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to Solutions\Material publicaciones\"/>
    </mc:Choice>
  </mc:AlternateContent>
  <xr:revisionPtr revIDLastSave="0" documentId="13_ncr:1_{1059C402-BF3D-49EA-92AD-DB495D258A8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Ex. 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3" l="1"/>
  <c r="G13" i="3" s="1"/>
  <c r="G12" i="3"/>
  <c r="D20" i="3" l="1"/>
  <c r="D21" i="3"/>
  <c r="D27" i="3"/>
  <c r="D28" i="3"/>
  <c r="D29" i="3"/>
  <c r="D36" i="3"/>
  <c r="D37" i="3"/>
  <c r="D43" i="3"/>
  <c r="D44" i="3"/>
  <c r="D45" i="3"/>
  <c r="D52" i="3"/>
  <c r="D53" i="3"/>
  <c r="D59" i="3"/>
  <c r="D60" i="3"/>
  <c r="D61" i="3"/>
  <c r="D68" i="3"/>
  <c r="D69" i="3"/>
  <c r="D75" i="3"/>
  <c r="D76" i="3"/>
  <c r="D77" i="3"/>
  <c r="D84" i="3"/>
  <c r="D85" i="3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C21" i="3"/>
  <c r="C22" i="3"/>
  <c r="D22" i="3" s="1"/>
  <c r="C23" i="3"/>
  <c r="D23" i="3" s="1"/>
  <c r="C24" i="3"/>
  <c r="D24" i="3" s="1"/>
  <c r="C25" i="3"/>
  <c r="D25" i="3" s="1"/>
  <c r="C26" i="3"/>
  <c r="C27" i="3"/>
  <c r="C28" i="3"/>
  <c r="C29" i="3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C37" i="3"/>
  <c r="C38" i="3"/>
  <c r="D38" i="3" s="1"/>
  <c r="C39" i="3"/>
  <c r="D39" i="3" s="1"/>
  <c r="C40" i="3"/>
  <c r="D40" i="3" s="1"/>
  <c r="C41" i="3"/>
  <c r="D41" i="3" s="1"/>
  <c r="C42" i="3"/>
  <c r="C43" i="3"/>
  <c r="C44" i="3"/>
  <c r="C45" i="3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C53" i="3"/>
  <c r="C54" i="3"/>
  <c r="D54" i="3" s="1"/>
  <c r="C55" i="3"/>
  <c r="D55" i="3" s="1"/>
  <c r="C56" i="3"/>
  <c r="D56" i="3" s="1"/>
  <c r="C57" i="3"/>
  <c r="D57" i="3" s="1"/>
  <c r="C58" i="3"/>
  <c r="C59" i="3"/>
  <c r="C60" i="3"/>
  <c r="C61" i="3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C69" i="3"/>
  <c r="C70" i="3"/>
  <c r="D70" i="3" s="1"/>
  <c r="C71" i="3"/>
  <c r="D71" i="3" s="1"/>
  <c r="C72" i="3"/>
  <c r="D72" i="3" s="1"/>
  <c r="C73" i="3"/>
  <c r="D73" i="3" s="1"/>
  <c r="C74" i="3"/>
  <c r="C75" i="3"/>
  <c r="C76" i="3"/>
  <c r="C77" i="3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C85" i="3"/>
  <c r="C86" i="3"/>
  <c r="D86" i="3" s="1"/>
  <c r="C87" i="3"/>
  <c r="D87" i="3" s="1"/>
  <c r="C88" i="3"/>
  <c r="D88" i="3" s="1"/>
  <c r="C89" i="3"/>
  <c r="D89" i="3" s="1"/>
  <c r="C12" i="3"/>
  <c r="D74" i="3" l="1"/>
  <c r="D58" i="3"/>
  <c r="D42" i="3"/>
  <c r="D26" i="3"/>
</calcChain>
</file>

<file path=xl/sharedStrings.xml><?xml version="1.0" encoding="utf-8"?>
<sst xmlns="http://schemas.openxmlformats.org/spreadsheetml/2006/main" count="31" uniqueCount="29">
  <si>
    <t xml:space="preserve">q </t>
  </si>
  <si>
    <t>STB/D</t>
  </si>
  <si>
    <t>h</t>
  </si>
  <si>
    <t>ft</t>
  </si>
  <si>
    <t>ϕ</t>
  </si>
  <si>
    <t>Bo</t>
  </si>
  <si>
    <t>RB/STB</t>
  </si>
  <si>
    <t>pi</t>
  </si>
  <si>
    <t>psia</t>
  </si>
  <si>
    <t>ct</t>
  </si>
  <si>
    <t>psi -1</t>
  </si>
  <si>
    <t>rw</t>
  </si>
  <si>
    <t>μ</t>
  </si>
  <si>
    <t>cp</t>
  </si>
  <si>
    <t>t (hr)</t>
  </si>
  <si>
    <t>Pwf (psia)</t>
  </si>
  <si>
    <t xml:space="preserve">ΔP = Pi – Pwf </t>
  </si>
  <si>
    <t>k (md)</t>
  </si>
  <si>
    <t>s</t>
  </si>
  <si>
    <t>C</t>
  </si>
  <si>
    <t>dp/d ln t</t>
  </si>
  <si>
    <t>tr (s)</t>
  </si>
  <si>
    <t>t*ΔP' (k)</t>
  </si>
  <si>
    <t>t*ΔP' (C)</t>
  </si>
  <si>
    <t>Data</t>
  </si>
  <si>
    <t>fraction</t>
  </si>
  <si>
    <t>Fingerprints</t>
  </si>
  <si>
    <t>t (C)</t>
  </si>
  <si>
    <t>ΔPr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</si>
</sst>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18" fillId="0" borderId="10" xfId="0" applyFont="1" applyBorder="1"/>
    <xf numFmtId="0" fontId="16" fillId="33" borderId="10" xfId="0" applyFont="1" applyFill="1" applyBorder="1"/>
    <xf numFmtId="0" fontId="16" fillId="34" borderId="10" xfId="0" applyFont="1" applyFill="1" applyBorder="1"/>
    <xf numFmtId="0" fontId="16" fillId="33" borderId="11" xfId="0" applyFont="1" applyFill="1" applyBorder="1"/>
    <xf numFmtId="0" fontId="0" fillId="36" borderId="10" xfId="0" applyFill="1" applyBorder="1"/>
    <xf numFmtId="0" fontId="16" fillId="35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4721291801464"/>
          <c:y val="6.1202214630049857E-2"/>
          <c:w val="0.81394161273189192"/>
          <c:h val="0.80238189748731725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xVal>
            <c:numRef>
              <c:f>'Ex. 1'!$A$12:$A$89</c:f>
              <c:numCache>
                <c:formatCode>General</c:formatCode>
                <c:ptCount val="78"/>
                <c:pt idx="0">
                  <c:v>1E-3</c:v>
                </c:pt>
                <c:pt idx="1">
                  <c:v>2.0999999999999999E-3</c:v>
                </c:pt>
                <c:pt idx="2">
                  <c:v>3.3999999999999998E-3</c:v>
                </c:pt>
                <c:pt idx="3">
                  <c:v>4.7999999999999996E-3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1.0200000000000001E-2</c:v>
                </c:pt>
                <c:pt idx="7">
                  <c:v>1.2500000000000001E-2</c:v>
                </c:pt>
                <c:pt idx="8">
                  <c:v>1.5100000000000001E-2</c:v>
                </c:pt>
                <c:pt idx="9">
                  <c:v>1.7999999999999999E-2</c:v>
                </c:pt>
                <c:pt idx="10">
                  <c:v>2.12E-2</c:v>
                </c:pt>
                <c:pt idx="11">
                  <c:v>2.4899999999999999E-2</c:v>
                </c:pt>
                <c:pt idx="12">
                  <c:v>2.9000000000000001E-2</c:v>
                </c:pt>
                <c:pt idx="13">
                  <c:v>3.3599999999999998E-2</c:v>
                </c:pt>
                <c:pt idx="14">
                  <c:v>3.8800000000000001E-2</c:v>
                </c:pt>
                <c:pt idx="15">
                  <c:v>4.4699999999999997E-2</c:v>
                </c:pt>
                <c:pt idx="16">
                  <c:v>5.1200000000000002E-2</c:v>
                </c:pt>
                <c:pt idx="17">
                  <c:v>5.8700000000000002E-2</c:v>
                </c:pt>
                <c:pt idx="18">
                  <c:v>6.7000000000000004E-2</c:v>
                </c:pt>
                <c:pt idx="19">
                  <c:v>7.6399999999999996E-2</c:v>
                </c:pt>
                <c:pt idx="20">
                  <c:v>8.6900000000000005E-2</c:v>
                </c:pt>
                <c:pt idx="21">
                  <c:v>9.8799999999999999E-2</c:v>
                </c:pt>
                <c:pt idx="22">
                  <c:v>0.11210000000000001</c:v>
                </c:pt>
                <c:pt idx="23">
                  <c:v>0.12709999999999999</c:v>
                </c:pt>
                <c:pt idx="24">
                  <c:v>0.14399999999999999</c:v>
                </c:pt>
                <c:pt idx="25">
                  <c:v>0.16300000000000001</c:v>
                </c:pt>
                <c:pt idx="26">
                  <c:v>0.18440000000000001</c:v>
                </c:pt>
                <c:pt idx="27">
                  <c:v>0.20799999999999999</c:v>
                </c:pt>
                <c:pt idx="28">
                  <c:v>0.23599999999999999</c:v>
                </c:pt>
                <c:pt idx="29">
                  <c:v>0.26600000000000001</c:v>
                </c:pt>
                <c:pt idx="30">
                  <c:v>0.3</c:v>
                </c:pt>
                <c:pt idx="31">
                  <c:v>0.33900000000000002</c:v>
                </c:pt>
                <c:pt idx="32">
                  <c:v>0.38200000000000001</c:v>
                </c:pt>
                <c:pt idx="33">
                  <c:v>0.43099999999999999</c:v>
                </c:pt>
                <c:pt idx="34">
                  <c:v>0.48599999999999999</c:v>
                </c:pt>
                <c:pt idx="35">
                  <c:v>0.54700000000000004</c:v>
                </c:pt>
                <c:pt idx="36">
                  <c:v>0.61699999999999999</c:v>
                </c:pt>
                <c:pt idx="37">
                  <c:v>0.69499999999999995</c:v>
                </c:pt>
                <c:pt idx="38">
                  <c:v>0.78300000000000003</c:v>
                </c:pt>
                <c:pt idx="39">
                  <c:v>0.88200000000000001</c:v>
                </c:pt>
                <c:pt idx="40">
                  <c:v>0.99299999999999999</c:v>
                </c:pt>
                <c:pt idx="41">
                  <c:v>1.1180000000000001</c:v>
                </c:pt>
                <c:pt idx="42">
                  <c:v>1.2589999999999999</c:v>
                </c:pt>
                <c:pt idx="43">
                  <c:v>1.417</c:v>
                </c:pt>
                <c:pt idx="44">
                  <c:v>1.595</c:v>
                </c:pt>
                <c:pt idx="45">
                  <c:v>1.7949999999999999</c:v>
                </c:pt>
                <c:pt idx="46">
                  <c:v>2.0209999999999999</c:v>
                </c:pt>
                <c:pt idx="47">
                  <c:v>2.2749999999999999</c:v>
                </c:pt>
                <c:pt idx="48">
                  <c:v>2.56</c:v>
                </c:pt>
                <c:pt idx="49">
                  <c:v>2.8809999999999998</c:v>
                </c:pt>
                <c:pt idx="50">
                  <c:v>3.242</c:v>
                </c:pt>
                <c:pt idx="51">
                  <c:v>3.6480000000000001</c:v>
                </c:pt>
                <c:pt idx="52">
                  <c:v>4.1050000000000004</c:v>
                </c:pt>
                <c:pt idx="53">
                  <c:v>4.6189999999999998</c:v>
                </c:pt>
                <c:pt idx="54">
                  <c:v>5.1980000000000004</c:v>
                </c:pt>
                <c:pt idx="55">
                  <c:v>5.8479999999999999</c:v>
                </c:pt>
                <c:pt idx="56">
                  <c:v>6.58</c:v>
                </c:pt>
                <c:pt idx="57">
                  <c:v>7.4039999999999999</c:v>
                </c:pt>
                <c:pt idx="58">
                  <c:v>8.3309999999999995</c:v>
                </c:pt>
                <c:pt idx="59">
                  <c:v>9.3729999999999993</c:v>
                </c:pt>
                <c:pt idx="60">
                  <c:v>10.545</c:v>
                </c:pt>
                <c:pt idx="61">
                  <c:v>11.865</c:v>
                </c:pt>
                <c:pt idx="62">
                  <c:v>13.349</c:v>
                </c:pt>
                <c:pt idx="63">
                  <c:v>15.018000000000001</c:v>
                </c:pt>
                <c:pt idx="64">
                  <c:v>16.896999999999998</c:v>
                </c:pt>
                <c:pt idx="65">
                  <c:v>19.010000000000002</c:v>
                </c:pt>
                <c:pt idx="66">
                  <c:v>21.387</c:v>
                </c:pt>
                <c:pt idx="67">
                  <c:v>24.061</c:v>
                </c:pt>
                <c:pt idx="68">
                  <c:v>27.07</c:v>
                </c:pt>
                <c:pt idx="69">
                  <c:v>30.454999999999998</c:v>
                </c:pt>
                <c:pt idx="70">
                  <c:v>34.262</c:v>
                </c:pt>
                <c:pt idx="71">
                  <c:v>38.545999999999999</c:v>
                </c:pt>
                <c:pt idx="72">
                  <c:v>43.366</c:v>
                </c:pt>
                <c:pt idx="73">
                  <c:v>48.786999999999999</c:v>
                </c:pt>
                <c:pt idx="74">
                  <c:v>54.786999999999999</c:v>
                </c:pt>
                <c:pt idx="75">
                  <c:v>60.786999999999999</c:v>
                </c:pt>
                <c:pt idx="76">
                  <c:v>66.787000000000006</c:v>
                </c:pt>
                <c:pt idx="77">
                  <c:v>72</c:v>
                </c:pt>
              </c:numCache>
            </c:numRef>
          </c:xVal>
          <c:yVal>
            <c:numRef>
              <c:f>'Ex. 1'!$C$12:$C$89</c:f>
              <c:numCache>
                <c:formatCode>General</c:formatCode>
                <c:ptCount val="78"/>
                <c:pt idx="0">
                  <c:v>1.0500000000001819</c:v>
                </c:pt>
                <c:pt idx="1">
                  <c:v>4.3800000000001091</c:v>
                </c:pt>
                <c:pt idx="2">
                  <c:v>5.3699999999998909</c:v>
                </c:pt>
                <c:pt idx="3">
                  <c:v>4.5100000000002183</c:v>
                </c:pt>
                <c:pt idx="4">
                  <c:v>8.3000000000001819</c:v>
                </c:pt>
                <c:pt idx="5">
                  <c:v>8</c:v>
                </c:pt>
                <c:pt idx="6">
                  <c:v>13.309999999999945</c:v>
                </c:pt>
                <c:pt idx="7">
                  <c:v>12.739999999999782</c:v>
                </c:pt>
                <c:pt idx="8">
                  <c:v>16.2800000000002</c:v>
                </c:pt>
                <c:pt idx="9">
                  <c:v>20.869999999999891</c:v>
                </c:pt>
                <c:pt idx="10">
                  <c:v>25.769999999999982</c:v>
                </c:pt>
                <c:pt idx="11">
                  <c:v>29.429999999999836</c:v>
                </c:pt>
                <c:pt idx="12">
                  <c:v>34.170000000000073</c:v>
                </c:pt>
                <c:pt idx="13">
                  <c:v>39.300000000000182</c:v>
                </c:pt>
                <c:pt idx="14">
                  <c:v>43.369999999999891</c:v>
                </c:pt>
                <c:pt idx="15">
                  <c:v>51.829999999999927</c:v>
                </c:pt>
                <c:pt idx="16">
                  <c:v>57.25</c:v>
                </c:pt>
                <c:pt idx="17">
                  <c:v>65.440000000000055</c:v>
                </c:pt>
                <c:pt idx="18">
                  <c:v>73.179999999999836</c:v>
                </c:pt>
                <c:pt idx="19">
                  <c:v>84.670000000000073</c:v>
                </c:pt>
                <c:pt idx="20">
                  <c:v>94.329999999999927</c:v>
                </c:pt>
                <c:pt idx="21">
                  <c:v>107.71000000000004</c:v>
                </c:pt>
                <c:pt idx="22">
                  <c:v>122.5</c:v>
                </c:pt>
                <c:pt idx="23">
                  <c:v>135.23999999999978</c:v>
                </c:pt>
                <c:pt idx="24">
                  <c:v>151.21000000000004</c:v>
                </c:pt>
                <c:pt idx="25">
                  <c:v>167.84000000000015</c:v>
                </c:pt>
                <c:pt idx="26">
                  <c:v>185.46000000000004</c:v>
                </c:pt>
                <c:pt idx="27">
                  <c:v>204.73000000000002</c:v>
                </c:pt>
                <c:pt idx="28">
                  <c:v>226.78999999999996</c:v>
                </c:pt>
                <c:pt idx="29">
                  <c:v>248.92999999999984</c:v>
                </c:pt>
                <c:pt idx="30">
                  <c:v>274.07000000000016</c:v>
                </c:pt>
                <c:pt idx="31">
                  <c:v>298.17000000000007</c:v>
                </c:pt>
                <c:pt idx="32">
                  <c:v>327.19999999999982</c:v>
                </c:pt>
                <c:pt idx="33">
                  <c:v>352.38999999999987</c:v>
                </c:pt>
                <c:pt idx="34">
                  <c:v>382.5</c:v>
                </c:pt>
                <c:pt idx="35">
                  <c:v>411.82000000000016</c:v>
                </c:pt>
                <c:pt idx="36">
                  <c:v>440.78999999999996</c:v>
                </c:pt>
                <c:pt idx="37">
                  <c:v>472.15999999999985</c:v>
                </c:pt>
                <c:pt idx="38">
                  <c:v>498.53999999999996</c:v>
                </c:pt>
                <c:pt idx="39">
                  <c:v>527.90999999999985</c:v>
                </c:pt>
                <c:pt idx="40">
                  <c:v>553.07999999999993</c:v>
                </c:pt>
                <c:pt idx="41">
                  <c:v>579.30000000000018</c:v>
                </c:pt>
                <c:pt idx="42">
                  <c:v>601.67000000000007</c:v>
                </c:pt>
                <c:pt idx="43">
                  <c:v>623.55999999999995</c:v>
                </c:pt>
                <c:pt idx="44">
                  <c:v>641.5</c:v>
                </c:pt>
                <c:pt idx="45">
                  <c:v>659.13000000000011</c:v>
                </c:pt>
                <c:pt idx="46">
                  <c:v>669.27</c:v>
                </c:pt>
                <c:pt idx="47">
                  <c:v>683.40999999999985</c:v>
                </c:pt>
                <c:pt idx="48">
                  <c:v>695.71</c:v>
                </c:pt>
                <c:pt idx="49">
                  <c:v>701.75</c:v>
                </c:pt>
                <c:pt idx="50">
                  <c:v>710.51</c:v>
                </c:pt>
                <c:pt idx="51">
                  <c:v>714.68000000000006</c:v>
                </c:pt>
                <c:pt idx="52">
                  <c:v>720.08999999999992</c:v>
                </c:pt>
                <c:pt idx="53">
                  <c:v>724.99</c:v>
                </c:pt>
                <c:pt idx="54">
                  <c:v>731.13000000000011</c:v>
                </c:pt>
                <c:pt idx="55">
                  <c:v>733.59999999999991</c:v>
                </c:pt>
                <c:pt idx="56">
                  <c:v>738.8900000000001</c:v>
                </c:pt>
                <c:pt idx="57">
                  <c:v>742.54</c:v>
                </c:pt>
                <c:pt idx="58">
                  <c:v>746.76</c:v>
                </c:pt>
                <c:pt idx="59">
                  <c:v>749.47</c:v>
                </c:pt>
                <c:pt idx="60">
                  <c:v>754.25</c:v>
                </c:pt>
                <c:pt idx="61">
                  <c:v>758.84999999999991</c:v>
                </c:pt>
                <c:pt idx="62">
                  <c:v>761.32999999999993</c:v>
                </c:pt>
                <c:pt idx="63">
                  <c:v>765.26</c:v>
                </c:pt>
                <c:pt idx="64">
                  <c:v>770.66000000000008</c:v>
                </c:pt>
                <c:pt idx="65">
                  <c:v>768.8599999999999</c:v>
                </c:pt>
                <c:pt idx="66">
                  <c:v>776.22</c:v>
                </c:pt>
                <c:pt idx="67">
                  <c:v>779.42000000000007</c:v>
                </c:pt>
                <c:pt idx="68">
                  <c:v>782.41000000000008</c:v>
                </c:pt>
                <c:pt idx="69">
                  <c:v>784.5</c:v>
                </c:pt>
                <c:pt idx="70">
                  <c:v>788.3599999999999</c:v>
                </c:pt>
                <c:pt idx="71">
                  <c:v>792.3900000000001</c:v>
                </c:pt>
                <c:pt idx="72">
                  <c:v>794.09999999999991</c:v>
                </c:pt>
                <c:pt idx="73">
                  <c:v>798.79</c:v>
                </c:pt>
                <c:pt idx="74">
                  <c:v>800.95</c:v>
                </c:pt>
                <c:pt idx="75">
                  <c:v>804.3</c:v>
                </c:pt>
                <c:pt idx="76">
                  <c:v>807.49</c:v>
                </c:pt>
                <c:pt idx="77">
                  <c:v>808.8599999999999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070-4F14-9687-6CCCD9F882F2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6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'Ex. 1'!$A$12:$A$89</c:f>
              <c:numCache>
                <c:formatCode>General</c:formatCode>
                <c:ptCount val="78"/>
                <c:pt idx="0">
                  <c:v>1E-3</c:v>
                </c:pt>
                <c:pt idx="1">
                  <c:v>2.0999999999999999E-3</c:v>
                </c:pt>
                <c:pt idx="2">
                  <c:v>3.3999999999999998E-3</c:v>
                </c:pt>
                <c:pt idx="3">
                  <c:v>4.7999999999999996E-3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1.0200000000000001E-2</c:v>
                </c:pt>
                <c:pt idx="7">
                  <c:v>1.2500000000000001E-2</c:v>
                </c:pt>
                <c:pt idx="8">
                  <c:v>1.5100000000000001E-2</c:v>
                </c:pt>
                <c:pt idx="9">
                  <c:v>1.7999999999999999E-2</c:v>
                </c:pt>
                <c:pt idx="10">
                  <c:v>2.12E-2</c:v>
                </c:pt>
                <c:pt idx="11">
                  <c:v>2.4899999999999999E-2</c:v>
                </c:pt>
                <c:pt idx="12">
                  <c:v>2.9000000000000001E-2</c:v>
                </c:pt>
                <c:pt idx="13">
                  <c:v>3.3599999999999998E-2</c:v>
                </c:pt>
                <c:pt idx="14">
                  <c:v>3.8800000000000001E-2</c:v>
                </c:pt>
                <c:pt idx="15">
                  <c:v>4.4699999999999997E-2</c:v>
                </c:pt>
                <c:pt idx="16">
                  <c:v>5.1200000000000002E-2</c:v>
                </c:pt>
                <c:pt idx="17">
                  <c:v>5.8700000000000002E-2</c:v>
                </c:pt>
                <c:pt idx="18">
                  <c:v>6.7000000000000004E-2</c:v>
                </c:pt>
                <c:pt idx="19">
                  <c:v>7.6399999999999996E-2</c:v>
                </c:pt>
                <c:pt idx="20">
                  <c:v>8.6900000000000005E-2</c:v>
                </c:pt>
                <c:pt idx="21">
                  <c:v>9.8799999999999999E-2</c:v>
                </c:pt>
                <c:pt idx="22">
                  <c:v>0.11210000000000001</c:v>
                </c:pt>
                <c:pt idx="23">
                  <c:v>0.12709999999999999</c:v>
                </c:pt>
                <c:pt idx="24">
                  <c:v>0.14399999999999999</c:v>
                </c:pt>
                <c:pt idx="25">
                  <c:v>0.16300000000000001</c:v>
                </c:pt>
                <c:pt idx="26">
                  <c:v>0.18440000000000001</c:v>
                </c:pt>
                <c:pt idx="27">
                  <c:v>0.20799999999999999</c:v>
                </c:pt>
                <c:pt idx="28">
                  <c:v>0.23599999999999999</c:v>
                </c:pt>
                <c:pt idx="29">
                  <c:v>0.26600000000000001</c:v>
                </c:pt>
                <c:pt idx="30">
                  <c:v>0.3</c:v>
                </c:pt>
                <c:pt idx="31">
                  <c:v>0.33900000000000002</c:v>
                </c:pt>
                <c:pt idx="32">
                  <c:v>0.38200000000000001</c:v>
                </c:pt>
                <c:pt idx="33">
                  <c:v>0.43099999999999999</c:v>
                </c:pt>
                <c:pt idx="34">
                  <c:v>0.48599999999999999</c:v>
                </c:pt>
                <c:pt idx="35">
                  <c:v>0.54700000000000004</c:v>
                </c:pt>
                <c:pt idx="36">
                  <c:v>0.61699999999999999</c:v>
                </c:pt>
                <c:pt idx="37">
                  <c:v>0.69499999999999995</c:v>
                </c:pt>
                <c:pt idx="38">
                  <c:v>0.78300000000000003</c:v>
                </c:pt>
                <c:pt idx="39">
                  <c:v>0.88200000000000001</c:v>
                </c:pt>
                <c:pt idx="40">
                  <c:v>0.99299999999999999</c:v>
                </c:pt>
                <c:pt idx="41">
                  <c:v>1.1180000000000001</c:v>
                </c:pt>
                <c:pt idx="42">
                  <c:v>1.2589999999999999</c:v>
                </c:pt>
                <c:pt idx="43">
                  <c:v>1.417</c:v>
                </c:pt>
                <c:pt idx="44">
                  <c:v>1.595</c:v>
                </c:pt>
                <c:pt idx="45">
                  <c:v>1.7949999999999999</c:v>
                </c:pt>
                <c:pt idx="46">
                  <c:v>2.0209999999999999</c:v>
                </c:pt>
                <c:pt idx="47">
                  <c:v>2.2749999999999999</c:v>
                </c:pt>
                <c:pt idx="48">
                  <c:v>2.56</c:v>
                </c:pt>
                <c:pt idx="49">
                  <c:v>2.8809999999999998</c:v>
                </c:pt>
                <c:pt idx="50">
                  <c:v>3.242</c:v>
                </c:pt>
                <c:pt idx="51">
                  <c:v>3.6480000000000001</c:v>
                </c:pt>
                <c:pt idx="52">
                  <c:v>4.1050000000000004</c:v>
                </c:pt>
                <c:pt idx="53">
                  <c:v>4.6189999999999998</c:v>
                </c:pt>
                <c:pt idx="54">
                  <c:v>5.1980000000000004</c:v>
                </c:pt>
                <c:pt idx="55">
                  <c:v>5.8479999999999999</c:v>
                </c:pt>
                <c:pt idx="56">
                  <c:v>6.58</c:v>
                </c:pt>
                <c:pt idx="57">
                  <c:v>7.4039999999999999</c:v>
                </c:pt>
                <c:pt idx="58">
                  <c:v>8.3309999999999995</c:v>
                </c:pt>
                <c:pt idx="59">
                  <c:v>9.3729999999999993</c:v>
                </c:pt>
                <c:pt idx="60">
                  <c:v>10.545</c:v>
                </c:pt>
                <c:pt idx="61">
                  <c:v>11.865</c:v>
                </c:pt>
                <c:pt idx="62">
                  <c:v>13.349</c:v>
                </c:pt>
                <c:pt idx="63">
                  <c:v>15.018000000000001</c:v>
                </c:pt>
                <c:pt idx="64">
                  <c:v>16.896999999999998</c:v>
                </c:pt>
                <c:pt idx="65">
                  <c:v>19.010000000000002</c:v>
                </c:pt>
                <c:pt idx="66">
                  <c:v>21.387</c:v>
                </c:pt>
                <c:pt idx="67">
                  <c:v>24.061</c:v>
                </c:pt>
                <c:pt idx="68">
                  <c:v>27.07</c:v>
                </c:pt>
                <c:pt idx="69">
                  <c:v>30.454999999999998</c:v>
                </c:pt>
                <c:pt idx="70">
                  <c:v>34.262</c:v>
                </c:pt>
                <c:pt idx="71">
                  <c:v>38.545999999999999</c:v>
                </c:pt>
                <c:pt idx="72">
                  <c:v>43.366</c:v>
                </c:pt>
                <c:pt idx="73">
                  <c:v>48.786999999999999</c:v>
                </c:pt>
                <c:pt idx="74">
                  <c:v>54.786999999999999</c:v>
                </c:pt>
                <c:pt idx="75">
                  <c:v>60.786999999999999</c:v>
                </c:pt>
                <c:pt idx="76">
                  <c:v>66.787000000000006</c:v>
                </c:pt>
                <c:pt idx="77">
                  <c:v>72</c:v>
                </c:pt>
              </c:numCache>
            </c:numRef>
          </c:xVal>
          <c:yVal>
            <c:numRef>
              <c:f>'Ex. 1'!$D$12:$D$89</c:f>
              <c:numCache>
                <c:formatCode>General</c:formatCode>
                <c:ptCount val="78"/>
                <c:pt idx="1">
                  <c:v>6.3572727272725889</c:v>
                </c:pt>
                <c:pt idx="2">
                  <c:v>2.5892307692301983</c:v>
                </c:pt>
                <c:pt idx="3">
                  <c:v>-2.9485714285703062</c:v>
                </c:pt>
                <c:pt idx="4">
                  <c:v>15.159999999999847</c:v>
                </c:pt>
                <c:pt idx="5">
                  <c:v>-1.3666666666674951</c:v>
                </c:pt>
                <c:pt idx="6">
                  <c:v>27.080999999999722</c:v>
                </c:pt>
                <c:pt idx="7">
                  <c:v>-3.0978260869574115</c:v>
                </c:pt>
                <c:pt idx="8">
                  <c:v>20.559230769233203</c:v>
                </c:pt>
                <c:pt idx="9">
                  <c:v>28.489655172411894</c:v>
                </c:pt>
                <c:pt idx="10">
                  <c:v>32.462500000000588</c:v>
                </c:pt>
                <c:pt idx="11">
                  <c:v>24.630810810809841</c:v>
                </c:pt>
                <c:pt idx="12">
                  <c:v>33.526829268294328</c:v>
                </c:pt>
                <c:pt idx="13">
                  <c:v>37.471304347826909</c:v>
                </c:pt>
                <c:pt idx="14">
                  <c:v>30.368461538459346</c:v>
                </c:pt>
                <c:pt idx="15">
                  <c:v>64.095254237288458</c:v>
                </c:pt>
                <c:pt idx="16">
                  <c:v>42.692923076923613</c:v>
                </c:pt>
                <c:pt idx="17">
                  <c:v>64.100400000000434</c:v>
                </c:pt>
                <c:pt idx="18">
                  <c:v>62.479518072287384</c:v>
                </c:pt>
                <c:pt idx="19">
                  <c:v>93.386808510640307</c:v>
                </c:pt>
                <c:pt idx="20">
                  <c:v>79.947999999998729</c:v>
                </c:pt>
                <c:pt idx="21">
                  <c:v>111.08773109243793</c:v>
                </c:pt>
                <c:pt idx="22">
                  <c:v>124.65857142857107</c:v>
                </c:pt>
                <c:pt idx="23">
                  <c:v>107.95026666666492</c:v>
                </c:pt>
                <c:pt idx="24">
                  <c:v>136.07573964497257</c:v>
                </c:pt>
                <c:pt idx="25">
                  <c:v>142.66789473684292</c:v>
                </c:pt>
                <c:pt idx="26">
                  <c:v>151.8284112149523</c:v>
                </c:pt>
                <c:pt idx="27">
                  <c:v>169.83728813559316</c:v>
                </c:pt>
                <c:pt idx="28">
                  <c:v>185.93428571428527</c:v>
                </c:pt>
                <c:pt idx="29">
                  <c:v>196.30799999999871</c:v>
                </c:pt>
                <c:pt idx="30">
                  <c:v>221.82352941176774</c:v>
                </c:pt>
                <c:pt idx="31">
                  <c:v>209.48461538461441</c:v>
                </c:pt>
                <c:pt idx="32">
                  <c:v>257.89441860464899</c:v>
                </c:pt>
                <c:pt idx="33">
                  <c:v>221.56918367346992</c:v>
                </c:pt>
                <c:pt idx="34">
                  <c:v>266.06290909091024</c:v>
                </c:pt>
                <c:pt idx="35">
                  <c:v>262.9186885245914</c:v>
                </c:pt>
                <c:pt idx="36">
                  <c:v>255.34985714285557</c:v>
                </c:pt>
                <c:pt idx="37">
                  <c:v>279.51474358974275</c:v>
                </c:pt>
                <c:pt idx="38">
                  <c:v>234.72204545454625</c:v>
                </c:pt>
                <c:pt idx="39">
                  <c:v>261.65999999999912</c:v>
                </c:pt>
                <c:pt idx="40">
                  <c:v>225.16945945946011</c:v>
                </c:pt>
                <c:pt idx="41">
                  <c:v>234.51168000000209</c:v>
                </c:pt>
                <c:pt idx="42">
                  <c:v>199.74347517730425</c:v>
                </c:pt>
                <c:pt idx="43">
                  <c:v>196.31727848101136</c:v>
                </c:pt>
                <c:pt idx="44">
                  <c:v>160.75449438202301</c:v>
                </c:pt>
                <c:pt idx="45">
                  <c:v>158.229250000001</c:v>
                </c:pt>
                <c:pt idx="46">
                  <c:v>90.676725663715672</c:v>
                </c:pt>
                <c:pt idx="47">
                  <c:v>126.64763779527445</c:v>
                </c:pt>
                <c:pt idx="48">
                  <c:v>110.48421052631737</c:v>
                </c:pt>
                <c:pt idx="49">
                  <c:v>54.209470404984138</c:v>
                </c:pt>
                <c:pt idx="50">
                  <c:v>78.670138504154991</c:v>
                </c:pt>
                <c:pt idx="51">
                  <c:v>37.468374384237094</c:v>
                </c:pt>
                <c:pt idx="52">
                  <c:v>48.595295404812667</c:v>
                </c:pt>
                <c:pt idx="53">
                  <c:v>44.033268482491145</c:v>
                </c:pt>
                <c:pt idx="54">
                  <c:v>55.122141623489618</c:v>
                </c:pt>
                <c:pt idx="55">
                  <c:v>22.22239999999822</c:v>
                </c:pt>
                <c:pt idx="56">
                  <c:v>47.55218579235143</c:v>
                </c:pt>
                <c:pt idx="57">
                  <c:v>32.796844660192953</c:v>
                </c:pt>
                <c:pt idx="58">
                  <c:v>37.925372168285044</c:v>
                </c:pt>
                <c:pt idx="59">
                  <c:v>24.376996161228739</c:v>
                </c:pt>
                <c:pt idx="60">
                  <c:v>43.007764505119191</c:v>
                </c:pt>
                <c:pt idx="61">
                  <c:v>41.347727272726445</c:v>
                </c:pt>
                <c:pt idx="62">
                  <c:v>22.308301886792616</c:v>
                </c:pt>
                <c:pt idx="63">
                  <c:v>35.362935889754908</c:v>
                </c:pt>
                <c:pt idx="64">
                  <c:v>48.559765832890704</c:v>
                </c:pt>
                <c:pt idx="65">
                  <c:v>-16.194036914341417</c:v>
                </c:pt>
                <c:pt idx="66">
                  <c:v>66.22142196045553</c:v>
                </c:pt>
                <c:pt idx="67">
                  <c:v>28.794016454749851</c:v>
                </c:pt>
                <c:pt idx="68">
                  <c:v>26.899069458291869</c:v>
                </c:pt>
                <c:pt idx="69">
                  <c:v>18.803825701624088</c:v>
                </c:pt>
                <c:pt idx="70">
                  <c:v>34.738986078275943</c:v>
                </c:pt>
                <c:pt idx="71">
                  <c:v>36.260592903830009</c:v>
                </c:pt>
                <c:pt idx="72">
                  <c:v>15.385033195019028</c:v>
                </c:pt>
                <c:pt idx="73">
                  <c:v>42.20826969193925</c:v>
                </c:pt>
                <c:pt idx="74">
                  <c:v>19.723320000000747</c:v>
                </c:pt>
                <c:pt idx="75">
                  <c:v>33.939408333332409</c:v>
                </c:pt>
                <c:pt idx="76">
                  <c:v>35.508421666667239</c:v>
                </c:pt>
                <c:pt idx="77">
                  <c:v>18.921925954343422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70-4F14-9687-6CCCD9F8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69368"/>
        <c:axId val="543368384"/>
      </c:scatterChart>
      <c:valAx>
        <c:axId val="543369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t, hr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543368384"/>
        <c:crosses val="autoZero"/>
        <c:crossBetween val="midCat"/>
      </c:valAx>
      <c:valAx>
        <c:axId val="543368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s-MX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es-MX"/>
                  <a:t>, psia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543369368"/>
        <c:crossesAt val="1.0000000000000002E-3"/>
        <c:crossBetween val="midCat"/>
      </c:valAx>
      <c:spPr>
        <a:noFill/>
        <a:ln>
          <a:solidFill>
            <a:sysClr val="windowText" lastClr="000000"/>
          </a:solidFill>
        </a:ln>
      </c:spPr>
    </c:plotArea>
    <c:plotVisOnly val="1"/>
    <c:dispBlanksAs val="gap"/>
    <c:showDLblsOverMax val="0"/>
    <c:extLst/>
  </c:chart>
  <c:spPr>
    <a:solidFill>
      <a:schemeClr val="bg1"/>
    </a:solidFill>
    <a:ln>
      <a:noFill/>
    </a:ln>
  </c:spPr>
  <c:txPr>
    <a:bodyPr/>
    <a:lstStyle/>
    <a:p>
      <a:pPr>
        <a:defRPr sz="1600"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4721291801464"/>
          <c:y val="6.1202214630049857E-2"/>
          <c:w val="0.81394161273189192"/>
          <c:h val="0.80238189748731725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xVal>
            <c:numRef>
              <c:f>'Ex. 1'!$A$12:$A$89</c:f>
              <c:numCache>
                <c:formatCode>General</c:formatCode>
                <c:ptCount val="78"/>
                <c:pt idx="0">
                  <c:v>1E-3</c:v>
                </c:pt>
                <c:pt idx="1">
                  <c:v>2.0999999999999999E-3</c:v>
                </c:pt>
                <c:pt idx="2">
                  <c:v>3.3999999999999998E-3</c:v>
                </c:pt>
                <c:pt idx="3">
                  <c:v>4.7999999999999996E-3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1.0200000000000001E-2</c:v>
                </c:pt>
                <c:pt idx="7">
                  <c:v>1.2500000000000001E-2</c:v>
                </c:pt>
                <c:pt idx="8">
                  <c:v>1.5100000000000001E-2</c:v>
                </c:pt>
                <c:pt idx="9">
                  <c:v>1.7999999999999999E-2</c:v>
                </c:pt>
                <c:pt idx="10">
                  <c:v>2.12E-2</c:v>
                </c:pt>
                <c:pt idx="11">
                  <c:v>2.4899999999999999E-2</c:v>
                </c:pt>
                <c:pt idx="12">
                  <c:v>2.9000000000000001E-2</c:v>
                </c:pt>
                <c:pt idx="13">
                  <c:v>3.3599999999999998E-2</c:v>
                </c:pt>
                <c:pt idx="14">
                  <c:v>3.8800000000000001E-2</c:v>
                </c:pt>
                <c:pt idx="15">
                  <c:v>4.4699999999999997E-2</c:v>
                </c:pt>
                <c:pt idx="16">
                  <c:v>5.1200000000000002E-2</c:v>
                </c:pt>
                <c:pt idx="17">
                  <c:v>5.8700000000000002E-2</c:v>
                </c:pt>
                <c:pt idx="18">
                  <c:v>6.7000000000000004E-2</c:v>
                </c:pt>
                <c:pt idx="19">
                  <c:v>7.6399999999999996E-2</c:v>
                </c:pt>
                <c:pt idx="20">
                  <c:v>8.6900000000000005E-2</c:v>
                </c:pt>
                <c:pt idx="21">
                  <c:v>9.8799999999999999E-2</c:v>
                </c:pt>
                <c:pt idx="22">
                  <c:v>0.11210000000000001</c:v>
                </c:pt>
                <c:pt idx="23">
                  <c:v>0.12709999999999999</c:v>
                </c:pt>
                <c:pt idx="24">
                  <c:v>0.14399999999999999</c:v>
                </c:pt>
                <c:pt idx="25">
                  <c:v>0.16300000000000001</c:v>
                </c:pt>
                <c:pt idx="26">
                  <c:v>0.18440000000000001</c:v>
                </c:pt>
                <c:pt idx="27">
                  <c:v>0.20799999999999999</c:v>
                </c:pt>
                <c:pt idx="28">
                  <c:v>0.23599999999999999</c:v>
                </c:pt>
                <c:pt idx="29">
                  <c:v>0.26600000000000001</c:v>
                </c:pt>
                <c:pt idx="30">
                  <c:v>0.3</c:v>
                </c:pt>
                <c:pt idx="31">
                  <c:v>0.33900000000000002</c:v>
                </c:pt>
                <c:pt idx="32">
                  <c:v>0.38200000000000001</c:v>
                </c:pt>
                <c:pt idx="33">
                  <c:v>0.43099999999999999</c:v>
                </c:pt>
                <c:pt idx="34">
                  <c:v>0.48599999999999999</c:v>
                </c:pt>
                <c:pt idx="35">
                  <c:v>0.54700000000000004</c:v>
                </c:pt>
                <c:pt idx="36">
                  <c:v>0.61699999999999999</c:v>
                </c:pt>
                <c:pt idx="37">
                  <c:v>0.69499999999999995</c:v>
                </c:pt>
                <c:pt idx="38">
                  <c:v>0.78300000000000003</c:v>
                </c:pt>
                <c:pt idx="39">
                  <c:v>0.88200000000000001</c:v>
                </c:pt>
                <c:pt idx="40">
                  <c:v>0.99299999999999999</c:v>
                </c:pt>
                <c:pt idx="41">
                  <c:v>1.1180000000000001</c:v>
                </c:pt>
                <c:pt idx="42">
                  <c:v>1.2589999999999999</c:v>
                </c:pt>
                <c:pt idx="43">
                  <c:v>1.417</c:v>
                </c:pt>
                <c:pt idx="44">
                  <c:v>1.595</c:v>
                </c:pt>
                <c:pt idx="45">
                  <c:v>1.7949999999999999</c:v>
                </c:pt>
                <c:pt idx="46">
                  <c:v>2.0209999999999999</c:v>
                </c:pt>
                <c:pt idx="47">
                  <c:v>2.2749999999999999</c:v>
                </c:pt>
                <c:pt idx="48">
                  <c:v>2.56</c:v>
                </c:pt>
                <c:pt idx="49">
                  <c:v>2.8809999999999998</c:v>
                </c:pt>
                <c:pt idx="50">
                  <c:v>3.242</c:v>
                </c:pt>
                <c:pt idx="51">
                  <c:v>3.6480000000000001</c:v>
                </c:pt>
                <c:pt idx="52">
                  <c:v>4.1050000000000004</c:v>
                </c:pt>
                <c:pt idx="53">
                  <c:v>4.6189999999999998</c:v>
                </c:pt>
                <c:pt idx="54">
                  <c:v>5.1980000000000004</c:v>
                </c:pt>
                <c:pt idx="55">
                  <c:v>5.8479999999999999</c:v>
                </c:pt>
                <c:pt idx="56">
                  <c:v>6.58</c:v>
                </c:pt>
                <c:pt idx="57">
                  <c:v>7.4039999999999999</c:v>
                </c:pt>
                <c:pt idx="58">
                  <c:v>8.3309999999999995</c:v>
                </c:pt>
                <c:pt idx="59">
                  <c:v>9.3729999999999993</c:v>
                </c:pt>
                <c:pt idx="60">
                  <c:v>10.545</c:v>
                </c:pt>
                <c:pt idx="61">
                  <c:v>11.865</c:v>
                </c:pt>
                <c:pt idx="62">
                  <c:v>13.349</c:v>
                </c:pt>
                <c:pt idx="63">
                  <c:v>15.018000000000001</c:v>
                </c:pt>
                <c:pt idx="64">
                  <c:v>16.896999999999998</c:v>
                </c:pt>
                <c:pt idx="65">
                  <c:v>19.010000000000002</c:v>
                </c:pt>
                <c:pt idx="66">
                  <c:v>21.387</c:v>
                </c:pt>
                <c:pt idx="67">
                  <c:v>24.061</c:v>
                </c:pt>
                <c:pt idx="68">
                  <c:v>27.07</c:v>
                </c:pt>
                <c:pt idx="69">
                  <c:v>30.454999999999998</c:v>
                </c:pt>
                <c:pt idx="70">
                  <c:v>34.262</c:v>
                </c:pt>
                <c:pt idx="71">
                  <c:v>38.545999999999999</c:v>
                </c:pt>
                <c:pt idx="72">
                  <c:v>43.366</c:v>
                </c:pt>
                <c:pt idx="73">
                  <c:v>48.786999999999999</c:v>
                </c:pt>
                <c:pt idx="74">
                  <c:v>54.786999999999999</c:v>
                </c:pt>
                <c:pt idx="75">
                  <c:v>60.786999999999999</c:v>
                </c:pt>
                <c:pt idx="76">
                  <c:v>66.787000000000006</c:v>
                </c:pt>
                <c:pt idx="77">
                  <c:v>72</c:v>
                </c:pt>
              </c:numCache>
            </c:numRef>
          </c:xVal>
          <c:yVal>
            <c:numRef>
              <c:f>'Ex. 1'!$C$12:$C$89</c:f>
              <c:numCache>
                <c:formatCode>General</c:formatCode>
                <c:ptCount val="78"/>
                <c:pt idx="0">
                  <c:v>1.0500000000001819</c:v>
                </c:pt>
                <c:pt idx="1">
                  <c:v>4.3800000000001091</c:v>
                </c:pt>
                <c:pt idx="2">
                  <c:v>5.3699999999998909</c:v>
                </c:pt>
                <c:pt idx="3">
                  <c:v>4.5100000000002183</c:v>
                </c:pt>
                <c:pt idx="4">
                  <c:v>8.3000000000001819</c:v>
                </c:pt>
                <c:pt idx="5">
                  <c:v>8</c:v>
                </c:pt>
                <c:pt idx="6">
                  <c:v>13.309999999999945</c:v>
                </c:pt>
                <c:pt idx="7">
                  <c:v>12.739999999999782</c:v>
                </c:pt>
                <c:pt idx="8">
                  <c:v>16.2800000000002</c:v>
                </c:pt>
                <c:pt idx="9">
                  <c:v>20.869999999999891</c:v>
                </c:pt>
                <c:pt idx="10">
                  <c:v>25.769999999999982</c:v>
                </c:pt>
                <c:pt idx="11">
                  <c:v>29.429999999999836</c:v>
                </c:pt>
                <c:pt idx="12">
                  <c:v>34.170000000000073</c:v>
                </c:pt>
                <c:pt idx="13">
                  <c:v>39.300000000000182</c:v>
                </c:pt>
                <c:pt idx="14">
                  <c:v>43.369999999999891</c:v>
                </c:pt>
                <c:pt idx="15">
                  <c:v>51.829999999999927</c:v>
                </c:pt>
                <c:pt idx="16">
                  <c:v>57.25</c:v>
                </c:pt>
                <c:pt idx="17">
                  <c:v>65.440000000000055</c:v>
                </c:pt>
                <c:pt idx="18">
                  <c:v>73.179999999999836</c:v>
                </c:pt>
                <c:pt idx="19">
                  <c:v>84.670000000000073</c:v>
                </c:pt>
                <c:pt idx="20">
                  <c:v>94.329999999999927</c:v>
                </c:pt>
                <c:pt idx="21">
                  <c:v>107.71000000000004</c:v>
                </c:pt>
                <c:pt idx="22">
                  <c:v>122.5</c:v>
                </c:pt>
                <c:pt idx="23">
                  <c:v>135.23999999999978</c:v>
                </c:pt>
                <c:pt idx="24">
                  <c:v>151.21000000000004</c:v>
                </c:pt>
                <c:pt idx="25">
                  <c:v>167.84000000000015</c:v>
                </c:pt>
                <c:pt idx="26">
                  <c:v>185.46000000000004</c:v>
                </c:pt>
                <c:pt idx="27">
                  <c:v>204.73000000000002</c:v>
                </c:pt>
                <c:pt idx="28">
                  <c:v>226.78999999999996</c:v>
                </c:pt>
                <c:pt idx="29">
                  <c:v>248.92999999999984</c:v>
                </c:pt>
                <c:pt idx="30">
                  <c:v>274.07000000000016</c:v>
                </c:pt>
                <c:pt idx="31">
                  <c:v>298.17000000000007</c:v>
                </c:pt>
                <c:pt idx="32">
                  <c:v>327.19999999999982</c:v>
                </c:pt>
                <c:pt idx="33">
                  <c:v>352.38999999999987</c:v>
                </c:pt>
                <c:pt idx="34">
                  <c:v>382.5</c:v>
                </c:pt>
                <c:pt idx="35">
                  <c:v>411.82000000000016</c:v>
                </c:pt>
                <c:pt idx="36">
                  <c:v>440.78999999999996</c:v>
                </c:pt>
                <c:pt idx="37">
                  <c:v>472.15999999999985</c:v>
                </c:pt>
                <c:pt idx="38">
                  <c:v>498.53999999999996</c:v>
                </c:pt>
                <c:pt idx="39">
                  <c:v>527.90999999999985</c:v>
                </c:pt>
                <c:pt idx="40">
                  <c:v>553.07999999999993</c:v>
                </c:pt>
                <c:pt idx="41">
                  <c:v>579.30000000000018</c:v>
                </c:pt>
                <c:pt idx="42">
                  <c:v>601.67000000000007</c:v>
                </c:pt>
                <c:pt idx="43">
                  <c:v>623.55999999999995</c:v>
                </c:pt>
                <c:pt idx="44">
                  <c:v>641.5</c:v>
                </c:pt>
                <c:pt idx="45">
                  <c:v>659.13000000000011</c:v>
                </c:pt>
                <c:pt idx="46">
                  <c:v>669.27</c:v>
                </c:pt>
                <c:pt idx="47">
                  <c:v>683.40999999999985</c:v>
                </c:pt>
                <c:pt idx="48">
                  <c:v>695.71</c:v>
                </c:pt>
                <c:pt idx="49">
                  <c:v>701.75</c:v>
                </c:pt>
                <c:pt idx="50">
                  <c:v>710.51</c:v>
                </c:pt>
                <c:pt idx="51">
                  <c:v>714.68000000000006</c:v>
                </c:pt>
                <c:pt idx="52">
                  <c:v>720.08999999999992</c:v>
                </c:pt>
                <c:pt idx="53">
                  <c:v>724.99</c:v>
                </c:pt>
                <c:pt idx="54">
                  <c:v>731.13000000000011</c:v>
                </c:pt>
                <c:pt idx="55">
                  <c:v>733.59999999999991</c:v>
                </c:pt>
                <c:pt idx="56">
                  <c:v>738.8900000000001</c:v>
                </c:pt>
                <c:pt idx="57">
                  <c:v>742.54</c:v>
                </c:pt>
                <c:pt idx="58">
                  <c:v>746.76</c:v>
                </c:pt>
                <c:pt idx="59">
                  <c:v>749.47</c:v>
                </c:pt>
                <c:pt idx="60">
                  <c:v>754.25</c:v>
                </c:pt>
                <c:pt idx="61">
                  <c:v>758.84999999999991</c:v>
                </c:pt>
                <c:pt idx="62">
                  <c:v>761.32999999999993</c:v>
                </c:pt>
                <c:pt idx="63">
                  <c:v>765.26</c:v>
                </c:pt>
                <c:pt idx="64">
                  <c:v>770.66000000000008</c:v>
                </c:pt>
                <c:pt idx="65">
                  <c:v>768.8599999999999</c:v>
                </c:pt>
                <c:pt idx="66">
                  <c:v>776.22</c:v>
                </c:pt>
                <c:pt idx="67">
                  <c:v>779.42000000000007</c:v>
                </c:pt>
                <c:pt idx="68">
                  <c:v>782.41000000000008</c:v>
                </c:pt>
                <c:pt idx="69">
                  <c:v>784.5</c:v>
                </c:pt>
                <c:pt idx="70">
                  <c:v>788.3599999999999</c:v>
                </c:pt>
                <c:pt idx="71">
                  <c:v>792.3900000000001</c:v>
                </c:pt>
                <c:pt idx="72">
                  <c:v>794.09999999999991</c:v>
                </c:pt>
                <c:pt idx="73">
                  <c:v>798.79</c:v>
                </c:pt>
                <c:pt idx="74">
                  <c:v>800.95</c:v>
                </c:pt>
                <c:pt idx="75">
                  <c:v>804.3</c:v>
                </c:pt>
                <c:pt idx="76">
                  <c:v>807.49</c:v>
                </c:pt>
                <c:pt idx="77">
                  <c:v>808.8599999999999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A-4AC0-85DE-E3E1E59E0DA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6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'Ex. 1'!$A$12:$A$89</c:f>
              <c:numCache>
                <c:formatCode>General</c:formatCode>
                <c:ptCount val="78"/>
                <c:pt idx="0">
                  <c:v>1E-3</c:v>
                </c:pt>
                <c:pt idx="1">
                  <c:v>2.0999999999999999E-3</c:v>
                </c:pt>
                <c:pt idx="2">
                  <c:v>3.3999999999999998E-3</c:v>
                </c:pt>
                <c:pt idx="3">
                  <c:v>4.7999999999999996E-3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1.0200000000000001E-2</c:v>
                </c:pt>
                <c:pt idx="7">
                  <c:v>1.2500000000000001E-2</c:v>
                </c:pt>
                <c:pt idx="8">
                  <c:v>1.5100000000000001E-2</c:v>
                </c:pt>
                <c:pt idx="9">
                  <c:v>1.7999999999999999E-2</c:v>
                </c:pt>
                <c:pt idx="10">
                  <c:v>2.12E-2</c:v>
                </c:pt>
                <c:pt idx="11">
                  <c:v>2.4899999999999999E-2</c:v>
                </c:pt>
                <c:pt idx="12">
                  <c:v>2.9000000000000001E-2</c:v>
                </c:pt>
                <c:pt idx="13">
                  <c:v>3.3599999999999998E-2</c:v>
                </c:pt>
                <c:pt idx="14">
                  <c:v>3.8800000000000001E-2</c:v>
                </c:pt>
                <c:pt idx="15">
                  <c:v>4.4699999999999997E-2</c:v>
                </c:pt>
                <c:pt idx="16">
                  <c:v>5.1200000000000002E-2</c:v>
                </c:pt>
                <c:pt idx="17">
                  <c:v>5.8700000000000002E-2</c:v>
                </c:pt>
                <c:pt idx="18">
                  <c:v>6.7000000000000004E-2</c:v>
                </c:pt>
                <c:pt idx="19">
                  <c:v>7.6399999999999996E-2</c:v>
                </c:pt>
                <c:pt idx="20">
                  <c:v>8.6900000000000005E-2</c:v>
                </c:pt>
                <c:pt idx="21">
                  <c:v>9.8799999999999999E-2</c:v>
                </c:pt>
                <c:pt idx="22">
                  <c:v>0.11210000000000001</c:v>
                </c:pt>
                <c:pt idx="23">
                  <c:v>0.12709999999999999</c:v>
                </c:pt>
                <c:pt idx="24">
                  <c:v>0.14399999999999999</c:v>
                </c:pt>
                <c:pt idx="25">
                  <c:v>0.16300000000000001</c:v>
                </c:pt>
                <c:pt idx="26">
                  <c:v>0.18440000000000001</c:v>
                </c:pt>
                <c:pt idx="27">
                  <c:v>0.20799999999999999</c:v>
                </c:pt>
                <c:pt idx="28">
                  <c:v>0.23599999999999999</c:v>
                </c:pt>
                <c:pt idx="29">
                  <c:v>0.26600000000000001</c:v>
                </c:pt>
                <c:pt idx="30">
                  <c:v>0.3</c:v>
                </c:pt>
                <c:pt idx="31">
                  <c:v>0.33900000000000002</c:v>
                </c:pt>
                <c:pt idx="32">
                  <c:v>0.38200000000000001</c:v>
                </c:pt>
                <c:pt idx="33">
                  <c:v>0.43099999999999999</c:v>
                </c:pt>
                <c:pt idx="34">
                  <c:v>0.48599999999999999</c:v>
                </c:pt>
                <c:pt idx="35">
                  <c:v>0.54700000000000004</c:v>
                </c:pt>
                <c:pt idx="36">
                  <c:v>0.61699999999999999</c:v>
                </c:pt>
                <c:pt idx="37">
                  <c:v>0.69499999999999995</c:v>
                </c:pt>
                <c:pt idx="38">
                  <c:v>0.78300000000000003</c:v>
                </c:pt>
                <c:pt idx="39">
                  <c:v>0.88200000000000001</c:v>
                </c:pt>
                <c:pt idx="40">
                  <c:v>0.99299999999999999</c:v>
                </c:pt>
                <c:pt idx="41">
                  <c:v>1.1180000000000001</c:v>
                </c:pt>
                <c:pt idx="42">
                  <c:v>1.2589999999999999</c:v>
                </c:pt>
                <c:pt idx="43">
                  <c:v>1.417</c:v>
                </c:pt>
                <c:pt idx="44">
                  <c:v>1.595</c:v>
                </c:pt>
                <c:pt idx="45">
                  <c:v>1.7949999999999999</c:v>
                </c:pt>
                <c:pt idx="46">
                  <c:v>2.0209999999999999</c:v>
                </c:pt>
                <c:pt idx="47">
                  <c:v>2.2749999999999999</c:v>
                </c:pt>
                <c:pt idx="48">
                  <c:v>2.56</c:v>
                </c:pt>
                <c:pt idx="49">
                  <c:v>2.8809999999999998</c:v>
                </c:pt>
                <c:pt idx="50">
                  <c:v>3.242</c:v>
                </c:pt>
                <c:pt idx="51">
                  <c:v>3.6480000000000001</c:v>
                </c:pt>
                <c:pt idx="52">
                  <c:v>4.1050000000000004</c:v>
                </c:pt>
                <c:pt idx="53">
                  <c:v>4.6189999999999998</c:v>
                </c:pt>
                <c:pt idx="54">
                  <c:v>5.1980000000000004</c:v>
                </c:pt>
                <c:pt idx="55">
                  <c:v>5.8479999999999999</c:v>
                </c:pt>
                <c:pt idx="56">
                  <c:v>6.58</c:v>
                </c:pt>
                <c:pt idx="57">
                  <c:v>7.4039999999999999</c:v>
                </c:pt>
                <c:pt idx="58">
                  <c:v>8.3309999999999995</c:v>
                </c:pt>
                <c:pt idx="59">
                  <c:v>9.3729999999999993</c:v>
                </c:pt>
                <c:pt idx="60">
                  <c:v>10.545</c:v>
                </c:pt>
                <c:pt idx="61">
                  <c:v>11.865</c:v>
                </c:pt>
                <c:pt idx="62">
                  <c:v>13.349</c:v>
                </c:pt>
                <c:pt idx="63">
                  <c:v>15.018000000000001</c:v>
                </c:pt>
                <c:pt idx="64">
                  <c:v>16.896999999999998</c:v>
                </c:pt>
                <c:pt idx="65">
                  <c:v>19.010000000000002</c:v>
                </c:pt>
                <c:pt idx="66">
                  <c:v>21.387</c:v>
                </c:pt>
                <c:pt idx="67">
                  <c:v>24.061</c:v>
                </c:pt>
                <c:pt idx="68">
                  <c:v>27.07</c:v>
                </c:pt>
                <c:pt idx="69">
                  <c:v>30.454999999999998</c:v>
                </c:pt>
                <c:pt idx="70">
                  <c:v>34.262</c:v>
                </c:pt>
                <c:pt idx="71">
                  <c:v>38.545999999999999</c:v>
                </c:pt>
                <c:pt idx="72">
                  <c:v>43.366</c:v>
                </c:pt>
                <c:pt idx="73">
                  <c:v>48.786999999999999</c:v>
                </c:pt>
                <c:pt idx="74">
                  <c:v>54.786999999999999</c:v>
                </c:pt>
                <c:pt idx="75">
                  <c:v>60.786999999999999</c:v>
                </c:pt>
                <c:pt idx="76">
                  <c:v>66.787000000000006</c:v>
                </c:pt>
                <c:pt idx="77">
                  <c:v>72</c:v>
                </c:pt>
              </c:numCache>
            </c:numRef>
          </c:xVal>
          <c:yVal>
            <c:numRef>
              <c:f>'Ex. 1'!$D$12:$D$89</c:f>
              <c:numCache>
                <c:formatCode>General</c:formatCode>
                <c:ptCount val="78"/>
                <c:pt idx="1">
                  <c:v>6.3572727272725889</c:v>
                </c:pt>
                <c:pt idx="2">
                  <c:v>2.5892307692301983</c:v>
                </c:pt>
                <c:pt idx="3">
                  <c:v>-2.9485714285703062</c:v>
                </c:pt>
                <c:pt idx="4">
                  <c:v>15.159999999999847</c:v>
                </c:pt>
                <c:pt idx="5">
                  <c:v>-1.3666666666674951</c:v>
                </c:pt>
                <c:pt idx="6">
                  <c:v>27.080999999999722</c:v>
                </c:pt>
                <c:pt idx="7">
                  <c:v>-3.0978260869574115</c:v>
                </c:pt>
                <c:pt idx="8">
                  <c:v>20.559230769233203</c:v>
                </c:pt>
                <c:pt idx="9">
                  <c:v>28.489655172411894</c:v>
                </c:pt>
                <c:pt idx="10">
                  <c:v>32.462500000000588</c:v>
                </c:pt>
                <c:pt idx="11">
                  <c:v>24.630810810809841</c:v>
                </c:pt>
                <c:pt idx="12">
                  <c:v>33.526829268294328</c:v>
                </c:pt>
                <c:pt idx="13">
                  <c:v>37.471304347826909</c:v>
                </c:pt>
                <c:pt idx="14">
                  <c:v>30.368461538459346</c:v>
                </c:pt>
                <c:pt idx="15">
                  <c:v>64.095254237288458</c:v>
                </c:pt>
                <c:pt idx="16">
                  <c:v>42.692923076923613</c:v>
                </c:pt>
                <c:pt idx="17">
                  <c:v>64.100400000000434</c:v>
                </c:pt>
                <c:pt idx="18">
                  <c:v>62.479518072287384</c:v>
                </c:pt>
                <c:pt idx="19">
                  <c:v>93.386808510640307</c:v>
                </c:pt>
                <c:pt idx="20">
                  <c:v>79.947999999998729</c:v>
                </c:pt>
                <c:pt idx="21">
                  <c:v>111.08773109243793</c:v>
                </c:pt>
                <c:pt idx="22">
                  <c:v>124.65857142857107</c:v>
                </c:pt>
                <c:pt idx="23">
                  <c:v>107.95026666666492</c:v>
                </c:pt>
                <c:pt idx="24">
                  <c:v>136.07573964497257</c:v>
                </c:pt>
                <c:pt idx="25">
                  <c:v>142.66789473684292</c:v>
                </c:pt>
                <c:pt idx="26">
                  <c:v>151.8284112149523</c:v>
                </c:pt>
                <c:pt idx="27">
                  <c:v>169.83728813559316</c:v>
                </c:pt>
                <c:pt idx="28">
                  <c:v>185.93428571428527</c:v>
                </c:pt>
                <c:pt idx="29">
                  <c:v>196.30799999999871</c:v>
                </c:pt>
                <c:pt idx="30">
                  <c:v>221.82352941176774</c:v>
                </c:pt>
                <c:pt idx="31">
                  <c:v>209.48461538461441</c:v>
                </c:pt>
                <c:pt idx="32">
                  <c:v>257.89441860464899</c:v>
                </c:pt>
                <c:pt idx="33">
                  <c:v>221.56918367346992</c:v>
                </c:pt>
                <c:pt idx="34">
                  <c:v>266.06290909091024</c:v>
                </c:pt>
                <c:pt idx="35">
                  <c:v>262.9186885245914</c:v>
                </c:pt>
                <c:pt idx="36">
                  <c:v>255.34985714285557</c:v>
                </c:pt>
                <c:pt idx="37">
                  <c:v>279.51474358974275</c:v>
                </c:pt>
                <c:pt idx="38">
                  <c:v>234.72204545454625</c:v>
                </c:pt>
                <c:pt idx="39">
                  <c:v>261.65999999999912</c:v>
                </c:pt>
                <c:pt idx="40">
                  <c:v>225.16945945946011</c:v>
                </c:pt>
                <c:pt idx="41">
                  <c:v>234.51168000000209</c:v>
                </c:pt>
                <c:pt idx="42">
                  <c:v>199.74347517730425</c:v>
                </c:pt>
                <c:pt idx="43">
                  <c:v>196.31727848101136</c:v>
                </c:pt>
                <c:pt idx="44">
                  <c:v>160.75449438202301</c:v>
                </c:pt>
                <c:pt idx="45">
                  <c:v>158.229250000001</c:v>
                </c:pt>
                <c:pt idx="46">
                  <c:v>90.676725663715672</c:v>
                </c:pt>
                <c:pt idx="47">
                  <c:v>126.64763779527445</c:v>
                </c:pt>
                <c:pt idx="48">
                  <c:v>110.48421052631737</c:v>
                </c:pt>
                <c:pt idx="49">
                  <c:v>54.209470404984138</c:v>
                </c:pt>
                <c:pt idx="50">
                  <c:v>78.670138504154991</c:v>
                </c:pt>
                <c:pt idx="51">
                  <c:v>37.468374384237094</c:v>
                </c:pt>
                <c:pt idx="52">
                  <c:v>48.595295404812667</c:v>
                </c:pt>
                <c:pt idx="53">
                  <c:v>44.033268482491145</c:v>
                </c:pt>
                <c:pt idx="54">
                  <c:v>55.122141623489618</c:v>
                </c:pt>
                <c:pt idx="55">
                  <c:v>22.22239999999822</c:v>
                </c:pt>
                <c:pt idx="56">
                  <c:v>47.55218579235143</c:v>
                </c:pt>
                <c:pt idx="57">
                  <c:v>32.796844660192953</c:v>
                </c:pt>
                <c:pt idx="58">
                  <c:v>37.925372168285044</c:v>
                </c:pt>
                <c:pt idx="59">
                  <c:v>24.376996161228739</c:v>
                </c:pt>
                <c:pt idx="60">
                  <c:v>43.007764505119191</c:v>
                </c:pt>
                <c:pt idx="61">
                  <c:v>41.347727272726445</c:v>
                </c:pt>
                <c:pt idx="62">
                  <c:v>22.308301886792616</c:v>
                </c:pt>
                <c:pt idx="63">
                  <c:v>35.362935889754908</c:v>
                </c:pt>
                <c:pt idx="64">
                  <c:v>48.559765832890704</c:v>
                </c:pt>
                <c:pt idx="65">
                  <c:v>-16.194036914341417</c:v>
                </c:pt>
                <c:pt idx="66">
                  <c:v>66.22142196045553</c:v>
                </c:pt>
                <c:pt idx="67">
                  <c:v>28.794016454749851</c:v>
                </c:pt>
                <c:pt idx="68">
                  <c:v>26.899069458291869</c:v>
                </c:pt>
                <c:pt idx="69">
                  <c:v>18.803825701624088</c:v>
                </c:pt>
                <c:pt idx="70">
                  <c:v>34.738986078275943</c:v>
                </c:pt>
                <c:pt idx="71">
                  <c:v>36.260592903830009</c:v>
                </c:pt>
                <c:pt idx="72">
                  <c:v>15.385033195019028</c:v>
                </c:pt>
                <c:pt idx="73">
                  <c:v>42.20826969193925</c:v>
                </c:pt>
                <c:pt idx="74">
                  <c:v>19.723320000000747</c:v>
                </c:pt>
                <c:pt idx="75">
                  <c:v>33.939408333332409</c:v>
                </c:pt>
                <c:pt idx="76">
                  <c:v>35.508421666667239</c:v>
                </c:pt>
                <c:pt idx="77">
                  <c:v>18.921925954343422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A-4AC0-85DE-E3E1E59E0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69368"/>
        <c:axId val="543368384"/>
      </c:scatterChart>
      <c:valAx>
        <c:axId val="543369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t, hr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543368384"/>
        <c:crosses val="autoZero"/>
        <c:crossBetween val="midCat"/>
      </c:valAx>
      <c:valAx>
        <c:axId val="543368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s-MX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es-MX"/>
                  <a:t>, psia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543369368"/>
        <c:crossesAt val="1.0000000000000002E-3"/>
        <c:crossBetween val="midCat"/>
      </c:valAx>
      <c:spPr>
        <a:noFill/>
        <a:ln>
          <a:solidFill>
            <a:sysClr val="windowText" lastClr="000000"/>
          </a:solidFill>
        </a:ln>
      </c:spPr>
    </c:plotArea>
    <c:plotVisOnly val="1"/>
    <c:dispBlanksAs val="gap"/>
    <c:showDLblsOverMax val="0"/>
    <c:extLst/>
  </c:chart>
  <c:spPr>
    <a:solidFill>
      <a:schemeClr val="bg1"/>
    </a:solidFill>
    <a:ln>
      <a:noFill/>
    </a:ln>
  </c:spPr>
  <c:txPr>
    <a:bodyPr/>
    <a:lstStyle/>
    <a:p>
      <a:pPr>
        <a:defRPr sz="1600"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729959</xdr:colOff>
      <xdr:row>0</xdr:row>
      <xdr:rowOff>119289</xdr:rowOff>
    </xdr:from>
    <xdr:to>
      <xdr:col>17</xdr:col>
      <xdr:colOff>637763</xdr:colOff>
      <xdr:row>24</xdr:row>
      <xdr:rowOff>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7A29F00-459B-4044-81F6-2E0329242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40584</xdr:colOff>
      <xdr:row>19</xdr:row>
      <xdr:rowOff>128380</xdr:rowOff>
    </xdr:from>
    <xdr:to>
      <xdr:col>6</xdr:col>
      <xdr:colOff>575999</xdr:colOff>
      <xdr:row>23</xdr:row>
      <xdr:rowOff>120034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BC278311-9B6C-439A-80C2-EFAD3BA72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7345" y="3747880"/>
          <a:ext cx="1984871" cy="753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85725</xdr:colOff>
      <xdr:row>28</xdr:row>
      <xdr:rowOff>19050</xdr:rowOff>
    </xdr:from>
    <xdr:to>
      <xdr:col>17</xdr:col>
      <xdr:colOff>755529</xdr:colOff>
      <xdr:row>51</xdr:row>
      <xdr:rowOff>90262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D857FD1-2D68-44AD-AB28-221DB0A15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82471</xdr:colOff>
      <xdr:row>3</xdr:row>
      <xdr:rowOff>19050</xdr:rowOff>
    </xdr:from>
    <xdr:to>
      <xdr:col>9</xdr:col>
      <xdr:colOff>585391</xdr:colOff>
      <xdr:row>4</xdr:row>
      <xdr:rowOff>148590</xdr:rowOff>
    </xdr:to>
    <xdr:pic>
      <xdr:nvPicPr>
        <xdr:cNvPr id="9" name="Picture 6">
          <a:extLst>
            <a:ext uri="{FF2B5EF4-FFF2-40B4-BE49-F238E27FC236}">
              <a16:creationId xmlns:a16="http://schemas.microsoft.com/office/drawing/2014/main" id="{20788780-2726-44EA-B32D-B743EB91F7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92" t="21565" r="59540" b="47007"/>
        <a:stretch/>
      </xdr:blipFill>
      <xdr:spPr bwMode="auto">
        <a:xfrm>
          <a:off x="7912021" y="590550"/>
          <a:ext cx="50292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247650</xdr:colOff>
      <xdr:row>19</xdr:row>
      <xdr:rowOff>19050</xdr:rowOff>
    </xdr:from>
    <xdr:to>
      <xdr:col>16</xdr:col>
      <xdr:colOff>476250</xdr:colOff>
      <xdr:row>20</xdr:row>
      <xdr:rowOff>148590</xdr:rowOff>
    </xdr:to>
    <xdr:pic>
      <xdr:nvPicPr>
        <xdr:cNvPr id="10" name="Picture 6">
          <a:extLst>
            <a:ext uri="{FF2B5EF4-FFF2-40B4-BE49-F238E27FC236}">
              <a16:creationId xmlns:a16="http://schemas.microsoft.com/office/drawing/2014/main" id="{A44C6A06-1C6F-4BFF-B3CB-FFE8B0EE94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894" t="25072" r="27711" b="43499"/>
        <a:stretch/>
      </xdr:blipFill>
      <xdr:spPr bwMode="auto">
        <a:xfrm>
          <a:off x="13411200" y="3638550"/>
          <a:ext cx="2286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26276</xdr:colOff>
      <xdr:row>12</xdr:row>
      <xdr:rowOff>167509</xdr:rowOff>
    </xdr:from>
    <xdr:to>
      <xdr:col>9</xdr:col>
      <xdr:colOff>734648</xdr:colOff>
      <xdr:row>14</xdr:row>
      <xdr:rowOff>80431</xdr:rowOff>
    </xdr:to>
    <xdr:pic>
      <xdr:nvPicPr>
        <xdr:cNvPr id="11" name="Picture 4">
          <a:extLst>
            <a:ext uri="{FF2B5EF4-FFF2-40B4-BE49-F238E27FC236}">
              <a16:creationId xmlns:a16="http://schemas.microsoft.com/office/drawing/2014/main" id="{8A48C986-A40F-4E13-B8E3-2E58D9DBCD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362" t="57777" r="-1"/>
        <a:stretch/>
      </xdr:blipFill>
      <xdr:spPr bwMode="auto">
        <a:xfrm>
          <a:off x="7849914" y="2453509"/>
          <a:ext cx="708372" cy="293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105725</xdr:colOff>
      <xdr:row>18</xdr:row>
      <xdr:rowOff>145655</xdr:rowOff>
    </xdr:from>
    <xdr:to>
      <xdr:col>11</xdr:col>
      <xdr:colOff>288605</xdr:colOff>
      <xdr:row>20</xdr:row>
      <xdr:rowOff>158470</xdr:rowOff>
    </xdr:to>
    <xdr:pic>
      <xdr:nvPicPr>
        <xdr:cNvPr id="12" name="Picture 4">
          <a:extLst>
            <a:ext uri="{FF2B5EF4-FFF2-40B4-BE49-F238E27FC236}">
              <a16:creationId xmlns:a16="http://schemas.microsoft.com/office/drawing/2014/main" id="{4E706FB1-18AA-4176-A04F-579BA09DC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976" t="59064" r="31806"/>
        <a:stretch/>
      </xdr:blipFill>
      <xdr:spPr bwMode="auto">
        <a:xfrm>
          <a:off x="9453363" y="3574655"/>
          <a:ext cx="182880" cy="393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186701</xdr:colOff>
      <xdr:row>39</xdr:row>
      <xdr:rowOff>79143</xdr:rowOff>
    </xdr:from>
    <xdr:to>
      <xdr:col>27</xdr:col>
      <xdr:colOff>186701</xdr:colOff>
      <xdr:row>44</xdr:row>
      <xdr:rowOff>132483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B2C22CD0-FAE7-4E23-BA06-4DE2A32BBD8C}"/>
            </a:ext>
          </a:extLst>
        </xdr:cNvPr>
        <xdr:cNvCxnSpPr>
          <a:cxnSpLocks/>
        </xdr:cNvCxnSpPr>
      </xdr:nvCxnSpPr>
      <xdr:spPr>
        <a:xfrm>
          <a:off x="21732251" y="7508643"/>
          <a:ext cx="0" cy="100584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659141</xdr:colOff>
      <xdr:row>39</xdr:row>
      <xdr:rowOff>79143</xdr:rowOff>
    </xdr:from>
    <xdr:to>
      <xdr:col>27</xdr:col>
      <xdr:colOff>186701</xdr:colOff>
      <xdr:row>39</xdr:row>
      <xdr:rowOff>79143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5639AEA2-0A46-4433-A7E7-9C868135F8B2}"/>
            </a:ext>
          </a:extLst>
        </xdr:cNvPr>
        <xdr:cNvCxnSpPr>
          <a:cxnSpLocks/>
        </xdr:cNvCxnSpPr>
      </xdr:nvCxnSpPr>
      <xdr:spPr>
        <a:xfrm flipH="1">
          <a:off x="20680691" y="7508643"/>
          <a:ext cx="1051560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57978</xdr:colOff>
      <xdr:row>14</xdr:row>
      <xdr:rowOff>157369</xdr:rowOff>
    </xdr:from>
    <xdr:to>
      <xdr:col>6</xdr:col>
      <xdr:colOff>465508</xdr:colOff>
      <xdr:row>18</xdr:row>
      <xdr:rowOff>149087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55D97097-894B-469D-B850-6B8EE1B3C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739" y="2824369"/>
          <a:ext cx="1856986" cy="753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42963</xdr:colOff>
      <xdr:row>10</xdr:row>
      <xdr:rowOff>957</xdr:rowOff>
    </xdr:from>
    <xdr:to>
      <xdr:col>10</xdr:col>
      <xdr:colOff>256443</xdr:colOff>
      <xdr:row>11</xdr:row>
      <xdr:rowOff>125127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4CD86E11-3EAB-4F4C-86BD-01FF588C70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287" t="51648"/>
        <a:stretch/>
      </xdr:blipFill>
      <xdr:spPr bwMode="auto">
        <a:xfrm>
          <a:off x="7875444" y="1905957"/>
          <a:ext cx="975480" cy="314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273327</xdr:colOff>
      <xdr:row>25</xdr:row>
      <xdr:rowOff>91110</xdr:rowOff>
    </xdr:from>
    <xdr:to>
      <xdr:col>7</xdr:col>
      <xdr:colOff>530088</xdr:colOff>
      <xdr:row>28</xdr:row>
      <xdr:rowOff>136918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3BE49639-E2BA-44CF-86B1-7D13C051A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240" y="4853610"/>
          <a:ext cx="3279913" cy="617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0.10471</cdr:x>
      <cdr:y>0.48594</cdr:y>
    </cdr:from>
    <cdr:to>
      <cdr:x>0.91606</cdr:x>
      <cdr:y>0.4869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71646551-0B20-412B-930D-7C79BB7468F2}"/>
            </a:ext>
          </a:extLst>
        </cdr:cNvPr>
        <cdr:cNvCxnSpPr/>
      </cdr:nvCxnSpPr>
      <cdr:spPr>
        <a:xfrm xmlns:a="http://schemas.openxmlformats.org/drawingml/2006/main" flipH="1">
          <a:off x="788241" y="2163755"/>
          <a:ext cx="6107684" cy="4274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C00000"/>
          </a:solidFill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0.10247</cdr:x>
      <cdr:y>0.08209</cdr:y>
    </cdr:from>
    <cdr:to>
      <cdr:x>0.91447</cdr:x>
      <cdr:y>0.08581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45D7DF39-FBC7-4CED-AC83-EDB70DB1CF03}"/>
            </a:ext>
          </a:extLst>
        </cdr:cNvPr>
        <cdr:cNvCxnSpPr/>
      </cdr:nvCxnSpPr>
      <cdr:spPr>
        <a:xfrm xmlns:a="http://schemas.openxmlformats.org/drawingml/2006/main" flipH="1" flipV="1">
          <a:off x="771387" y="365539"/>
          <a:ext cx="6112566" cy="1656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0.8875</cdr:x>
      <cdr:y>0.08296</cdr:y>
    </cdr:from>
    <cdr:to>
      <cdr:x>0.8941</cdr:x>
      <cdr:y>0.86049</cdr:y>
    </cdr:to>
    <cdr:cxnSp macro="">
      <cdr:nvCxnSpPr>
        <cdr:cNvPr id="5" name="Conector recto 4">
          <a:extLst xmlns:a="http://schemas.openxmlformats.org/drawingml/2006/main">
            <a:ext uri="{FF2B5EF4-FFF2-40B4-BE49-F238E27FC236}">
              <a16:creationId xmlns:a16="http://schemas.microsoft.com/office/drawing/2014/main" id="{F722A9E8-6E6B-46AC-B54E-F55194612EFD}"/>
            </a:ext>
          </a:extLst>
        </cdr:cNvPr>
        <cdr:cNvCxnSpPr/>
      </cdr:nvCxnSpPr>
      <cdr:spPr>
        <a:xfrm xmlns:a="http://schemas.openxmlformats.org/drawingml/2006/main" flipH="1">
          <a:off x="6680905" y="369385"/>
          <a:ext cx="49695" cy="346213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0.10218</cdr:x>
      <cdr:y>0.06064</cdr:y>
    </cdr:from>
    <cdr:to>
      <cdr:x>0.5819</cdr:x>
      <cdr:y>0.85677</cdr:y>
    </cdr:to>
    <cdr:cxnSp macro="">
      <cdr:nvCxnSpPr>
        <cdr:cNvPr id="8" name="Conector recto 7">
          <a:extLst xmlns:a="http://schemas.openxmlformats.org/drawingml/2006/main">
            <a:ext uri="{FF2B5EF4-FFF2-40B4-BE49-F238E27FC236}">
              <a16:creationId xmlns:a16="http://schemas.microsoft.com/office/drawing/2014/main" id="{FE153DE6-9EC7-4BF5-BA92-E2B78EF841F8}"/>
            </a:ext>
          </a:extLst>
        </cdr:cNvPr>
        <cdr:cNvCxnSpPr/>
      </cdr:nvCxnSpPr>
      <cdr:spPr>
        <a:xfrm xmlns:a="http://schemas.openxmlformats.org/drawingml/2006/main" flipH="1">
          <a:off x="769191" y="270012"/>
          <a:ext cx="3611238" cy="3544938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2"/>
          </a:solidFill>
          <a:prstDash val="sysDash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0.31317</cdr:x>
      <cdr:y>0.50578</cdr:y>
    </cdr:from>
    <cdr:to>
      <cdr:x>0.31404</cdr:x>
      <cdr:y>0.86722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B2C22CD0-FAE7-4E23-BA06-4DE2A32BBD8C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>
          <a:off x="2357455" y="2252108"/>
          <a:ext cx="6569" cy="1609395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0.10112</cdr:x>
      <cdr:y>0.50726</cdr:y>
    </cdr:from>
    <cdr:to>
      <cdr:x>0.31229</cdr:x>
      <cdr:y>0.50873</cdr:y>
    </cdr:to>
    <cdr:cxnSp macro="">
      <cdr:nvCxnSpPr>
        <cdr:cNvPr id="7" name="Conector recto de flecha 6">
          <a:extLst xmlns:a="http://schemas.openxmlformats.org/drawingml/2006/main">
            <a:ext uri="{FF2B5EF4-FFF2-40B4-BE49-F238E27FC236}">
              <a16:creationId xmlns:a16="http://schemas.microsoft.com/office/drawing/2014/main" id="{5639AEA2-0A46-4433-A7E7-9C868135F8B2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 flipH="1" flipV="1">
          <a:off x="761196" y="2258677"/>
          <a:ext cx="1589689" cy="6569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44D3-81A6-427B-86E8-D703B28A0E21}">
  <dimension ref="A1:G89"/>
  <sheetViews>
    <sheetView tabSelected="1" zoomScale="115" zoomScaleNormal="115" workbookViewId="0">
      <selection activeCell="H15" sqref="H15"/>
    </sheetView>
  </sheetViews>
  <sheetFormatPr baseColWidth="10" defaultRowHeight="15" x14ac:dyDescent="0.25"/>
  <cols>
    <col min="3" max="3" width="13" customWidth="1"/>
    <col min="4" max="4" width="13.28515625" customWidth="1"/>
    <col min="5" max="5" width="11.85546875" customWidth="1"/>
    <col min="6" max="6" width="21.7109375" customWidth="1"/>
    <col min="7" max="7" width="11.85546875" customWidth="1"/>
  </cols>
  <sheetData>
    <row r="1" spans="1:7" x14ac:dyDescent="0.25">
      <c r="A1" s="9" t="s">
        <v>24</v>
      </c>
      <c r="B1" s="9"/>
      <c r="C1" s="9"/>
    </row>
    <row r="2" spans="1:7" x14ac:dyDescent="0.25">
      <c r="A2" s="1" t="s">
        <v>0</v>
      </c>
      <c r="B2" s="2">
        <v>125</v>
      </c>
      <c r="C2" s="2" t="s">
        <v>1</v>
      </c>
    </row>
    <row r="3" spans="1:7" x14ac:dyDescent="0.25">
      <c r="A3" s="1" t="s">
        <v>2</v>
      </c>
      <c r="B3" s="2">
        <v>32</v>
      </c>
      <c r="C3" s="2" t="s">
        <v>3</v>
      </c>
      <c r="F3" s="8" t="s">
        <v>26</v>
      </c>
      <c r="G3" s="8" t="s">
        <v>24</v>
      </c>
    </row>
    <row r="4" spans="1:7" x14ac:dyDescent="0.25">
      <c r="A4" s="3" t="s">
        <v>4</v>
      </c>
      <c r="B4" s="2">
        <v>0.22</v>
      </c>
      <c r="C4" s="2" t="s">
        <v>25</v>
      </c>
      <c r="F4" s="8" t="s">
        <v>22</v>
      </c>
      <c r="G4" s="7">
        <v>26</v>
      </c>
    </row>
    <row r="5" spans="1:7" x14ac:dyDescent="0.25">
      <c r="A5" s="1" t="s">
        <v>5</v>
      </c>
      <c r="B5" s="2">
        <v>1.1519999999999999</v>
      </c>
      <c r="C5" s="2" t="s">
        <v>6</v>
      </c>
      <c r="F5" s="8" t="s">
        <v>21</v>
      </c>
      <c r="G5" s="7">
        <v>72</v>
      </c>
    </row>
    <row r="6" spans="1:7" x14ac:dyDescent="0.25">
      <c r="A6" s="1" t="s">
        <v>7</v>
      </c>
      <c r="B6" s="2">
        <v>2750</v>
      </c>
      <c r="C6" s="2" t="s">
        <v>8</v>
      </c>
      <c r="F6" s="8" t="s">
        <v>28</v>
      </c>
      <c r="G6" s="7">
        <v>808.8599999999999</v>
      </c>
    </row>
    <row r="7" spans="1:7" x14ac:dyDescent="0.25">
      <c r="A7" s="1" t="s">
        <v>9</v>
      </c>
      <c r="B7" s="2">
        <v>1.0900000000000001E-5</v>
      </c>
      <c r="C7" s="2" t="s">
        <v>10</v>
      </c>
      <c r="F7" s="8" t="s">
        <v>27</v>
      </c>
      <c r="G7" s="7">
        <v>0.02</v>
      </c>
    </row>
    <row r="8" spans="1:7" x14ac:dyDescent="0.25">
      <c r="A8" s="1" t="s">
        <v>11</v>
      </c>
      <c r="B8" s="2">
        <v>0.25</v>
      </c>
      <c r="C8" s="2" t="s">
        <v>3</v>
      </c>
      <c r="F8" s="8" t="s">
        <v>23</v>
      </c>
      <c r="G8" s="7">
        <v>22</v>
      </c>
    </row>
    <row r="9" spans="1:7" x14ac:dyDescent="0.25">
      <c r="A9" s="3" t="s">
        <v>12</v>
      </c>
      <c r="B9" s="2">
        <v>2.1219999999999999</v>
      </c>
      <c r="C9" s="2" t="s">
        <v>13</v>
      </c>
    </row>
    <row r="11" spans="1:7" x14ac:dyDescent="0.25">
      <c r="A11" s="4" t="s">
        <v>14</v>
      </c>
      <c r="B11" s="4" t="s">
        <v>15</v>
      </c>
      <c r="C11" s="4" t="s">
        <v>16</v>
      </c>
      <c r="D11" s="6" t="s">
        <v>20</v>
      </c>
      <c r="F11" s="5" t="s">
        <v>17</v>
      </c>
      <c r="G11" s="2">
        <f>(70.6*B2*B9*B5)/(B3*G4)</f>
        <v>25.929207692307688</v>
      </c>
    </row>
    <row r="12" spans="1:7" x14ac:dyDescent="0.25">
      <c r="A12">
        <v>1E-3</v>
      </c>
      <c r="B12">
        <v>2748.95</v>
      </c>
      <c r="C12">
        <f>$B$6-B12</f>
        <v>1.0500000000001819</v>
      </c>
      <c r="F12" s="5" t="s">
        <v>19</v>
      </c>
      <c r="G12" s="2">
        <f>((B2*B5)/24)*(G7/G8)</f>
        <v>5.454545454545455E-3</v>
      </c>
    </row>
    <row r="13" spans="1:7" x14ac:dyDescent="0.25">
      <c r="A13">
        <v>2.0999999999999999E-3</v>
      </c>
      <c r="B13">
        <v>2745.62</v>
      </c>
      <c r="C13">
        <f t="shared" ref="C13:C76" si="0">$B$6-B13</f>
        <v>4.3800000000001091</v>
      </c>
      <c r="D13">
        <f>A13*(C13-C12)/(A13-A12)</f>
        <v>6.3572727272725889</v>
      </c>
      <c r="F13" s="5" t="s">
        <v>18</v>
      </c>
      <c r="G13" s="2">
        <f>0.5*((G6/G4)-LN((G11*G5)/(B4*B9*B7*B8^2)+7.43))</f>
        <v>4.3084293264327442</v>
      </c>
    </row>
    <row r="14" spans="1:7" x14ac:dyDescent="0.25">
      <c r="A14">
        <v>3.3999999999999998E-3</v>
      </c>
      <c r="B14">
        <v>2744.63</v>
      </c>
      <c r="C14">
        <f t="shared" si="0"/>
        <v>5.3699999999998909</v>
      </c>
      <c r="D14">
        <f t="shared" ref="D14:D77" si="1">A14*(C14-C13)/(A14-A13)</f>
        <v>2.5892307692301983</v>
      </c>
    </row>
    <row r="15" spans="1:7" x14ac:dyDescent="0.25">
      <c r="A15">
        <v>4.7999999999999996E-3</v>
      </c>
      <c r="B15">
        <v>2745.49</v>
      </c>
      <c r="C15">
        <f t="shared" si="0"/>
        <v>4.5100000000002183</v>
      </c>
      <c r="D15">
        <f t="shared" si="1"/>
        <v>-2.9485714285703062</v>
      </c>
    </row>
    <row r="16" spans="1:7" x14ac:dyDescent="0.25">
      <c r="A16">
        <v>6.4000000000000003E-3</v>
      </c>
      <c r="B16">
        <v>2741.7</v>
      </c>
      <c r="C16">
        <f t="shared" si="0"/>
        <v>8.3000000000001819</v>
      </c>
      <c r="D16">
        <f t="shared" si="1"/>
        <v>15.159999999999847</v>
      </c>
    </row>
    <row r="17" spans="1:4" x14ac:dyDescent="0.25">
      <c r="A17">
        <v>8.2000000000000007E-3</v>
      </c>
      <c r="B17">
        <v>2742</v>
      </c>
      <c r="C17">
        <f t="shared" si="0"/>
        <v>8</v>
      </c>
      <c r="D17">
        <f t="shared" si="1"/>
        <v>-1.3666666666674951</v>
      </c>
    </row>
    <row r="18" spans="1:4" x14ac:dyDescent="0.25">
      <c r="A18">
        <v>1.0200000000000001E-2</v>
      </c>
      <c r="B18">
        <v>2736.69</v>
      </c>
      <c r="C18">
        <f t="shared" si="0"/>
        <v>13.309999999999945</v>
      </c>
      <c r="D18">
        <f t="shared" si="1"/>
        <v>27.080999999999722</v>
      </c>
    </row>
    <row r="19" spans="1:4" x14ac:dyDescent="0.25">
      <c r="A19">
        <v>1.2500000000000001E-2</v>
      </c>
      <c r="B19">
        <v>2737.26</v>
      </c>
      <c r="C19">
        <f t="shared" si="0"/>
        <v>12.739999999999782</v>
      </c>
      <c r="D19">
        <f t="shared" si="1"/>
        <v>-3.0978260869574115</v>
      </c>
    </row>
    <row r="20" spans="1:4" x14ac:dyDescent="0.25">
      <c r="A20">
        <v>1.5100000000000001E-2</v>
      </c>
      <c r="B20">
        <v>2733.72</v>
      </c>
      <c r="C20">
        <f t="shared" si="0"/>
        <v>16.2800000000002</v>
      </c>
      <c r="D20">
        <f t="shared" si="1"/>
        <v>20.559230769233203</v>
      </c>
    </row>
    <row r="21" spans="1:4" x14ac:dyDescent="0.25">
      <c r="A21">
        <v>1.7999999999999999E-2</v>
      </c>
      <c r="B21">
        <v>2729.13</v>
      </c>
      <c r="C21">
        <f t="shared" si="0"/>
        <v>20.869999999999891</v>
      </c>
      <c r="D21">
        <f t="shared" si="1"/>
        <v>28.489655172411894</v>
      </c>
    </row>
    <row r="22" spans="1:4" x14ac:dyDescent="0.25">
      <c r="A22">
        <v>2.12E-2</v>
      </c>
      <c r="B22">
        <v>2724.23</v>
      </c>
      <c r="C22">
        <f t="shared" si="0"/>
        <v>25.769999999999982</v>
      </c>
      <c r="D22">
        <f t="shared" si="1"/>
        <v>32.462500000000588</v>
      </c>
    </row>
    <row r="23" spans="1:4" x14ac:dyDescent="0.25">
      <c r="A23">
        <v>2.4899999999999999E-2</v>
      </c>
      <c r="B23">
        <v>2720.57</v>
      </c>
      <c r="C23">
        <f t="shared" si="0"/>
        <v>29.429999999999836</v>
      </c>
      <c r="D23">
        <f t="shared" si="1"/>
        <v>24.630810810809841</v>
      </c>
    </row>
    <row r="24" spans="1:4" x14ac:dyDescent="0.25">
      <c r="A24">
        <v>2.9000000000000001E-2</v>
      </c>
      <c r="B24">
        <v>2715.83</v>
      </c>
      <c r="C24">
        <f t="shared" si="0"/>
        <v>34.170000000000073</v>
      </c>
      <c r="D24">
        <f t="shared" si="1"/>
        <v>33.526829268294328</v>
      </c>
    </row>
    <row r="25" spans="1:4" x14ac:dyDescent="0.25">
      <c r="A25">
        <v>3.3599999999999998E-2</v>
      </c>
      <c r="B25">
        <v>2710.7</v>
      </c>
      <c r="C25">
        <f t="shared" si="0"/>
        <v>39.300000000000182</v>
      </c>
      <c r="D25">
        <f t="shared" si="1"/>
        <v>37.471304347826909</v>
      </c>
    </row>
    <row r="26" spans="1:4" x14ac:dyDescent="0.25">
      <c r="A26">
        <v>3.8800000000000001E-2</v>
      </c>
      <c r="B26">
        <v>2706.63</v>
      </c>
      <c r="C26">
        <f t="shared" si="0"/>
        <v>43.369999999999891</v>
      </c>
      <c r="D26">
        <f t="shared" si="1"/>
        <v>30.368461538459346</v>
      </c>
    </row>
    <row r="27" spans="1:4" x14ac:dyDescent="0.25">
      <c r="A27">
        <v>4.4699999999999997E-2</v>
      </c>
      <c r="B27">
        <v>2698.17</v>
      </c>
      <c r="C27">
        <f t="shared" si="0"/>
        <v>51.829999999999927</v>
      </c>
      <c r="D27">
        <f t="shared" si="1"/>
        <v>64.095254237288458</v>
      </c>
    </row>
    <row r="28" spans="1:4" x14ac:dyDescent="0.25">
      <c r="A28">
        <v>5.1200000000000002E-2</v>
      </c>
      <c r="B28">
        <v>2692.75</v>
      </c>
      <c r="C28">
        <f t="shared" si="0"/>
        <v>57.25</v>
      </c>
      <c r="D28">
        <f t="shared" si="1"/>
        <v>42.692923076923613</v>
      </c>
    </row>
    <row r="29" spans="1:4" x14ac:dyDescent="0.25">
      <c r="A29">
        <v>5.8700000000000002E-2</v>
      </c>
      <c r="B29">
        <v>2684.56</v>
      </c>
      <c r="C29">
        <f t="shared" si="0"/>
        <v>65.440000000000055</v>
      </c>
      <c r="D29">
        <f t="shared" si="1"/>
        <v>64.100400000000434</v>
      </c>
    </row>
    <row r="30" spans="1:4" x14ac:dyDescent="0.25">
      <c r="A30">
        <v>6.7000000000000004E-2</v>
      </c>
      <c r="B30">
        <v>2676.82</v>
      </c>
      <c r="C30">
        <f t="shared" si="0"/>
        <v>73.179999999999836</v>
      </c>
      <c r="D30">
        <f t="shared" si="1"/>
        <v>62.479518072287384</v>
      </c>
    </row>
    <row r="31" spans="1:4" x14ac:dyDescent="0.25">
      <c r="A31">
        <v>7.6399999999999996E-2</v>
      </c>
      <c r="B31">
        <v>2665.33</v>
      </c>
      <c r="C31">
        <f t="shared" si="0"/>
        <v>84.670000000000073</v>
      </c>
      <c r="D31">
        <f t="shared" si="1"/>
        <v>93.386808510640307</v>
      </c>
    </row>
    <row r="32" spans="1:4" x14ac:dyDescent="0.25">
      <c r="A32">
        <v>8.6900000000000005E-2</v>
      </c>
      <c r="B32">
        <v>2655.67</v>
      </c>
      <c r="C32">
        <f t="shared" si="0"/>
        <v>94.329999999999927</v>
      </c>
      <c r="D32">
        <f t="shared" si="1"/>
        <v>79.947999999998729</v>
      </c>
    </row>
    <row r="33" spans="1:4" x14ac:dyDescent="0.25">
      <c r="A33">
        <v>9.8799999999999999E-2</v>
      </c>
      <c r="B33">
        <v>2642.29</v>
      </c>
      <c r="C33">
        <f t="shared" si="0"/>
        <v>107.71000000000004</v>
      </c>
      <c r="D33">
        <f t="shared" si="1"/>
        <v>111.08773109243793</v>
      </c>
    </row>
    <row r="34" spans="1:4" x14ac:dyDescent="0.25">
      <c r="A34">
        <v>0.11210000000000001</v>
      </c>
      <c r="B34">
        <v>2627.5</v>
      </c>
      <c r="C34">
        <f t="shared" si="0"/>
        <v>122.5</v>
      </c>
      <c r="D34">
        <f t="shared" si="1"/>
        <v>124.65857142857107</v>
      </c>
    </row>
    <row r="35" spans="1:4" x14ac:dyDescent="0.25">
      <c r="A35">
        <v>0.12709999999999999</v>
      </c>
      <c r="B35">
        <v>2614.7600000000002</v>
      </c>
      <c r="C35">
        <f t="shared" si="0"/>
        <v>135.23999999999978</v>
      </c>
      <c r="D35">
        <f t="shared" si="1"/>
        <v>107.95026666666492</v>
      </c>
    </row>
    <row r="36" spans="1:4" x14ac:dyDescent="0.25">
      <c r="A36">
        <v>0.14399999999999999</v>
      </c>
      <c r="B36">
        <v>2598.79</v>
      </c>
      <c r="C36">
        <f t="shared" si="0"/>
        <v>151.21000000000004</v>
      </c>
      <c r="D36">
        <f t="shared" si="1"/>
        <v>136.07573964497257</v>
      </c>
    </row>
    <row r="37" spans="1:4" x14ac:dyDescent="0.25">
      <c r="A37">
        <v>0.16300000000000001</v>
      </c>
      <c r="B37">
        <v>2582.16</v>
      </c>
      <c r="C37">
        <f t="shared" si="0"/>
        <v>167.84000000000015</v>
      </c>
      <c r="D37">
        <f t="shared" si="1"/>
        <v>142.66789473684292</v>
      </c>
    </row>
    <row r="38" spans="1:4" x14ac:dyDescent="0.25">
      <c r="A38">
        <v>0.18440000000000001</v>
      </c>
      <c r="B38">
        <v>2564.54</v>
      </c>
      <c r="C38">
        <f t="shared" si="0"/>
        <v>185.46000000000004</v>
      </c>
      <c r="D38">
        <f t="shared" si="1"/>
        <v>151.8284112149523</v>
      </c>
    </row>
    <row r="39" spans="1:4" x14ac:dyDescent="0.25">
      <c r="A39">
        <v>0.20799999999999999</v>
      </c>
      <c r="B39">
        <v>2545.27</v>
      </c>
      <c r="C39">
        <f t="shared" si="0"/>
        <v>204.73000000000002</v>
      </c>
      <c r="D39">
        <f t="shared" si="1"/>
        <v>169.83728813559316</v>
      </c>
    </row>
    <row r="40" spans="1:4" x14ac:dyDescent="0.25">
      <c r="A40">
        <v>0.23599999999999999</v>
      </c>
      <c r="B40">
        <v>2523.21</v>
      </c>
      <c r="C40">
        <f t="shared" si="0"/>
        <v>226.78999999999996</v>
      </c>
      <c r="D40">
        <f t="shared" si="1"/>
        <v>185.93428571428527</v>
      </c>
    </row>
    <row r="41" spans="1:4" x14ac:dyDescent="0.25">
      <c r="A41">
        <v>0.26600000000000001</v>
      </c>
      <c r="B41">
        <v>2501.0700000000002</v>
      </c>
      <c r="C41">
        <f t="shared" si="0"/>
        <v>248.92999999999984</v>
      </c>
      <c r="D41">
        <f t="shared" si="1"/>
        <v>196.30799999999871</v>
      </c>
    </row>
    <row r="42" spans="1:4" x14ac:dyDescent="0.25">
      <c r="A42">
        <v>0.3</v>
      </c>
      <c r="B42">
        <v>2475.9299999999998</v>
      </c>
      <c r="C42">
        <f t="shared" si="0"/>
        <v>274.07000000000016</v>
      </c>
      <c r="D42">
        <f t="shared" si="1"/>
        <v>221.82352941176774</v>
      </c>
    </row>
    <row r="43" spans="1:4" x14ac:dyDescent="0.25">
      <c r="A43">
        <v>0.33900000000000002</v>
      </c>
      <c r="B43">
        <v>2451.83</v>
      </c>
      <c r="C43">
        <f t="shared" si="0"/>
        <v>298.17000000000007</v>
      </c>
      <c r="D43">
        <f t="shared" si="1"/>
        <v>209.48461538461441</v>
      </c>
    </row>
    <row r="44" spans="1:4" x14ac:dyDescent="0.25">
      <c r="A44">
        <v>0.38200000000000001</v>
      </c>
      <c r="B44">
        <v>2422.8000000000002</v>
      </c>
      <c r="C44">
        <f t="shared" si="0"/>
        <v>327.19999999999982</v>
      </c>
      <c r="D44">
        <f t="shared" si="1"/>
        <v>257.89441860464899</v>
      </c>
    </row>
    <row r="45" spans="1:4" x14ac:dyDescent="0.25">
      <c r="A45">
        <v>0.43099999999999999</v>
      </c>
      <c r="B45">
        <v>2397.61</v>
      </c>
      <c r="C45">
        <f t="shared" si="0"/>
        <v>352.38999999999987</v>
      </c>
      <c r="D45">
        <f t="shared" si="1"/>
        <v>221.56918367346992</v>
      </c>
    </row>
    <row r="46" spans="1:4" x14ac:dyDescent="0.25">
      <c r="A46">
        <v>0.48599999999999999</v>
      </c>
      <c r="B46">
        <v>2367.5</v>
      </c>
      <c r="C46">
        <f t="shared" si="0"/>
        <v>382.5</v>
      </c>
      <c r="D46">
        <f t="shared" si="1"/>
        <v>266.06290909091024</v>
      </c>
    </row>
    <row r="47" spans="1:4" x14ac:dyDescent="0.25">
      <c r="A47">
        <v>0.54700000000000004</v>
      </c>
      <c r="B47">
        <v>2338.1799999999998</v>
      </c>
      <c r="C47">
        <f t="shared" si="0"/>
        <v>411.82000000000016</v>
      </c>
      <c r="D47">
        <f t="shared" si="1"/>
        <v>262.9186885245914</v>
      </c>
    </row>
    <row r="48" spans="1:4" x14ac:dyDescent="0.25">
      <c r="A48">
        <v>0.61699999999999999</v>
      </c>
      <c r="B48">
        <v>2309.21</v>
      </c>
      <c r="C48">
        <f t="shared" si="0"/>
        <v>440.78999999999996</v>
      </c>
      <c r="D48">
        <f t="shared" si="1"/>
        <v>255.34985714285557</v>
      </c>
    </row>
    <row r="49" spans="1:4" x14ac:dyDescent="0.25">
      <c r="A49">
        <v>0.69499999999999995</v>
      </c>
      <c r="B49">
        <v>2277.84</v>
      </c>
      <c r="C49">
        <f t="shared" si="0"/>
        <v>472.15999999999985</v>
      </c>
      <c r="D49">
        <f t="shared" si="1"/>
        <v>279.51474358974275</v>
      </c>
    </row>
    <row r="50" spans="1:4" x14ac:dyDescent="0.25">
      <c r="A50">
        <v>0.78300000000000003</v>
      </c>
      <c r="B50">
        <v>2251.46</v>
      </c>
      <c r="C50">
        <f t="shared" si="0"/>
        <v>498.53999999999996</v>
      </c>
      <c r="D50">
        <f t="shared" si="1"/>
        <v>234.72204545454625</v>
      </c>
    </row>
    <row r="51" spans="1:4" x14ac:dyDescent="0.25">
      <c r="A51">
        <v>0.88200000000000001</v>
      </c>
      <c r="B51">
        <v>2222.09</v>
      </c>
      <c r="C51">
        <f t="shared" si="0"/>
        <v>527.90999999999985</v>
      </c>
      <c r="D51">
        <f t="shared" si="1"/>
        <v>261.65999999999912</v>
      </c>
    </row>
    <row r="52" spans="1:4" x14ac:dyDescent="0.25">
      <c r="A52">
        <v>0.99299999999999999</v>
      </c>
      <c r="B52">
        <v>2196.92</v>
      </c>
      <c r="C52">
        <f t="shared" si="0"/>
        <v>553.07999999999993</v>
      </c>
      <c r="D52">
        <f t="shared" si="1"/>
        <v>225.16945945946011</v>
      </c>
    </row>
    <row r="53" spans="1:4" x14ac:dyDescent="0.25">
      <c r="A53">
        <v>1.1180000000000001</v>
      </c>
      <c r="B53">
        <v>2170.6999999999998</v>
      </c>
      <c r="C53">
        <f t="shared" si="0"/>
        <v>579.30000000000018</v>
      </c>
      <c r="D53">
        <f t="shared" si="1"/>
        <v>234.51168000000209</v>
      </c>
    </row>
    <row r="54" spans="1:4" x14ac:dyDescent="0.25">
      <c r="A54">
        <v>1.2589999999999999</v>
      </c>
      <c r="B54">
        <v>2148.33</v>
      </c>
      <c r="C54">
        <f t="shared" si="0"/>
        <v>601.67000000000007</v>
      </c>
      <c r="D54">
        <f t="shared" si="1"/>
        <v>199.74347517730425</v>
      </c>
    </row>
    <row r="55" spans="1:4" x14ac:dyDescent="0.25">
      <c r="A55">
        <v>1.417</v>
      </c>
      <c r="B55">
        <v>2126.44</v>
      </c>
      <c r="C55">
        <f t="shared" si="0"/>
        <v>623.55999999999995</v>
      </c>
      <c r="D55">
        <f t="shared" si="1"/>
        <v>196.31727848101136</v>
      </c>
    </row>
    <row r="56" spans="1:4" x14ac:dyDescent="0.25">
      <c r="A56">
        <v>1.595</v>
      </c>
      <c r="B56">
        <v>2108.5</v>
      </c>
      <c r="C56">
        <f t="shared" si="0"/>
        <v>641.5</v>
      </c>
      <c r="D56">
        <f t="shared" si="1"/>
        <v>160.75449438202301</v>
      </c>
    </row>
    <row r="57" spans="1:4" x14ac:dyDescent="0.25">
      <c r="A57">
        <v>1.7949999999999999</v>
      </c>
      <c r="B57">
        <v>2090.87</v>
      </c>
      <c r="C57">
        <f t="shared" si="0"/>
        <v>659.13000000000011</v>
      </c>
      <c r="D57">
        <f t="shared" si="1"/>
        <v>158.229250000001</v>
      </c>
    </row>
    <row r="58" spans="1:4" x14ac:dyDescent="0.25">
      <c r="A58">
        <v>2.0209999999999999</v>
      </c>
      <c r="B58">
        <v>2080.73</v>
      </c>
      <c r="C58">
        <f t="shared" si="0"/>
        <v>669.27</v>
      </c>
      <c r="D58">
        <f t="shared" si="1"/>
        <v>90.676725663715672</v>
      </c>
    </row>
    <row r="59" spans="1:4" x14ac:dyDescent="0.25">
      <c r="A59">
        <v>2.2749999999999999</v>
      </c>
      <c r="B59">
        <v>2066.59</v>
      </c>
      <c r="C59">
        <f t="shared" si="0"/>
        <v>683.40999999999985</v>
      </c>
      <c r="D59">
        <f t="shared" si="1"/>
        <v>126.64763779527445</v>
      </c>
    </row>
    <row r="60" spans="1:4" x14ac:dyDescent="0.25">
      <c r="A60">
        <v>2.56</v>
      </c>
      <c r="B60">
        <v>2054.29</v>
      </c>
      <c r="C60">
        <f t="shared" si="0"/>
        <v>695.71</v>
      </c>
      <c r="D60">
        <f t="shared" si="1"/>
        <v>110.48421052631737</v>
      </c>
    </row>
    <row r="61" spans="1:4" x14ac:dyDescent="0.25">
      <c r="A61">
        <v>2.8809999999999998</v>
      </c>
      <c r="B61">
        <v>2048.25</v>
      </c>
      <c r="C61">
        <f t="shared" si="0"/>
        <v>701.75</v>
      </c>
      <c r="D61">
        <f t="shared" si="1"/>
        <v>54.209470404984138</v>
      </c>
    </row>
    <row r="62" spans="1:4" x14ac:dyDescent="0.25">
      <c r="A62">
        <v>3.242</v>
      </c>
      <c r="B62">
        <v>2039.49</v>
      </c>
      <c r="C62">
        <f t="shared" si="0"/>
        <v>710.51</v>
      </c>
      <c r="D62">
        <f t="shared" si="1"/>
        <v>78.670138504154991</v>
      </c>
    </row>
    <row r="63" spans="1:4" x14ac:dyDescent="0.25">
      <c r="A63">
        <v>3.6480000000000001</v>
      </c>
      <c r="B63">
        <v>2035.32</v>
      </c>
      <c r="C63">
        <f t="shared" si="0"/>
        <v>714.68000000000006</v>
      </c>
      <c r="D63">
        <f t="shared" si="1"/>
        <v>37.468374384237094</v>
      </c>
    </row>
    <row r="64" spans="1:4" x14ac:dyDescent="0.25">
      <c r="A64">
        <v>4.1050000000000004</v>
      </c>
      <c r="B64">
        <v>2029.91</v>
      </c>
      <c r="C64">
        <f t="shared" si="0"/>
        <v>720.08999999999992</v>
      </c>
      <c r="D64">
        <f t="shared" si="1"/>
        <v>48.595295404812667</v>
      </c>
    </row>
    <row r="65" spans="1:4" x14ac:dyDescent="0.25">
      <c r="A65">
        <v>4.6189999999999998</v>
      </c>
      <c r="B65">
        <v>2025.01</v>
      </c>
      <c r="C65">
        <f t="shared" si="0"/>
        <v>724.99</v>
      </c>
      <c r="D65">
        <f t="shared" si="1"/>
        <v>44.033268482491145</v>
      </c>
    </row>
    <row r="66" spans="1:4" x14ac:dyDescent="0.25">
      <c r="A66">
        <v>5.1980000000000004</v>
      </c>
      <c r="B66">
        <v>2018.87</v>
      </c>
      <c r="C66">
        <f t="shared" si="0"/>
        <v>731.13000000000011</v>
      </c>
      <c r="D66">
        <f t="shared" si="1"/>
        <v>55.122141623489618</v>
      </c>
    </row>
    <row r="67" spans="1:4" x14ac:dyDescent="0.25">
      <c r="A67">
        <v>5.8479999999999999</v>
      </c>
      <c r="B67">
        <v>2016.4</v>
      </c>
      <c r="C67">
        <f t="shared" si="0"/>
        <v>733.59999999999991</v>
      </c>
      <c r="D67">
        <f t="shared" si="1"/>
        <v>22.22239999999822</v>
      </c>
    </row>
    <row r="68" spans="1:4" x14ac:dyDescent="0.25">
      <c r="A68">
        <v>6.58</v>
      </c>
      <c r="B68">
        <v>2011.11</v>
      </c>
      <c r="C68">
        <f t="shared" si="0"/>
        <v>738.8900000000001</v>
      </c>
      <c r="D68">
        <f t="shared" si="1"/>
        <v>47.55218579235143</v>
      </c>
    </row>
    <row r="69" spans="1:4" x14ac:dyDescent="0.25">
      <c r="A69">
        <v>7.4039999999999999</v>
      </c>
      <c r="B69">
        <v>2007.46</v>
      </c>
      <c r="C69">
        <f t="shared" si="0"/>
        <v>742.54</v>
      </c>
      <c r="D69">
        <f t="shared" si="1"/>
        <v>32.796844660192953</v>
      </c>
    </row>
    <row r="70" spans="1:4" x14ac:dyDescent="0.25">
      <c r="A70">
        <v>8.3309999999999995</v>
      </c>
      <c r="B70">
        <v>2003.24</v>
      </c>
      <c r="C70">
        <f t="shared" si="0"/>
        <v>746.76</v>
      </c>
      <c r="D70">
        <f t="shared" si="1"/>
        <v>37.925372168285044</v>
      </c>
    </row>
    <row r="71" spans="1:4" x14ac:dyDescent="0.25">
      <c r="A71">
        <v>9.3729999999999993</v>
      </c>
      <c r="B71">
        <v>2000.53</v>
      </c>
      <c r="C71">
        <f t="shared" si="0"/>
        <v>749.47</v>
      </c>
      <c r="D71">
        <f t="shared" si="1"/>
        <v>24.376996161228739</v>
      </c>
    </row>
    <row r="72" spans="1:4" x14ac:dyDescent="0.25">
      <c r="A72">
        <v>10.545</v>
      </c>
      <c r="B72">
        <v>1995.75</v>
      </c>
      <c r="C72">
        <f t="shared" si="0"/>
        <v>754.25</v>
      </c>
      <c r="D72">
        <f t="shared" si="1"/>
        <v>43.007764505119191</v>
      </c>
    </row>
    <row r="73" spans="1:4" x14ac:dyDescent="0.25">
      <c r="A73">
        <v>11.865</v>
      </c>
      <c r="B73">
        <v>1991.15</v>
      </c>
      <c r="C73">
        <f t="shared" si="0"/>
        <v>758.84999999999991</v>
      </c>
      <c r="D73">
        <f t="shared" si="1"/>
        <v>41.347727272726445</v>
      </c>
    </row>
    <row r="74" spans="1:4" x14ac:dyDescent="0.25">
      <c r="A74">
        <v>13.349</v>
      </c>
      <c r="B74">
        <v>1988.67</v>
      </c>
      <c r="C74">
        <f t="shared" si="0"/>
        <v>761.32999999999993</v>
      </c>
      <c r="D74">
        <f t="shared" si="1"/>
        <v>22.308301886792616</v>
      </c>
    </row>
    <row r="75" spans="1:4" x14ac:dyDescent="0.25">
      <c r="A75">
        <v>15.018000000000001</v>
      </c>
      <c r="B75">
        <v>1984.74</v>
      </c>
      <c r="C75">
        <f t="shared" si="0"/>
        <v>765.26</v>
      </c>
      <c r="D75">
        <f t="shared" si="1"/>
        <v>35.362935889754908</v>
      </c>
    </row>
    <row r="76" spans="1:4" x14ac:dyDescent="0.25">
      <c r="A76">
        <v>16.896999999999998</v>
      </c>
      <c r="B76">
        <v>1979.34</v>
      </c>
      <c r="C76">
        <f t="shared" si="0"/>
        <v>770.66000000000008</v>
      </c>
      <c r="D76">
        <f t="shared" si="1"/>
        <v>48.559765832890704</v>
      </c>
    </row>
    <row r="77" spans="1:4" x14ac:dyDescent="0.25">
      <c r="A77">
        <v>19.010000000000002</v>
      </c>
      <c r="B77">
        <v>1981.14</v>
      </c>
      <c r="C77">
        <f t="shared" ref="C77:C89" si="2">$B$6-B77</f>
        <v>768.8599999999999</v>
      </c>
      <c r="D77">
        <f t="shared" si="1"/>
        <v>-16.194036914341417</v>
      </c>
    </row>
    <row r="78" spans="1:4" x14ac:dyDescent="0.25">
      <c r="A78">
        <v>21.387</v>
      </c>
      <c r="B78">
        <v>1973.78</v>
      </c>
      <c r="C78">
        <f t="shared" si="2"/>
        <v>776.22</v>
      </c>
      <c r="D78">
        <f t="shared" ref="D78:D89" si="3">A78*(C78-C77)/(A78-A77)</f>
        <v>66.22142196045553</v>
      </c>
    </row>
    <row r="79" spans="1:4" x14ac:dyDescent="0.25">
      <c r="A79">
        <v>24.061</v>
      </c>
      <c r="B79">
        <v>1970.58</v>
      </c>
      <c r="C79">
        <f t="shared" si="2"/>
        <v>779.42000000000007</v>
      </c>
      <c r="D79">
        <f t="shared" si="3"/>
        <v>28.794016454749851</v>
      </c>
    </row>
    <row r="80" spans="1:4" x14ac:dyDescent="0.25">
      <c r="A80">
        <v>27.07</v>
      </c>
      <c r="B80">
        <v>1967.59</v>
      </c>
      <c r="C80">
        <f t="shared" si="2"/>
        <v>782.41000000000008</v>
      </c>
      <c r="D80">
        <f t="shared" si="3"/>
        <v>26.899069458291869</v>
      </c>
    </row>
    <row r="81" spans="1:4" x14ac:dyDescent="0.25">
      <c r="A81">
        <v>30.454999999999998</v>
      </c>
      <c r="B81">
        <v>1965.5</v>
      </c>
      <c r="C81">
        <f t="shared" si="2"/>
        <v>784.5</v>
      </c>
      <c r="D81">
        <f t="shared" si="3"/>
        <v>18.803825701624088</v>
      </c>
    </row>
    <row r="82" spans="1:4" x14ac:dyDescent="0.25">
      <c r="A82">
        <v>34.262</v>
      </c>
      <c r="B82">
        <v>1961.64</v>
      </c>
      <c r="C82">
        <f t="shared" si="2"/>
        <v>788.3599999999999</v>
      </c>
      <c r="D82">
        <f t="shared" si="3"/>
        <v>34.738986078275943</v>
      </c>
    </row>
    <row r="83" spans="1:4" x14ac:dyDescent="0.25">
      <c r="A83">
        <v>38.545999999999999</v>
      </c>
      <c r="B83">
        <v>1957.61</v>
      </c>
      <c r="C83">
        <f t="shared" si="2"/>
        <v>792.3900000000001</v>
      </c>
      <c r="D83">
        <f t="shared" si="3"/>
        <v>36.260592903830009</v>
      </c>
    </row>
    <row r="84" spans="1:4" x14ac:dyDescent="0.25">
      <c r="A84">
        <v>43.366</v>
      </c>
      <c r="B84">
        <v>1955.9</v>
      </c>
      <c r="C84">
        <f t="shared" si="2"/>
        <v>794.09999999999991</v>
      </c>
      <c r="D84">
        <f t="shared" si="3"/>
        <v>15.385033195019028</v>
      </c>
    </row>
    <row r="85" spans="1:4" x14ac:dyDescent="0.25">
      <c r="A85">
        <v>48.786999999999999</v>
      </c>
      <c r="B85">
        <v>1951.21</v>
      </c>
      <c r="C85">
        <f t="shared" si="2"/>
        <v>798.79</v>
      </c>
      <c r="D85">
        <f t="shared" si="3"/>
        <v>42.20826969193925</v>
      </c>
    </row>
    <row r="86" spans="1:4" x14ac:dyDescent="0.25">
      <c r="A86">
        <v>54.786999999999999</v>
      </c>
      <c r="B86">
        <v>1949.05</v>
      </c>
      <c r="C86">
        <f t="shared" si="2"/>
        <v>800.95</v>
      </c>
      <c r="D86">
        <f t="shared" si="3"/>
        <v>19.723320000000747</v>
      </c>
    </row>
    <row r="87" spans="1:4" x14ac:dyDescent="0.25">
      <c r="A87">
        <v>60.786999999999999</v>
      </c>
      <c r="B87">
        <v>1945.7</v>
      </c>
      <c r="C87">
        <f t="shared" si="2"/>
        <v>804.3</v>
      </c>
      <c r="D87">
        <f t="shared" si="3"/>
        <v>33.939408333332409</v>
      </c>
    </row>
    <row r="88" spans="1:4" x14ac:dyDescent="0.25">
      <c r="A88">
        <v>66.787000000000006</v>
      </c>
      <c r="B88">
        <v>1942.51</v>
      </c>
      <c r="C88">
        <f t="shared" si="2"/>
        <v>807.49</v>
      </c>
      <c r="D88">
        <f t="shared" si="3"/>
        <v>35.508421666667239</v>
      </c>
    </row>
    <row r="89" spans="1:4" x14ac:dyDescent="0.25">
      <c r="A89">
        <v>72</v>
      </c>
      <c r="B89">
        <v>1941.14</v>
      </c>
      <c r="C89">
        <f t="shared" si="2"/>
        <v>808.8599999999999</v>
      </c>
      <c r="D89">
        <f t="shared" si="3"/>
        <v>18.921925954343422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Ex.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Rigoberto Chandomi Vazquez</dc:creator>
  <cp:lastModifiedBy>Rigoberto Chandomi Vazquez</cp:lastModifiedBy>
  <dcterms:created xsi:type="dcterms:W3CDTF">2021-08-31T03:33:14Z</dcterms:created>
  <dcterms:modified xsi:type="dcterms:W3CDTF">2022-01-18T23:40:56Z</dcterms:modified>
</cp:coreProperties>
</file>