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6gwnr-my.sharepoint.com/personal/rigueti_bruno_56gwnr_onmicrosoft_com/Documents/Prova SX Negocios/"/>
    </mc:Choice>
  </mc:AlternateContent>
  <xr:revisionPtr revIDLastSave="166" documentId="8_{F811EDB7-45CA-4964-AE65-7E3F679BC0BF}" xr6:coauthVersionLast="47" xr6:coauthVersionMax="47" xr10:uidLastSave="{0CC9EACB-7CBE-466F-B9E2-D975C194EA27}"/>
  <bookViews>
    <workbookView xWindow="-108" yWindow="-108" windowWidth="23256" windowHeight="13176" xr2:uid="{564477CF-9673-48D0-97D8-93667BB3E4AB}"/>
  </bookViews>
  <sheets>
    <sheet name="Conciliação" sheetId="1" r:id="rId1"/>
    <sheet name="Contro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 s="1"/>
  <c r="G13" i="1" s="1"/>
  <c r="G9" i="1"/>
  <c r="G8" i="1"/>
  <c r="C9" i="2"/>
  <c r="D9" i="2" s="1"/>
  <c r="C10" i="2"/>
  <c r="D10" i="2" s="1"/>
  <c r="C11" i="2"/>
  <c r="D11" i="2" s="1"/>
  <c r="C8" i="2"/>
  <c r="C5" i="2"/>
  <c r="D5" i="2" s="1"/>
  <c r="C6" i="2"/>
  <c r="D6" i="2" s="1"/>
  <c r="C4" i="2"/>
  <c r="B15" i="2"/>
  <c r="B14" i="2"/>
  <c r="C15" i="2" l="1"/>
  <c r="D8" i="2"/>
  <c r="D15" i="2" s="1"/>
  <c r="C14" i="2"/>
  <c r="D4" i="2"/>
  <c r="D14" i="2" s="1"/>
</calcChain>
</file>

<file path=xl/sharedStrings.xml><?xml version="1.0" encoding="utf-8"?>
<sst xmlns="http://schemas.openxmlformats.org/spreadsheetml/2006/main" count="54" uniqueCount="42">
  <si>
    <t>Previsto</t>
  </si>
  <si>
    <t>Recebido</t>
  </si>
  <si>
    <t>Saldo</t>
  </si>
  <si>
    <t>Recebimento 1</t>
  </si>
  <si>
    <t>Recebimento 2</t>
  </si>
  <si>
    <t>Recebimento 3</t>
  </si>
  <si>
    <t>Falta</t>
  </si>
  <si>
    <t>Gastos</t>
  </si>
  <si>
    <t>Material de Consumo</t>
  </si>
  <si>
    <t>Viagens</t>
  </si>
  <si>
    <t>Bolsas</t>
  </si>
  <si>
    <t>Serviços PJ</t>
  </si>
  <si>
    <t>Usado</t>
  </si>
  <si>
    <t>Controle - Orçamento do Projeto</t>
  </si>
  <si>
    <t>Nome do Projeto:</t>
  </si>
  <si>
    <t>Coordenador:</t>
  </si>
  <si>
    <t>C/C</t>
  </si>
  <si>
    <t>Financiador:</t>
  </si>
  <si>
    <t>Data</t>
  </si>
  <si>
    <t>Favorecido</t>
  </si>
  <si>
    <t>Rubrica</t>
  </si>
  <si>
    <t>Crédito</t>
  </si>
  <si>
    <t>Débito</t>
  </si>
  <si>
    <t>Horta Orgânica</t>
  </si>
  <si>
    <t>Luiz Flores</t>
  </si>
  <si>
    <t>1256-4</t>
  </si>
  <si>
    <t>Gerdau</t>
  </si>
  <si>
    <t>Documento</t>
  </si>
  <si>
    <t>Total - Receitas</t>
  </si>
  <si>
    <t>Total - Gastos</t>
  </si>
  <si>
    <t>Executado</t>
  </si>
  <si>
    <t>NF001</t>
  </si>
  <si>
    <t>Projeto</t>
  </si>
  <si>
    <t>OF001</t>
  </si>
  <si>
    <t>OF002</t>
  </si>
  <si>
    <t>OF003</t>
  </si>
  <si>
    <t>OF004</t>
  </si>
  <si>
    <t>Papelaria Poupe Mais</t>
  </si>
  <si>
    <t>AGE Consultoria</t>
  </si>
  <si>
    <t>OF005</t>
  </si>
  <si>
    <t>Carla Rezende</t>
  </si>
  <si>
    <t>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</si>
</sst>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/>
    <xf numFmtId="44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2" fillId="0" borderId="0" xfId="0" applyNumberFormat="1" applyFont="1"/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0" xfId="1" applyNumberFormat="1" applyFont="1" applyAlignment="1">
      <alignment horizontal="center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A171-B832-4DAC-B91B-1E8EFA05C661}">
  <dimension ref="A1:G13"/>
  <sheetViews>
    <sheetView tabSelected="1" workbookViewId="0">
      <selection activeCell="A14" sqref="A14"/>
    </sheetView>
  </sheetViews>
  <sheetFormatPr defaultRowHeight="14.4" x14ac:dyDescent="0.3"/>
  <cols>
    <col min="1" max="1" width="16.109375" style="12" bestFit="1" customWidth="1"/>
    <col min="2" max="2" width="10.88671875" style="2" bestFit="1" customWidth="1"/>
    <col min="3" max="3" width="18.6640625" style="2" bestFit="1" customWidth="1"/>
    <col min="4" max="4" width="20" style="3" bestFit="1" customWidth="1"/>
    <col min="5" max="5" width="12.88671875" style="3" bestFit="1" customWidth="1"/>
    <col min="6" max="6" width="11.88671875" style="3" bestFit="1" customWidth="1"/>
    <col min="7" max="7" width="12.88671875" bestFit="1" customWidth="1"/>
  </cols>
  <sheetData>
    <row r="1" spans="1:7" x14ac:dyDescent="0.3">
      <c r="A1" s="9" t="s">
        <v>14</v>
      </c>
      <c r="B1" s="8" t="s">
        <v>23</v>
      </c>
      <c r="C1" s="8"/>
      <c r="D1" s="8"/>
      <c r="E1" s="8"/>
      <c r="F1" s="8"/>
      <c r="G1" s="8"/>
    </row>
    <row r="2" spans="1:7" x14ac:dyDescent="0.3">
      <c r="A2" s="9" t="s">
        <v>15</v>
      </c>
      <c r="B2" s="8" t="s">
        <v>24</v>
      </c>
      <c r="C2" s="8"/>
      <c r="D2" s="8"/>
      <c r="E2" s="8"/>
      <c r="F2" s="8"/>
      <c r="G2" s="8"/>
    </row>
    <row r="3" spans="1:7" x14ac:dyDescent="0.3">
      <c r="A3" s="9" t="s">
        <v>16</v>
      </c>
      <c r="B3" s="8" t="s">
        <v>25</v>
      </c>
      <c r="C3" s="8"/>
      <c r="D3" s="8"/>
      <c r="E3" s="8"/>
      <c r="F3" s="8"/>
      <c r="G3" s="8"/>
    </row>
    <row r="4" spans="1:7" x14ac:dyDescent="0.3">
      <c r="A4" s="9" t="s">
        <v>17</v>
      </c>
      <c r="B4" s="8" t="s">
        <v>26</v>
      </c>
      <c r="C4" s="8"/>
      <c r="D4" s="8"/>
      <c r="E4" s="8"/>
      <c r="F4" s="8"/>
      <c r="G4" s="8"/>
    </row>
    <row r="5" spans="1:7" x14ac:dyDescent="0.3">
      <c r="A5" s="10"/>
      <c r="B5"/>
      <c r="C5"/>
      <c r="D5" s="1"/>
      <c r="E5" s="1"/>
      <c r="F5" s="1"/>
    </row>
    <row r="6" spans="1:7" x14ac:dyDescent="0.3">
      <c r="A6" s="10"/>
      <c r="B6"/>
      <c r="C6"/>
      <c r="D6" s="1"/>
      <c r="E6" s="1"/>
      <c r="F6" s="1"/>
    </row>
    <row r="7" spans="1:7" x14ac:dyDescent="0.3">
      <c r="A7" s="11" t="s">
        <v>18</v>
      </c>
      <c r="B7" s="6" t="s">
        <v>27</v>
      </c>
      <c r="C7" s="6" t="s">
        <v>19</v>
      </c>
      <c r="D7" s="6" t="s">
        <v>20</v>
      </c>
      <c r="E7" s="5" t="s">
        <v>21</v>
      </c>
      <c r="F7" s="5" t="s">
        <v>22</v>
      </c>
      <c r="G7" s="5" t="s">
        <v>2</v>
      </c>
    </row>
    <row r="8" spans="1:7" x14ac:dyDescent="0.3">
      <c r="A8" s="12">
        <v>45071</v>
      </c>
      <c r="B8" s="2" t="s">
        <v>31</v>
      </c>
      <c r="C8" s="2" t="s">
        <v>32</v>
      </c>
      <c r="D8" s="3" t="s">
        <v>3</v>
      </c>
      <c r="E8" s="3">
        <v>20000</v>
      </c>
      <c r="F8" s="3">
        <v>0</v>
      </c>
      <c r="G8" s="16">
        <f>E8-F8</f>
        <v>20000</v>
      </c>
    </row>
    <row r="9" spans="1:7" x14ac:dyDescent="0.3">
      <c r="A9" s="12">
        <v>45078</v>
      </c>
      <c r="B9" s="2" t="s">
        <v>33</v>
      </c>
      <c r="C9" s="2" t="s">
        <v>24</v>
      </c>
      <c r="D9" s="3" t="s">
        <v>10</v>
      </c>
      <c r="E9" s="3">
        <v>0</v>
      </c>
      <c r="F9" s="3">
        <v>1500</v>
      </c>
      <c r="G9" s="16">
        <f>G8+E9-F9</f>
        <v>18500</v>
      </c>
    </row>
    <row r="10" spans="1:7" x14ac:dyDescent="0.3">
      <c r="A10" s="12">
        <v>45090</v>
      </c>
      <c r="B10" s="2" t="s">
        <v>34</v>
      </c>
      <c r="C10" s="2" t="s">
        <v>37</v>
      </c>
      <c r="D10" s="3" t="s">
        <v>8</v>
      </c>
      <c r="E10" s="3">
        <v>0</v>
      </c>
      <c r="F10" s="3">
        <v>200</v>
      </c>
      <c r="G10" s="16">
        <f t="shared" ref="G10:G13" si="0">G9+E10-F10</f>
        <v>18300</v>
      </c>
    </row>
    <row r="11" spans="1:7" x14ac:dyDescent="0.3">
      <c r="A11" s="12">
        <v>45108</v>
      </c>
      <c r="B11" s="2" t="s">
        <v>35</v>
      </c>
      <c r="C11" s="2" t="s">
        <v>24</v>
      </c>
      <c r="D11" s="3" t="s">
        <v>10</v>
      </c>
      <c r="E11" s="3">
        <v>0</v>
      </c>
      <c r="F11" s="3">
        <v>1500</v>
      </c>
      <c r="G11" s="16">
        <f t="shared" si="0"/>
        <v>16800</v>
      </c>
    </row>
    <row r="12" spans="1:7" x14ac:dyDescent="0.3">
      <c r="A12" s="12">
        <v>45122</v>
      </c>
      <c r="B12" s="2" t="s">
        <v>36</v>
      </c>
      <c r="C12" s="2" t="s">
        <v>40</v>
      </c>
      <c r="D12" s="3" t="s">
        <v>9</v>
      </c>
      <c r="E12" s="3">
        <v>0</v>
      </c>
      <c r="F12" s="3">
        <v>600</v>
      </c>
      <c r="G12" s="16">
        <f t="shared" si="0"/>
        <v>16200</v>
      </c>
    </row>
    <row r="13" spans="1:7" x14ac:dyDescent="0.3">
      <c r="A13" s="12">
        <v>45127</v>
      </c>
      <c r="B13" s="2" t="s">
        <v>39</v>
      </c>
      <c r="C13" s="2" t="s">
        <v>38</v>
      </c>
      <c r="D13" s="3" t="s">
        <v>11</v>
      </c>
      <c r="E13" s="3">
        <v>0</v>
      </c>
      <c r="F13" s="3">
        <v>2000</v>
      </c>
      <c r="G13" s="16">
        <f t="shared" si="0"/>
        <v>14200</v>
      </c>
    </row>
  </sheetData>
  <sortState xmlns:xlrd2="http://schemas.microsoft.com/office/spreadsheetml/2017/richdata2" ref="A10:D13">
    <sortCondition ref="A10:A13"/>
  </sortState>
  <mergeCells count="4">
    <mergeCell ref="B1:G1"/>
    <mergeCell ref="B2:G2"/>
    <mergeCell ref="B3:G3"/>
    <mergeCell ref="B4:G4"/>
  </mergeCells>
  <phoneticPr fontId="3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EDE0FD-DB6D-4D0E-AC35-06401F036DC9}">
          <x14:formula1>
            <xm:f>Controle!$A$3:$A$11</xm:f>
          </x14:formula1>
          <xm:sqref>D8:D1048576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0F57-E04F-4DA0-882A-1DB976AFF2C4}">
  <dimension ref="A1:D17"/>
  <sheetViews>
    <sheetView workbookViewId="0">
      <selection sqref="A1:D1"/>
    </sheetView>
  </sheetViews>
  <sheetFormatPr defaultRowHeight="14.4" x14ac:dyDescent="0.3"/>
  <cols>
    <col min="1" max="1" width="18.6640625" bestFit="1" customWidth="1"/>
    <col min="2" max="2" width="12.88671875" bestFit="1" customWidth="1"/>
    <col min="3" max="4" width="13.109375" bestFit="1" customWidth="1"/>
  </cols>
  <sheetData>
    <row r="1" spans="1:4" x14ac:dyDescent="0.3">
      <c r="A1" s="7" t="s">
        <v>13</v>
      </c>
      <c r="B1" s="7"/>
      <c r="C1" s="7"/>
      <c r="D1" s="7"/>
    </row>
    <row r="3" spans="1:4" x14ac:dyDescent="0.3">
      <c r="A3" s="4" t="s">
        <v>41</v>
      </c>
      <c r="B3" s="6" t="s">
        <v>0</v>
      </c>
      <c r="C3" s="6" t="s">
        <v>1</v>
      </c>
      <c r="D3" s="6" t="s">
        <v>6</v>
      </c>
    </row>
    <row r="4" spans="1:4" x14ac:dyDescent="0.3">
      <c r="A4" t="s">
        <v>3</v>
      </c>
      <c r="B4" s="15">
        <v>20000</v>
      </c>
      <c r="C4" s="15">
        <f>SUMIF(Conciliação!$D$8:$D$1048576,Controle!A4,Conciliação!$E$8:$E$1048576)</f>
        <v>20000</v>
      </c>
      <c r="D4" s="15">
        <f>B4-C4</f>
        <v>0</v>
      </c>
    </row>
    <row r="5" spans="1:4" x14ac:dyDescent="0.3">
      <c r="A5" t="s">
        <v>4</v>
      </c>
      <c r="B5" s="15">
        <v>20000</v>
      </c>
      <c r="C5" s="15">
        <f>SUMIF(Conciliação!$D$8:$D$1048576,Controle!A5,Conciliação!$E$8:$E$1048576)</f>
        <v>0</v>
      </c>
      <c r="D5" s="15">
        <f t="shared" ref="D5:D6" si="0">B5-C5</f>
        <v>20000</v>
      </c>
    </row>
    <row r="6" spans="1:4" x14ac:dyDescent="0.3">
      <c r="A6" t="s">
        <v>5</v>
      </c>
      <c r="B6" s="15">
        <v>20000</v>
      </c>
      <c r="C6" s="15">
        <f>SUMIF(Conciliação!$D$8:$D$1048576,Controle!A6,Conciliação!$E$8:$E$1048576)</f>
        <v>0</v>
      </c>
      <c r="D6" s="15">
        <f t="shared" si="0"/>
        <v>20000</v>
      </c>
    </row>
    <row r="7" spans="1:4" x14ac:dyDescent="0.3">
      <c r="A7" s="4" t="s">
        <v>7</v>
      </c>
      <c r="B7" s="14" t="s">
        <v>0</v>
      </c>
      <c r="C7" s="14" t="s">
        <v>12</v>
      </c>
      <c r="D7" s="14" t="s">
        <v>2</v>
      </c>
    </row>
    <row r="8" spans="1:4" x14ac:dyDescent="0.3">
      <c r="A8" t="s">
        <v>10</v>
      </c>
      <c r="B8" s="13">
        <v>30000</v>
      </c>
      <c r="C8" s="13">
        <f>SUMIF(Conciliação!$D$8:$D$1048576,Controle!A8,Conciliação!$F$8:$F$1048576)</f>
        <v>3000</v>
      </c>
      <c r="D8" s="13">
        <f>B8-C8</f>
        <v>27000</v>
      </c>
    </row>
    <row r="9" spans="1:4" x14ac:dyDescent="0.3">
      <c r="A9" t="s">
        <v>8</v>
      </c>
      <c r="B9" s="13">
        <v>5000</v>
      </c>
      <c r="C9" s="13">
        <f>SUMIF(Conciliação!$D$8:$D$1048576,Controle!A9,Conciliação!$F$8:$F$1048576)</f>
        <v>200</v>
      </c>
      <c r="D9" s="13">
        <f t="shared" ref="D9:D11" si="1">B9-C9</f>
        <v>4800</v>
      </c>
    </row>
    <row r="10" spans="1:4" x14ac:dyDescent="0.3">
      <c r="A10" t="s">
        <v>11</v>
      </c>
      <c r="B10" s="13">
        <v>15000</v>
      </c>
      <c r="C10" s="13">
        <f>SUMIF(Conciliação!$D$8:$D$1048576,Controle!A10,Conciliação!$F$8:$F$1048576)</f>
        <v>2000</v>
      </c>
      <c r="D10" s="13">
        <f t="shared" si="1"/>
        <v>13000</v>
      </c>
    </row>
    <row r="11" spans="1:4" x14ac:dyDescent="0.3">
      <c r="A11" t="s">
        <v>9</v>
      </c>
      <c r="B11" s="13">
        <v>10000</v>
      </c>
      <c r="C11" s="13">
        <f>SUMIF(Conciliação!$D$8:$D$1048576,Controle!A11,Conciliação!$F$8:$F$1048576)</f>
        <v>600</v>
      </c>
      <c r="D11" s="13">
        <f t="shared" si="1"/>
        <v>9400</v>
      </c>
    </row>
    <row r="12" spans="1:4" x14ac:dyDescent="0.3">
      <c r="B12" s="13"/>
      <c r="C12" s="13"/>
      <c r="D12" s="13"/>
    </row>
    <row r="13" spans="1:4" x14ac:dyDescent="0.3">
      <c r="B13" s="14" t="s">
        <v>0</v>
      </c>
      <c r="C13" s="14" t="s">
        <v>30</v>
      </c>
      <c r="D13" s="14" t="s">
        <v>6</v>
      </c>
    </row>
    <row r="14" spans="1:4" x14ac:dyDescent="0.3">
      <c r="A14" s="4" t="s">
        <v>28</v>
      </c>
      <c r="B14" s="13">
        <f>SUM(B4:B6)</f>
        <v>60000</v>
      </c>
      <c r="C14" s="13">
        <f>SUM(C4:C6)</f>
        <v>20000</v>
      </c>
      <c r="D14" s="13">
        <f>SUM(D4:D6)</f>
        <v>40000</v>
      </c>
    </row>
    <row r="15" spans="1:4" x14ac:dyDescent="0.3">
      <c r="A15" s="4" t="s">
        <v>29</v>
      </c>
      <c r="B15" s="13">
        <f>SUM(B8:B11)</f>
        <v>60000</v>
      </c>
      <c r="C15" s="13">
        <f>SUM(C8:C11)</f>
        <v>5800</v>
      </c>
      <c r="D15" s="13">
        <f>SUM(D8:D11)</f>
        <v>54200</v>
      </c>
    </row>
    <row r="16" spans="1:4" x14ac:dyDescent="0.3">
      <c r="B16" s="13"/>
      <c r="C16" s="13"/>
      <c r="D16" s="13"/>
    </row>
    <row r="17" spans="1:4" x14ac:dyDescent="0.3">
      <c r="A17" s="4"/>
      <c r="B17" s="14"/>
      <c r="C17" s="14"/>
      <c r="D17" s="14"/>
    </row>
  </sheetData>
  <sortState xmlns:xlrd2="http://schemas.microsoft.com/office/spreadsheetml/2017/richdata2" ref="A8:A11">
    <sortCondition ref="A8:A11"/>
  </sortState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Conciliação</vt:lpstr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BRANDAO</dc:creator>
  <cp:lastModifiedBy>BRUNO BRANDAO</cp:lastModifiedBy>
  <dcterms:created xsi:type="dcterms:W3CDTF">2024-01-26T15:02:26Z</dcterms:created>
  <dcterms:modified xsi:type="dcterms:W3CDTF">2024-01-26T15:51:40Z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2024-01-26T15:02:32Z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d67eb2f9-c229-4b11-89c7-335bbba70627</vt:lpwstr>
  </property>
  <property fmtid="{D5CDD505-2E9C-101B-9397-08002B2CF9AE}" pid="7" name="MSIP_Label_defa4170-0d19-0005-0004-bc88714345d2_ActionId">
    <vt:lpwstr>1ee963c0-886f-4468-b71f-0a3836a65f7a</vt:lpwstr>
  </property>
  <property fmtid="{D5CDD505-2E9C-101B-9397-08002B2CF9AE}" pid="8" name="MSIP_Label_defa4170-0d19-0005-0004-bc88714345d2_ContentBits">
    <vt:lpwstr>0</vt:lpwstr>
  </property>
</Properties>
</file>