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3E644E0F-E1E7-4DE4-9FED-F5CE5062BDB4}" xr6:coauthVersionLast="47" xr6:coauthVersionMax="47" xr10:uidLastSave="{00000000-0000-0000-0000-000000000000}"/>
  <bookViews>
    <workbookView xWindow="-120" yWindow="-120" windowWidth="20730" windowHeight="11310" xr2:uid="{00000000-000D-0000-FFFF-FFFF00000000}"/>
  </bookViews>
  <sheets>
    <sheet name="ProjectSchedule" sheetId="11" r:id="rId1"/>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0" i="11" l="1"/>
  <c r="C20" i="11"/>
  <c r="D19" i="11"/>
  <c r="C19" i="11"/>
  <c r="D15" i="11"/>
  <c r="D18" i="11"/>
  <c r="C18" i="11"/>
  <c r="D17" i="11"/>
  <c r="C17" i="11"/>
  <c r="D16" i="11"/>
  <c r="C15" i="11"/>
  <c r="C9" i="11" l="1"/>
  <c r="C8" i="11"/>
  <c r="D8" i="11" s="1"/>
  <c r="E5" i="11"/>
  <c r="D9" i="11" l="1"/>
  <c r="C10" i="11" s="1"/>
  <c r="D10" i="11" s="1"/>
  <c r="C11" i="11" s="1"/>
  <c r="E6" i="11"/>
  <c r="D11" i="11" l="1"/>
  <c r="C12" i="11"/>
  <c r="D12" i="11"/>
  <c r="C13" i="11" s="1"/>
  <c r="D13" i="11" s="1"/>
  <c r="C14" i="11" s="1"/>
  <c r="D14" i="11" s="1"/>
  <c r="F5" i="11"/>
  <c r="G5" i="11" s="1"/>
  <c r="H5" i="11" s="1"/>
  <c r="I5" i="11" s="1"/>
  <c r="J5" i="11" s="1"/>
  <c r="K5" i="11" s="1"/>
  <c r="L5" i="11" s="1"/>
  <c r="E4" i="11"/>
  <c r="C16" i="11" l="1"/>
  <c r="L4" i="11"/>
  <c r="M5" i="11"/>
  <c r="N5" i="11" s="1"/>
  <c r="O5" i="11" s="1"/>
  <c r="P5" i="11" s="1"/>
  <c r="Q5" i="11" s="1"/>
  <c r="R5" i="11" s="1"/>
  <c r="S5" i="11" s="1"/>
  <c r="F6" i="11"/>
  <c r="S4" i="11" l="1"/>
  <c r="T5" i="11"/>
  <c r="U5" i="11" s="1"/>
  <c r="V5" i="11" s="1"/>
  <c r="W5" i="11" s="1"/>
  <c r="X5" i="11" s="1"/>
  <c r="Y5" i="11" s="1"/>
  <c r="Z5" i="11" s="1"/>
  <c r="G6" i="11"/>
  <c r="AA5" i="11" l="1"/>
  <c r="AB5" i="11" s="1"/>
  <c r="AC5" i="11" s="1"/>
  <c r="AD5" i="11" s="1"/>
  <c r="AE5" i="11" s="1"/>
  <c r="AF5" i="11" s="1"/>
  <c r="Z4" i="11"/>
  <c r="H6" i="11"/>
  <c r="AG5" i="11" l="1"/>
  <c r="AH5" i="11" s="1"/>
  <c r="AI5" i="11" s="1"/>
  <c r="AJ5" i="11" s="1"/>
  <c r="AK5" i="11" s="1"/>
  <c r="AL5" i="11" s="1"/>
  <c r="AM5" i="11" s="1"/>
  <c r="I6" i="11"/>
  <c r="AN5" i="11" l="1"/>
  <c r="AO5" i="11" s="1"/>
  <c r="AG4" i="11"/>
  <c r="J6" i="11"/>
  <c r="AP5" i="11" l="1"/>
  <c r="AO6" i="11"/>
  <c r="AN4" i="11"/>
  <c r="K6" i="11"/>
  <c r="AQ5" i="11" l="1"/>
  <c r="AP6" i="11"/>
  <c r="AR5" i="11" l="1"/>
  <c r="AQ6" i="11"/>
  <c r="L6" i="11"/>
  <c r="M6" i="11"/>
  <c r="AS5" i="11" l="1"/>
  <c r="AR6" i="11"/>
  <c r="N6" i="11"/>
  <c r="AT5" i="11" l="1"/>
  <c r="AU5" i="11" s="1"/>
  <c r="AS6" i="11"/>
  <c r="O6" i="11"/>
  <c r="AU6" i="11" l="1"/>
  <c r="AV5" i="11"/>
  <c r="AU4" i="11"/>
  <c r="AT6" i="11"/>
  <c r="P6" i="11"/>
  <c r="AW5" i="11" l="1"/>
  <c r="AV6" i="11"/>
  <c r="Q6" i="11"/>
  <c r="AW6" i="11" l="1"/>
  <c r="AX5" i="11"/>
  <c r="R6" i="11"/>
  <c r="AX6" i="11" l="1"/>
  <c r="AY5" i="11"/>
  <c r="S6" i="11"/>
  <c r="AY6" i="11" l="1"/>
  <c r="AZ5" i="11"/>
  <c r="T6" i="11"/>
  <c r="BA5" i="11" l="1"/>
  <c r="AZ6" i="11"/>
  <c r="U6" i="11"/>
  <c r="BA6" i="11" l="1"/>
  <c r="BB5" i="11"/>
  <c r="V6" i="11"/>
  <c r="BB6" i="11" l="1"/>
  <c r="BC5" i="11"/>
  <c r="BB4" i="11"/>
  <c r="W6" i="11"/>
  <c r="BC6" i="11" l="1"/>
  <c r="BD5" i="11"/>
  <c r="X6" i="11"/>
  <c r="BE5" i="11" l="1"/>
  <c r="BD6" i="11"/>
  <c r="Y6" i="11"/>
  <c r="BF5" i="11" l="1"/>
  <c r="BE6" i="11"/>
  <c r="Z6" i="11"/>
  <c r="BG5" i="11" l="1"/>
  <c r="BF6" i="11"/>
  <c r="AA6" i="11"/>
  <c r="BH5" i="11" l="1"/>
  <c r="BG6" i="11"/>
  <c r="AB6" i="11"/>
  <c r="BH6" i="11" l="1"/>
  <c r="AC6" i="11"/>
  <c r="AD6" i="11" l="1"/>
  <c r="AE6" i="11" l="1"/>
  <c r="AF6" i="11" l="1"/>
  <c r="AG6" i="11" l="1"/>
  <c r="AH6" i="11" l="1"/>
  <c r="AI6" i="11" l="1"/>
  <c r="AJ6" i="11" l="1"/>
  <c r="AK6" i="11" l="1"/>
  <c r="AL6" i="11" l="1"/>
  <c r="AM6" i="11" l="1"/>
  <c r="AN6" i="11" l="1"/>
</calcChain>
</file>

<file path=xl/sharedStrings.xml><?xml version="1.0" encoding="utf-8"?>
<sst xmlns="http://schemas.openxmlformats.org/spreadsheetml/2006/main" count="32" uniqueCount="30">
  <si>
    <t>START</t>
  </si>
  <si>
    <t>END</t>
  </si>
  <si>
    <t>TASK</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</si>
  <si>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</si>
  <si>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</si>
  <si>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</si>
  <si>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</si>
  <si>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</si>
  <si>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</si>
  <si>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</si>
  <si>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</si>
  <si>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</si>
  <si>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</si>
  <si>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</si>
  <si>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</si>
  <si>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Wintan Hospital</t>
  </si>
  <si>
    <t>IDM HND Computing</t>
  </si>
  <si>
    <t>Research on existing system</t>
  </si>
  <si>
    <t>Identify common design/patterns</t>
  </si>
  <si>
    <t>Document findings</t>
  </si>
  <si>
    <t>Design &amp; wireframming</t>
  </si>
  <si>
    <t>Setup user/system requirments</t>
  </si>
  <si>
    <t>Wireframe major layouts</t>
  </si>
  <si>
    <t>Draw digrams for system logic</t>
  </si>
  <si>
    <t>Development</t>
  </si>
  <si>
    <t>Setup project tree, and develop</t>
  </si>
  <si>
    <t>Write walk logic and develop</t>
  </si>
  <si>
    <t>Testing</t>
  </si>
  <si>
    <t>Create test suite and expected results</t>
  </si>
  <si>
    <t>Develop all views, page and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</si>
</sst>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13"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41">
    <xf numFmtId="0" fontId="0" fillId="0" borderId="0" xfId="0"/>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10" borderId="1" xfId="0" applyFont="1" applyFill="1" applyBorder="1" applyAlignment="1">
      <alignment horizontal="left" vertical="center" indent="1"/>
    </xf>
    <xf numFmtId="0" fontId="5" fillId="10" borderId="1" xfId="0" applyFont="1" applyFill="1" applyBorder="1" applyAlignment="1">
      <alignment horizontal="center" vertical="center" wrapText="1"/>
    </xf>
    <xf numFmtId="167" fontId="8" fillId="5" borderId="0" xfId="0" applyNumberFormat="1" applyFont="1" applyFill="1" applyAlignment="1">
      <alignment horizontal="center" vertical="center"/>
    </xf>
    <xf numFmtId="167" fontId="8" fillId="5" borderId="6" xfId="0" applyNumberFormat="1" applyFont="1" applyFill="1" applyBorder="1" applyAlignment="1">
      <alignment horizontal="center" vertical="center"/>
    </xf>
    <xf numFmtId="167" fontId="8" fillId="5" borderId="7" xfId="0" applyNumberFormat="1" applyFont="1" applyFill="1" applyBorder="1" applyAlignment="1">
      <alignment horizontal="center" vertical="center"/>
    </xf>
    <xf numFmtId="0" fontId="9" fillId="9" borderId="8" xfId="0" applyFont="1" applyFill="1" applyBorder="1" applyAlignment="1">
      <alignment horizontal="center" vertical="center" shrinkToFit="1"/>
    </xf>
    <xf numFmtId="0" fontId="11" fillId="0" borderId="0" xfId="0" applyFont="1"/>
    <xf numFmtId="0" fontId="4" fillId="6" borderId="2" xfId="0" applyFont="1" applyFill="1" applyBorder="1" applyAlignment="1">
      <alignment horizontal="left" vertical="center" indent="1"/>
    </xf>
    <xf numFmtId="164" fontId="0" fillId="6" borderId="2" xfId="0" applyNumberFormat="1" applyFill="1" applyBorder="1" applyAlignment="1">
      <alignment horizontal="center" vertical="center"/>
    </xf>
    <xf numFmtId="164" fontId="3" fillId="6" borderId="2" xfId="0" applyNumberFormat="1" applyFont="1" applyFill="1" applyBorder="1" applyAlignment="1">
      <alignment horizontal="center" vertical="center"/>
    </xf>
    <xf numFmtId="0" fontId="4" fillId="7" borderId="2" xfId="0" applyFont="1" applyFill="1" applyBorder="1" applyAlignment="1">
      <alignment horizontal="left" vertical="center" indent="1"/>
    </xf>
    <xf numFmtId="164" fontId="0" fillId="7" borderId="2" xfId="0" applyNumberFormat="1" applyFill="1" applyBorder="1" applyAlignment="1">
      <alignment horizontal="center" vertical="center"/>
    </xf>
    <xf numFmtId="164" fontId="3" fillId="7" borderId="2" xfId="0" applyNumberFormat="1" applyFont="1" applyFill="1" applyBorder="1" applyAlignment="1">
      <alignment horizontal="center" vertical="center"/>
    </xf>
    <xf numFmtId="0" fontId="4" fillId="4" borderId="2" xfId="0" applyFont="1" applyFill="1" applyBorder="1" applyAlignment="1">
      <alignment horizontal="left" vertical="center" indent="1"/>
    </xf>
    <xf numFmtId="164" fontId="0" fillId="4" borderId="2" xfId="0" applyNumberFormat="1" applyFill="1" applyBorder="1" applyAlignment="1">
      <alignment horizontal="center" vertical="center"/>
    </xf>
    <xf numFmtId="164" fontId="3" fillId="4"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3" fillId="0" borderId="0" xfId="2"/>
    <xf numFmtId="0" fontId="13" fillId="0" borderId="0" xfId="2" applyAlignment="1">
      <alignment wrapText="1"/>
    </xf>
    <xf numFmtId="0" fontId="12" fillId="0" borderId="0" xfId="1" applyFont="1" applyProtection="1">
      <alignment vertical="top"/>
    </xf>
    <xf numFmtId="0" fontId="10" fillId="0" borderId="0" xfId="4" applyAlignment="1">
      <alignment horizontal="left"/>
    </xf>
    <xf numFmtId="0" fontId="7" fillId="0" borderId="0" xfId="5"/>
    <xf numFmtId="0" fontId="7" fillId="0" borderId="0" xfId="6">
      <alignment vertical="top"/>
    </xf>
    <xf numFmtId="164" fontId="6" fillId="2" borderId="2" xfId="9" applyFill="1">
      <alignment horizontal="center" vertical="center"/>
    </xf>
    <xf numFmtId="164" fontId="6" fillId="3" borderId="2" xfId="9" applyFill="1">
      <alignment horizontal="center" vertical="center"/>
    </xf>
    <xf numFmtId="164" fontId="6" fillId="8" borderId="2" xfId="9" applyFill="1">
      <alignment horizontal="center" vertical="center"/>
    </xf>
    <xf numFmtId="0" fontId="6" fillId="2" borderId="2" xfId="11" applyFill="1">
      <alignment horizontal="left" vertical="center" indent="2"/>
    </xf>
    <xf numFmtId="0" fontId="6" fillId="3" borderId="2" xfId="11" applyFill="1">
      <alignment horizontal="left" vertical="center" indent="2"/>
    </xf>
    <xf numFmtId="0" fontId="6" fillId="8" borderId="2" xfId="11" applyFill="1">
      <alignment horizontal="left" vertical="center" indent="2"/>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6" fillId="0" borderId="3" xfId="8">
      <alignment horizontal="center" vertical="center"/>
    </xf>
    <xf numFmtId="0" fontId="0" fillId="0" borderId="10" xfId="0" applyBorder="1"/>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H20"/>
  <sheetViews>
    <sheetView showGridLines="0" tabSelected="1" showRuler="0" zoomScale="90" zoomScaleNormal="90" zoomScalePageLayoutView="70" workbookViewId="0">
      <pane ySplit="6" topLeftCell="A7" activePane="bottomLeft" state="frozen"/>
      <selection pane="bottomLeft" activeCell="F9" sqref="F9"/>
    </sheetView>
  </sheetViews>
  <sheetFormatPr defaultRowHeight="30" customHeight="1" x14ac:dyDescent="0.25"/>
  <cols>
    <col min="1" max="1" width="2.7109375" style="24" customWidth="1"/>
    <col min="2" max="2" width="39" customWidth="1"/>
    <col min="3" max="3" width="10.42578125" style="3" customWidth="1"/>
    <col min="4" max="4" width="15" customWidth="1"/>
    <col min="5" max="11" width="2.5703125" customWidth="1"/>
    <col min="12" max="29" width="5.7109375" customWidth="1"/>
    <col min="30" max="60" width="2.5703125" customWidth="1"/>
    <col min="65" max="66" width="10.28515625"/>
  </cols>
  <sheetData>
    <row r="1" spans="1:60" ht="30" customHeight="1" x14ac:dyDescent="0.45">
      <c r="A1" s="25" t="s">
        <v>6</v>
      </c>
      <c r="B1" s="27" t="s">
        <v>15</v>
      </c>
      <c r="C1" s="2"/>
      <c r="D1" s="23"/>
      <c r="E1" s="11"/>
    </row>
    <row r="2" spans="1:60" ht="30" customHeight="1" x14ac:dyDescent="0.3">
      <c r="A2" s="24" t="s">
        <v>3</v>
      </c>
      <c r="B2" s="28" t="s">
        <v>16</v>
      </c>
      <c r="E2" s="26"/>
    </row>
    <row r="3" spans="1:60" ht="30" customHeight="1" x14ac:dyDescent="0.25">
      <c r="A3" s="24" t="s">
        <v>7</v>
      </c>
      <c r="B3" s="29"/>
      <c r="C3" s="39">
        <v>44440</v>
      </c>
      <c r="D3" s="39"/>
    </row>
    <row r="4" spans="1:60" ht="30" customHeight="1" x14ac:dyDescent="0.25">
      <c r="A4" s="25" t="s">
        <v>8</v>
      </c>
      <c r="C4" s="4">
        <v>1</v>
      </c>
      <c r="E4" s="36">
        <f>E5</f>
        <v>44438</v>
      </c>
      <c r="F4" s="37"/>
      <c r="G4" s="37"/>
      <c r="H4" s="37"/>
      <c r="I4" s="37"/>
      <c r="J4" s="37"/>
      <c r="K4" s="38"/>
      <c r="L4" s="36">
        <f>L5</f>
        <v>44445</v>
      </c>
      <c r="M4" s="37"/>
      <c r="N4" s="37"/>
      <c r="O4" s="37"/>
      <c r="P4" s="37"/>
      <c r="Q4" s="37"/>
      <c r="R4" s="38"/>
      <c r="S4" s="36">
        <f>S5</f>
        <v>44452</v>
      </c>
      <c r="T4" s="37"/>
      <c r="U4" s="37"/>
      <c r="V4" s="37"/>
      <c r="W4" s="37"/>
      <c r="X4" s="37"/>
      <c r="Y4" s="38"/>
      <c r="Z4" s="36">
        <f>Z5</f>
        <v>44459</v>
      </c>
      <c r="AA4" s="37"/>
      <c r="AB4" s="37"/>
      <c r="AC4" s="37"/>
      <c r="AD4" s="37"/>
      <c r="AE4" s="37"/>
      <c r="AF4" s="38"/>
      <c r="AG4" s="36">
        <f>AG5</f>
        <v>44466</v>
      </c>
      <c r="AH4" s="37"/>
      <c r="AI4" s="37"/>
      <c r="AJ4" s="37"/>
      <c r="AK4" s="37"/>
      <c r="AL4" s="37"/>
      <c r="AM4" s="38"/>
      <c r="AN4" s="36">
        <f>AN5</f>
        <v>44473</v>
      </c>
      <c r="AO4" s="37"/>
      <c r="AP4" s="37"/>
      <c r="AQ4" s="37"/>
      <c r="AR4" s="37"/>
      <c r="AS4" s="37"/>
      <c r="AT4" s="38"/>
      <c r="AU4" s="36">
        <f>AU5</f>
        <v>44480</v>
      </c>
      <c r="AV4" s="37"/>
      <c r="AW4" s="37"/>
      <c r="AX4" s="37"/>
      <c r="AY4" s="37"/>
      <c r="AZ4" s="37"/>
      <c r="BA4" s="38"/>
      <c r="BB4" s="36">
        <f>BB5</f>
        <v>44487</v>
      </c>
      <c r="BC4" s="37"/>
      <c r="BD4" s="37"/>
      <c r="BE4" s="37"/>
      <c r="BF4" s="37"/>
      <c r="BG4" s="37"/>
      <c r="BH4" s="38"/>
    </row>
    <row r="5" spans="1:60" ht="15" customHeight="1" x14ac:dyDescent="0.25">
      <c r="A5" s="25" t="s">
        <v>9</v>
      </c>
      <c r="B5" s="40"/>
      <c r="C5" s="40"/>
      <c r="D5" s="40"/>
      <c r="E5" s="8">
        <f>Project_Start-WEEKDAY(Project_Start,1)+2+7*(Display_Week-1)</f>
        <v>44438</v>
      </c>
      <c r="F5" s="7">
        <f>E5+1</f>
        <v>44439</v>
      </c>
      <c r="G5" s="7">
        <f t="shared" ref="G5:AT5" si="0">F5+1</f>
        <v>44440</v>
      </c>
      <c r="H5" s="7">
        <f t="shared" si="0"/>
        <v>44441</v>
      </c>
      <c r="I5" s="7">
        <f t="shared" si="0"/>
        <v>44442</v>
      </c>
      <c r="J5" s="7">
        <f t="shared" si="0"/>
        <v>44443</v>
      </c>
      <c r="K5" s="9">
        <f t="shared" si="0"/>
        <v>44444</v>
      </c>
      <c r="L5" s="8">
        <f>K5+1</f>
        <v>44445</v>
      </c>
      <c r="M5" s="7">
        <f>L5+1</f>
        <v>44446</v>
      </c>
      <c r="N5" s="7">
        <f t="shared" si="0"/>
        <v>44447</v>
      </c>
      <c r="O5" s="7">
        <f t="shared" si="0"/>
        <v>44448</v>
      </c>
      <c r="P5" s="7">
        <f t="shared" si="0"/>
        <v>44449</v>
      </c>
      <c r="Q5" s="7">
        <f t="shared" si="0"/>
        <v>44450</v>
      </c>
      <c r="R5" s="9">
        <f t="shared" si="0"/>
        <v>44451</v>
      </c>
      <c r="S5" s="8">
        <f>R5+1</f>
        <v>44452</v>
      </c>
      <c r="T5" s="7">
        <f>S5+1</f>
        <v>44453</v>
      </c>
      <c r="U5" s="7">
        <f t="shared" si="0"/>
        <v>44454</v>
      </c>
      <c r="V5" s="7">
        <f t="shared" si="0"/>
        <v>44455</v>
      </c>
      <c r="W5" s="7">
        <f t="shared" si="0"/>
        <v>44456</v>
      </c>
      <c r="X5" s="7">
        <f t="shared" si="0"/>
        <v>44457</v>
      </c>
      <c r="Y5" s="9">
        <f t="shared" si="0"/>
        <v>44458</v>
      </c>
      <c r="Z5" s="8">
        <f>Y5+1</f>
        <v>44459</v>
      </c>
      <c r="AA5" s="7">
        <f>Z5+1</f>
        <v>44460</v>
      </c>
      <c r="AB5" s="7">
        <f t="shared" si="0"/>
        <v>44461</v>
      </c>
      <c r="AC5" s="7">
        <f t="shared" si="0"/>
        <v>44462</v>
      </c>
      <c r="AD5" s="7">
        <f t="shared" si="0"/>
        <v>44463</v>
      </c>
      <c r="AE5" s="7">
        <f t="shared" si="0"/>
        <v>44464</v>
      </c>
      <c r="AF5" s="9">
        <f t="shared" si="0"/>
        <v>44465</v>
      </c>
      <c r="AG5" s="8">
        <f>AF5+1</f>
        <v>44466</v>
      </c>
      <c r="AH5" s="7">
        <f>AG5+1</f>
        <v>44467</v>
      </c>
      <c r="AI5" s="7">
        <f t="shared" si="0"/>
        <v>44468</v>
      </c>
      <c r="AJ5" s="7">
        <f t="shared" si="0"/>
        <v>44469</v>
      </c>
      <c r="AK5" s="7">
        <f t="shared" si="0"/>
        <v>44470</v>
      </c>
      <c r="AL5" s="7">
        <f t="shared" si="0"/>
        <v>44471</v>
      </c>
      <c r="AM5" s="9">
        <f t="shared" si="0"/>
        <v>44472</v>
      </c>
      <c r="AN5" s="8">
        <f>AM5+1</f>
        <v>44473</v>
      </c>
      <c r="AO5" s="7">
        <f>AN5+1</f>
        <v>44474</v>
      </c>
      <c r="AP5" s="7">
        <f t="shared" si="0"/>
        <v>44475</v>
      </c>
      <c r="AQ5" s="7">
        <f t="shared" si="0"/>
        <v>44476</v>
      </c>
      <c r="AR5" s="7">
        <f t="shared" si="0"/>
        <v>44477</v>
      </c>
      <c r="AS5" s="7">
        <f t="shared" si="0"/>
        <v>44478</v>
      </c>
      <c r="AT5" s="9">
        <f t="shared" si="0"/>
        <v>44479</v>
      </c>
      <c r="AU5" s="8">
        <f>AT5+1</f>
        <v>44480</v>
      </c>
      <c r="AV5" s="7">
        <f>AU5+1</f>
        <v>44481</v>
      </c>
      <c r="AW5" s="7">
        <f t="shared" ref="AW5:BA5" si="1">AV5+1</f>
        <v>44482</v>
      </c>
      <c r="AX5" s="7">
        <f t="shared" si="1"/>
        <v>44483</v>
      </c>
      <c r="AY5" s="7">
        <f t="shared" si="1"/>
        <v>44484</v>
      </c>
      <c r="AZ5" s="7">
        <f t="shared" si="1"/>
        <v>44485</v>
      </c>
      <c r="BA5" s="9">
        <f t="shared" si="1"/>
        <v>44486</v>
      </c>
      <c r="BB5" s="8">
        <f>BA5+1</f>
        <v>44487</v>
      </c>
      <c r="BC5" s="7">
        <f>BB5+1</f>
        <v>44488</v>
      </c>
      <c r="BD5" s="7">
        <f t="shared" ref="BD5:BH5" si="2">BC5+1</f>
        <v>44489</v>
      </c>
      <c r="BE5" s="7">
        <f t="shared" si="2"/>
        <v>44490</v>
      </c>
      <c r="BF5" s="7">
        <f t="shared" si="2"/>
        <v>44491</v>
      </c>
      <c r="BG5" s="7">
        <f t="shared" si="2"/>
        <v>44492</v>
      </c>
      <c r="BH5" s="9">
        <f t="shared" si="2"/>
        <v>44493</v>
      </c>
    </row>
    <row r="6" spans="1:60" ht="30" customHeight="1" thickBot="1" x14ac:dyDescent="0.3">
      <c r="A6" s="25" t="s">
        <v>10</v>
      </c>
      <c r="B6" s="5" t="s">
        <v>2</v>
      </c>
      <c r="C6" s="6" t="s">
        <v>0</v>
      </c>
      <c r="D6" s="6" t="s">
        <v>1</v>
      </c>
      <c r="E6" s="10" t="str">
        <f t="shared" ref="E6" si="3">LEFT(TEXT(E5,"ddd"),1)</f>
        <v>M</v>
      </c>
      <c r="F6" s="10" t="str">
        <f t="shared" ref="F6:AN6" si="4">LEFT(TEXT(F5,"ddd"),1)</f>
        <v>T</v>
      </c>
      <c r="G6" s="10" t="str">
        <f t="shared" si="4"/>
        <v>W</v>
      </c>
      <c r="H6" s="10" t="str">
        <f t="shared" si="4"/>
        <v>T</v>
      </c>
      <c r="I6" s="10" t="str">
        <f t="shared" si="4"/>
        <v>F</v>
      </c>
      <c r="J6" s="10" t="str">
        <f t="shared" si="4"/>
        <v>S</v>
      </c>
      <c r="K6" s="10" t="str">
        <f t="shared" si="4"/>
        <v>S</v>
      </c>
      <c r="L6" s="10" t="str">
        <f t="shared" si="4"/>
        <v>M</v>
      </c>
      <c r="M6" s="10" t="str">
        <f t="shared" si="4"/>
        <v>T</v>
      </c>
      <c r="N6" s="10" t="str">
        <f t="shared" si="4"/>
        <v>W</v>
      </c>
      <c r="O6" s="10" t="str">
        <f t="shared" si="4"/>
        <v>T</v>
      </c>
      <c r="P6" s="10" t="str">
        <f t="shared" si="4"/>
        <v>F</v>
      </c>
      <c r="Q6" s="10" t="str">
        <f t="shared" si="4"/>
        <v>S</v>
      </c>
      <c r="R6" s="10" t="str">
        <f t="shared" si="4"/>
        <v>S</v>
      </c>
      <c r="S6" s="10" t="str">
        <f t="shared" si="4"/>
        <v>M</v>
      </c>
      <c r="T6" s="10" t="str">
        <f t="shared" si="4"/>
        <v>T</v>
      </c>
      <c r="U6" s="10" t="str">
        <f t="shared" si="4"/>
        <v>W</v>
      </c>
      <c r="V6" s="10" t="str">
        <f t="shared" si="4"/>
        <v>T</v>
      </c>
      <c r="W6" s="10" t="str">
        <f t="shared" si="4"/>
        <v>F</v>
      </c>
      <c r="X6" s="10" t="str">
        <f t="shared" si="4"/>
        <v>S</v>
      </c>
      <c r="Y6" s="10" t="str">
        <f t="shared" si="4"/>
        <v>S</v>
      </c>
      <c r="Z6" s="10" t="str">
        <f t="shared" si="4"/>
        <v>M</v>
      </c>
      <c r="AA6" s="10" t="str">
        <f t="shared" si="4"/>
        <v>T</v>
      </c>
      <c r="AB6" s="10" t="str">
        <f t="shared" si="4"/>
        <v>W</v>
      </c>
      <c r="AC6" s="10" t="str">
        <f t="shared" si="4"/>
        <v>T</v>
      </c>
      <c r="AD6" s="10" t="str">
        <f t="shared" si="4"/>
        <v>F</v>
      </c>
      <c r="AE6" s="10" t="str">
        <f t="shared" si="4"/>
        <v>S</v>
      </c>
      <c r="AF6" s="10" t="str">
        <f t="shared" si="4"/>
        <v>S</v>
      </c>
      <c r="AG6" s="10" t="str">
        <f t="shared" si="4"/>
        <v>M</v>
      </c>
      <c r="AH6" s="10" t="str">
        <f t="shared" si="4"/>
        <v>T</v>
      </c>
      <c r="AI6" s="10" t="str">
        <f t="shared" si="4"/>
        <v>W</v>
      </c>
      <c r="AJ6" s="10" t="str">
        <f t="shared" si="4"/>
        <v>T</v>
      </c>
      <c r="AK6" s="10" t="str">
        <f t="shared" si="4"/>
        <v>F</v>
      </c>
      <c r="AL6" s="10" t="str">
        <f t="shared" si="4"/>
        <v>S</v>
      </c>
      <c r="AM6" s="10" t="str">
        <f t="shared" si="4"/>
        <v>S</v>
      </c>
      <c r="AN6" s="10" t="str">
        <f t="shared" si="4"/>
        <v>M</v>
      </c>
      <c r="AO6" s="10" t="str">
        <f t="shared" ref="AO6:BH6" si="5">LEFT(TEXT(AO5,"ddd"),1)</f>
        <v>T</v>
      </c>
      <c r="AP6" s="10" t="str">
        <f t="shared" si="5"/>
        <v>W</v>
      </c>
      <c r="AQ6" s="10" t="str">
        <f t="shared" si="5"/>
        <v>T</v>
      </c>
      <c r="AR6" s="10" t="str">
        <f t="shared" si="5"/>
        <v>F</v>
      </c>
      <c r="AS6" s="10" t="str">
        <f t="shared" si="5"/>
        <v>S</v>
      </c>
      <c r="AT6" s="10" t="str">
        <f t="shared" si="5"/>
        <v>S</v>
      </c>
      <c r="AU6" s="10" t="str">
        <f t="shared" si="5"/>
        <v>M</v>
      </c>
      <c r="AV6" s="10" t="str">
        <f t="shared" si="5"/>
        <v>T</v>
      </c>
      <c r="AW6" s="10" t="str">
        <f t="shared" si="5"/>
        <v>W</v>
      </c>
      <c r="AX6" s="10" t="str">
        <f t="shared" si="5"/>
        <v>T</v>
      </c>
      <c r="AY6" s="10" t="str">
        <f t="shared" si="5"/>
        <v>F</v>
      </c>
      <c r="AZ6" s="10" t="str">
        <f t="shared" si="5"/>
        <v>S</v>
      </c>
      <c r="BA6" s="10" t="str">
        <f t="shared" si="5"/>
        <v>S</v>
      </c>
      <c r="BB6" s="10" t="str">
        <f t="shared" si="5"/>
        <v>M</v>
      </c>
      <c r="BC6" s="10" t="str">
        <f t="shared" si="5"/>
        <v>T</v>
      </c>
      <c r="BD6" s="10" t="str">
        <f t="shared" si="5"/>
        <v>W</v>
      </c>
      <c r="BE6" s="10" t="str">
        <f t="shared" si="5"/>
        <v>T</v>
      </c>
      <c r="BF6" s="10" t="str">
        <f t="shared" si="5"/>
        <v>F</v>
      </c>
      <c r="BG6" s="10" t="str">
        <f t="shared" si="5"/>
        <v>S</v>
      </c>
      <c r="BH6" s="10" t="str">
        <f t="shared" si="5"/>
        <v>S</v>
      </c>
    </row>
    <row r="7" spans="1:60" ht="30" hidden="1" customHeight="1" thickBot="1" x14ac:dyDescent="0.3">
      <c r="A7" s="24" t="s">
        <v>5</v>
      </c>
      <c r="C7"/>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row>
    <row r="8" spans="1:60" s="1" customFormat="1" ht="30" customHeight="1" thickBot="1" x14ac:dyDescent="0.3">
      <c r="A8" s="25" t="s">
        <v>11</v>
      </c>
      <c r="B8" s="12" t="s">
        <v>17</v>
      </c>
      <c r="C8" s="13">
        <f>Project_Start</f>
        <v>44440</v>
      </c>
      <c r="D8" s="14">
        <f>C8+2</f>
        <v>44442</v>
      </c>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row>
    <row r="9" spans="1:60" s="1" customFormat="1" ht="30" customHeight="1" thickBot="1" x14ac:dyDescent="0.3">
      <c r="A9" s="25" t="s">
        <v>12</v>
      </c>
      <c r="B9" s="33" t="s">
        <v>18</v>
      </c>
      <c r="C9" s="30">
        <f>Project_Start</f>
        <v>44440</v>
      </c>
      <c r="D9" s="30">
        <f>C9+1</f>
        <v>44441</v>
      </c>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row>
    <row r="10" spans="1:60" s="1" customFormat="1" ht="30" customHeight="1" thickBot="1" x14ac:dyDescent="0.3">
      <c r="A10" s="25" t="s">
        <v>13</v>
      </c>
      <c r="B10" s="33" t="s">
        <v>19</v>
      </c>
      <c r="C10" s="30">
        <f>D9+1</f>
        <v>44442</v>
      </c>
      <c r="D10" s="30">
        <f>C10</f>
        <v>44442</v>
      </c>
      <c r="E10" s="21"/>
      <c r="F10" s="21"/>
      <c r="G10" s="21"/>
      <c r="H10" s="21"/>
      <c r="I10" s="21"/>
      <c r="J10" s="21"/>
      <c r="K10" s="21"/>
      <c r="L10" s="21"/>
      <c r="M10" s="21"/>
      <c r="N10" s="21"/>
      <c r="O10" s="21"/>
      <c r="P10" s="21"/>
      <c r="Q10" s="22"/>
      <c r="R10" s="22"/>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row>
    <row r="11" spans="1:60" s="1" customFormat="1" ht="30" customHeight="1" thickBot="1" x14ac:dyDescent="0.3">
      <c r="A11" s="25" t="s">
        <v>14</v>
      </c>
      <c r="B11" s="15" t="s">
        <v>20</v>
      </c>
      <c r="C11" s="16">
        <f>D10+1</f>
        <v>44443</v>
      </c>
      <c r="D11" s="17">
        <f>C11+4</f>
        <v>44447</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row>
    <row r="12" spans="1:60" s="1" customFormat="1" ht="30" customHeight="1" thickBot="1" x14ac:dyDescent="0.3">
      <c r="A12" s="25"/>
      <c r="B12" s="34" t="s">
        <v>21</v>
      </c>
      <c r="C12" s="31">
        <f>C11</f>
        <v>44443</v>
      </c>
      <c r="D12" s="31">
        <f t="shared" ref="D12" si="6">C12+1</f>
        <v>44444</v>
      </c>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row>
    <row r="13" spans="1:60" s="1" customFormat="1" ht="30" customHeight="1" thickBot="1" x14ac:dyDescent="0.3">
      <c r="A13" s="25"/>
      <c r="B13" s="34" t="s">
        <v>22</v>
      </c>
      <c r="C13" s="31">
        <f>D12+1</f>
        <v>44445</v>
      </c>
      <c r="D13" s="31">
        <f>C13</f>
        <v>44445</v>
      </c>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row>
    <row r="14" spans="1:60" s="1" customFormat="1" ht="30" customHeight="1" thickBot="1" x14ac:dyDescent="0.3">
      <c r="A14" s="25"/>
      <c r="B14" s="34" t="s">
        <v>23</v>
      </c>
      <c r="C14" s="31">
        <f>D13+1</f>
        <v>44446</v>
      </c>
      <c r="D14" s="31">
        <f>C14+1</f>
        <v>44447</v>
      </c>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row>
    <row r="15" spans="1:60" s="1" customFormat="1" ht="30" customHeight="1" thickBot="1" x14ac:dyDescent="0.3">
      <c r="A15" s="24" t="s">
        <v>4</v>
      </c>
      <c r="B15" s="18" t="s">
        <v>24</v>
      </c>
      <c r="C15" s="19">
        <f>D14+1</f>
        <v>44448</v>
      </c>
      <c r="D15" s="20">
        <f>D16+8</f>
        <v>44458</v>
      </c>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row>
    <row r="16" spans="1:60" s="1" customFormat="1" ht="30" customHeight="1" thickBot="1" x14ac:dyDescent="0.3">
      <c r="A16" s="24"/>
      <c r="B16" s="35" t="s">
        <v>25</v>
      </c>
      <c r="C16" s="32">
        <f>D14</f>
        <v>44447</v>
      </c>
      <c r="D16" s="32">
        <f>C16+3</f>
        <v>44450</v>
      </c>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row>
    <row r="17" spans="1:60" s="1" customFormat="1" ht="30" customHeight="1" thickBot="1" x14ac:dyDescent="0.3">
      <c r="A17" s="24"/>
      <c r="B17" s="35" t="s">
        <v>26</v>
      </c>
      <c r="C17" s="32">
        <f>D16+1</f>
        <v>44451</v>
      </c>
      <c r="D17" s="32">
        <f>C17</f>
        <v>44451</v>
      </c>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row>
    <row r="18" spans="1:60" s="1" customFormat="1" ht="30" customHeight="1" thickBot="1" x14ac:dyDescent="0.3">
      <c r="A18" s="24"/>
      <c r="B18" s="35" t="s">
        <v>29</v>
      </c>
      <c r="C18" s="32">
        <f>D17</f>
        <v>44451</v>
      </c>
      <c r="D18" s="32">
        <f>C18+7</f>
        <v>44458</v>
      </c>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row>
    <row r="19" spans="1:60" s="1" customFormat="1" ht="30" customHeight="1" thickBot="1" x14ac:dyDescent="0.3">
      <c r="A19" s="25" t="s">
        <v>11</v>
      </c>
      <c r="B19" s="12" t="s">
        <v>27</v>
      </c>
      <c r="C19" s="13">
        <f>D18+1</f>
        <v>44459</v>
      </c>
      <c r="D19" s="14">
        <f>C19+3</f>
        <v>44462</v>
      </c>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row>
    <row r="20" spans="1:60" s="1" customFormat="1" ht="30" customHeight="1" thickBot="1" x14ac:dyDescent="0.3">
      <c r="A20" s="25" t="s">
        <v>12</v>
      </c>
      <c r="B20" s="33" t="s">
        <v>28</v>
      </c>
      <c r="C20" s="30">
        <f>C19</f>
        <v>44459</v>
      </c>
      <c r="D20" s="30">
        <f>C20+3</f>
        <v>44462</v>
      </c>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row>
  </sheetData>
  <mergeCells count="10">
    <mergeCell ref="B5:D5"/>
    <mergeCell ref="AG4:AM4"/>
    <mergeCell ref="AN4:AT4"/>
    <mergeCell ref="AU4:BA4"/>
    <mergeCell ref="BB4:BH4"/>
    <mergeCell ref="C3:D3"/>
    <mergeCell ref="E4:K4"/>
    <mergeCell ref="L4:R4"/>
    <mergeCell ref="S4:Y4"/>
    <mergeCell ref="Z4:AF4"/>
  </mergeCells>
  <conditionalFormatting sqref="E5:BH18">
    <cfRule type="expression" dxfId="5" priority="36">
      <formula>AND(TODAY()&gt;=E$5,TODAY()&lt;F$5)</formula>
    </cfRule>
  </conditionalFormatting>
  <conditionalFormatting sqref="E7:BH18">
    <cfRule type="expression" dxfId="4" priority="30">
      <formula>AND(task_start&lt;=E$5,ROUNDDOWN((task_end-task_start+1)*task_progress,0)+task_start-1&gt;=E$5)</formula>
    </cfRule>
    <cfRule type="expression" dxfId="3" priority="31" stopIfTrue="1">
      <formula>AND(task_end&gt;=E$5,task_start&lt;F$5)</formula>
    </cfRule>
  </conditionalFormatting>
  <conditionalFormatting sqref="E19:BH20">
    <cfRule type="expression" dxfId="2" priority="3">
      <formula>AND(TODAY()&gt;=E$5,TODAY()&lt;F$5)</formula>
    </cfRule>
  </conditionalFormatting>
  <conditionalFormatting sqref="E19:BH20">
    <cfRule type="expression" dxfId="1" priority="1">
      <formula>AND(task_start&lt;=E$5,ROUNDDOWN((task_end-task_start+1)*task_progress,0)+task_start-1&gt;=E$5)</formula>
    </cfRule>
    <cfRule type="expression" dxfId="0" priority="2" stopIfTrue="1">
      <formula>AND(task_end&gt;=E$5,task_start&lt;F$5)</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ProjectSchedule</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dc:title>
  <dc:creator/>
  <dc:description/>
  <cp:lastModifiedBy/>
  <dcterms:created xsi:type="dcterms:W3CDTF">2019-03-19T17:17:03Z</dcterms:created>
  <dcterms:modified xsi:type="dcterms:W3CDTF">2021-10-12T16:32:55Z</dcterms:modified>
</cp:coreProperties>
</file>