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5FCB52FD-2E53-6243-A54A-51F3C654840C}" xr6:coauthVersionLast="45" xr6:coauthVersionMax="45" xr10:uidLastSave="{00000000-0000-0000-0000-000000000000}"/>
  <bookViews>
    <workbookView xWindow="0" yWindow="460" windowWidth="28800" windowHeight="16180" activeTab="5"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indexed="81"/>
            <rFont val="Tahoma"/>
            <family val="2"/>
          </rPr>
          <t>This parameter represents the total number of annual births in each population each year.
This is the number of births IN the population, not TO the population so e.g. births should be for "children 0-4 years" rather than for "pregnant women".</t>
        </r>
      </text>
    </comment>
    <comment ref="A9" authorId="0" shapeId="0" xr:uid="{00000000-0006-0000-0100-000002000000}">
      <text>
        <r>
          <rPr>
            <sz val="8"/>
            <color indexed="81"/>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indexed="81"/>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indexed="81"/>
            <rFont val="Tahoma"/>
            <family val="2"/>
          </rPr>
          <t>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Further values may be entered as data from prevalence surveys or available estimates, and this may be useful for calibration purposes.</t>
        </r>
      </text>
    </comment>
    <comment ref="A9" authorId="0" shapeId="0" xr:uid="{00000000-0006-0000-0200-000003000000}">
      <text>
        <r>
          <rPr>
            <sz val="8"/>
            <color indexed="81"/>
            <rFont val="Tahoma"/>
            <family val="2"/>
          </rPr>
          <t>This parameter is not used as an input for the model, but may be useful for calibration.
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indexed="81"/>
            <rFont val="Tahoma"/>
            <family val="2"/>
          </rPr>
          <t>This parameter is not used as an input for the model, but may be useful for calibration.
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indexed="81"/>
            <rFont val="Tahoma"/>
            <family val="2"/>
          </rPr>
          <t>This value is not used as input by the model, but can be useful for calibration in comparison with model output.
The value output by the model is the number of incident malaria cases at each time step (whether diagnosed or not) scaled to an annual value - best estimate</t>
        </r>
      </text>
    </comment>
    <comment ref="A21" authorId="0" shapeId="0" xr:uid="{00000000-0006-0000-0200-000006000000}">
      <text>
        <r>
          <rPr>
            <sz val="8"/>
            <color indexed="81"/>
            <rFont val="Tahoma"/>
            <family val="2"/>
          </rPr>
          <t>This value is not used as input by the model, but can be useful for calibration in comparison with model output.
The value output by the model is the number of incident malaria cases at each time step (whether diagnosed or not) scaled to an annual value - low estimate</t>
        </r>
      </text>
    </comment>
    <comment ref="A25" authorId="0" shapeId="0" xr:uid="{00000000-0006-0000-0200-000007000000}">
      <text>
        <r>
          <rPr>
            <sz val="8"/>
            <color indexed="81"/>
            <rFont val="Tahoma"/>
            <family val="2"/>
          </rPr>
          <t>This value is not used as input by the model, but can be useful for calibration in comparison with model output.
The value output by the model is the number of incident malaria cases at each time step (whether diagnosed or not) scaled to an annual value - high estimate</t>
        </r>
      </text>
    </comment>
    <comment ref="A29" authorId="0" shapeId="0" xr:uid="{00000000-0006-0000-0200-000008000000}">
      <text>
        <r>
          <rPr>
            <sz val="8"/>
            <color indexed="81"/>
            <rFont val="Tahoma"/>
            <family val="2"/>
          </rPr>
          <t>This value is not used as input by the model, but can be useful for calibration in comparison with model output.
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indexed="81"/>
            <rFont val="Tahoma"/>
            <family val="2"/>
          </rPr>
          <t>This value is not used as input by the model, but can be useful for calibration in comparison with model output.
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indexed="81"/>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indexed="81"/>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indexed="81"/>
            <rFont val="Tahoma"/>
            <family val="2"/>
          </rPr>
          <t>This parameter represents the proportion of people who will die due to malaria if severe malaria is not treated.
Typically this would be very high but it may vary depending on the setting.
The default value is 0.99.
Source: White, N. J. The Management of Severe Falciparum Malaria
https://www.atsjournals.org/doi/full/10.1164/rccm.2212001
“The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indexed="81"/>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indexed="81"/>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indexed="81"/>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indexed="81"/>
            <rFont val="Tahoma"/>
            <family val="2"/>
          </rPr>
          <t>Typically this parameter would be close to zero, and only higher due to the false positive rate of diagnosis.
In a setting where malaria is assumed based on symptoms rather than tested, this could be much higher.</t>
        </r>
      </text>
    </comment>
    <comment ref="A9" authorId="0" shapeId="0" xr:uid="{00000000-0006-0000-0300-000002000000}">
      <text>
        <r>
          <rPr>
            <sz val="8"/>
            <color indexed="81"/>
            <rFont val="Tahoma"/>
            <family val="2"/>
          </rPr>
          <t>Typically this parameter would be close to zero, and only higher due to the false positive rate of diagnosis unless a very sensitive testing methodology is used that can detect latent malaria.
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indexed="81"/>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indexed="81"/>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indexed="81"/>
            <rFont val="Tahoma"/>
            <family val="2"/>
          </rPr>
          <t>This parameter represents the proportion of people who will die due to malaria during treatment for uncomplicated malaria.
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indexed="81"/>
            <rFont val="Tahoma"/>
            <family val="2"/>
          </rPr>
          <t>For people who do not die during treatment, how many successfully complete the course of treatment (resulting in the clearance of parasites).
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indexed="81"/>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Key calibration parameter.
This parameter primarily incorporates the number of times per day a human is exposed to mosquito bites in the absence of any programmatic interventions or other preventative measures, averaged across a year.
However, as this is invariably an unknown, and programs modifier the value proportionally, this parameter also incorporates any other factors that may make one population more susceptible to being infected with malaria on a per-bite basis.
This is the first parameter to adjust for calibration.</t>
        </r>
      </text>
    </comment>
    <comment ref="A5" authorId="0" shapeId="0" xr:uid="{00000000-0006-0000-0500-000002000000}">
      <text>
        <r>
          <rPr>
            <sz val="8"/>
            <color indexed="81"/>
            <rFont val="Tahoma"/>
            <family val="2"/>
          </rPr>
          <t>Key calibration parameter - adjust this to match known seasonal patterns in historical years. This parameter will directly influence seasonal human incidence through impacting on the number of bites received.
Values can range from '1': no seasonality or change in the biting rate across the year to any higher number, e.g. if the value was '2.5' then the biting rate in the peak season would be 2.5 times higher than the baseline biting rate in the low season for mosquito population density.
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indexed="81"/>
            <rFont val="Tahoma"/>
            <family val="2"/>
          </rPr>
          <t>Key calibration parameter. This parameter will directly influence seasonal human incidence of malaria-like symptoms, and is necessary as other causes of malaria-like symptoms are also seasonally varying and typically peak at the same time as malaria.
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indexed="81"/>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indexed="81"/>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indexed="81"/>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100000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indexed="81"/>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indexed="81"/>
            <rFont val="Tahoma"/>
            <family val="2"/>
          </rPr>
          <t>This parameter is used to determine the probability that a mosquito will die at each time step in the model. It is assumed that this rate is constant and does not change depending on the infection status of the mosquito.
The default value is 35 days.</t>
        </r>
      </text>
    </comment>
    <comment ref="A10" authorId="0" shapeId="0" xr:uid="{00000000-0006-0000-0600-000004000000}">
      <text>
        <r>
          <rPr>
            <sz val="8"/>
            <color indexed="81"/>
            <rFont val="Tahoma"/>
            <family val="2"/>
          </rPr>
          <t>The probability that a human is infected with malaria after being bitten by an infectious mosquito.
The default value is 0.05</t>
        </r>
      </text>
    </comment>
    <comment ref="A14" authorId="0" shapeId="0" xr:uid="{00000000-0006-0000-0600-000005000000}">
      <text>
        <r>
          <rPr>
            <sz val="8"/>
            <color indexed="81"/>
            <rFont val="Tahoma"/>
            <family val="2"/>
          </rPr>
          <t>The probability that a mosquito is infected with malaria after biting an infectious human.
The default value is 0.47</t>
        </r>
      </text>
    </comment>
    <comment ref="A17" authorId="0" shapeId="0" xr:uid="{00000000-0006-0000-0600-000006000000}">
      <text>
        <r>
          <rPr>
            <sz val="8"/>
            <color indexed="81"/>
            <rFont val="Tahoma"/>
            <family val="2"/>
          </rPr>
          <t>The number of times per day that a mosquito will bite a human on average.
The default value is 0.33 - representing mosquitoes feeding from humans on average once every three days. Different mosquito species may have different rates.</t>
        </r>
      </text>
    </comment>
    <comment ref="A20" authorId="0" shapeId="0" xr:uid="{00000000-0006-0000-0600-000007000000}">
      <text>
        <r>
          <rPr>
            <sz val="8"/>
            <color indexed="81"/>
            <rFont val="Tahoma"/>
            <family val="2"/>
          </rPr>
          <t>This parameter represents the average duration in days of fevers and other malaria-like symptoms that are NOT caused by a malaria case, but that should be tested in case of malaria.
The default value is 7 days.</t>
        </r>
      </text>
    </comment>
    <comment ref="A24" authorId="0" shapeId="0" xr:uid="{00000000-0006-0000-0600-000008000000}">
      <text>
        <r>
          <rPr>
            <sz val="8"/>
            <color indexed="81"/>
            <rFont val="Tahoma"/>
            <family val="2"/>
          </rPr>
          <t>This parameter represents the incubation period of malaria in days.
The default value is 10 days.</t>
        </r>
      </text>
    </comment>
    <comment ref="A28" authorId="0" shapeId="0" xr:uid="{00000000-0006-0000-0600-000009000000}">
      <text>
        <r>
          <rPr>
            <sz val="8"/>
            <color indexed="81"/>
            <rFont val="Tahoma"/>
            <family val="2"/>
          </rPr>
          <t>This parameter represents the average duration of latent malaria (e.g. vivax) before it activates and the person moves to exposed.</t>
        </r>
      </text>
    </comment>
    <comment ref="A32" authorId="0" shapeId="0" xr:uid="{00000000-0006-0000-0600-00000A000000}">
      <text>
        <r>
          <rPr>
            <sz val="8"/>
            <color indexed="81"/>
            <rFont val="Tahoma"/>
            <family val="2"/>
          </rPr>
          <t>This parameter is used to determine the average length of time that a person will take to naturally recover from symptoms of an active malaria case.
After this duration if untreated, people will move to the asymptomatic malaria compartment, and may still be infectious to mosquitoes.</t>
        </r>
      </text>
    </comment>
    <comment ref="A36" authorId="0" shapeId="0" xr:uid="{00000000-0006-0000-0600-00000B000000}">
      <text>
        <r>
          <rPr>
            <sz val="8"/>
            <color indexed="81"/>
            <rFont val="Tahoma"/>
            <family val="2"/>
          </rPr>
          <t>This parameter is used to determine the duration that people spend in treatment</t>
        </r>
      </text>
    </comment>
    <comment ref="A40" authorId="0" shapeId="0" xr:uid="{00000000-0006-0000-0600-00000C000000}">
      <text>
        <r>
          <rPr>
            <sz val="8"/>
            <color indexed="81"/>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indexed="81"/>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indexed="81"/>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9" authorId="0" shapeId="0" xr:uid="{00000000-0006-0000-0700-000003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13" authorId="0" shapeId="0" xr:uid="{00000000-0006-0000-0700-000004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17" authorId="0" shapeId="0" xr:uid="{00000000-0006-0000-0700-000005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21" authorId="0" shapeId="0" xr:uid="{00000000-0006-0000-0700-000006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25" authorId="0" shapeId="0" xr:uid="{00000000-0006-0000-0700-000007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29" authorId="0" shapeId="0" xr:uid="{00000000-0006-0000-0700-000008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33" authorId="0" shapeId="0" xr:uid="{00000000-0006-0000-0700-000009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37" authorId="0" shapeId="0" xr:uid="{00000000-0006-0000-0700-00000A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41" authorId="0" shapeId="0" xr:uid="{00000000-0006-0000-0700-00000B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45" authorId="0" shapeId="0" xr:uid="{00000000-0006-0000-0700-00000C000000}">
      <text>
        <r>
          <rPr>
            <sz val="8"/>
            <color indexed="81"/>
            <rFont val="Tahoma"/>
            <family val="2"/>
          </rPr>
          <t>At least one value is necessary to initialize the model in the first time step.
The default value is zero, but better calibration results are likely to be achieved by adjusting this.</t>
        </r>
      </text>
    </comment>
    <comment ref="A49" authorId="0" shapeId="0" xr:uid="{00000000-0006-0000-0700-00000D000000}">
      <text>
        <r>
          <rPr>
            <sz val="8"/>
            <color indexed="81"/>
            <rFont val="Tahoma"/>
            <family val="2"/>
          </rPr>
          <t>This parameter represents the proportion of all mosquitoes that are carrying active and infectious malaria and that may pass this on to humans.
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indexed="81"/>
            <rFont val="Tahoma"/>
            <family val="2"/>
          </rPr>
          <t>This parameter represents the proportion of all mosquitoes that have contracted malaria after biting an infectious human, but who are not yet infectious themselves.
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<sst xmlns="http://schemas.openxmlformats.org/spreadsheetml/2006/main" count="782" uniqueCount="134">
  <si>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</si>
  <si>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</si>
  <si>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</si>
  <si>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</si>
  <si>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</si>
  <si>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</si>
  <si>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</si>
  <si>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</si>
  <si>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</si>
  <si>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</si>
  <si>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</si>
  <si>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</si>
  <si>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</si>
  <si>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</si>
  <si>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</si>
  <si>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</si>
  <si>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</si>
  <si>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</si>
  <si>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</si>
  <si>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</si>
  <si>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</si>
  <si>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</si>
  <si>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</si>
  <si>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</si>
  <si>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</si>
  <si>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</si>
  <si>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</si>
  <si>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</si>
  <si>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</si>
  <si>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</si>
  <si>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</si>
  <si>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</si>
  <si>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</si>
  <si>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</si>
  <si>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</si>
  <si>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</si>
  <si>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</si>
  <si>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</si>
  <si>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</si>
  <si>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</si>
  <si>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</si>
  <si>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</si>
  <si>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</si>
  <si>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</si>
  <si>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</si>
  <si>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</si>
  <si>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</si>
  <si>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</si>
  <si>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</si>
  <si>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</si>
  <si>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</si>
  <si>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</si>
  <si>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</si>
  <si>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</si>
  <si>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</si>
  <si>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</si>
  <si>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</si>
  <si>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</si>
  <si>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</si>
  <si>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</si>
  <si>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</si>
  <si>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</si>
  <si>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</si>
  <si>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</si>
  <si>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</si>
  <si>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</si>
  <si>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</si>
  <si>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</si>
  <si>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</si>
  <si>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</si>
  <si>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</si>
  <si>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Maximal mosquito incubation period
Période d'incubation maximale des moustiques</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</si>
  <si>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</si>
  <si>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</si>
  <si>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</si>
  <si>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</si>
  <si>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</si>
  <si>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</si>
  <si>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</si>
  <si>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</si>
  <si>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</si>
  <si>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</si>
  <si>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</si>
  <si>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</si>
  <si>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</si>
  <si>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</si>
  <si>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</si>
  <si>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</si>
  <si>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</si>
  <si>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</si>
  <si>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</si>
  <si>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</si>
  <si>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</si>
  <si>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</si>
  <si>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</si>
  <si>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</si>
  <si>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</si>
  <si>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</si>
  <si>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</si>
  <si>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</si>
  <si>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</si>
  <si>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</si>
  <si>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</si>
  <si>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</si>
  <si>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</si>
  <si>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</si>
  <si>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</si>
  <si>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</si>
  <si>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</si>
  <si>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</si>
  <si>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</si>
  <si>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</si>
  <si>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</si>
  <si>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</si>
  <si>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</si>
  <si>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</si>
  <si>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</si>
  <si>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</si>
  <si>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</si>
  <si>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</si>
  <si>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</si>
  <si>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</si>
  <si>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</si>
  <si>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</si>
  <si>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</si>
  <si>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</si>
  <si>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</si>
  <si>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</si>
  <si>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1.35 * vivax incidence, since expected duration infectious is 0.35 of a year</t>
  </si>
  <si>
    <t>0.75 * pv incidence, where 0.75 is the expected value of those naturally recovering who have hypnozoites (p_h)</t>
  </si>
  <si>
    <t>number of tests, though that includes Pf</t>
  </si>
  <si>
    <t>1.11 of human incidence, since 0.1 asymptomatic</t>
  </si>
  <si>
    <t>Proportion of the population covered by IRS
TBD</t>
  </si>
  <si>
    <t>Malaria-related deaths per 100K
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</si>
</sst>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1">
    <xf numFmtId="0" fontId="0" fillId="0" borderId="0"/>
  </cellStyleXfs>
  <cellXfs count="10">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0" fillId="3" borderId="0" xfId="0" applyFill="1" applyBorder="1"/>
  </cellXfs>
  <cellStyles count="1">
    <cellStyle name="Normal" xfId="0" builtinId="0"/>
  </cellStyles>
  <dxfs count="388">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116</v>
      </c>
      <c r="D1" s="1" t="s">
        <v>117</v>
      </c>
    </row>
    <row r="2" spans="1:15" x14ac:dyDescent="0.2">
      <c r="A2" t="s">
        <v>118</v>
      </c>
      <c r="B2" t="s">
        <v>119</v>
      </c>
      <c r="C2" t="s">
        <v>10</v>
      </c>
      <c r="D2" t="s">
        <v>5</v>
      </c>
    </row>
    <row r="4" spans="1:15" x14ac:dyDescent="0.2">
      <c r="B4" s="1" t="str">
        <f>'Population Definitions'!$A$2</f>
        <v>M 15+</v>
      </c>
      <c r="C4" s="1" t="str">
        <f>'Population Definitions'!$A$3</f>
        <v>Gen</v>
      </c>
    </row>
    <row r="5" spans="1:15" x14ac:dyDescent="0.2">
      <c r="A5" s="1" t="str">
        <f>'Population Definitions'!$A$4</f>
        <v>A. Funestus</v>
      </c>
      <c r="B5" s="5" t="s">
        <v>120</v>
      </c>
      <c r="C5" s="5" t="s">
        <v>120</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116</v>
      </c>
      <c r="D11" s="1" t="s">
        <v>117</v>
      </c>
    </row>
    <row r="12" spans="1:15" x14ac:dyDescent="0.2">
      <c r="A12" t="s">
        <v>121</v>
      </c>
      <c r="B12" t="s">
        <v>122</v>
      </c>
      <c r="C12" t="s">
        <v>5</v>
      </c>
      <c r="D12" t="s">
        <v>10</v>
      </c>
    </row>
    <row r="14" spans="1:15" x14ac:dyDescent="0.2">
      <c r="B14" s="1" t="str">
        <f>'Population Definitions'!$A$4</f>
        <v>A. Funestus</v>
      </c>
    </row>
    <row r="15" spans="1:15" x14ac:dyDescent="0.2">
      <c r="A15" s="1" t="str">
        <f>'Population Definitions'!$A$2</f>
        <v>M 15+</v>
      </c>
      <c r="B15" s="5" t="s">
        <v>120</v>
      </c>
    </row>
    <row r="16" spans="1:15" x14ac:dyDescent="0.2">
      <c r="A16" s="1" t="str">
        <f>'Population Definitions'!$A$3</f>
        <v>Gen</v>
      </c>
      <c r="B16" s="5" t="s">
        <v>120</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116</v>
      </c>
      <c r="D22" s="1" t="s">
        <v>117</v>
      </c>
    </row>
    <row r="23" spans="1:15" x14ac:dyDescent="0.2">
      <c r="A23" t="s">
        <v>123</v>
      </c>
      <c r="B23" t="s">
        <v>124</v>
      </c>
      <c r="C23" t="s">
        <v>5</v>
      </c>
      <c r="D23" t="s">
        <v>5</v>
      </c>
    </row>
    <row r="25" spans="1:15" x14ac:dyDescent="0.2">
      <c r="B25" s="1" t="str">
        <f>'Population Definitions'!$A$2</f>
        <v>M 15+</v>
      </c>
      <c r="C25" s="1" t="str">
        <f>'Population Definitions'!$A$3</f>
        <v>Gen</v>
      </c>
    </row>
    <row r="26" spans="1:15" x14ac:dyDescent="0.2">
      <c r="A26" s="1" t="str">
        <f>'Population Definitions'!$A$2</f>
        <v>M 15+</v>
      </c>
      <c r="B26" s="5" t="s">
        <v>120</v>
      </c>
      <c r="C26" s="5" t="s">
        <v>120</v>
      </c>
    </row>
    <row r="27" spans="1:15" x14ac:dyDescent="0.2">
      <c r="A27" s="1" t="str">
        <f>'Population Definitions'!$A$3</f>
        <v>Gen</v>
      </c>
      <c r="B27" s="5" t="s">
        <v>120</v>
      </c>
      <c r="C27" s="5" t="s">
        <v>120</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9" priority="11" operator="equal">
      <formula>"Y"</formula>
    </cfRule>
    <cfRule type="cellIs" dxfId="58" priority="12" operator="equal">
      <formula>"N"</formula>
    </cfRule>
  </conditionalFormatting>
  <conditionalFormatting sqref="B16">
    <cfRule type="cellIs" dxfId="57" priority="13" operator="equal">
      <formula>"Y"</formula>
    </cfRule>
    <cfRule type="cellIs" dxfId="56" priority="14" operator="equal">
      <formula>"N"</formula>
    </cfRule>
  </conditionalFormatting>
  <conditionalFormatting sqref="B26">
    <cfRule type="cellIs" dxfId="55" priority="21" operator="equal">
      <formula>"Y"</formula>
    </cfRule>
    <cfRule type="cellIs" dxfId="54" priority="22" operator="equal">
      <formula>"N"</formula>
    </cfRule>
  </conditionalFormatting>
  <conditionalFormatting sqref="B27">
    <cfRule type="cellIs" dxfId="53" priority="25" operator="equal">
      <formula>"Y"</formula>
    </cfRule>
    <cfRule type="cellIs" dxfId="52" priority="26" operator="equal">
      <formula>"N"</formula>
    </cfRule>
  </conditionalFormatting>
  <conditionalFormatting sqref="B5">
    <cfRule type="cellIs" dxfId="51" priority="1" operator="equal">
      <formula>"Y"</formula>
    </cfRule>
    <cfRule type="cellIs" dxfId="50" priority="2" operator="equal">
      <formula>"N"</formula>
    </cfRule>
  </conditionalFormatting>
  <conditionalFormatting sqref="C26">
    <cfRule type="cellIs" dxfId="49" priority="23" operator="equal">
      <formula>"Y"</formula>
    </cfRule>
    <cfRule type="cellIs" dxfId="48" priority="24" operator="equal">
      <formula>"N"</formula>
    </cfRule>
  </conditionalFormatting>
  <conditionalFormatting sqref="C27">
    <cfRule type="cellIs" dxfId="47" priority="27" operator="equal">
      <formula>"Y"</formula>
    </cfRule>
    <cfRule type="cellIs" dxfId="46" priority="28" operator="equal">
      <formula>"N"</formula>
    </cfRule>
  </conditionalFormatting>
  <conditionalFormatting sqref="C5">
    <cfRule type="cellIs" dxfId="45" priority="3" operator="equal">
      <formula>"Y"</formula>
    </cfRule>
    <cfRule type="cellIs" dxfId="44" priority="4" operator="equal">
      <formula>"N"</formula>
    </cfRule>
  </conditionalFormatting>
  <conditionalFormatting sqref="D19:O19">
    <cfRule type="expression" dxfId="43" priority="17">
      <formula>$B$15&lt;&gt;"Y"</formula>
    </cfRule>
  </conditionalFormatting>
  <conditionalFormatting sqref="D20:O20">
    <cfRule type="expression" dxfId="42" priority="20">
      <formula>$B$16&lt;&gt;"Y"</formula>
    </cfRule>
  </conditionalFormatting>
  <conditionalFormatting sqref="D30:O30">
    <cfRule type="expression" dxfId="41" priority="31">
      <formula>$B$26&lt;&gt;"Y"</formula>
    </cfRule>
  </conditionalFormatting>
  <conditionalFormatting sqref="D31:O31">
    <cfRule type="expression" dxfId="40" priority="34">
      <formula>$C$26&lt;&gt;"Y"</formula>
    </cfRule>
  </conditionalFormatting>
  <conditionalFormatting sqref="D32:O32">
    <cfRule type="expression" dxfId="39" priority="37">
      <formula>$B$27&lt;&gt;"Y"</formula>
    </cfRule>
  </conditionalFormatting>
  <conditionalFormatting sqref="D33:O33">
    <cfRule type="expression" dxfId="38" priority="40">
      <formula>$C$27&lt;&gt;"Y"</formula>
    </cfRule>
  </conditionalFormatting>
  <conditionalFormatting sqref="D8:O8">
    <cfRule type="expression" dxfId="37" priority="7">
      <formula>$B$5&lt;&gt;"Y"</formula>
    </cfRule>
  </conditionalFormatting>
  <conditionalFormatting sqref="D9:O9">
    <cfRule type="expression" dxfId="36" priority="10">
      <formula>$C$5&lt;&gt;"Y"</formula>
    </cfRule>
  </conditionalFormatting>
  <conditionalFormatting sqref="F19">
    <cfRule type="expression" dxfId="35" priority="15">
      <formula>COUNTIF(H19:O19,"&lt;&gt;" &amp; "")&gt;0</formula>
    </cfRule>
    <cfRule type="expression" dxfId="34" priority="16">
      <formula>AND(COUNTIF(H19:O19,"&lt;&gt;" &amp; "")&gt;0,NOT(ISBLANK(F19)))</formula>
    </cfRule>
  </conditionalFormatting>
  <conditionalFormatting sqref="F20">
    <cfRule type="expression" dxfId="33" priority="18">
      <formula>COUNTIF(H20:O20,"&lt;&gt;" &amp; "")&gt;0</formula>
    </cfRule>
    <cfRule type="expression" dxfId="32" priority="19">
      <formula>AND(COUNTIF(H20:O20,"&lt;&gt;" &amp; "")&gt;0,NOT(ISBLANK(F20)))</formula>
    </cfRule>
  </conditionalFormatting>
  <conditionalFormatting sqref="F30">
    <cfRule type="expression" dxfId="31" priority="29">
      <formula>COUNTIF(H30:O30,"&lt;&gt;" &amp; "")&gt;0</formula>
    </cfRule>
    <cfRule type="expression" dxfId="30" priority="30">
      <formula>AND(COUNTIF(H30:O30,"&lt;&gt;" &amp; "")&gt;0,NOT(ISBLANK(F30)))</formula>
    </cfRule>
  </conditionalFormatting>
  <conditionalFormatting sqref="F31">
    <cfRule type="expression" dxfId="29" priority="32">
      <formula>COUNTIF(H31:O31,"&lt;&gt;" &amp; "")&gt;0</formula>
    </cfRule>
    <cfRule type="expression" dxfId="28" priority="33">
      <formula>AND(COUNTIF(H31:O31,"&lt;&gt;" &amp; "")&gt;0,NOT(ISBLANK(F31)))</formula>
    </cfRule>
  </conditionalFormatting>
  <conditionalFormatting sqref="F32">
    <cfRule type="expression" dxfId="27" priority="35">
      <formula>COUNTIF(H32:O32,"&lt;&gt;" &amp; "")&gt;0</formula>
    </cfRule>
    <cfRule type="expression" dxfId="26" priority="36">
      <formula>AND(COUNTIF(H32:O32,"&lt;&gt;" &amp; "")&gt;0,NOT(ISBLANK(F32)))</formula>
    </cfRule>
  </conditionalFormatting>
  <conditionalFormatting sqref="F33">
    <cfRule type="expression" dxfId="25" priority="38">
      <formula>COUNTIF(H33:O33,"&lt;&gt;" &amp; "")&gt;0</formula>
    </cfRule>
    <cfRule type="expression" dxfId="24" priority="39">
      <formula>AND(COUNTIF(H33:O33,"&lt;&gt;" &amp; "")&gt;0,NOT(ISBLANK(F33)))</formula>
    </cfRule>
  </conditionalFormatting>
  <conditionalFormatting sqref="F8">
    <cfRule type="expression" dxfId="23" priority="5">
      <formula>COUNTIF(H8:O8,"&lt;&gt;" &amp; "")&gt;0</formula>
    </cfRule>
    <cfRule type="expression" dxfId="22" priority="6">
      <formula>AND(COUNTIF(H8:O8,"&lt;&gt;" &amp; "")&gt;0,NOT(ISBLANK(F8)))</formula>
    </cfRule>
  </conditionalFormatting>
  <conditionalFormatting sqref="F9">
    <cfRule type="expression" dxfId="21" priority="8">
      <formula>COUNTIF(H9:O9,"&lt;&gt;" &amp; "")&gt;0</formula>
    </cfRule>
    <cfRule type="expression" dxfId="20"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O12"/>
  <sheetViews>
    <sheetView workbookViewId="0"/>
  </sheetViews>
  <sheetFormatPr baseColWidth="10" defaultColWidth="8.83203125" defaultRowHeight="15" x14ac:dyDescent="0.2"/>
  <cols>
    <col min="1" max="1" width="14.83203125" customWidth="1"/>
    <col min="2" max="2" width="11.5" customWidth="1"/>
    <col min="3" max="3" width="23.6640625" customWidth="1"/>
    <col min="4" max="4" width="21.5" customWidth="1"/>
    <col min="5" max="5" width="13.83203125" customWidth="1"/>
    <col min="6" max="6" width="10.5" customWidth="1"/>
    <col min="7" max="7" width="5" customWidth="1"/>
    <col min="8" max="15" width="9.5" customWidth="1"/>
  </cols>
  <sheetData>
    <row r="1" spans="1:15" x14ac:dyDescent="0.2">
      <c r="A1" s="1" t="s">
        <v>0</v>
      </c>
      <c r="B1" s="1" t="s">
        <v>1</v>
      </c>
      <c r="C1" s="1" t="s">
        <v>116</v>
      </c>
      <c r="D1" s="1" t="s">
        <v>117</v>
      </c>
    </row>
    <row r="2" spans="1:15" x14ac:dyDescent="0.2">
      <c r="A2" t="s">
        <v>125</v>
      </c>
      <c r="B2" t="s">
        <v>126</v>
      </c>
      <c r="C2" t="s">
        <v>5</v>
      </c>
      <c r="D2" t="s">
        <v>5</v>
      </c>
    </row>
    <row r="4" spans="1:15" x14ac:dyDescent="0.2">
      <c r="B4" s="1" t="str">
        <f>'Population Definitions'!$A$2</f>
        <v>M 15+</v>
      </c>
      <c r="C4" s="1" t="str">
        <f>'Population Definitions'!$A$3</f>
        <v>Gen</v>
      </c>
    </row>
    <row r="5" spans="1:15" x14ac:dyDescent="0.2">
      <c r="A5" s="1" t="str">
        <f>'Population Definitions'!$A$2</f>
        <v>M 15+</v>
      </c>
      <c r="B5" s="4" t="s">
        <v>47</v>
      </c>
      <c r="C5" s="5" t="s">
        <v>127</v>
      </c>
    </row>
    <row r="6" spans="1:15" x14ac:dyDescent="0.2">
      <c r="A6" s="1" t="str">
        <f>'Population Definitions'!$A$3</f>
        <v>Gen</v>
      </c>
      <c r="B6" s="5" t="s">
        <v>127</v>
      </c>
      <c r="C6" s="4" t="s">
        <v>47</v>
      </c>
    </row>
    <row r="8" spans="1:15" x14ac:dyDescent="0.2">
      <c r="A8" s="1"/>
      <c r="B8" s="1"/>
      <c r="C8" s="1"/>
      <c r="D8" s="1" t="s">
        <v>12</v>
      </c>
      <c r="E8" s="1" t="s">
        <v>13</v>
      </c>
      <c r="F8" s="1" t="s">
        <v>16</v>
      </c>
      <c r="G8" s="1"/>
      <c r="H8" s="1">
        <v>2011</v>
      </c>
      <c r="I8" s="1">
        <v>2012</v>
      </c>
      <c r="J8" s="1">
        <v>2013</v>
      </c>
      <c r="K8" s="1">
        <v>2014</v>
      </c>
      <c r="L8" s="1">
        <v>2015</v>
      </c>
      <c r="M8" s="1">
        <v>2016</v>
      </c>
      <c r="N8" s="1">
        <v>2017</v>
      </c>
      <c r="O8" s="1">
        <v>2018</v>
      </c>
    </row>
    <row r="9" spans="1:15"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5" x14ac:dyDescent="0.2">
      <c r="A10" s="1" t="str">
        <f>IF($C$5="Y",'Population Definitions'!$A$2,"...")</f>
        <v>...</v>
      </c>
      <c r="B10" s="4" t="str">
        <f>IF($C$5="Y","---&gt;","...")</f>
        <v>...</v>
      </c>
      <c r="C10" s="1" t="str">
        <f>IF($C$5="Y",'Population Definitions'!$A$3,"...")</f>
        <v>...</v>
      </c>
      <c r="D10" s="2"/>
      <c r="E10" s="3"/>
      <c r="F10" s="2"/>
      <c r="G10" s="4" t="str">
        <f>IF($C$5="Y","OR","...")</f>
        <v>...</v>
      </c>
      <c r="H10" s="2"/>
      <c r="I10" s="2"/>
      <c r="J10" s="2"/>
      <c r="K10" s="2"/>
      <c r="L10" s="2"/>
      <c r="M10" s="2"/>
      <c r="N10" s="2"/>
      <c r="O10" s="2"/>
    </row>
    <row r="11" spans="1:15" x14ac:dyDescent="0.2">
      <c r="A11" s="1" t="str">
        <f>IF($B$6="Y",'Population Definitions'!$A$3,"...")</f>
        <v>...</v>
      </c>
      <c r="B11" s="4" t="str">
        <f>IF($B$6="Y","---&gt;","...")</f>
        <v>...</v>
      </c>
      <c r="C11" s="1" t="str">
        <f>IF($B$6="Y",'Population Definitions'!$A$2,"...")</f>
        <v>...</v>
      </c>
      <c r="D11" s="2"/>
      <c r="E11" s="3"/>
      <c r="F11" s="2"/>
      <c r="G11" s="4" t="str">
        <f>IF($B$6="Y","OR","...")</f>
        <v>...</v>
      </c>
      <c r="H11" s="2"/>
      <c r="I11" s="2"/>
      <c r="J11" s="2"/>
      <c r="K11" s="2"/>
      <c r="L11" s="2"/>
      <c r="M11" s="2"/>
      <c r="N11" s="2"/>
      <c r="O11" s="2"/>
    </row>
    <row r="12" spans="1:15"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9" priority="3" operator="equal">
      <formula>"Y"</formula>
    </cfRule>
    <cfRule type="cellIs" dxfId="18" priority="4" operator="equal">
      <formula>"N"</formula>
    </cfRule>
  </conditionalFormatting>
  <conditionalFormatting sqref="C5">
    <cfRule type="cellIs" dxfId="17" priority="1" operator="equal">
      <formula>"Y"</formula>
    </cfRule>
    <cfRule type="cellIs" dxfId="16" priority="2" operator="equal">
      <formula>"N"</formula>
    </cfRule>
  </conditionalFormatting>
  <conditionalFormatting sqref="D10:O10">
    <cfRule type="expression" dxfId="15" priority="10">
      <formula>$C$5&lt;&gt;"Y"</formula>
    </cfRule>
  </conditionalFormatting>
  <conditionalFormatting sqref="D11:O11">
    <cfRule type="expression" dxfId="14" priority="13">
      <formula>$B$6&lt;&gt;"Y"</formula>
    </cfRule>
  </conditionalFormatting>
  <conditionalFormatting sqref="D12:O12">
    <cfRule type="expression" dxfId="13" priority="16">
      <formula>$C$6&lt;&gt;"Y"</formula>
    </cfRule>
  </conditionalFormatting>
  <conditionalFormatting sqref="D9:O9">
    <cfRule type="expression" dxfId="12" priority="7">
      <formula>$B$5&lt;&gt;"Y"</formula>
    </cfRule>
  </conditionalFormatting>
  <conditionalFormatting sqref="F10">
    <cfRule type="expression" dxfId="11" priority="8">
      <formula>COUNTIF(H10:O10,"&lt;&gt;" &amp; "")&gt;0</formula>
    </cfRule>
    <cfRule type="expression" dxfId="10" priority="9">
      <formula>AND(COUNTIF(H10:O10,"&lt;&gt;" &amp; "")&gt;0,NOT(ISBLANK(F10)))</formula>
    </cfRule>
  </conditionalFormatting>
  <conditionalFormatting sqref="F11">
    <cfRule type="expression" dxfId="9" priority="11">
      <formula>COUNTIF(H11:O11,"&lt;&gt;" &amp; "")&gt;0</formula>
    </cfRule>
    <cfRule type="expression" dxfId="8" priority="12">
      <formula>AND(COUNTIF(H11:O11,"&lt;&gt;" &amp; "")&gt;0,NOT(ISBLANK(F11)))</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M15"/>
  <sheetViews>
    <sheetView workbookViewId="0">
      <selection activeCell="D3" sqref="D3"/>
    </sheetView>
  </sheetViews>
  <sheetFormatPr baseColWidth="10" defaultColWidth="8.83203125" defaultRowHeight="15" x14ac:dyDescent="0.2"/>
  <cols>
    <col min="1" max="1" width="78.33203125" customWidth="1"/>
    <col min="2" max="2" width="25.83203125" customWidth="1"/>
    <col min="3" max="3" width="13.83203125" customWidth="1"/>
    <col min="4" max="4" width="10.5" customWidth="1"/>
    <col min="5" max="13" width="9.5" customWidth="1"/>
  </cols>
  <sheetData>
    <row r="1" spans="1:13" x14ac:dyDescent="0.2">
      <c r="A1" s="1" t="s">
        <v>11</v>
      </c>
      <c r="B1" s="1" t="s">
        <v>12</v>
      </c>
      <c r="C1" s="1" t="s">
        <v>13</v>
      </c>
      <c r="D1" s="1">
        <v>2011</v>
      </c>
      <c r="E1" s="1">
        <v>2012</v>
      </c>
      <c r="F1" s="1">
        <v>2013</v>
      </c>
      <c r="G1" s="1">
        <v>2014</v>
      </c>
      <c r="H1" s="1">
        <v>2015</v>
      </c>
      <c r="I1" s="1">
        <v>2016</v>
      </c>
      <c r="J1" s="1">
        <v>2017</v>
      </c>
      <c r="K1" s="1">
        <v>2018</v>
      </c>
    </row>
    <row r="2" spans="1:13" x14ac:dyDescent="0.2">
      <c r="A2" s="1" t="str">
        <f>'Population Definitions'!$A$2</f>
        <v>M 15+</v>
      </c>
      <c r="B2" t="s">
        <v>14</v>
      </c>
      <c r="C2" s="3"/>
      <c r="D2" s="2">
        <v>134244</v>
      </c>
      <c r="E2" s="2">
        <v>139244</v>
      </c>
      <c r="F2" s="2">
        <v>144430</v>
      </c>
      <c r="G2" s="2">
        <v>143082</v>
      </c>
      <c r="H2" s="2">
        <v>141746</v>
      </c>
      <c r="I2" s="2">
        <v>140422</v>
      </c>
      <c r="J2" s="2">
        <v>139111</v>
      </c>
      <c r="K2" s="2">
        <v>137813</v>
      </c>
    </row>
    <row r="3" spans="1:13" x14ac:dyDescent="0.2">
      <c r="A3" s="1" t="str">
        <f>'Population Definitions'!$A$3</f>
        <v>Gen</v>
      </c>
      <c r="B3" t="s">
        <v>14</v>
      </c>
      <c r="C3" s="3"/>
      <c r="D3" s="2">
        <v>285360</v>
      </c>
      <c r="E3" s="2">
        <v>288249</v>
      </c>
      <c r="F3" s="2">
        <v>291167</v>
      </c>
      <c r="G3" s="2">
        <v>288449</v>
      </c>
      <c r="H3" s="2">
        <v>285756</v>
      </c>
      <c r="I3" s="2">
        <v>283088</v>
      </c>
      <c r="J3" s="2">
        <v>280445</v>
      </c>
      <c r="K3" s="2">
        <v>277827</v>
      </c>
    </row>
    <row r="5" spans="1:13" x14ac:dyDescent="0.2">
      <c r="A5" s="1" t="s">
        <v>15</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17</v>
      </c>
      <c r="C6" s="3"/>
      <c r="D6" s="2"/>
      <c r="E6" s="4" t="s">
        <v>18</v>
      </c>
      <c r="F6" s="2">
        <v>5.1698173392040192E-2</v>
      </c>
      <c r="G6" s="2">
        <v>5.1698173392040192E-2</v>
      </c>
      <c r="H6" s="2">
        <v>5.7486116348686982E-3</v>
      </c>
      <c r="I6" s="2">
        <v>5.7486116348686982E-3</v>
      </c>
      <c r="J6" s="2">
        <v>5.7486116348686982E-3</v>
      </c>
      <c r="K6" s="2">
        <v>5.7486116348686982E-3</v>
      </c>
      <c r="L6" s="2">
        <v>5.7486116348686982E-3</v>
      </c>
      <c r="M6" s="2">
        <v>5.7486116348686982E-3</v>
      </c>
    </row>
    <row r="7" spans="1:13" x14ac:dyDescent="0.2">
      <c r="A7" s="1" t="str">
        <f>'Population Definitions'!$A$3</f>
        <v>Gen</v>
      </c>
      <c r="B7" t="s">
        <v>17</v>
      </c>
      <c r="C7" s="3"/>
      <c r="D7" s="2"/>
      <c r="E7" s="4" t="s">
        <v>18</v>
      </c>
      <c r="F7" s="2">
        <v>2.4317684464473813E-2</v>
      </c>
      <c r="G7" s="2">
        <v>2.4317684464473813E-2</v>
      </c>
      <c r="H7" s="2">
        <v>4.8651852343284258E-3</v>
      </c>
      <c r="I7" s="2">
        <v>4.8651852343284258E-3</v>
      </c>
      <c r="J7" s="2">
        <v>4.8651852343284258E-3</v>
      </c>
      <c r="K7" s="2">
        <v>4.8651852343284258E-3</v>
      </c>
      <c r="L7" s="2">
        <v>4.8651852343284258E-3</v>
      </c>
      <c r="M7" s="2">
        <v>4.8651852343284258E-3</v>
      </c>
    </row>
    <row r="9" spans="1:13" x14ac:dyDescent="0.2">
      <c r="A9" s="1" t="s">
        <v>19</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20</v>
      </c>
      <c r="C10" s="3"/>
      <c r="D10" s="2">
        <v>1.5129999999999999E-2</v>
      </c>
      <c r="E10" s="4" t="s">
        <v>18</v>
      </c>
      <c r="F10" s="2"/>
      <c r="G10" s="2"/>
      <c r="H10" s="2"/>
      <c r="I10" s="2"/>
      <c r="J10" s="2"/>
      <c r="K10" s="2"/>
      <c r="L10" s="2"/>
      <c r="M10" s="2"/>
    </row>
    <row r="11" spans="1:13" x14ac:dyDescent="0.2">
      <c r="A11" s="1" t="str">
        <f>'Population Definitions'!$A$3</f>
        <v>Gen</v>
      </c>
      <c r="B11" t="s">
        <v>20</v>
      </c>
      <c r="C11" s="3"/>
      <c r="D11" s="2">
        <v>1.4250000000000001E-2</v>
      </c>
      <c r="E11" s="4" t="s">
        <v>18</v>
      </c>
      <c r="F11" s="2"/>
      <c r="G11" s="2"/>
      <c r="H11" s="2"/>
      <c r="I11" s="2"/>
      <c r="J11" s="2"/>
      <c r="K11" s="2"/>
      <c r="L11" s="2"/>
      <c r="M11" s="2"/>
    </row>
    <row r="13" spans="1:13" x14ac:dyDescent="0.2">
      <c r="A13" s="1" t="s">
        <v>21</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17</v>
      </c>
      <c r="C14" s="3"/>
      <c r="D14" s="2"/>
      <c r="E14" s="4" t="s">
        <v>18</v>
      </c>
      <c r="F14" s="2">
        <v>5.6041550786300902E-2</v>
      </c>
      <c r="G14" s="2">
        <v>4.4386092911372202E-2</v>
      </c>
      <c r="H14" s="2">
        <v>2.98557185395322E-2</v>
      </c>
      <c r="I14" s="2">
        <v>3.0116737130237901E-2</v>
      </c>
      <c r="J14" s="2">
        <v>6.0436107113786899E-2</v>
      </c>
      <c r="K14" s="2">
        <v>2.4745249289926399E-2</v>
      </c>
      <c r="L14" s="2">
        <v>2.82761897634136E-2</v>
      </c>
      <c r="M14" s="2">
        <v>6.3813752399716595E-2</v>
      </c>
    </row>
    <row r="15" spans="1:13" x14ac:dyDescent="0.2">
      <c r="A15" s="1" t="str">
        <f>'Population Definitions'!$A$3</f>
        <v>Gen</v>
      </c>
      <c r="B15" t="s">
        <v>17</v>
      </c>
      <c r="C15" s="3"/>
      <c r="D15" s="2"/>
      <c r="E15" s="4" t="s">
        <v>18</v>
      </c>
      <c r="F15" s="2">
        <v>3.1692160280286902E-2</v>
      </c>
      <c r="G15" s="2">
        <v>2.5100860897424901E-2</v>
      </c>
      <c r="H15" s="2">
        <v>1.50461369981328E-2</v>
      </c>
      <c r="I15" s="2">
        <v>1.5177680356220699E-2</v>
      </c>
      <c r="J15" s="2">
        <v>3.04574798983255E-2</v>
      </c>
      <c r="K15" s="2">
        <v>1.24706565134645E-2</v>
      </c>
      <c r="L15" s="2">
        <v>1.4250083056402E-2</v>
      </c>
      <c r="M15" s="2">
        <v>3.2159611300007697E-2</v>
      </c>
    </row>
  </sheetData>
  <conditionalFormatting sqref="D6">
    <cfRule type="expression" dxfId="387" priority="5">
      <formula>COUNTIF(F6:M6,"&lt;&gt;" &amp; "")&gt;0</formula>
    </cfRule>
    <cfRule type="expression" dxfId="386" priority="6">
      <formula>AND(COUNTIF(F6:M6,"&lt;&gt;" &amp; "")&gt;0,NOT(ISBLANK(D6)))</formula>
    </cfRule>
  </conditionalFormatting>
  <conditionalFormatting sqref="D7">
    <cfRule type="expression" dxfId="385" priority="7">
      <formula>COUNTIF(F7:M7,"&lt;&gt;" &amp; "")&gt;0</formula>
    </cfRule>
    <cfRule type="expression" dxfId="384" priority="8">
      <formula>AND(COUNTIF(F7:M7,"&lt;&gt;" &amp; "")&gt;0,NOT(ISBLANK(D7)))</formula>
    </cfRule>
  </conditionalFormatting>
  <conditionalFormatting sqref="D14">
    <cfRule type="expression" dxfId="383" priority="13">
      <formula>COUNTIF(F14:M14,"&lt;&gt;" &amp; "")&gt;0</formula>
    </cfRule>
    <cfRule type="expression" dxfId="382" priority="14">
      <formula>AND(COUNTIF(F14:M14,"&lt;&gt;" &amp; "")&gt;0,NOT(ISBLANK(D14)))</formula>
    </cfRule>
  </conditionalFormatting>
  <conditionalFormatting sqref="D15">
    <cfRule type="expression" dxfId="381" priority="15">
      <formula>COUNTIF(F15:M15,"&lt;&gt;" &amp; "")&gt;0</formula>
    </cfRule>
    <cfRule type="expression" dxfId="380" priority="16">
      <formula>AND(COUNTIF(F15:M15,"&lt;&gt;" &amp; "")&gt;0,NOT(ISBLANK(D15)))</formula>
    </cfRule>
  </conditionalFormatting>
  <conditionalFormatting sqref="D10">
    <cfRule type="expression" dxfId="379" priority="1">
      <formula>COUNTIF(F10:M10,"&lt;&gt;" &amp; "")&gt;0</formula>
    </cfRule>
    <cfRule type="expression" dxfId="378" priority="2">
      <formula>AND(COUNTIF(F10:M10,"&lt;&gt;" &amp; "")&gt;0,NOT(ISBLANK(D10)))</formula>
    </cfRule>
  </conditionalFormatting>
  <conditionalFormatting sqref="D11">
    <cfRule type="expression" dxfId="377" priority="3">
      <formula>COUNTIF(F11:M11,"&lt;&gt;" &amp; "")&gt;0</formula>
    </cfRule>
    <cfRule type="expression" dxfId="376"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workbookViewId="0">
      <selection activeCell="F94" sqref="F94"/>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3" width="9.5" customWidth="1"/>
  </cols>
  <sheetData>
    <row r="1" spans="1:15" ht="16" x14ac:dyDescent="0.2">
      <c r="A1" s="6" t="s">
        <v>22</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23</v>
      </c>
      <c r="C2" s="3"/>
      <c r="D2" s="3">
        <v>0</v>
      </c>
      <c r="E2" s="4" t="s">
        <v>18</v>
      </c>
      <c r="F2" s="2">
        <v>1.8697297458359404E-2</v>
      </c>
      <c r="G2" s="2">
        <v>1.3702565281089311E-2</v>
      </c>
      <c r="H2" s="2">
        <v>7.6299937686076296E-3</v>
      </c>
      <c r="I2" s="2">
        <v>9.3862260801498443E-3</v>
      </c>
      <c r="J2" s="2">
        <v>1.2600002821949121E-2</v>
      </c>
      <c r="K2" s="2">
        <v>4.7713321274444175E-3</v>
      </c>
      <c r="L2" s="2">
        <v>1.740336853304196E-2</v>
      </c>
      <c r="M2" s="2">
        <v>5.5800251064848747E-2</v>
      </c>
    </row>
    <row r="3" spans="1:15" ht="16" x14ac:dyDescent="0.2">
      <c r="A3" s="6" t="str">
        <f>'Population Definitions'!$A$3</f>
        <v>Gen</v>
      </c>
      <c r="B3" t="s">
        <v>23</v>
      </c>
      <c r="C3" s="3"/>
      <c r="D3" s="3">
        <v>0</v>
      </c>
      <c r="E3" s="4" t="s">
        <v>18</v>
      </c>
      <c r="F3" s="2">
        <v>1.1448696383515559E-2</v>
      </c>
      <c r="G3" s="2">
        <v>8.6140801876155686E-3</v>
      </c>
      <c r="H3" s="2">
        <v>3.8500242129087432E-3</v>
      </c>
      <c r="I3" s="2">
        <v>4.7322056932074651E-3</v>
      </c>
      <c r="J3" s="2">
        <v>6.3550721594647181E-3</v>
      </c>
      <c r="K3" s="2">
        <v>2.3985474481433336E-3</v>
      </c>
      <c r="L3" s="2">
        <v>8.7646419083955863E-3</v>
      </c>
      <c r="M3" s="2">
        <v>2.811821745186753E-2</v>
      </c>
    </row>
    <row r="5" spans="1:15" ht="16" x14ac:dyDescent="0.2">
      <c r="A5" s="6" t="s">
        <v>24</v>
      </c>
      <c r="B5" s="1" t="s">
        <v>12</v>
      </c>
      <c r="C5" s="1" t="s">
        <v>13</v>
      </c>
      <c r="D5" s="1">
        <v>2011</v>
      </c>
      <c r="E5" s="1">
        <v>2012</v>
      </c>
      <c r="F5" s="1">
        <v>2013</v>
      </c>
      <c r="G5" s="1">
        <v>2014</v>
      </c>
      <c r="H5" s="1">
        <v>2015</v>
      </c>
      <c r="I5" s="1">
        <v>2016</v>
      </c>
      <c r="J5" s="1">
        <v>2017</v>
      </c>
      <c r="K5" s="1">
        <v>2018</v>
      </c>
    </row>
    <row r="6" spans="1:15" ht="16" x14ac:dyDescent="0.2">
      <c r="A6" s="6" t="str">
        <f>'Population Definitions'!$A$2</f>
        <v>M 15+</v>
      </c>
      <c r="B6" t="s">
        <v>23</v>
      </c>
      <c r="C6" s="3"/>
      <c r="D6" s="2">
        <v>1.8697297458359404E-2</v>
      </c>
      <c r="E6" s="2">
        <v>1.3702565281089311E-2</v>
      </c>
      <c r="F6" s="2">
        <v>7.6299937686076296E-3</v>
      </c>
      <c r="G6" s="2">
        <v>9.3862260801498443E-3</v>
      </c>
      <c r="H6" s="2">
        <v>1.2600002821949121E-2</v>
      </c>
      <c r="I6" s="2">
        <v>4.7713321274444175E-3</v>
      </c>
      <c r="J6" s="2">
        <v>1.740336853304196E-2</v>
      </c>
      <c r="K6" s="2">
        <v>5.5800251064848747E-2</v>
      </c>
      <c r="O6" t="s">
        <v>128</v>
      </c>
    </row>
    <row r="7" spans="1:15" ht="16" x14ac:dyDescent="0.2">
      <c r="A7" s="6" t="str">
        <f>'Population Definitions'!$A$3</f>
        <v>Gen</v>
      </c>
      <c r="B7" t="s">
        <v>23</v>
      </c>
      <c r="C7" s="3"/>
      <c r="D7" s="2">
        <v>1.1448696383515559E-2</v>
      </c>
      <c r="E7" s="2">
        <v>8.6140801876155686E-3</v>
      </c>
      <c r="F7" s="2">
        <v>3.8500242129087432E-3</v>
      </c>
      <c r="G7" s="2">
        <v>4.7322056932074651E-3</v>
      </c>
      <c r="H7" s="2">
        <v>6.3550721594647181E-3</v>
      </c>
      <c r="I7" s="2">
        <v>2.3985474481433336E-3</v>
      </c>
      <c r="J7" s="2">
        <v>8.7646419083955863E-3</v>
      </c>
      <c r="K7" s="2">
        <v>2.811821745186753E-2</v>
      </c>
    </row>
    <row r="9" spans="1:15" ht="32" x14ac:dyDescent="0.2">
      <c r="A9" s="6" t="s">
        <v>25</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23</v>
      </c>
      <c r="C10" s="3"/>
      <c r="D10" s="3">
        <v>0</v>
      </c>
      <c r="E10" s="4" t="s">
        <v>18</v>
      </c>
      <c r="F10">
        <v>1.0384076755758172E-2</v>
      </c>
      <c r="G10">
        <v>7.6125362672718397E-3</v>
      </c>
      <c r="H10">
        <v>4.2373468116042373E-3</v>
      </c>
      <c r="I10">
        <v>5.2137934890482381E-3</v>
      </c>
      <c r="J10">
        <v>6.9984338182382567E-3</v>
      </c>
      <c r="K10">
        <v>2.6491575394169005E-3</v>
      </c>
      <c r="L10">
        <v>9.6685380739122001E-3</v>
      </c>
      <c r="M10">
        <v>3.099852698947124E-2</v>
      </c>
      <c r="O10" t="s">
        <v>129</v>
      </c>
    </row>
    <row r="11" spans="1:15" ht="16" x14ac:dyDescent="0.2">
      <c r="A11" s="6" t="str">
        <f>'Population Definitions'!$A$3</f>
        <v>Gen</v>
      </c>
      <c r="B11" t="s">
        <v>23</v>
      </c>
      <c r="C11" s="3"/>
      <c r="D11" s="3">
        <v>0</v>
      </c>
      <c r="E11" s="4" t="s">
        <v>18</v>
      </c>
      <c r="F11">
        <v>6.3603868797308663E-3</v>
      </c>
      <c r="G11">
        <v>4.7840582274353075E-3</v>
      </c>
      <c r="H11">
        <v>2.1396655527583827E-3</v>
      </c>
      <c r="I11">
        <v>2.627847557107149E-3</v>
      </c>
      <c r="J11">
        <v>3.5309844762664651E-3</v>
      </c>
      <c r="K11">
        <v>1.331741366642175E-3</v>
      </c>
      <c r="L11">
        <v>4.8708302875786697E-3</v>
      </c>
      <c r="M11">
        <v>1.5621231917704183E-2</v>
      </c>
    </row>
    <row r="13" spans="1:15"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23</v>
      </c>
      <c r="C14" s="3"/>
      <c r="D14" s="3">
        <v>0.28000000000000003</v>
      </c>
      <c r="E14" s="4" t="s">
        <v>18</v>
      </c>
      <c r="F14" s="3">
        <v>5.0221983850302437E-2</v>
      </c>
      <c r="G14" s="3">
        <v>3.8342765217890894E-2</v>
      </c>
      <c r="H14" s="3">
        <v>2.9855293221629855E-2</v>
      </c>
      <c r="I14" s="3">
        <v>3.0402147020589593E-2</v>
      </c>
      <c r="J14" s="3">
        <v>6.1581984676816276E-2</v>
      </c>
      <c r="K14" s="3">
        <v>2.545185227386022E-2</v>
      </c>
      <c r="L14" s="3">
        <v>5.7932154897887299E-2</v>
      </c>
      <c r="M14" s="3">
        <v>0.13196868219979246</v>
      </c>
      <c r="O14" t="s">
        <v>130</v>
      </c>
    </row>
    <row r="15" spans="1:15" ht="16" x14ac:dyDescent="0.2">
      <c r="A15" s="6" t="str">
        <f>'Population Definitions'!$A$3</f>
        <v>Gen</v>
      </c>
      <c r="B15" t="s">
        <v>23</v>
      </c>
      <c r="C15" s="3"/>
      <c r="D15" s="3">
        <v>0.28000000000000003</v>
      </c>
      <c r="E15" s="4" t="s">
        <v>18</v>
      </c>
      <c r="F15" s="3">
        <v>3.0747126436781611E-2</v>
      </c>
      <c r="G15" s="3">
        <v>2.4111098390627549E-2</v>
      </c>
      <c r="H15" s="3">
        <v>1.5046347972125963E-2</v>
      </c>
      <c r="I15" s="3">
        <v>1.5319865903504606E-2</v>
      </c>
      <c r="J15" s="3">
        <v>3.1033469113509429E-2</v>
      </c>
      <c r="K15" s="3">
        <v>1.2826400271293732E-2</v>
      </c>
      <c r="L15" s="3">
        <v>2.9192889871454297E-2</v>
      </c>
      <c r="M15" s="3">
        <v>6.6505415240419391E-2</v>
      </c>
    </row>
    <row r="17" spans="1:15" ht="32" x14ac:dyDescent="0.2">
      <c r="A17" s="6" t="s">
        <v>27</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17</v>
      </c>
      <c r="C18" s="3"/>
      <c r="D18" s="2"/>
      <c r="E18" s="4" t="s">
        <v>18</v>
      </c>
      <c r="F18" s="2">
        <v>1859</v>
      </c>
      <c r="G18" s="2">
        <v>1413</v>
      </c>
      <c r="H18" s="2">
        <v>816</v>
      </c>
      <c r="I18" s="2">
        <v>995</v>
      </c>
      <c r="J18" s="2">
        <v>1323</v>
      </c>
      <c r="K18" s="2">
        <v>496</v>
      </c>
      <c r="L18" s="2">
        <v>1793</v>
      </c>
      <c r="M18" s="2">
        <v>5696</v>
      </c>
    </row>
    <row r="19" spans="1:15" ht="16" x14ac:dyDescent="0.2">
      <c r="A19" s="6" t="str">
        <f>'Population Definitions'!$A$3</f>
        <v>Gen</v>
      </c>
      <c r="B19" t="s">
        <v>17</v>
      </c>
      <c r="C19" s="3"/>
      <c r="D19" s="2"/>
      <c r="E19" s="4" t="s">
        <v>18</v>
      </c>
      <c r="F19" s="2">
        <v>2420</v>
      </c>
      <c r="G19" s="2">
        <v>1839</v>
      </c>
      <c r="H19" s="2">
        <v>830</v>
      </c>
      <c r="I19" s="2">
        <v>1011</v>
      </c>
      <c r="J19" s="2">
        <v>1345</v>
      </c>
      <c r="K19" s="2">
        <v>503</v>
      </c>
      <c r="L19" s="2">
        <v>1821</v>
      </c>
      <c r="M19" s="2">
        <v>5787</v>
      </c>
    </row>
    <row r="21" spans="1:15" ht="32" x14ac:dyDescent="0.2">
      <c r="A21" s="6" t="s">
        <v>28</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17</v>
      </c>
      <c r="C22" s="3"/>
      <c r="D22" s="2"/>
      <c r="E22" s="4" t="s">
        <v>18</v>
      </c>
      <c r="F22" s="2">
        <v>81</v>
      </c>
      <c r="G22" s="2">
        <v>61</v>
      </c>
      <c r="H22" s="2">
        <v>49</v>
      </c>
      <c r="I22" s="2">
        <v>35</v>
      </c>
      <c r="J22" s="2">
        <v>72</v>
      </c>
      <c r="K22" s="2">
        <v>30</v>
      </c>
      <c r="L22" s="2">
        <v>28</v>
      </c>
      <c r="M22" s="2">
        <v>226</v>
      </c>
    </row>
    <row r="23" spans="1:15" ht="16" x14ac:dyDescent="0.2">
      <c r="A23" s="6" t="str">
        <f>'Population Definitions'!$A$3</f>
        <v>Gen</v>
      </c>
      <c r="B23" t="s">
        <v>17</v>
      </c>
      <c r="C23" s="3"/>
      <c r="D23" s="2"/>
      <c r="E23" s="4" t="s">
        <v>18</v>
      </c>
      <c r="F23" s="2">
        <v>106</v>
      </c>
      <c r="G23" s="2">
        <v>80</v>
      </c>
      <c r="H23" s="2">
        <v>49</v>
      </c>
      <c r="I23" s="2">
        <v>36</v>
      </c>
      <c r="J23" s="2">
        <v>74</v>
      </c>
      <c r="K23" s="2">
        <v>30</v>
      </c>
      <c r="L23" s="2">
        <v>28</v>
      </c>
      <c r="M23" s="2">
        <v>230</v>
      </c>
    </row>
    <row r="25" spans="1:15" ht="32" x14ac:dyDescent="0.2">
      <c r="A25" s="6" t="s">
        <v>29</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c r="E26" s="4" t="s">
        <v>18</v>
      </c>
      <c r="F26" s="2">
        <v>287</v>
      </c>
      <c r="G26" s="2">
        <v>168</v>
      </c>
      <c r="H26" s="2">
        <v>96</v>
      </c>
      <c r="I26" s="2">
        <v>135</v>
      </c>
      <c r="J26" s="2">
        <v>183</v>
      </c>
      <c r="K26" s="2">
        <v>50</v>
      </c>
      <c r="L26" s="2">
        <v>278</v>
      </c>
      <c r="M26" s="2">
        <v>729</v>
      </c>
    </row>
    <row r="27" spans="1:15" ht="16" x14ac:dyDescent="0.2">
      <c r="A27" s="6" t="str">
        <f>'Population Definitions'!$A$3</f>
        <v>Gen</v>
      </c>
      <c r="B27" t="s">
        <v>17</v>
      </c>
      <c r="C27" s="3"/>
      <c r="D27" s="2"/>
      <c r="E27" s="4" t="s">
        <v>18</v>
      </c>
      <c r="F27" s="2">
        <v>373</v>
      </c>
      <c r="G27" s="2">
        <v>219</v>
      </c>
      <c r="H27" s="2">
        <v>98</v>
      </c>
      <c r="I27" s="2">
        <v>137</v>
      </c>
      <c r="J27" s="2">
        <v>185</v>
      </c>
      <c r="K27" s="2">
        <v>50</v>
      </c>
      <c r="L27" s="2">
        <v>282</v>
      </c>
      <c r="M27" s="2">
        <v>740</v>
      </c>
    </row>
    <row r="29" spans="1:15"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3">
        <v>0</v>
      </c>
      <c r="E30" s="4" t="s">
        <v>18</v>
      </c>
      <c r="F30" s="3">
        <v>1.5371189773844642E-2</v>
      </c>
      <c r="G30" s="3">
        <v>1.1263896469506766E-2</v>
      </c>
      <c r="H30" s="3">
        <v>6.2712732811742713E-3</v>
      </c>
      <c r="I30" s="3">
        <v>7.7190002935379719E-3</v>
      </c>
      <c r="J30" s="3">
        <v>1.036029235392886E-2</v>
      </c>
      <c r="K30" s="3">
        <v>3.9207531583370127E-3</v>
      </c>
      <c r="L30" s="3">
        <v>1.4306776602856713E-2</v>
      </c>
      <c r="M30" s="3">
        <v>4.587781994441744E-2</v>
      </c>
      <c r="O30" t="s">
        <v>131</v>
      </c>
    </row>
    <row r="31" spans="1:15" ht="16" x14ac:dyDescent="0.2">
      <c r="A31" s="6" t="str">
        <f>'Population Definitions'!$A$3</f>
        <v>Gen</v>
      </c>
      <c r="B31" t="s">
        <v>17</v>
      </c>
      <c r="C31" s="3"/>
      <c r="D31" s="3">
        <v>0</v>
      </c>
      <c r="E31" s="4" t="s">
        <v>18</v>
      </c>
      <c r="F31" s="3">
        <v>9.4133725820016827E-3</v>
      </c>
      <c r="G31" s="3">
        <v>7.0816897890365622E-3</v>
      </c>
      <c r="H31" s="3">
        <v>3.1641635212781671E-3</v>
      </c>
      <c r="I31" s="3">
        <v>3.8904971069409155E-3</v>
      </c>
      <c r="J31" s="3">
        <v>5.2245622139167683E-3</v>
      </c>
      <c r="K31" s="3">
        <v>1.9722842367037815E-3</v>
      </c>
      <c r="L31" s="3">
        <v>7.2075094938401476E-3</v>
      </c>
      <c r="M31" s="3">
        <v>2.3120755002213611E-2</v>
      </c>
    </row>
    <row r="33" spans="1:13"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17</v>
      </c>
      <c r="C34" s="3"/>
      <c r="D34" s="3">
        <v>0</v>
      </c>
      <c r="E34" s="4" t="s">
        <v>18</v>
      </c>
      <c r="F34" s="3">
        <v>1.3847918715175352E-2</v>
      </c>
      <c r="G34" s="3">
        <v>1.0147654477033122E-2</v>
      </c>
      <c r="H34" s="3">
        <v>5.6497957488056494E-3</v>
      </c>
      <c r="I34" s="3">
        <v>6.9540543185026768E-3</v>
      </c>
      <c r="J34" s="3">
        <v>9.3335967152512241E-3</v>
      </c>
      <c r="K34" s="3">
        <v>3.5322100525558672E-3</v>
      </c>
      <c r="L34" s="3">
        <v>1.2888987930501541E-2</v>
      </c>
      <c r="M34" s="3">
        <v>4.1331369319294986E-2</v>
      </c>
    </row>
    <row r="35" spans="1:13" ht="16" x14ac:dyDescent="0.2">
      <c r="A35" s="6" t="str">
        <f>'Population Definitions'!$A$3</f>
        <v>Gen</v>
      </c>
      <c r="B35" t="s">
        <v>17</v>
      </c>
      <c r="C35" s="3"/>
      <c r="D35" s="3">
        <v>0</v>
      </c>
      <c r="E35" s="4" t="s">
        <v>18</v>
      </c>
      <c r="F35" s="3">
        <v>8.4805158396411544E-3</v>
      </c>
      <c r="G35" s="3">
        <v>6.3799007108437493E-3</v>
      </c>
      <c r="H35" s="3">
        <v>2.8505977669172674E-3</v>
      </c>
      <c r="I35" s="3">
        <v>3.504952348595419E-3</v>
      </c>
      <c r="J35" s="3">
        <v>4.7068128053304216E-3</v>
      </c>
      <c r="K35" s="3">
        <v>1.7768326456790821E-3</v>
      </c>
      <c r="L35" s="3">
        <v>6.4932517962523846E-3</v>
      </c>
      <c r="M35" s="3">
        <v>2.082950901100325E-2</v>
      </c>
    </row>
    <row r="37" spans="1:13" ht="96" x14ac:dyDescent="0.2">
      <c r="A37" s="6" t="s">
        <v>32</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3">
        <v>0.25</v>
      </c>
      <c r="E38" s="4" t="s">
        <v>18</v>
      </c>
      <c r="F38" s="3"/>
      <c r="G38" s="3"/>
      <c r="H38" s="3"/>
      <c r="I38" s="3"/>
      <c r="J38" s="3"/>
      <c r="K38" s="3"/>
      <c r="L38" s="3"/>
      <c r="M38" s="3"/>
    </row>
    <row r="39" spans="1:13" ht="16" x14ac:dyDescent="0.2">
      <c r="A39" s="6" t="str">
        <f>'Population Definitions'!$A$3</f>
        <v>Gen</v>
      </c>
      <c r="B39" t="s">
        <v>33</v>
      </c>
      <c r="C39" s="3"/>
      <c r="D39" s="3">
        <v>0.25</v>
      </c>
      <c r="E39" s="4" t="s">
        <v>18</v>
      </c>
      <c r="F39" s="3"/>
      <c r="G39" s="3"/>
      <c r="H39" s="3"/>
      <c r="I39" s="3"/>
      <c r="J39" s="3"/>
      <c r="K39" s="3"/>
      <c r="L39" s="3"/>
      <c r="M39" s="3"/>
    </row>
    <row r="41" spans="1:13" ht="64" x14ac:dyDescent="0.2">
      <c r="A41" s="6" t="s">
        <v>34</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0.1</v>
      </c>
      <c r="E42" s="4" t="s">
        <v>18</v>
      </c>
      <c r="F42" s="3"/>
      <c r="G42" s="3"/>
      <c r="H42" s="3"/>
      <c r="I42" s="3"/>
      <c r="J42" s="3"/>
      <c r="K42" s="3"/>
      <c r="L42" s="3"/>
      <c r="M42" s="3"/>
    </row>
    <row r="43" spans="1:13" ht="16" x14ac:dyDescent="0.2">
      <c r="A43" s="6" t="str">
        <f>'Population Definitions'!$A$3</f>
        <v>Gen</v>
      </c>
      <c r="B43" t="s">
        <v>33</v>
      </c>
      <c r="C43" s="3"/>
      <c r="D43" s="3">
        <v>0.1</v>
      </c>
      <c r="E43" s="4" t="s">
        <v>18</v>
      </c>
      <c r="F43" s="3"/>
      <c r="G43" s="3"/>
      <c r="H43" s="3"/>
      <c r="I43" s="3"/>
      <c r="J43" s="3"/>
      <c r="K43" s="3"/>
      <c r="L43" s="3"/>
      <c r="M43" s="3"/>
    </row>
    <row r="45" spans="1:13"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2">
        <v>0.01</v>
      </c>
      <c r="E46" s="4" t="s">
        <v>18</v>
      </c>
      <c r="F46" s="2"/>
      <c r="G46" s="2"/>
      <c r="H46" s="2"/>
      <c r="I46" s="2"/>
      <c r="J46" s="2"/>
      <c r="K46" s="2"/>
      <c r="L46" s="2"/>
      <c r="M46" s="2"/>
    </row>
    <row r="47" spans="1:13"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0</v>
      </c>
      <c r="E50" s="4" t="s">
        <v>18</v>
      </c>
      <c r="F50" s="2"/>
      <c r="G50" s="2"/>
      <c r="H50" s="2"/>
      <c r="I50" s="2"/>
      <c r="J50" s="2"/>
      <c r="K50" s="2"/>
      <c r="L50" s="2"/>
      <c r="M50" s="2"/>
    </row>
    <row r="51" spans="1:21" ht="16" x14ac:dyDescent="0.2">
      <c r="A51" s="6" t="str">
        <f>'Population Definitions'!$A$3</f>
        <v>Gen</v>
      </c>
      <c r="B51" t="s">
        <v>33</v>
      </c>
      <c r="C51" s="3"/>
      <c r="D51" s="2">
        <v>0</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c r="D58" s="3">
        <v>0.75</v>
      </c>
      <c r="E58" s="4" t="s">
        <v>18</v>
      </c>
      <c r="F58" s="3"/>
      <c r="G58" s="3"/>
      <c r="H58" s="3"/>
      <c r="I58" s="3"/>
      <c r="J58" s="3"/>
      <c r="K58" s="3"/>
      <c r="L58" s="3"/>
      <c r="M58" s="3"/>
    </row>
    <row r="59" spans="1:21" ht="16" x14ac:dyDescent="0.2">
      <c r="A59" s="6" t="str">
        <f>'Population Definitions'!$A$3</f>
        <v>Gen</v>
      </c>
      <c r="B59" t="s">
        <v>33</v>
      </c>
      <c r="C59" s="3"/>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F62">
        <v>287</v>
      </c>
      <c r="G62">
        <v>287</v>
      </c>
      <c r="H62" s="3">
        <v>168</v>
      </c>
      <c r="I62" s="3">
        <v>168</v>
      </c>
      <c r="J62" s="3">
        <v>96</v>
      </c>
      <c r="K62" s="3">
        <v>96</v>
      </c>
      <c r="L62" s="3">
        <v>135</v>
      </c>
      <c r="M62" s="3">
        <v>135</v>
      </c>
      <c r="N62" s="8">
        <v>183</v>
      </c>
      <c r="O62" s="8">
        <v>183</v>
      </c>
      <c r="P62" s="8">
        <v>50</v>
      </c>
      <c r="Q62" s="8">
        <v>50</v>
      </c>
      <c r="R62" s="8">
        <v>278</v>
      </c>
      <c r="S62" s="8">
        <v>278</v>
      </c>
      <c r="T62" s="8">
        <v>729</v>
      </c>
      <c r="U62" s="8">
        <v>729</v>
      </c>
    </row>
    <row r="63" spans="1:21" ht="16" x14ac:dyDescent="0.2">
      <c r="A63" s="6" t="str">
        <f>'Population Definitions'!$A$3</f>
        <v>Gen</v>
      </c>
      <c r="B63" t="s">
        <v>40</v>
      </c>
      <c r="C63" s="3"/>
      <c r="D63" s="3">
        <v>0</v>
      </c>
      <c r="E63" s="4" t="s">
        <v>18</v>
      </c>
      <c r="F63" s="3">
        <v>373</v>
      </c>
      <c r="G63" s="3">
        <v>373</v>
      </c>
      <c r="H63" s="3">
        <v>219</v>
      </c>
      <c r="I63" s="3">
        <v>219</v>
      </c>
      <c r="J63" s="3">
        <v>98</v>
      </c>
      <c r="K63" s="3">
        <v>98</v>
      </c>
      <c r="L63" s="3">
        <v>137</v>
      </c>
      <c r="M63" s="3">
        <v>137</v>
      </c>
      <c r="N63" s="8">
        <v>185</v>
      </c>
      <c r="O63" s="8">
        <v>185</v>
      </c>
      <c r="P63" s="8">
        <v>50</v>
      </c>
      <c r="Q63" s="8">
        <v>50</v>
      </c>
      <c r="R63" s="8">
        <v>282</v>
      </c>
      <c r="S63" s="8">
        <v>282</v>
      </c>
      <c r="T63" s="8">
        <v>740</v>
      </c>
      <c r="U63" s="8">
        <v>740</v>
      </c>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v>81</v>
      </c>
      <c r="G66" s="3">
        <v>81</v>
      </c>
      <c r="H66" s="3">
        <v>61</v>
      </c>
      <c r="I66" s="3">
        <v>61</v>
      </c>
      <c r="J66" s="3">
        <v>49</v>
      </c>
      <c r="K66" s="3">
        <v>49</v>
      </c>
      <c r="L66" s="3">
        <v>35</v>
      </c>
      <c r="M66" s="3">
        <v>35</v>
      </c>
      <c r="N66" s="8">
        <v>72</v>
      </c>
      <c r="O66" s="8">
        <v>72</v>
      </c>
      <c r="P66" s="8">
        <v>30</v>
      </c>
      <c r="Q66" s="8">
        <v>30</v>
      </c>
      <c r="R66" s="8">
        <v>28</v>
      </c>
      <c r="S66" s="8">
        <v>28</v>
      </c>
      <c r="T66" s="8">
        <v>226</v>
      </c>
      <c r="U66" s="8">
        <v>226</v>
      </c>
    </row>
    <row r="67" spans="1:21" ht="16" x14ac:dyDescent="0.2">
      <c r="A67" s="6" t="str">
        <f>'Population Definitions'!$A$3</f>
        <v>Gen</v>
      </c>
      <c r="B67" t="s">
        <v>40</v>
      </c>
      <c r="C67" s="3"/>
      <c r="D67" s="3">
        <v>0</v>
      </c>
      <c r="E67" s="4" t="s">
        <v>18</v>
      </c>
      <c r="F67" s="3">
        <v>106</v>
      </c>
      <c r="G67" s="3">
        <v>106</v>
      </c>
      <c r="H67" s="3">
        <v>80</v>
      </c>
      <c r="I67" s="3">
        <v>80</v>
      </c>
      <c r="J67" s="3">
        <v>49</v>
      </c>
      <c r="K67" s="3">
        <v>49</v>
      </c>
      <c r="L67" s="3">
        <v>36</v>
      </c>
      <c r="M67" s="3">
        <v>36</v>
      </c>
      <c r="N67" s="9">
        <v>74</v>
      </c>
      <c r="O67" s="9">
        <v>74</v>
      </c>
      <c r="P67" s="9">
        <v>30</v>
      </c>
      <c r="Q67" s="9">
        <v>30</v>
      </c>
      <c r="R67" s="9">
        <v>28</v>
      </c>
      <c r="S67" s="9">
        <v>28</v>
      </c>
      <c r="T67" s="9">
        <v>230</v>
      </c>
      <c r="U67" s="9">
        <v>230</v>
      </c>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0</v>
      </c>
      <c r="E70" s="4" t="s">
        <v>18</v>
      </c>
      <c r="F70" s="3"/>
      <c r="G70" s="3"/>
      <c r="H70" s="3"/>
      <c r="I70" s="3"/>
      <c r="J70" s="3"/>
      <c r="K70" s="3"/>
      <c r="L70" s="3"/>
      <c r="M70" s="3"/>
    </row>
    <row r="71" spans="1:21" ht="16" x14ac:dyDescent="0.2">
      <c r="A71" s="6" t="str">
        <f>'Population Definitions'!$A$3</f>
        <v>Gen</v>
      </c>
      <c r="B71" t="s">
        <v>17</v>
      </c>
      <c r="C71" s="3"/>
      <c r="D71" s="3">
        <v>0</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0</v>
      </c>
      <c r="E74" s="4" t="s">
        <v>18</v>
      </c>
      <c r="F74" s="3"/>
      <c r="G74" s="3"/>
      <c r="H74" s="3"/>
      <c r="I74" s="3"/>
      <c r="J74" s="3"/>
      <c r="K74" s="3"/>
      <c r="L74" s="3"/>
      <c r="M74" s="3"/>
    </row>
    <row r="75" spans="1:21" ht="16" x14ac:dyDescent="0.2">
      <c r="A75" s="6" t="str">
        <f>'Population Definitions'!$A$3</f>
        <v>Gen</v>
      </c>
      <c r="B75" t="s">
        <v>17</v>
      </c>
      <c r="C75" s="3"/>
      <c r="D75" s="3">
        <v>0</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0</v>
      </c>
      <c r="E78" s="4" t="s">
        <v>18</v>
      </c>
      <c r="F78" s="3"/>
      <c r="G78" s="3"/>
      <c r="H78" s="3"/>
      <c r="I78" s="3"/>
      <c r="J78" s="3"/>
      <c r="K78" s="3"/>
      <c r="L78" s="3"/>
      <c r="M78" s="3"/>
    </row>
    <row r="79" spans="1:21" ht="16" x14ac:dyDescent="0.2">
      <c r="A79" s="6" t="str">
        <f>'Population Definitions'!$A$3</f>
        <v>Gen</v>
      </c>
      <c r="B79" t="s">
        <v>17</v>
      </c>
      <c r="C79" s="3"/>
      <c r="D79" s="3">
        <v>0</v>
      </c>
      <c r="E79" s="4" t="s">
        <v>18</v>
      </c>
      <c r="F79" s="3"/>
      <c r="G79" s="3"/>
      <c r="H79" s="3"/>
      <c r="I79" s="3"/>
      <c r="J79" s="3"/>
      <c r="K79" s="3"/>
      <c r="L79" s="3"/>
      <c r="M79" s="3"/>
    </row>
    <row r="81" spans="1:13"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3" ht="16" x14ac:dyDescent="0.2">
      <c r="A82" s="6" t="str">
        <f>'Population Definitions'!$A$2</f>
        <v>M 15+</v>
      </c>
      <c r="B82" t="s">
        <v>17</v>
      </c>
      <c r="C82" s="3"/>
      <c r="D82" s="3">
        <v>0</v>
      </c>
      <c r="E82" s="4" t="s">
        <v>18</v>
      </c>
      <c r="F82" s="3"/>
      <c r="G82" s="3"/>
      <c r="H82" s="3"/>
      <c r="I82" s="3"/>
      <c r="J82" s="3"/>
      <c r="K82" s="3"/>
      <c r="L82" s="3"/>
      <c r="M82" s="3"/>
    </row>
    <row r="83" spans="1:13" ht="16" x14ac:dyDescent="0.2">
      <c r="A83" s="6" t="str">
        <f>'Population Definitions'!$A$3</f>
        <v>Gen</v>
      </c>
      <c r="B83" t="s">
        <v>17</v>
      </c>
      <c r="C83" s="3"/>
      <c r="D83" s="3">
        <v>0</v>
      </c>
      <c r="E83" s="4" t="s">
        <v>18</v>
      </c>
      <c r="F83" s="3"/>
      <c r="G83" s="3"/>
      <c r="H83" s="3"/>
      <c r="I83" s="3"/>
      <c r="J83" s="3"/>
      <c r="K83" s="3"/>
      <c r="L83" s="3"/>
      <c r="M83" s="3"/>
    </row>
    <row r="85" spans="1:13"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3" ht="16" x14ac:dyDescent="0.2">
      <c r="A86" s="6" t="str">
        <f>'Population Definitions'!$A$2</f>
        <v>M 15+</v>
      </c>
      <c r="B86" t="s">
        <v>47</v>
      </c>
      <c r="C86" s="3"/>
      <c r="D86" s="3">
        <v>0</v>
      </c>
      <c r="E86" s="4" t="s">
        <v>18</v>
      </c>
      <c r="F86">
        <v>1.8550932568149201</v>
      </c>
      <c r="G86">
        <v>2.0835876568328202</v>
      </c>
      <c r="H86">
        <v>3.6586700336700302</v>
      </c>
      <c r="I86">
        <v>2.40312414360098</v>
      </c>
      <c r="J86">
        <v>1.87681313993174</v>
      </c>
      <c r="K86">
        <v>2.28948204639339</v>
      </c>
      <c r="L86">
        <v>2.17076429716729</v>
      </c>
      <c r="M86">
        <v>2.3523675093032201</v>
      </c>
    </row>
    <row r="87" spans="1:13" ht="16" x14ac:dyDescent="0.2">
      <c r="A87" s="6" t="str">
        <f>'Population Definitions'!$A$3</f>
        <v>Gen</v>
      </c>
      <c r="B87" t="s">
        <v>47</v>
      </c>
      <c r="C87" s="3"/>
      <c r="D87" s="3">
        <v>0</v>
      </c>
      <c r="E87" s="4" t="s">
        <v>18</v>
      </c>
      <c r="F87">
        <v>1.8550932568149201</v>
      </c>
      <c r="G87">
        <v>2.0835876568328202</v>
      </c>
      <c r="H87">
        <v>3.6586700336700302</v>
      </c>
      <c r="I87">
        <v>2.40312414360098</v>
      </c>
      <c r="J87">
        <v>1.87681313993174</v>
      </c>
      <c r="K87">
        <v>2.28948204639339</v>
      </c>
      <c r="L87">
        <v>2.17076429716729</v>
      </c>
      <c r="M87">
        <v>2.3523675093032201</v>
      </c>
    </row>
    <row r="89" spans="1:13" ht="32" x14ac:dyDescent="0.2">
      <c r="A89" s="6" t="s">
        <v>133</v>
      </c>
      <c r="B89" s="1" t="s">
        <v>12</v>
      </c>
      <c r="C89" s="1" t="s">
        <v>13</v>
      </c>
      <c r="D89" s="1" t="s">
        <v>16</v>
      </c>
      <c r="E89" s="1"/>
      <c r="F89" s="1">
        <v>2011</v>
      </c>
      <c r="G89" s="1">
        <v>2012</v>
      </c>
      <c r="H89" s="1">
        <v>2013</v>
      </c>
      <c r="I89" s="1">
        <v>2014</v>
      </c>
      <c r="J89" s="1">
        <v>2015</v>
      </c>
      <c r="K89" s="1">
        <v>2016</v>
      </c>
      <c r="L89" s="1">
        <v>2017</v>
      </c>
      <c r="M89" s="1">
        <v>2018</v>
      </c>
    </row>
    <row r="90" spans="1:13" ht="16" x14ac:dyDescent="0.2">
      <c r="A90" s="6" t="str">
        <f>'Population Definitions'!$A$2</f>
        <v>M 15+</v>
      </c>
      <c r="B90" t="s">
        <v>17</v>
      </c>
      <c r="C90" s="3"/>
      <c r="D90" s="3">
        <v>0</v>
      </c>
      <c r="E90" s="4" t="s">
        <v>18</v>
      </c>
      <c r="F90" s="3"/>
      <c r="G90" s="3"/>
      <c r="H90" s="3"/>
      <c r="I90" s="3"/>
      <c r="J90" s="3"/>
      <c r="K90" s="3"/>
      <c r="L90" s="3"/>
      <c r="M90" s="3"/>
    </row>
    <row r="91" spans="1:13" ht="16" x14ac:dyDescent="0.2">
      <c r="A91" s="6" t="str">
        <f>'Population Definitions'!$A$3</f>
        <v>Gen</v>
      </c>
      <c r="B91" t="s">
        <v>17</v>
      </c>
      <c r="C91" s="3"/>
      <c r="D91" s="3">
        <v>0</v>
      </c>
      <c r="E91" s="4" t="s">
        <v>18</v>
      </c>
      <c r="F91" s="3"/>
      <c r="G91" s="3"/>
      <c r="H91" s="3"/>
      <c r="I91" s="3"/>
      <c r="J91" s="3"/>
      <c r="K91" s="3"/>
      <c r="L91" s="3"/>
      <c r="M91" s="3"/>
    </row>
  </sheetData>
  <conditionalFormatting sqref="D10">
    <cfRule type="expression" dxfId="375" priority="9">
      <formula>COUNTIF(F10:M10,"&lt;&gt;" &amp; "")&gt;0</formula>
    </cfRule>
    <cfRule type="expression" dxfId="374" priority="10">
      <formula>AND(COUNTIF(F10:M10,"&lt;&gt;" &amp; "")&gt;0,NOT(ISBLANK(D10)))</formula>
    </cfRule>
  </conditionalFormatting>
  <conditionalFormatting sqref="D11">
    <cfRule type="expression" dxfId="373" priority="11">
      <formula>COUNTIF(F11:M11,"&lt;&gt;" &amp; "")&gt;0</formula>
    </cfRule>
    <cfRule type="expression" dxfId="372" priority="12">
      <formula>AND(COUNTIF(F11:M11,"&lt;&gt;" &amp; "")&gt;0,NOT(ISBLANK(D11)))</formula>
    </cfRule>
  </conditionalFormatting>
  <conditionalFormatting sqref="D14">
    <cfRule type="expression" dxfId="371" priority="13">
      <formula>COUNTIF(F14:M14,"&lt;&gt;" &amp; "")&gt;0</formula>
    </cfRule>
    <cfRule type="expression" dxfId="370" priority="14">
      <formula>AND(COUNTIF(F14:M14,"&lt;&gt;" &amp; "")&gt;0,NOT(ISBLANK(D14)))</formula>
    </cfRule>
  </conditionalFormatting>
  <conditionalFormatting sqref="D15">
    <cfRule type="expression" dxfId="369" priority="15">
      <formula>COUNTIF(F15:M15,"&lt;&gt;" &amp; "")&gt;0</formula>
    </cfRule>
    <cfRule type="expression" dxfId="368" priority="16">
      <formula>AND(COUNTIF(F15:M15,"&lt;&gt;" &amp; "")&gt;0,NOT(ISBLANK(D15)))</formula>
    </cfRule>
  </conditionalFormatting>
  <conditionalFormatting sqref="D18">
    <cfRule type="expression" dxfId="367" priority="17">
      <formula>COUNTIF(F18:M18,"&lt;&gt;" &amp; "")&gt;0</formula>
    </cfRule>
    <cfRule type="expression" dxfId="366" priority="18">
      <formula>AND(COUNTIF(F18:M18,"&lt;&gt;" &amp; "")&gt;0,NOT(ISBLANK(D18)))</formula>
    </cfRule>
  </conditionalFormatting>
  <conditionalFormatting sqref="D19">
    <cfRule type="expression" dxfId="365" priority="19">
      <formula>COUNTIF(F19:M19,"&lt;&gt;" &amp; "")&gt;0</formula>
    </cfRule>
    <cfRule type="expression" dxfId="364" priority="20">
      <formula>AND(COUNTIF(F19:M19,"&lt;&gt;" &amp; "")&gt;0,NOT(ISBLANK(D19)))</formula>
    </cfRule>
  </conditionalFormatting>
  <conditionalFormatting sqref="D2">
    <cfRule type="expression" dxfId="363" priority="5">
      <formula>COUNTIF(F2:M2,"&lt;&gt;" &amp; "")&gt;0</formula>
    </cfRule>
    <cfRule type="expression" dxfId="362" priority="6">
      <formula>AND(COUNTIF(F2:M2,"&lt;&gt;" &amp; "")&gt;0,NOT(ISBLANK(D2)))</formula>
    </cfRule>
  </conditionalFormatting>
  <conditionalFormatting sqref="D22">
    <cfRule type="expression" dxfId="361" priority="21">
      <formula>COUNTIF(F22:M22,"&lt;&gt;" &amp; "")&gt;0</formula>
    </cfRule>
    <cfRule type="expression" dxfId="360" priority="22">
      <formula>AND(COUNTIF(F22:M22,"&lt;&gt;" &amp; "")&gt;0,NOT(ISBLANK(D22)))</formula>
    </cfRule>
  </conditionalFormatting>
  <conditionalFormatting sqref="D23">
    <cfRule type="expression" dxfId="359" priority="23">
      <formula>COUNTIF(F23:M23,"&lt;&gt;" &amp; "")&gt;0</formula>
    </cfRule>
    <cfRule type="expression" dxfId="358" priority="24">
      <formula>AND(COUNTIF(F23:M23,"&lt;&gt;" &amp; "")&gt;0,NOT(ISBLANK(D23)))</formula>
    </cfRule>
  </conditionalFormatting>
  <conditionalFormatting sqref="D26">
    <cfRule type="expression" dxfId="357" priority="25">
      <formula>COUNTIF(F26:M26,"&lt;&gt;" &amp; "")&gt;0</formula>
    </cfRule>
    <cfRule type="expression" dxfId="356" priority="26">
      <formula>AND(COUNTIF(F26:M26,"&lt;&gt;" &amp; "")&gt;0,NOT(ISBLANK(D26)))</formula>
    </cfRule>
  </conditionalFormatting>
  <conditionalFormatting sqref="D27">
    <cfRule type="expression" dxfId="355" priority="27">
      <formula>COUNTIF(F27:M27,"&lt;&gt;" &amp; "")&gt;0</formula>
    </cfRule>
    <cfRule type="expression" dxfId="354" priority="28">
      <formula>AND(COUNTIF(F27:M27,"&lt;&gt;" &amp; "")&gt;0,NOT(ISBLANK(D27)))</formula>
    </cfRule>
  </conditionalFormatting>
  <conditionalFormatting sqref="D3">
    <cfRule type="expression" dxfId="353" priority="7">
      <formula>COUNTIF(F3:M3,"&lt;&gt;" &amp; "")&gt;0</formula>
    </cfRule>
    <cfRule type="expression" dxfId="352" priority="8">
      <formula>AND(COUNTIF(F3:M3,"&lt;&gt;" &amp; "")&gt;0,NOT(ISBLANK(D3)))</formula>
    </cfRule>
  </conditionalFormatting>
  <conditionalFormatting sqref="D30">
    <cfRule type="expression" dxfId="351" priority="29">
      <formula>COUNTIF(F30:M30,"&lt;&gt;" &amp; "")&gt;0</formula>
    </cfRule>
    <cfRule type="expression" dxfId="350" priority="30">
      <formula>AND(COUNTIF(F30:M30,"&lt;&gt;" &amp; "")&gt;0,NOT(ISBLANK(D30)))</formula>
    </cfRule>
  </conditionalFormatting>
  <conditionalFormatting sqref="D31">
    <cfRule type="expression" dxfId="349" priority="31">
      <formula>COUNTIF(F31:M31,"&lt;&gt;" &amp; "")&gt;0</formula>
    </cfRule>
    <cfRule type="expression" dxfId="348" priority="32">
      <formula>AND(COUNTIF(F31:M31,"&lt;&gt;" &amp; "")&gt;0,NOT(ISBLANK(D31)))</formula>
    </cfRule>
  </conditionalFormatting>
  <conditionalFormatting sqref="D34">
    <cfRule type="expression" dxfId="347" priority="33">
      <formula>COUNTIF(F34:M34,"&lt;&gt;" &amp; "")&gt;0</formula>
    </cfRule>
    <cfRule type="expression" dxfId="346" priority="34">
      <formula>AND(COUNTIF(F34:M34,"&lt;&gt;" &amp; "")&gt;0,NOT(ISBLANK(D34)))</formula>
    </cfRule>
  </conditionalFormatting>
  <conditionalFormatting sqref="D35">
    <cfRule type="expression" dxfId="345" priority="35">
      <formula>COUNTIF(F35:M35,"&lt;&gt;" &amp; "")&gt;0</formula>
    </cfRule>
    <cfRule type="expression" dxfId="344" priority="36">
      <formula>AND(COUNTIF(F35:M35,"&lt;&gt;" &amp; "")&gt;0,NOT(ISBLANK(D35)))</formula>
    </cfRule>
  </conditionalFormatting>
  <conditionalFormatting sqref="D38">
    <cfRule type="expression" dxfId="343" priority="37">
      <formula>COUNTIF(F38:M38,"&lt;&gt;" &amp; "")&gt;0</formula>
    </cfRule>
    <cfRule type="expression" dxfId="342" priority="38">
      <formula>AND(COUNTIF(F38:M38,"&lt;&gt;" &amp; "")&gt;0,NOT(ISBLANK(D38)))</formula>
    </cfRule>
  </conditionalFormatting>
  <conditionalFormatting sqref="D39">
    <cfRule type="expression" dxfId="341" priority="39">
      <formula>COUNTIF(F39:M39,"&lt;&gt;" &amp; "")&gt;0</formula>
    </cfRule>
    <cfRule type="expression" dxfId="340" priority="40">
      <formula>AND(COUNTIF(F39:M39,"&lt;&gt;" &amp; "")&gt;0,NOT(ISBLANK(D39)))</formula>
    </cfRule>
  </conditionalFormatting>
  <conditionalFormatting sqref="D42">
    <cfRule type="expression" dxfId="339" priority="41">
      <formula>COUNTIF(F42:M42,"&lt;&gt;" &amp; "")&gt;0</formula>
    </cfRule>
    <cfRule type="expression" dxfId="338" priority="42">
      <formula>AND(COUNTIF(F42:M42,"&lt;&gt;" &amp; "")&gt;0,NOT(ISBLANK(D42)))</formula>
    </cfRule>
  </conditionalFormatting>
  <conditionalFormatting sqref="D43">
    <cfRule type="expression" dxfId="337" priority="43">
      <formula>COUNTIF(F43:M43,"&lt;&gt;" &amp; "")&gt;0</formula>
    </cfRule>
    <cfRule type="expression" dxfId="336" priority="44">
      <formula>AND(COUNTIF(F43:M43,"&lt;&gt;" &amp; "")&gt;0,NOT(ISBLANK(D43)))</formula>
    </cfRule>
  </conditionalFormatting>
  <conditionalFormatting sqref="D46">
    <cfRule type="expression" dxfId="335" priority="45">
      <formula>COUNTIF(F46:M46,"&lt;&gt;" &amp; "")&gt;0</formula>
    </cfRule>
    <cfRule type="expression" dxfId="334" priority="46">
      <formula>AND(COUNTIF(F46:M46,"&lt;&gt;" &amp; "")&gt;0,NOT(ISBLANK(D46)))</formula>
    </cfRule>
  </conditionalFormatting>
  <conditionalFormatting sqref="D47">
    <cfRule type="expression" dxfId="333" priority="47">
      <formula>COUNTIF(F47:M47,"&lt;&gt;" &amp; "")&gt;0</formula>
    </cfRule>
    <cfRule type="expression" dxfId="332" priority="48">
      <formula>AND(COUNTIF(F47:M47,"&lt;&gt;" &amp; "")&gt;0,NOT(ISBLANK(D47)))</formula>
    </cfRule>
  </conditionalFormatting>
  <conditionalFormatting sqref="D50">
    <cfRule type="expression" dxfId="331" priority="49">
      <formula>COUNTIF(F50:M50,"&lt;&gt;" &amp; "")&gt;0</formula>
    </cfRule>
    <cfRule type="expression" dxfId="330" priority="50">
      <formula>AND(COUNTIF(F50:M50,"&lt;&gt;" &amp; "")&gt;0,NOT(ISBLANK(D50)))</formula>
    </cfRule>
  </conditionalFormatting>
  <conditionalFormatting sqref="D51">
    <cfRule type="expression" dxfId="329" priority="51">
      <formula>COUNTIF(F51:M51,"&lt;&gt;" &amp; "")&gt;0</formula>
    </cfRule>
    <cfRule type="expression" dxfId="328" priority="52">
      <formula>AND(COUNTIF(F51:M51,"&lt;&gt;" &amp; "")&gt;0,NOT(ISBLANK(D51)))</formula>
    </cfRule>
  </conditionalFormatting>
  <conditionalFormatting sqref="D54">
    <cfRule type="expression" dxfId="327" priority="53">
      <formula>COUNTIF(F54:M54,"&lt;&gt;" &amp; "")&gt;0</formula>
    </cfRule>
    <cfRule type="expression" dxfId="326" priority="54">
      <formula>AND(COUNTIF(F54:M54,"&lt;&gt;" &amp; "")&gt;0,NOT(ISBLANK(D54)))</formula>
    </cfRule>
  </conditionalFormatting>
  <conditionalFormatting sqref="D55">
    <cfRule type="expression" dxfId="325" priority="55">
      <formula>COUNTIF(F55:M55,"&lt;&gt;" &amp; "")&gt;0</formula>
    </cfRule>
    <cfRule type="expression" dxfId="324" priority="56">
      <formula>AND(COUNTIF(F55:M55,"&lt;&gt;" &amp; "")&gt;0,NOT(ISBLANK(D55)))</formula>
    </cfRule>
  </conditionalFormatting>
  <conditionalFormatting sqref="D58">
    <cfRule type="expression" dxfId="323" priority="57">
      <formula>COUNTIF(F58:M58,"&lt;&gt;" &amp; "")&gt;0</formula>
    </cfRule>
    <cfRule type="expression" dxfId="322" priority="58">
      <formula>AND(COUNTIF(F58:M58,"&lt;&gt;" &amp; "")&gt;0,NOT(ISBLANK(D58)))</formula>
    </cfRule>
  </conditionalFormatting>
  <conditionalFormatting sqref="D59">
    <cfRule type="expression" dxfId="321" priority="59">
      <formula>COUNTIF(F59:M59,"&lt;&gt;" &amp; "")&gt;0</formula>
    </cfRule>
    <cfRule type="expression" dxfId="320" priority="60">
      <formula>AND(COUNTIF(F59:M59,"&lt;&gt;" &amp; "")&gt;0,NOT(ISBLANK(D59)))</formula>
    </cfRule>
  </conditionalFormatting>
  <conditionalFormatting sqref="D62">
    <cfRule type="expression" dxfId="319" priority="61">
      <formula>COUNTIF(F62:M62,"&lt;&gt;" &amp; "")&gt;0</formula>
    </cfRule>
    <cfRule type="expression" dxfId="318" priority="62">
      <formula>AND(COUNTIF(F62:M62,"&lt;&gt;" &amp; "")&gt;0,NOT(ISBLANK(D62)))</formula>
    </cfRule>
  </conditionalFormatting>
  <conditionalFormatting sqref="D63">
    <cfRule type="expression" dxfId="317" priority="63">
      <formula>COUNTIF(F63:M63,"&lt;&gt;" &amp; "")&gt;0</formula>
    </cfRule>
    <cfRule type="expression" dxfId="316" priority="64">
      <formula>AND(COUNTIF(F63:M63,"&lt;&gt;" &amp; "")&gt;0,NOT(ISBLANK(D63)))</formula>
    </cfRule>
  </conditionalFormatting>
  <conditionalFormatting sqref="D66">
    <cfRule type="expression" dxfId="315" priority="65">
      <formula>COUNTIF(F66:M66,"&lt;&gt;" &amp; "")&gt;0</formula>
    </cfRule>
    <cfRule type="expression" dxfId="314" priority="66">
      <formula>AND(COUNTIF(F66:M66,"&lt;&gt;" &amp; "")&gt;0,NOT(ISBLANK(D66)))</formula>
    </cfRule>
  </conditionalFormatting>
  <conditionalFormatting sqref="D67">
    <cfRule type="expression" dxfId="313" priority="67">
      <formula>COUNTIF(F67:M67,"&lt;&gt;" &amp; "")&gt;0</formula>
    </cfRule>
    <cfRule type="expression" dxfId="312" priority="68">
      <formula>AND(COUNTIF(F67:M67,"&lt;&gt;" &amp; "")&gt;0,NOT(ISBLANK(D67)))</formula>
    </cfRule>
  </conditionalFormatting>
  <conditionalFormatting sqref="D70">
    <cfRule type="expression" dxfId="311" priority="69">
      <formula>COUNTIF(F70:M70,"&lt;&gt;" &amp; "")&gt;0</formula>
    </cfRule>
    <cfRule type="expression" dxfId="310" priority="70">
      <formula>AND(COUNTIF(F70:M70,"&lt;&gt;" &amp; "")&gt;0,NOT(ISBLANK(D70)))</formula>
    </cfRule>
  </conditionalFormatting>
  <conditionalFormatting sqref="D71">
    <cfRule type="expression" dxfId="309" priority="71">
      <formula>COUNTIF(F71:M71,"&lt;&gt;" &amp; "")&gt;0</formula>
    </cfRule>
    <cfRule type="expression" dxfId="308" priority="72">
      <formula>AND(COUNTIF(F71:M71,"&lt;&gt;" &amp; "")&gt;0,NOT(ISBLANK(D71)))</formula>
    </cfRule>
  </conditionalFormatting>
  <conditionalFormatting sqref="D74">
    <cfRule type="expression" dxfId="307" priority="73">
      <formula>COUNTIF(F74:M74,"&lt;&gt;" &amp; "")&gt;0</formula>
    </cfRule>
    <cfRule type="expression" dxfId="306" priority="74">
      <formula>AND(COUNTIF(F74:M74,"&lt;&gt;" &amp; "")&gt;0,NOT(ISBLANK(D74)))</formula>
    </cfRule>
  </conditionalFormatting>
  <conditionalFormatting sqref="D75">
    <cfRule type="expression" dxfId="305" priority="75">
      <formula>COUNTIF(F75:M75,"&lt;&gt;" &amp; "")&gt;0</formula>
    </cfRule>
    <cfRule type="expression" dxfId="304" priority="76">
      <formula>AND(COUNTIF(F75:M75,"&lt;&gt;" &amp; "")&gt;0,NOT(ISBLANK(D75)))</formula>
    </cfRule>
  </conditionalFormatting>
  <conditionalFormatting sqref="D78">
    <cfRule type="expression" dxfId="303" priority="77">
      <formula>COUNTIF(F78:M78,"&lt;&gt;" &amp; "")&gt;0</formula>
    </cfRule>
    <cfRule type="expression" dxfId="302" priority="78">
      <formula>AND(COUNTIF(F78:M78,"&lt;&gt;" &amp; "")&gt;0,NOT(ISBLANK(D78)))</formula>
    </cfRule>
  </conditionalFormatting>
  <conditionalFormatting sqref="D79">
    <cfRule type="expression" dxfId="301" priority="79">
      <formula>COUNTIF(F79:M79,"&lt;&gt;" &amp; "")&gt;0</formula>
    </cfRule>
    <cfRule type="expression" dxfId="300" priority="80">
      <formula>AND(COUNTIF(F79:M79,"&lt;&gt;" &amp; "")&gt;0,NOT(ISBLANK(D79)))</formula>
    </cfRule>
  </conditionalFormatting>
  <conditionalFormatting sqref="D82">
    <cfRule type="expression" dxfId="299" priority="81">
      <formula>COUNTIF(F82:M82,"&lt;&gt;" &amp; "")&gt;0</formula>
    </cfRule>
    <cfRule type="expression" dxfId="298" priority="82">
      <formula>AND(COUNTIF(F82:M82,"&lt;&gt;" &amp; "")&gt;0,NOT(ISBLANK(D82)))</formula>
    </cfRule>
  </conditionalFormatting>
  <conditionalFormatting sqref="D83">
    <cfRule type="expression" dxfId="297" priority="83">
      <formula>COUNTIF(F83:M83,"&lt;&gt;" &amp; "")&gt;0</formula>
    </cfRule>
    <cfRule type="expression" dxfId="296" priority="84">
      <formula>AND(COUNTIF(F83:M83,"&lt;&gt;" &amp; "")&gt;0,NOT(ISBLANK(D83)))</formula>
    </cfRule>
  </conditionalFormatting>
  <conditionalFormatting sqref="D86">
    <cfRule type="expression" dxfId="295" priority="85">
      <formula>COUNTIF(F86:M86,"&lt;&gt;" &amp; "")&gt;0</formula>
    </cfRule>
    <cfRule type="expression" dxfId="294" priority="86">
      <formula>AND(COUNTIF(F86:M86,"&lt;&gt;" &amp; "")&gt;0,NOT(ISBLANK(D86)))</formula>
    </cfRule>
  </conditionalFormatting>
  <conditionalFormatting sqref="D87">
    <cfRule type="expression" dxfId="293" priority="87">
      <formula>COUNTIF(F87:M87,"&lt;&gt;" &amp; "")&gt;0</formula>
    </cfRule>
    <cfRule type="expression" dxfId="292" priority="88">
      <formula>AND(COUNTIF(F87:M87,"&lt;&gt;" &amp; "")&gt;0,NOT(ISBLANK(D87)))</formula>
    </cfRule>
  </conditionalFormatting>
  <conditionalFormatting sqref="D90">
    <cfRule type="expression" dxfId="3" priority="1">
      <formula>COUNTIF(F90:M90,"&lt;&gt;" &amp; "")&gt;0</formula>
    </cfRule>
    <cfRule type="expression" dxfId="2" priority="2">
      <formula>AND(COUNTIF(F90:M90,"&lt;&gt;" &amp; "")&gt;0,NOT(ISBLANK(D90)))</formula>
    </cfRule>
  </conditionalFormatting>
  <conditionalFormatting sqref="D91">
    <cfRule type="expression" dxfId="1" priority="3">
      <formula>COUNTIF(F91:M91,"&lt;&gt;" &amp; "")&gt;0</formula>
    </cfRule>
    <cfRule type="expression" dxfId="0" priority="4">
      <formula>AND(COUNTIF(F91:M91,"&lt;&gt;" &amp; "")&gt;0,NOT(ISBLANK(D91)))</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M47"/>
  <sheetViews>
    <sheetView topLeftCell="A5" workbookViewId="0">
      <selection activeCell="D40" sqref="D40"/>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3" ht="80" x14ac:dyDescent="0.2">
      <c r="A1" s="6" t="s">
        <v>48</v>
      </c>
      <c r="B1" s="1" t="s">
        <v>12</v>
      </c>
      <c r="C1" s="1" t="s">
        <v>13</v>
      </c>
      <c r="D1" s="1" t="s">
        <v>16</v>
      </c>
      <c r="E1" s="1"/>
      <c r="F1" s="1">
        <v>2011</v>
      </c>
      <c r="G1" s="1">
        <v>2012</v>
      </c>
      <c r="H1" s="1">
        <v>2013</v>
      </c>
      <c r="I1" s="1">
        <v>2014</v>
      </c>
      <c r="J1" s="1">
        <v>2015</v>
      </c>
      <c r="K1" s="1">
        <v>2016</v>
      </c>
      <c r="L1" s="1">
        <v>2017</v>
      </c>
      <c r="M1" s="1">
        <v>2018</v>
      </c>
    </row>
    <row r="2" spans="1:13" ht="16" x14ac:dyDescent="0.2">
      <c r="A2" s="6" t="str">
        <f>'Population Definitions'!$A$2</f>
        <v>M 15+</v>
      </c>
      <c r="B2" t="s">
        <v>47</v>
      </c>
      <c r="C2" s="3"/>
      <c r="D2" s="2"/>
      <c r="E2" s="4" t="s">
        <v>18</v>
      </c>
      <c r="F2" s="2">
        <v>6742</v>
      </c>
      <c r="G2" s="2">
        <v>5339</v>
      </c>
      <c r="H2" s="2">
        <v>4312</v>
      </c>
      <c r="I2" s="2">
        <v>4350</v>
      </c>
      <c r="J2" s="2">
        <v>8729</v>
      </c>
      <c r="K2" s="2">
        <v>3574</v>
      </c>
      <c r="L2" s="2">
        <v>8059</v>
      </c>
      <c r="M2" s="2">
        <v>18187</v>
      </c>
    </row>
    <row r="3" spans="1:13" ht="16" x14ac:dyDescent="0.2">
      <c r="A3" s="6" t="str">
        <f>'Population Definitions'!$A$3</f>
        <v>Gen</v>
      </c>
      <c r="B3" t="s">
        <v>47</v>
      </c>
      <c r="C3" s="3"/>
      <c r="D3" s="2"/>
      <c r="E3" s="4" t="s">
        <v>18</v>
      </c>
      <c r="F3" s="2">
        <v>8774</v>
      </c>
      <c r="G3" s="2">
        <v>6950</v>
      </c>
      <c r="H3" s="2">
        <v>4381</v>
      </c>
      <c r="I3" s="2">
        <v>4419</v>
      </c>
      <c r="J3" s="2">
        <v>8868</v>
      </c>
      <c r="K3" s="2">
        <v>3631</v>
      </c>
      <c r="L3" s="2">
        <v>8187</v>
      </c>
      <c r="M3" s="2">
        <v>18477</v>
      </c>
    </row>
    <row r="5" spans="1:13" ht="64" x14ac:dyDescent="0.2">
      <c r="A5" s="6" t="s">
        <v>49</v>
      </c>
      <c r="B5" s="1" t="s">
        <v>12</v>
      </c>
      <c r="C5" s="1" t="s">
        <v>13</v>
      </c>
      <c r="D5" s="1" t="s">
        <v>16</v>
      </c>
      <c r="E5" s="1"/>
      <c r="F5" s="1">
        <v>2011</v>
      </c>
      <c r="G5" s="1">
        <v>2012</v>
      </c>
      <c r="H5" s="1">
        <v>2013</v>
      </c>
      <c r="I5" s="1">
        <v>2014</v>
      </c>
      <c r="J5" s="1">
        <v>2015</v>
      </c>
      <c r="K5" s="1">
        <v>2016</v>
      </c>
      <c r="L5" s="1">
        <v>2017</v>
      </c>
      <c r="M5" s="1">
        <v>2018</v>
      </c>
    </row>
    <row r="6" spans="1:13" ht="16" x14ac:dyDescent="0.2">
      <c r="A6" s="6" t="str">
        <f>'Population Definitions'!$A$2</f>
        <v>M 15+</v>
      </c>
      <c r="B6" t="s">
        <v>33</v>
      </c>
      <c r="C6" s="3"/>
      <c r="D6" s="3">
        <v>4.8000000000000043E-2</v>
      </c>
      <c r="E6" s="4" t="s">
        <v>18</v>
      </c>
      <c r="F6" s="3"/>
      <c r="G6" s="3"/>
      <c r="H6" s="3"/>
      <c r="I6" s="3"/>
      <c r="J6" s="3"/>
      <c r="K6" s="3"/>
      <c r="L6" s="3"/>
      <c r="M6" s="3"/>
    </row>
    <row r="7" spans="1:13" ht="16" x14ac:dyDescent="0.2">
      <c r="A7" s="6" t="str">
        <f>'Population Definitions'!$A$3</f>
        <v>Gen</v>
      </c>
      <c r="B7" t="s">
        <v>33</v>
      </c>
      <c r="C7" s="3"/>
      <c r="D7" s="3">
        <v>4.8000000000000043E-2</v>
      </c>
      <c r="E7" s="4" t="s">
        <v>18</v>
      </c>
      <c r="F7" s="3"/>
      <c r="G7" s="3"/>
      <c r="H7" s="3"/>
      <c r="I7" s="3"/>
      <c r="J7" s="3"/>
      <c r="K7" s="3"/>
      <c r="L7" s="3"/>
      <c r="M7" s="3"/>
    </row>
    <row r="9" spans="1:13" ht="64" x14ac:dyDescent="0.2">
      <c r="A9" s="6" t="s">
        <v>50</v>
      </c>
      <c r="B9" s="1" t="s">
        <v>12</v>
      </c>
      <c r="C9" s="1" t="s">
        <v>13</v>
      </c>
      <c r="D9" s="1" t="s">
        <v>16</v>
      </c>
      <c r="E9" s="1"/>
      <c r="F9" s="1">
        <v>2011</v>
      </c>
      <c r="G9" s="1">
        <v>2012</v>
      </c>
      <c r="H9" s="1">
        <v>2013</v>
      </c>
      <c r="I9" s="1">
        <v>2014</v>
      </c>
      <c r="J9" s="1">
        <v>2015</v>
      </c>
      <c r="K9" s="1">
        <v>2016</v>
      </c>
      <c r="L9" s="1">
        <v>2017</v>
      </c>
      <c r="M9" s="1">
        <v>2018</v>
      </c>
    </row>
    <row r="10" spans="1:13" ht="16" x14ac:dyDescent="0.2">
      <c r="A10" s="6" t="str">
        <f>'Population Definitions'!$A$2</f>
        <v>M 15+</v>
      </c>
      <c r="B10" t="s">
        <v>33</v>
      </c>
      <c r="C10" s="3"/>
      <c r="D10" s="3">
        <v>0.05</v>
      </c>
      <c r="E10" s="4" t="s">
        <v>18</v>
      </c>
      <c r="F10" s="3"/>
      <c r="G10" s="3"/>
      <c r="H10" s="3"/>
      <c r="I10" s="3"/>
      <c r="J10" s="3"/>
      <c r="K10" s="3"/>
      <c r="L10" s="3"/>
      <c r="M10" s="3"/>
    </row>
    <row r="11" spans="1:13" ht="16" x14ac:dyDescent="0.2">
      <c r="A11" s="6" t="str">
        <f>'Population Definitions'!$A$3</f>
        <v>Gen</v>
      </c>
      <c r="B11" t="s">
        <v>33</v>
      </c>
      <c r="C11" s="3"/>
      <c r="D11" s="3">
        <v>0.05</v>
      </c>
      <c r="E11" s="4" t="s">
        <v>18</v>
      </c>
      <c r="F11" s="3"/>
      <c r="G11" s="3"/>
      <c r="H11" s="3"/>
      <c r="I11" s="3"/>
      <c r="J11" s="3"/>
      <c r="K11" s="3"/>
      <c r="L11" s="3"/>
      <c r="M11" s="3"/>
    </row>
    <row r="13" spans="1:13"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3" ht="16" x14ac:dyDescent="0.2">
      <c r="A14" s="6" t="str">
        <f>'Population Definitions'!$A$2</f>
        <v>M 15+</v>
      </c>
      <c r="B14" t="s">
        <v>33</v>
      </c>
      <c r="C14" s="3"/>
      <c r="D14" s="3">
        <v>0.94799999999999995</v>
      </c>
      <c r="E14" s="4" t="s">
        <v>18</v>
      </c>
      <c r="F14" s="3"/>
      <c r="G14" s="3"/>
      <c r="H14" s="3"/>
      <c r="I14" s="3"/>
      <c r="J14" s="3"/>
      <c r="K14" s="3"/>
      <c r="L14" s="3"/>
      <c r="M14" s="3"/>
    </row>
    <row r="15" spans="1:13" ht="16" x14ac:dyDescent="0.2">
      <c r="A15" s="6" t="str">
        <f>'Population Definitions'!$A$3</f>
        <v>Gen</v>
      </c>
      <c r="B15" t="s">
        <v>33</v>
      </c>
      <c r="C15" s="3"/>
      <c r="D15" s="3">
        <v>0.94799999999999995</v>
      </c>
      <c r="E15" s="4" t="s">
        <v>18</v>
      </c>
      <c r="F15" s="3"/>
      <c r="G15" s="3"/>
      <c r="H15" s="3"/>
      <c r="I15" s="3"/>
      <c r="J15" s="3"/>
      <c r="K15" s="3"/>
      <c r="L15" s="3"/>
      <c r="M15" s="3"/>
    </row>
    <row r="17" spans="1:13"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3" ht="16" x14ac:dyDescent="0.2">
      <c r="A18" s="6" t="str">
        <f>'Population Definitions'!$A$2</f>
        <v>M 15+</v>
      </c>
      <c r="B18" t="s">
        <v>33</v>
      </c>
      <c r="C18" s="3"/>
      <c r="D18" s="3">
        <v>0.99</v>
      </c>
      <c r="E18" s="4" t="s">
        <v>18</v>
      </c>
      <c r="F18" s="3"/>
      <c r="G18" s="3"/>
      <c r="H18" s="3"/>
      <c r="I18" s="3"/>
      <c r="J18" s="3"/>
      <c r="K18" s="3"/>
      <c r="L18" s="3"/>
      <c r="M18" s="3"/>
    </row>
    <row r="19" spans="1:13" ht="16" x14ac:dyDescent="0.2">
      <c r="A19" s="6" t="str">
        <f>'Population Definitions'!$A$3</f>
        <v>Gen</v>
      </c>
      <c r="B19" t="s">
        <v>33</v>
      </c>
      <c r="C19" s="3"/>
      <c r="D19" s="3">
        <v>0.99</v>
      </c>
      <c r="E19" s="4" t="s">
        <v>18</v>
      </c>
      <c r="F19" s="3"/>
      <c r="G19" s="3"/>
      <c r="H19" s="3"/>
      <c r="I19" s="3"/>
      <c r="J19" s="3"/>
      <c r="K19" s="3"/>
      <c r="L19" s="3"/>
      <c r="M19" s="3"/>
    </row>
    <row r="21" spans="1:13"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3" ht="16" x14ac:dyDescent="0.2">
      <c r="A22" s="6" t="str">
        <f>'Population Definitions'!$A$2</f>
        <v>M 15+</v>
      </c>
      <c r="B22" t="s">
        <v>33</v>
      </c>
      <c r="C22" s="3"/>
      <c r="D22" s="3">
        <v>0.498</v>
      </c>
      <c r="E22" s="4" t="s">
        <v>18</v>
      </c>
      <c r="F22" s="3"/>
      <c r="G22" s="3"/>
      <c r="H22" s="3"/>
      <c r="I22" s="3"/>
      <c r="J22" s="3"/>
      <c r="K22" s="3"/>
      <c r="L22" s="3"/>
      <c r="M22" s="3"/>
    </row>
    <row r="23" spans="1:13" ht="16" x14ac:dyDescent="0.2">
      <c r="A23" s="6" t="str">
        <f>'Population Definitions'!$A$3</f>
        <v>Gen</v>
      </c>
      <c r="B23" t="s">
        <v>33</v>
      </c>
      <c r="C23" s="3"/>
      <c r="D23" s="3">
        <v>0.498</v>
      </c>
      <c r="E23" s="4" t="s">
        <v>18</v>
      </c>
      <c r="F23" s="3"/>
      <c r="G23" s="3"/>
      <c r="H23" s="3"/>
      <c r="I23" s="3"/>
      <c r="J23" s="3"/>
      <c r="K23" s="3"/>
      <c r="L23" s="3"/>
      <c r="M23" s="3"/>
    </row>
    <row r="25" spans="1:13"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3" ht="16" x14ac:dyDescent="0.2">
      <c r="A26" s="6" t="str">
        <f>'Population Definitions'!$A$2</f>
        <v>M 15+</v>
      </c>
      <c r="B26" t="s">
        <v>17</v>
      </c>
      <c r="C26" s="3"/>
      <c r="D26" s="2"/>
      <c r="E26" s="4" t="s">
        <v>18</v>
      </c>
      <c r="F26" s="2">
        <v>6564</v>
      </c>
      <c r="G26" s="2">
        <v>5253</v>
      </c>
      <c r="H26" s="2">
        <v>4265</v>
      </c>
      <c r="I26" s="2">
        <v>4235</v>
      </c>
      <c r="J26" s="2">
        <v>8586</v>
      </c>
      <c r="K26" s="2">
        <v>3493</v>
      </c>
      <c r="L26" s="2">
        <v>8013</v>
      </c>
      <c r="M26" s="2">
        <v>18110</v>
      </c>
    </row>
    <row r="27" spans="1:13" ht="16" x14ac:dyDescent="0.2">
      <c r="A27" s="6" t="str">
        <f>'Population Definitions'!$A$3</f>
        <v>Gen</v>
      </c>
      <c r="B27" t="s">
        <v>17</v>
      </c>
      <c r="C27" s="3"/>
      <c r="D27" s="2"/>
      <c r="E27" s="4" t="s">
        <v>18</v>
      </c>
      <c r="F27" s="2">
        <v>8544</v>
      </c>
      <c r="G27" s="2">
        <v>6838</v>
      </c>
      <c r="H27" s="2">
        <v>4333</v>
      </c>
      <c r="I27" s="2">
        <v>4303</v>
      </c>
      <c r="J27" s="2">
        <v>8723</v>
      </c>
      <c r="K27" s="2">
        <v>3549</v>
      </c>
      <c r="L27" s="2">
        <v>8141</v>
      </c>
      <c r="M27" s="2">
        <v>18399</v>
      </c>
    </row>
    <row r="29" spans="1:13"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3" ht="16" x14ac:dyDescent="0.2">
      <c r="A30" s="6" t="str">
        <f>'Population Definitions'!$A$2</f>
        <v>M 15+</v>
      </c>
      <c r="B30" t="s">
        <v>17</v>
      </c>
      <c r="C30" s="3"/>
      <c r="D30" s="2"/>
      <c r="E30" s="4" t="s">
        <v>18</v>
      </c>
      <c r="F30" s="2">
        <v>177</v>
      </c>
      <c r="G30" s="2">
        <v>86</v>
      </c>
      <c r="H30" s="2">
        <v>47</v>
      </c>
      <c r="I30" s="2">
        <v>114</v>
      </c>
      <c r="J30" s="2">
        <v>142</v>
      </c>
      <c r="K30" s="2">
        <v>81</v>
      </c>
      <c r="L30" s="2">
        <v>45</v>
      </c>
      <c r="M30" s="2">
        <v>77</v>
      </c>
    </row>
    <row r="31" spans="1:13" ht="16" x14ac:dyDescent="0.2">
      <c r="A31" s="6" t="str">
        <f>'Population Definitions'!$A$3</f>
        <v>Gen</v>
      </c>
      <c r="B31" t="s">
        <v>17</v>
      </c>
      <c r="C31" s="3"/>
      <c r="D31" s="2"/>
      <c r="E31" s="4" t="s">
        <v>18</v>
      </c>
      <c r="F31" s="2">
        <v>231</v>
      </c>
      <c r="G31" s="2">
        <v>112</v>
      </c>
      <c r="H31" s="2">
        <v>48</v>
      </c>
      <c r="I31" s="2">
        <v>116</v>
      </c>
      <c r="J31" s="2">
        <v>145</v>
      </c>
      <c r="K31" s="2">
        <v>82</v>
      </c>
      <c r="L31" s="2">
        <v>46</v>
      </c>
      <c r="M31" s="2">
        <v>78</v>
      </c>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0</v>
      </c>
      <c r="E34" s="4" t="s">
        <v>18</v>
      </c>
      <c r="F34" s="2"/>
      <c r="G34" s="2"/>
      <c r="H34" s="2"/>
      <c r="I34" s="2"/>
      <c r="J34" s="2"/>
      <c r="K34" s="2"/>
      <c r="L34" s="2"/>
      <c r="M34" s="2"/>
    </row>
    <row r="35" spans="1:13" ht="16" x14ac:dyDescent="0.2">
      <c r="A35" s="6" t="str">
        <f>'Population Definitions'!$A$3</f>
        <v>Gen</v>
      </c>
      <c r="B35" t="s">
        <v>33</v>
      </c>
      <c r="C35" s="3"/>
      <c r="D35" s="2">
        <v>0</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v>
      </c>
      <c r="E46" s="4" t="s">
        <v>18</v>
      </c>
      <c r="F46" s="3"/>
      <c r="G46" s="3"/>
      <c r="H46" s="3"/>
      <c r="I46" s="3"/>
      <c r="J46" s="3"/>
      <c r="K46" s="3"/>
      <c r="L46" s="3"/>
      <c r="M46" s="3"/>
    </row>
    <row r="47" spans="1:13" ht="16" x14ac:dyDescent="0.2">
      <c r="A47" s="6" t="str">
        <f>'Population Definitions'!$A$3</f>
        <v>Gen</v>
      </c>
      <c r="B47" t="s">
        <v>33</v>
      </c>
      <c r="C47" s="3"/>
      <c r="D47" s="3">
        <v>0</v>
      </c>
      <c r="E47" s="4" t="s">
        <v>18</v>
      </c>
      <c r="F47" s="3"/>
      <c r="G47" s="3"/>
      <c r="H47" s="3"/>
      <c r="I47" s="3"/>
      <c r="J47" s="3"/>
      <c r="K47" s="3"/>
      <c r="L47" s="3"/>
      <c r="M47" s="3"/>
    </row>
  </sheetData>
  <conditionalFormatting sqref="D10">
    <cfRule type="expression" dxfId="291" priority="9">
      <formula>COUNTIF(F10:M10,"&lt;&gt;" &amp; "")&gt;0</formula>
    </cfRule>
    <cfRule type="expression" dxfId="290" priority="10">
      <formula>AND(COUNTIF(F10:M10,"&lt;&gt;" &amp; "")&gt;0,NOT(ISBLANK(D10)))</formula>
    </cfRule>
  </conditionalFormatting>
  <conditionalFormatting sqref="D11">
    <cfRule type="expression" dxfId="289" priority="11">
      <formula>COUNTIF(F11:M11,"&lt;&gt;" &amp; "")&gt;0</formula>
    </cfRule>
    <cfRule type="expression" dxfId="288" priority="12">
      <formula>AND(COUNTIF(F11:M11,"&lt;&gt;" &amp; "")&gt;0,NOT(ISBLANK(D11)))</formula>
    </cfRule>
  </conditionalFormatting>
  <conditionalFormatting sqref="D14">
    <cfRule type="expression" dxfId="287" priority="13">
      <formula>COUNTIF(F14:M14,"&lt;&gt;" &amp; "")&gt;0</formula>
    </cfRule>
    <cfRule type="expression" dxfId="286" priority="14">
      <formula>AND(COUNTIF(F14:M14,"&lt;&gt;" &amp; "")&gt;0,NOT(ISBLANK(D14)))</formula>
    </cfRule>
  </conditionalFormatting>
  <conditionalFormatting sqref="D15">
    <cfRule type="expression" dxfId="285" priority="15">
      <formula>COUNTIF(F15:M15,"&lt;&gt;" &amp; "")&gt;0</formula>
    </cfRule>
    <cfRule type="expression" dxfId="284" priority="16">
      <formula>AND(COUNTIF(F15:M15,"&lt;&gt;" &amp; "")&gt;0,NOT(ISBLANK(D15)))</formula>
    </cfRule>
  </conditionalFormatting>
  <conditionalFormatting sqref="D18">
    <cfRule type="expression" dxfId="283" priority="17">
      <formula>COUNTIF(F18:M18,"&lt;&gt;" &amp; "")&gt;0</formula>
    </cfRule>
    <cfRule type="expression" dxfId="282" priority="18">
      <formula>AND(COUNTIF(F18:M18,"&lt;&gt;" &amp; "")&gt;0,NOT(ISBLANK(D18)))</formula>
    </cfRule>
  </conditionalFormatting>
  <conditionalFormatting sqref="D19">
    <cfRule type="expression" dxfId="281" priority="19">
      <formula>COUNTIF(F19:M19,"&lt;&gt;" &amp; "")&gt;0</formula>
    </cfRule>
    <cfRule type="expression" dxfId="280" priority="20">
      <formula>AND(COUNTIF(F19:M19,"&lt;&gt;" &amp; "")&gt;0,NOT(ISBLANK(D19)))</formula>
    </cfRule>
  </conditionalFormatting>
  <conditionalFormatting sqref="D2">
    <cfRule type="expression" dxfId="279" priority="1">
      <formula>COUNTIF(F2:M2,"&lt;&gt;" &amp; "")&gt;0</formula>
    </cfRule>
    <cfRule type="expression" dxfId="278" priority="2">
      <formula>AND(COUNTIF(F2:M2,"&lt;&gt;" &amp; "")&gt;0,NOT(ISBLANK(D2)))</formula>
    </cfRule>
  </conditionalFormatting>
  <conditionalFormatting sqref="D22">
    <cfRule type="expression" dxfId="277" priority="21">
      <formula>COUNTIF(F22:M22,"&lt;&gt;" &amp; "")&gt;0</formula>
    </cfRule>
    <cfRule type="expression" dxfId="276" priority="22">
      <formula>AND(COUNTIF(F22:M22,"&lt;&gt;" &amp; "")&gt;0,NOT(ISBLANK(D22)))</formula>
    </cfRule>
  </conditionalFormatting>
  <conditionalFormatting sqref="D23">
    <cfRule type="expression" dxfId="275" priority="23">
      <formula>COUNTIF(F23:M23,"&lt;&gt;" &amp; "")&gt;0</formula>
    </cfRule>
    <cfRule type="expression" dxfId="274" priority="24">
      <formula>AND(COUNTIF(F23:M23,"&lt;&gt;" &amp; "")&gt;0,NOT(ISBLANK(D23)))</formula>
    </cfRule>
  </conditionalFormatting>
  <conditionalFormatting sqref="D26">
    <cfRule type="expression" dxfId="273" priority="25">
      <formula>COUNTIF(F26:M26,"&lt;&gt;" &amp; "")&gt;0</formula>
    </cfRule>
    <cfRule type="expression" dxfId="272" priority="26">
      <formula>AND(COUNTIF(F26:M26,"&lt;&gt;" &amp; "")&gt;0,NOT(ISBLANK(D26)))</formula>
    </cfRule>
  </conditionalFormatting>
  <conditionalFormatting sqref="D27">
    <cfRule type="expression" dxfId="271" priority="27">
      <formula>COUNTIF(F27:M27,"&lt;&gt;" &amp; "")&gt;0</formula>
    </cfRule>
    <cfRule type="expression" dxfId="270" priority="28">
      <formula>AND(COUNTIF(F27:M27,"&lt;&gt;" &amp; "")&gt;0,NOT(ISBLANK(D27)))</formula>
    </cfRule>
  </conditionalFormatting>
  <conditionalFormatting sqref="D3">
    <cfRule type="expression" dxfId="269" priority="3">
      <formula>COUNTIF(F3:M3,"&lt;&gt;" &amp; "")&gt;0</formula>
    </cfRule>
    <cfRule type="expression" dxfId="268" priority="4">
      <formula>AND(COUNTIF(F3:M3,"&lt;&gt;" &amp; "")&gt;0,NOT(ISBLANK(D3)))</formula>
    </cfRule>
  </conditionalFormatting>
  <conditionalFormatting sqref="D30">
    <cfRule type="expression" dxfId="267" priority="29">
      <formula>COUNTIF(F30:M30,"&lt;&gt;" &amp; "")&gt;0</formula>
    </cfRule>
    <cfRule type="expression" dxfId="266" priority="30">
      <formula>AND(COUNTIF(F30:M30,"&lt;&gt;" &amp; "")&gt;0,NOT(ISBLANK(D30)))</formula>
    </cfRule>
  </conditionalFormatting>
  <conditionalFormatting sqref="D31">
    <cfRule type="expression" dxfId="265" priority="31">
      <formula>COUNTIF(F31:M31,"&lt;&gt;" &amp; "")&gt;0</formula>
    </cfRule>
    <cfRule type="expression" dxfId="264" priority="32">
      <formula>AND(COUNTIF(F31:M31,"&lt;&gt;" &amp; "")&gt;0,NOT(ISBLANK(D31)))</formula>
    </cfRule>
  </conditionalFormatting>
  <conditionalFormatting sqref="D34">
    <cfRule type="expression" dxfId="263" priority="33">
      <formula>COUNTIF(F34:M34,"&lt;&gt;" &amp; "")&gt;0</formula>
    </cfRule>
    <cfRule type="expression" dxfId="262" priority="34">
      <formula>AND(COUNTIF(F34:M34,"&lt;&gt;" &amp; "")&gt;0,NOT(ISBLANK(D34)))</formula>
    </cfRule>
  </conditionalFormatting>
  <conditionalFormatting sqref="D35">
    <cfRule type="expression" dxfId="261" priority="35">
      <formula>COUNTIF(F35:M35,"&lt;&gt;" &amp; "")&gt;0</formula>
    </cfRule>
    <cfRule type="expression" dxfId="260" priority="36">
      <formula>AND(COUNTIF(F35:M35,"&lt;&gt;" &amp; "")&gt;0,NOT(ISBLANK(D35)))</formula>
    </cfRule>
  </conditionalFormatting>
  <conditionalFormatting sqref="D38">
    <cfRule type="expression" dxfId="259" priority="37">
      <formula>COUNTIF(F38:M38,"&lt;&gt;" &amp; "")&gt;0</formula>
    </cfRule>
    <cfRule type="expression" dxfId="258" priority="38">
      <formula>AND(COUNTIF(F38:M38,"&lt;&gt;" &amp; "")&gt;0,NOT(ISBLANK(D38)))</formula>
    </cfRule>
  </conditionalFormatting>
  <conditionalFormatting sqref="D39">
    <cfRule type="expression" dxfId="257" priority="39">
      <formula>COUNTIF(F39:M39,"&lt;&gt;" &amp; "")&gt;0</formula>
    </cfRule>
    <cfRule type="expression" dxfId="256" priority="40">
      <formula>AND(COUNTIF(F39:M39,"&lt;&gt;" &amp; "")&gt;0,NOT(ISBLANK(D39)))</formula>
    </cfRule>
  </conditionalFormatting>
  <conditionalFormatting sqref="D42">
    <cfRule type="expression" dxfId="255" priority="41">
      <formula>COUNTIF(F42:M42,"&lt;&gt;" &amp; "")&gt;0</formula>
    </cfRule>
    <cfRule type="expression" dxfId="254" priority="42">
      <formula>AND(COUNTIF(F42:M42,"&lt;&gt;" &amp; "")&gt;0,NOT(ISBLANK(D42)))</formula>
    </cfRule>
  </conditionalFormatting>
  <conditionalFormatting sqref="D43">
    <cfRule type="expression" dxfId="253" priority="43">
      <formula>COUNTIF(F43:M43,"&lt;&gt;" &amp; "")&gt;0</formula>
    </cfRule>
    <cfRule type="expression" dxfId="252" priority="44">
      <formula>AND(COUNTIF(F43:M43,"&lt;&gt;" &amp; "")&gt;0,NOT(ISBLANK(D43)))</formula>
    </cfRule>
  </conditionalFormatting>
  <conditionalFormatting sqref="D46">
    <cfRule type="expression" dxfId="251" priority="45">
      <formula>COUNTIF(F46:M46,"&lt;&gt;" &amp; "")&gt;0</formula>
    </cfRule>
    <cfRule type="expression" dxfId="250" priority="46">
      <formula>AND(COUNTIF(F46:M46,"&lt;&gt;" &amp; "")&gt;0,NOT(ISBLANK(D46)))</formula>
    </cfRule>
  </conditionalFormatting>
  <conditionalFormatting sqref="D47">
    <cfRule type="expression" dxfId="249" priority="47">
      <formula>COUNTIF(F47:M47,"&lt;&gt;" &amp; "")&gt;0</formula>
    </cfRule>
    <cfRule type="expression" dxfId="248" priority="48">
      <formula>AND(COUNTIF(F47:M47,"&lt;&gt;" &amp; "")&gt;0,NOT(ISBLANK(D47)))</formula>
    </cfRule>
  </conditionalFormatting>
  <conditionalFormatting sqref="D6">
    <cfRule type="expression" dxfId="247" priority="5">
      <formula>COUNTIF(F6:M6,"&lt;&gt;" &amp; "")&gt;0</formula>
    </cfRule>
    <cfRule type="expression" dxfId="246" priority="6">
      <formula>AND(COUNTIF(F6:M6,"&lt;&gt;" &amp; "")&gt;0,NOT(ISBLANK(D6)))</formula>
    </cfRule>
  </conditionalFormatting>
  <conditionalFormatting sqref="D7">
    <cfRule type="expression" dxfId="245" priority="7">
      <formula>COUNTIF(F7:M7,"&lt;&gt;" &amp; "")&gt;0</formula>
    </cfRule>
    <cfRule type="expression" dxfId="244"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D4" sqref="D4"/>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100</v>
      </c>
      <c r="E6" s="4" t="s">
        <v>18</v>
      </c>
      <c r="F6" s="3"/>
      <c r="G6" s="3"/>
      <c r="H6" s="3"/>
      <c r="I6" s="3"/>
      <c r="J6" s="3"/>
      <c r="K6" s="3"/>
      <c r="L6" s="3"/>
      <c r="M6" s="3"/>
    </row>
    <row r="7" spans="1:13" x14ac:dyDescent="0.2">
      <c r="A7" s="1" t="str">
        <f>'Population Definitions'!$A$3</f>
        <v>Gen</v>
      </c>
      <c r="B7" t="s">
        <v>14</v>
      </c>
      <c r="C7" s="3"/>
      <c r="D7" s="3">
        <v>100</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43" priority="9">
      <formula>COUNTIF(F10:M10,"&lt;&gt;" &amp; "")&gt;0</formula>
    </cfRule>
    <cfRule type="expression" dxfId="242" priority="10">
      <formula>AND(COUNTIF(F10:M10,"&lt;&gt;" &amp; "")&gt;0,NOT(ISBLANK(D10)))</formula>
    </cfRule>
  </conditionalFormatting>
  <conditionalFormatting sqref="D11">
    <cfRule type="expression" dxfId="241" priority="11">
      <formula>COUNTIF(F11:M11,"&lt;&gt;" &amp; "")&gt;0</formula>
    </cfRule>
    <cfRule type="expression" dxfId="240" priority="12">
      <formula>AND(COUNTIF(F11:M11,"&lt;&gt;" &amp; "")&gt;0,NOT(ISBLANK(D11)))</formula>
    </cfRule>
  </conditionalFormatting>
  <conditionalFormatting sqref="D14">
    <cfRule type="expression" dxfId="239" priority="13">
      <formula>COUNTIF(F14:M14,"&lt;&gt;" &amp; "")&gt;0</formula>
    </cfRule>
    <cfRule type="expression" dxfId="238" priority="14">
      <formula>AND(COUNTIF(F14:M14,"&lt;&gt;" &amp; "")&gt;0,NOT(ISBLANK(D14)))</formula>
    </cfRule>
  </conditionalFormatting>
  <conditionalFormatting sqref="D15">
    <cfRule type="expression" dxfId="237" priority="15">
      <formula>COUNTIF(F15:M15,"&lt;&gt;" &amp; "")&gt;0</formula>
    </cfRule>
    <cfRule type="expression" dxfId="236" priority="16">
      <formula>AND(COUNTIF(F15:M15,"&lt;&gt;" &amp; "")&gt;0,NOT(ISBLANK(D15)))</formula>
    </cfRule>
  </conditionalFormatting>
  <conditionalFormatting sqref="D2">
    <cfRule type="expression" dxfId="235" priority="1">
      <formula>COUNTIF(F2:M2,"&lt;&gt;" &amp; "")&gt;0</formula>
    </cfRule>
    <cfRule type="expression" dxfId="234" priority="2">
      <formula>AND(COUNTIF(F2:M2,"&lt;&gt;" &amp; "")&gt;0,NOT(ISBLANK(D2)))</formula>
    </cfRule>
  </conditionalFormatting>
  <conditionalFormatting sqref="D3">
    <cfRule type="expression" dxfId="233" priority="3">
      <formula>COUNTIF(F3:M3,"&lt;&gt;" &amp; "")&gt;0</formula>
    </cfRule>
    <cfRule type="expression" dxfId="232" priority="4">
      <formula>AND(COUNTIF(F3:M3,"&lt;&gt;" &amp; "")&gt;0,NOT(ISBLANK(D3)))</formula>
    </cfRule>
  </conditionalFormatting>
  <conditionalFormatting sqref="D6">
    <cfRule type="expression" dxfId="231" priority="5">
      <formula>COUNTIF(F6:M6,"&lt;&gt;" &amp; "")&gt;0</formula>
    </cfRule>
    <cfRule type="expression" dxfId="230" priority="6">
      <formula>AND(COUNTIF(F6:M6,"&lt;&gt;" &amp; "")&gt;0,NOT(ISBLANK(D6)))</formula>
    </cfRule>
  </conditionalFormatting>
  <conditionalFormatting sqref="D7">
    <cfRule type="expression" dxfId="229" priority="7">
      <formula>COUNTIF(F7:M7,"&lt;&gt;" &amp; "")&gt;0</formula>
    </cfRule>
    <cfRule type="expression" dxfId="228"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M21"/>
  <sheetViews>
    <sheetView tabSelected="1" workbookViewId="0">
      <selection activeCell="D7" sqref="D7"/>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13" ht="32" x14ac:dyDescent="0.2">
      <c r="A1" s="6" t="s">
        <v>64</v>
      </c>
      <c r="B1" s="1" t="s">
        <v>12</v>
      </c>
      <c r="C1" s="1" t="s">
        <v>13</v>
      </c>
      <c r="D1" s="1" t="s">
        <v>16</v>
      </c>
      <c r="E1" s="1"/>
      <c r="F1" s="1">
        <v>2011</v>
      </c>
      <c r="G1" s="1">
        <v>2012</v>
      </c>
      <c r="H1" s="1">
        <v>2013</v>
      </c>
      <c r="I1" s="1">
        <v>2014</v>
      </c>
      <c r="J1" s="1">
        <v>2015</v>
      </c>
      <c r="K1" s="1">
        <v>2016</v>
      </c>
      <c r="L1" s="1">
        <v>2017</v>
      </c>
      <c r="M1" s="1">
        <v>2018</v>
      </c>
    </row>
    <row r="2" spans="1:13" ht="16" x14ac:dyDescent="0.2">
      <c r="A2" s="6" t="str">
        <f>'Population Definitions'!$A$2</f>
        <v>M 15+</v>
      </c>
      <c r="B2" t="s">
        <v>47</v>
      </c>
      <c r="C2" s="3"/>
      <c r="D2" s="3">
        <v>1</v>
      </c>
      <c r="E2" s="4" t="s">
        <v>18</v>
      </c>
      <c r="F2" s="3"/>
      <c r="G2" s="3"/>
      <c r="H2" s="3"/>
      <c r="I2" s="3"/>
      <c r="J2" s="3"/>
      <c r="K2" s="3"/>
      <c r="L2" s="3"/>
      <c r="M2" s="3"/>
    </row>
    <row r="3" spans="1:13" ht="16" x14ac:dyDescent="0.2">
      <c r="A3" s="6" t="str">
        <f>'Population Definitions'!$A$3</f>
        <v>Gen</v>
      </c>
      <c r="B3" t="s">
        <v>47</v>
      </c>
      <c r="C3" s="3"/>
      <c r="D3" s="3">
        <v>1</v>
      </c>
      <c r="E3" s="4" t="s">
        <v>18</v>
      </c>
      <c r="F3" s="3"/>
      <c r="G3" s="3"/>
      <c r="H3" s="3"/>
      <c r="I3" s="3"/>
      <c r="J3" s="3"/>
      <c r="K3" s="3"/>
      <c r="L3" s="3"/>
      <c r="M3" s="3"/>
    </row>
    <row r="5" spans="1:13" ht="32" x14ac:dyDescent="0.2">
      <c r="A5" s="6" t="s">
        <v>65</v>
      </c>
      <c r="B5" s="1" t="s">
        <v>12</v>
      </c>
      <c r="C5" s="1" t="s">
        <v>13</v>
      </c>
      <c r="D5" s="1" t="s">
        <v>16</v>
      </c>
      <c r="E5" s="1"/>
      <c r="F5" s="1">
        <v>2011</v>
      </c>
      <c r="G5" s="1">
        <v>2012</v>
      </c>
      <c r="H5" s="1">
        <v>2013</v>
      </c>
      <c r="I5" s="1">
        <v>2014</v>
      </c>
      <c r="J5" s="1">
        <v>2015</v>
      </c>
      <c r="K5" s="1">
        <v>2016</v>
      </c>
      <c r="L5" s="1">
        <v>2017</v>
      </c>
      <c r="M5" s="1">
        <v>2018</v>
      </c>
    </row>
    <row r="6" spans="1:13" ht="16" x14ac:dyDescent="0.2">
      <c r="A6" s="6" t="str">
        <f>'Population Definitions'!$A$4</f>
        <v>A. Funestus</v>
      </c>
      <c r="B6" t="s">
        <v>47</v>
      </c>
      <c r="C6" s="3"/>
      <c r="D6" s="3">
        <v>0.01</v>
      </c>
      <c r="E6" s="4" t="s">
        <v>18</v>
      </c>
      <c r="F6" s="3"/>
      <c r="G6" s="3"/>
      <c r="H6" s="3"/>
      <c r="I6" s="3"/>
      <c r="J6" s="3"/>
      <c r="K6" s="3"/>
      <c r="L6" s="3"/>
      <c r="M6" s="3"/>
    </row>
    <row r="8" spans="1:13" ht="32" x14ac:dyDescent="0.2">
      <c r="A8" s="6" t="s">
        <v>66</v>
      </c>
      <c r="B8" s="1" t="s">
        <v>12</v>
      </c>
      <c r="C8" s="1" t="s">
        <v>13</v>
      </c>
      <c r="D8" s="1" t="s">
        <v>16</v>
      </c>
      <c r="E8" s="1"/>
      <c r="F8" s="1">
        <v>2011</v>
      </c>
      <c r="G8" s="1">
        <v>2012</v>
      </c>
      <c r="H8" s="1">
        <v>2013</v>
      </c>
      <c r="I8" s="1">
        <v>2014</v>
      </c>
      <c r="J8" s="1">
        <v>2015</v>
      </c>
      <c r="K8" s="1">
        <v>2016</v>
      </c>
      <c r="L8" s="1">
        <v>2017</v>
      </c>
      <c r="M8" s="1">
        <v>2018</v>
      </c>
    </row>
    <row r="9" spans="1:13" ht="16" x14ac:dyDescent="0.2">
      <c r="A9" s="6" t="str">
        <f>'Population Definitions'!$A$2</f>
        <v>M 15+</v>
      </c>
      <c r="B9" t="s">
        <v>47</v>
      </c>
      <c r="C9" s="3"/>
      <c r="D9" s="3">
        <v>0</v>
      </c>
      <c r="E9" s="4" t="s">
        <v>18</v>
      </c>
      <c r="F9" s="3"/>
      <c r="G9" s="3"/>
      <c r="H9" s="3"/>
      <c r="I9" s="3"/>
      <c r="J9" s="3"/>
      <c r="K9" s="3"/>
      <c r="L9" s="3"/>
      <c r="M9" s="3"/>
    </row>
    <row r="10" spans="1:13" ht="16" x14ac:dyDescent="0.2">
      <c r="A10" s="6" t="str">
        <f>'Population Definitions'!$A$3</f>
        <v>Gen</v>
      </c>
      <c r="B10" t="s">
        <v>47</v>
      </c>
      <c r="C10" s="3"/>
      <c r="D10" s="3">
        <v>0</v>
      </c>
      <c r="E10" s="4" t="s">
        <v>18</v>
      </c>
      <c r="F10" s="3"/>
      <c r="G10" s="3"/>
      <c r="H10" s="3"/>
      <c r="I10" s="3"/>
      <c r="J10" s="3"/>
      <c r="K10" s="3"/>
      <c r="L10" s="3"/>
      <c r="M10" s="3"/>
    </row>
    <row r="12" spans="1:13"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13" ht="16" x14ac:dyDescent="0.2">
      <c r="A13" s="6" t="str">
        <f>'Population Definitions'!$A$4</f>
        <v>A. Funestus</v>
      </c>
      <c r="B13" t="s">
        <v>47</v>
      </c>
      <c r="C13" s="3"/>
      <c r="D13" s="3">
        <v>9</v>
      </c>
      <c r="E13" s="4" t="s">
        <v>18</v>
      </c>
      <c r="F13" s="3"/>
      <c r="G13" s="3"/>
      <c r="H13" s="3"/>
      <c r="I13" s="3"/>
      <c r="J13" s="3"/>
      <c r="K13" s="3"/>
      <c r="L13" s="3"/>
      <c r="M13" s="3"/>
    </row>
    <row r="15" spans="1:13" ht="48" x14ac:dyDescent="0.2">
      <c r="A15" s="6" t="s">
        <v>68</v>
      </c>
      <c r="B15" s="1" t="s">
        <v>12</v>
      </c>
      <c r="C15" s="1" t="s">
        <v>13</v>
      </c>
      <c r="D15" s="1" t="s">
        <v>16</v>
      </c>
      <c r="E15" s="1"/>
      <c r="F15" s="1">
        <v>2011</v>
      </c>
      <c r="G15" s="1">
        <v>2012</v>
      </c>
      <c r="H15" s="1">
        <v>2013</v>
      </c>
      <c r="I15" s="1">
        <v>2014</v>
      </c>
      <c r="J15" s="1">
        <v>2015</v>
      </c>
      <c r="K15" s="1">
        <v>2016</v>
      </c>
      <c r="L15" s="1">
        <v>2017</v>
      </c>
      <c r="M15" s="1">
        <v>2018</v>
      </c>
    </row>
    <row r="16" spans="1:13" ht="16" x14ac:dyDescent="0.2">
      <c r="A16" s="6" t="str">
        <f>'Population Definitions'!$A$2</f>
        <v>M 15+</v>
      </c>
      <c r="B16" t="s">
        <v>69</v>
      </c>
      <c r="C16" s="3"/>
      <c r="D16" s="2"/>
      <c r="E16" s="4" t="s">
        <v>18</v>
      </c>
      <c r="F16" s="2">
        <v>5.6041550786300902E-2</v>
      </c>
      <c r="G16" s="2">
        <v>4.4386092911372202E-2</v>
      </c>
      <c r="H16" s="2">
        <v>2.98557185395322E-2</v>
      </c>
      <c r="I16" s="2">
        <v>3.0116737130237901E-2</v>
      </c>
      <c r="J16" s="2">
        <v>6.0436107113786899E-2</v>
      </c>
      <c r="K16" s="2">
        <v>2.4745249289926399E-2</v>
      </c>
      <c r="L16" s="2">
        <v>2.82761897634136E-2</v>
      </c>
      <c r="M16" s="2">
        <v>6.3813752399716595E-2</v>
      </c>
    </row>
    <row r="17" spans="1:13" ht="16" x14ac:dyDescent="0.2">
      <c r="A17" s="6" t="str">
        <f>'Population Definitions'!$A$3</f>
        <v>Gen</v>
      </c>
      <c r="B17" t="s">
        <v>69</v>
      </c>
      <c r="C17" s="3"/>
      <c r="D17" s="2"/>
      <c r="E17" s="4" t="s">
        <v>18</v>
      </c>
      <c r="F17" s="2">
        <v>3.1692160280286902E-2</v>
      </c>
      <c r="G17" s="2">
        <v>2.5100860897424901E-2</v>
      </c>
      <c r="H17" s="2">
        <v>1.50461369981328E-2</v>
      </c>
      <c r="I17" s="2">
        <v>1.5177680356220699E-2</v>
      </c>
      <c r="J17" s="2">
        <v>3.04574798983255E-2</v>
      </c>
      <c r="K17" s="2">
        <v>1.24706565134645E-2</v>
      </c>
      <c r="L17" s="2">
        <v>1.4250083056402E-2</v>
      </c>
      <c r="M17" s="2">
        <v>3.2159611300007697E-2</v>
      </c>
    </row>
    <row r="19" spans="1:13" ht="48" x14ac:dyDescent="0.2">
      <c r="A19" s="6" t="s">
        <v>70</v>
      </c>
      <c r="B19" s="1" t="s">
        <v>12</v>
      </c>
      <c r="C19" s="1" t="s">
        <v>13</v>
      </c>
      <c r="D19" s="1" t="s">
        <v>16</v>
      </c>
      <c r="E19" s="1"/>
      <c r="F19" s="1">
        <v>2011</v>
      </c>
      <c r="G19" s="1">
        <v>2012</v>
      </c>
      <c r="H19" s="1">
        <v>2013</v>
      </c>
      <c r="I19" s="1">
        <v>2014</v>
      </c>
      <c r="J19" s="1">
        <v>2015</v>
      </c>
      <c r="K19" s="1">
        <v>2016</v>
      </c>
      <c r="L19" s="1">
        <v>2017</v>
      </c>
      <c r="M19" s="1">
        <v>2018</v>
      </c>
    </row>
    <row r="20" spans="1:13" ht="16" x14ac:dyDescent="0.2">
      <c r="A20" s="6" t="str">
        <f>'Population Definitions'!$A$2</f>
        <v>M 15+</v>
      </c>
      <c r="B20" t="s">
        <v>69</v>
      </c>
      <c r="C20" s="3"/>
      <c r="D20" s="2">
        <v>0.99</v>
      </c>
      <c r="E20" s="4" t="s">
        <v>18</v>
      </c>
      <c r="F20" s="2"/>
      <c r="G20" s="2"/>
      <c r="H20" s="2"/>
      <c r="I20" s="2"/>
      <c r="J20" s="2"/>
      <c r="K20" s="2"/>
      <c r="L20" s="2"/>
      <c r="M20" s="2"/>
    </row>
    <row r="21" spans="1:13" ht="16" x14ac:dyDescent="0.2">
      <c r="A21" s="6" t="str">
        <f>'Population Definitions'!$A$3</f>
        <v>Gen</v>
      </c>
      <c r="B21" t="s">
        <v>69</v>
      </c>
      <c r="C21" s="3"/>
      <c r="D21" s="2">
        <v>0.99</v>
      </c>
      <c r="E21" s="4" t="s">
        <v>18</v>
      </c>
      <c r="F21" s="2"/>
      <c r="G21" s="2"/>
      <c r="H21" s="2"/>
      <c r="I21" s="2"/>
      <c r="J21" s="2"/>
      <c r="K21" s="2"/>
      <c r="L21" s="2"/>
      <c r="M21" s="2"/>
    </row>
  </sheetData>
  <conditionalFormatting sqref="D10">
    <cfRule type="expression" dxfId="227" priority="9">
      <formula>COUNTIF(F10:M10,"&lt;&gt;" &amp; "")&gt;0</formula>
    </cfRule>
    <cfRule type="expression" dxfId="226" priority="10">
      <formula>AND(COUNTIF(F10:M10,"&lt;&gt;" &amp; "")&gt;0,NOT(ISBLANK(D10)))</formula>
    </cfRule>
  </conditionalFormatting>
  <conditionalFormatting sqref="D13">
    <cfRule type="expression" dxfId="225" priority="11">
      <formula>COUNTIF(F13:M13,"&lt;&gt;" &amp; "")&gt;0</formula>
    </cfRule>
    <cfRule type="expression" dxfId="224" priority="12">
      <formula>AND(COUNTIF(F13:M13,"&lt;&gt;" &amp; "")&gt;0,NOT(ISBLANK(D13)))</formula>
    </cfRule>
  </conditionalFormatting>
  <conditionalFormatting sqref="D16">
    <cfRule type="expression" dxfId="223" priority="13">
      <formula>COUNTIF(F16:M16,"&lt;&gt;" &amp; "")&gt;0</formula>
    </cfRule>
    <cfRule type="expression" dxfId="222" priority="14">
      <formula>AND(COUNTIF(F16:M16,"&lt;&gt;" &amp; "")&gt;0,NOT(ISBLANK(D16)))</formula>
    </cfRule>
  </conditionalFormatting>
  <conditionalFormatting sqref="D17">
    <cfRule type="expression" dxfId="221" priority="15">
      <formula>COUNTIF(F17:M17,"&lt;&gt;" &amp; "")&gt;0</formula>
    </cfRule>
    <cfRule type="expression" dxfId="220" priority="16">
      <formula>AND(COUNTIF(F17:M17,"&lt;&gt;" &amp; "")&gt;0,NOT(ISBLANK(D17)))</formula>
    </cfRule>
  </conditionalFormatting>
  <conditionalFormatting sqref="D2">
    <cfRule type="expression" dxfId="219" priority="1">
      <formula>COUNTIF(F2:M2,"&lt;&gt;" &amp; "")&gt;0</formula>
    </cfRule>
    <cfRule type="expression" dxfId="218" priority="2">
      <formula>AND(COUNTIF(F2:M2,"&lt;&gt;" &amp; "")&gt;0,NOT(ISBLANK(D2)))</formula>
    </cfRule>
  </conditionalFormatting>
  <conditionalFormatting sqref="D20">
    <cfRule type="expression" dxfId="217" priority="17">
      <formula>COUNTIF(F20:M20,"&lt;&gt;" &amp; "")&gt;0</formula>
    </cfRule>
    <cfRule type="expression" dxfId="216" priority="18">
      <formula>AND(COUNTIF(F20:M20,"&lt;&gt;" &amp; "")&gt;0,NOT(ISBLANK(D20)))</formula>
    </cfRule>
  </conditionalFormatting>
  <conditionalFormatting sqref="D21">
    <cfRule type="expression" dxfId="215" priority="19">
      <formula>COUNTIF(F21:M21,"&lt;&gt;" &amp; "")&gt;0</formula>
    </cfRule>
    <cfRule type="expression" dxfId="214" priority="20">
      <formula>AND(COUNTIF(F21:M21,"&lt;&gt;" &amp; "")&gt;0,NOT(ISBLANK(D21)))</formula>
    </cfRule>
  </conditionalFormatting>
  <conditionalFormatting sqref="D3">
    <cfRule type="expression" dxfId="213" priority="3">
      <formula>COUNTIF(F3:M3,"&lt;&gt;" &amp; "")&gt;0</formula>
    </cfRule>
    <cfRule type="expression" dxfId="212" priority="4">
      <formula>AND(COUNTIF(F3:M3,"&lt;&gt;" &amp; "")&gt;0,NOT(ISBLANK(D3)))</formula>
    </cfRule>
  </conditionalFormatting>
  <conditionalFormatting sqref="D6">
    <cfRule type="expression" dxfId="211" priority="5">
      <formula>COUNTIF(F6:M6,"&lt;&gt;" &amp; "")&gt;0</formula>
    </cfRule>
    <cfRule type="expression" dxfId="210" priority="6">
      <formula>AND(COUNTIF(F6:M6,"&lt;&gt;" &amp; "")&gt;0,NOT(ISBLANK(D6)))</formula>
    </cfRule>
  </conditionalFormatting>
  <conditionalFormatting sqref="D9">
    <cfRule type="expression" dxfId="209" priority="7">
      <formula>COUNTIF(F9:M9,"&lt;&gt;" &amp; "")&gt;0</formula>
    </cfRule>
    <cfRule type="expression" dxfId="208" priority="8">
      <formula>AND(COUNTIF(F9:M9,"&lt;&gt;" &amp; "")&gt;0,NOT(ISBLANK(D9)))</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M46"/>
  <sheetViews>
    <sheetView topLeftCell="B19" workbookViewId="0"/>
  </sheetViews>
  <sheetFormatPr baseColWidth="10" defaultColWidth="8.83203125" defaultRowHeight="15" x14ac:dyDescent="0.2"/>
  <cols>
    <col min="1" max="1" width="30.1640625" customWidth="1"/>
    <col min="2" max="2" width="19.33203125" customWidth="1"/>
    <col min="3" max="3" width="13.83203125" customWidth="1"/>
    <col min="4" max="4" width="10.5" customWidth="1"/>
    <col min="5" max="5" width="3.83203125" customWidth="1"/>
    <col min="6" max="13" width="9.5" customWidth="1"/>
  </cols>
  <sheetData>
    <row r="1" spans="1:13" ht="48" x14ac:dyDescent="0.2">
      <c r="A1" s="6" t="s">
        <v>71</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Definitions'!$A$4</f>
        <v>A. Funestus</v>
      </c>
      <c r="B2" t="s">
        <v>72</v>
      </c>
      <c r="C2" s="3"/>
      <c r="D2" s="3">
        <v>30</v>
      </c>
      <c r="E2" s="4" t="s">
        <v>18</v>
      </c>
      <c r="F2" s="3"/>
      <c r="G2" s="3"/>
      <c r="H2" s="3"/>
      <c r="I2" s="3"/>
      <c r="J2" s="3"/>
      <c r="K2" s="3"/>
      <c r="L2" s="3"/>
      <c r="M2" s="3"/>
    </row>
    <row r="4" spans="1:13" x14ac:dyDescent="0.2">
      <c r="A4" s="1" t="s">
        <v>73</v>
      </c>
      <c r="B4" s="1" t="s">
        <v>12</v>
      </c>
      <c r="C4" s="1" t="s">
        <v>13</v>
      </c>
      <c r="D4" s="1" t="s">
        <v>16</v>
      </c>
      <c r="E4" s="1"/>
      <c r="F4" s="1">
        <v>2011</v>
      </c>
      <c r="G4" s="1">
        <v>2012</v>
      </c>
      <c r="H4" s="1">
        <v>2013</v>
      </c>
      <c r="I4" s="1">
        <v>2014</v>
      </c>
      <c r="J4" s="1">
        <v>2015</v>
      </c>
      <c r="K4" s="1">
        <v>2016</v>
      </c>
      <c r="L4" s="1">
        <v>2017</v>
      </c>
      <c r="M4" s="1">
        <v>2018</v>
      </c>
    </row>
    <row r="5" spans="1:13" x14ac:dyDescent="0.2">
      <c r="A5" s="1" t="str">
        <f>'Population Definitions'!$A$4</f>
        <v>A. Funestus</v>
      </c>
      <c r="B5" t="s">
        <v>72</v>
      </c>
      <c r="C5" s="3"/>
      <c r="D5" s="3">
        <v>7</v>
      </c>
      <c r="E5" s="4" t="s">
        <v>18</v>
      </c>
      <c r="F5" s="3"/>
      <c r="G5" s="3"/>
      <c r="H5" s="3"/>
      <c r="I5" s="3"/>
      <c r="J5" s="3"/>
      <c r="K5" s="3"/>
      <c r="L5" s="3"/>
      <c r="M5" s="3"/>
    </row>
    <row r="7" spans="1:13" x14ac:dyDescent="0.2">
      <c r="A7" s="1" t="s">
        <v>74</v>
      </c>
      <c r="B7" s="1" t="s">
        <v>12</v>
      </c>
      <c r="C7" s="1" t="s">
        <v>13</v>
      </c>
      <c r="D7" s="1" t="s">
        <v>16</v>
      </c>
      <c r="E7" s="1"/>
      <c r="F7" s="1">
        <v>2011</v>
      </c>
      <c r="G7" s="1">
        <v>2012</v>
      </c>
      <c r="H7" s="1">
        <v>2013</v>
      </c>
      <c r="I7" s="1">
        <v>2014</v>
      </c>
      <c r="J7" s="1">
        <v>2015</v>
      </c>
      <c r="K7" s="1">
        <v>2016</v>
      </c>
      <c r="L7" s="1">
        <v>2017</v>
      </c>
      <c r="M7" s="1">
        <v>2018</v>
      </c>
    </row>
    <row r="8" spans="1:13" x14ac:dyDescent="0.2">
      <c r="A8" s="1" t="str">
        <f>'Population Definitions'!$A$4</f>
        <v>A. Funestus</v>
      </c>
      <c r="B8" t="s">
        <v>72</v>
      </c>
      <c r="C8" s="3"/>
      <c r="D8" s="3">
        <v>35</v>
      </c>
      <c r="E8" s="4" t="s">
        <v>18</v>
      </c>
      <c r="F8" s="3"/>
      <c r="G8" s="3"/>
      <c r="H8" s="3"/>
      <c r="I8" s="3"/>
      <c r="J8" s="3"/>
      <c r="K8" s="3"/>
      <c r="L8" s="3"/>
      <c r="M8" s="3"/>
    </row>
    <row r="10" spans="1:13" x14ac:dyDescent="0.2">
      <c r="A10" s="1" t="s">
        <v>75</v>
      </c>
      <c r="B10" s="1" t="s">
        <v>12</v>
      </c>
      <c r="C10" s="1" t="s">
        <v>13</v>
      </c>
      <c r="D10" s="1" t="s">
        <v>16</v>
      </c>
      <c r="E10" s="1"/>
      <c r="F10" s="1">
        <v>2011</v>
      </c>
      <c r="G10" s="1">
        <v>2012</v>
      </c>
      <c r="H10" s="1">
        <v>2013</v>
      </c>
      <c r="I10" s="1">
        <v>2014</v>
      </c>
      <c r="J10" s="1">
        <v>2015</v>
      </c>
      <c r="K10" s="1">
        <v>2016</v>
      </c>
      <c r="L10" s="1">
        <v>2017</v>
      </c>
      <c r="M10" s="1">
        <v>2018</v>
      </c>
    </row>
    <row r="11" spans="1:13" x14ac:dyDescent="0.2">
      <c r="A11" s="1" t="str">
        <f>'Population Definitions'!$A$2</f>
        <v>M 15+</v>
      </c>
      <c r="B11" t="s">
        <v>33</v>
      </c>
      <c r="C11" s="3"/>
      <c r="D11" s="3">
        <v>0.05</v>
      </c>
      <c r="E11" s="4" t="s">
        <v>18</v>
      </c>
      <c r="F11" s="3"/>
      <c r="G11" s="3"/>
      <c r="H11" s="3"/>
      <c r="I11" s="3"/>
      <c r="J11" s="3"/>
      <c r="K11" s="3"/>
      <c r="L11" s="3"/>
      <c r="M11" s="3"/>
    </row>
    <row r="12" spans="1:13" x14ac:dyDescent="0.2">
      <c r="A12" s="1" t="str">
        <f>'Population Definitions'!$A$3</f>
        <v>Gen</v>
      </c>
      <c r="B12" t="s">
        <v>33</v>
      </c>
      <c r="C12" s="3"/>
      <c r="D12" s="3">
        <v>0.05</v>
      </c>
      <c r="E12" s="4" t="s">
        <v>18</v>
      </c>
      <c r="F12" s="3"/>
      <c r="G12" s="3"/>
      <c r="H12" s="3"/>
      <c r="I12" s="3"/>
      <c r="J12" s="3"/>
      <c r="K12" s="3"/>
      <c r="L12" s="3"/>
      <c r="M12" s="3"/>
    </row>
    <row r="14" spans="1:13" x14ac:dyDescent="0.2">
      <c r="A14" s="1" t="s">
        <v>76</v>
      </c>
      <c r="B14" s="1" t="s">
        <v>12</v>
      </c>
      <c r="C14" s="1" t="s">
        <v>13</v>
      </c>
      <c r="D14" s="1" t="s">
        <v>16</v>
      </c>
      <c r="E14" s="1"/>
      <c r="F14" s="1">
        <v>2011</v>
      </c>
      <c r="G14" s="1">
        <v>2012</v>
      </c>
      <c r="H14" s="1">
        <v>2013</v>
      </c>
      <c r="I14" s="1">
        <v>2014</v>
      </c>
      <c r="J14" s="1">
        <v>2015</v>
      </c>
      <c r="K14" s="1">
        <v>2016</v>
      </c>
      <c r="L14" s="1">
        <v>2017</v>
      </c>
      <c r="M14" s="1">
        <v>2018</v>
      </c>
    </row>
    <row r="15" spans="1:13" x14ac:dyDescent="0.2">
      <c r="A15" s="1" t="str">
        <f>'Population Definitions'!$A$4</f>
        <v>A. Funestus</v>
      </c>
      <c r="B15" t="s">
        <v>33</v>
      </c>
      <c r="C15" s="3"/>
      <c r="D15" s="3">
        <v>0.47</v>
      </c>
      <c r="E15" s="4" t="s">
        <v>18</v>
      </c>
      <c r="F15" s="3"/>
      <c r="G15" s="3"/>
      <c r="H15" s="3"/>
      <c r="I15" s="3"/>
      <c r="J15" s="3"/>
      <c r="K15" s="3"/>
      <c r="L15" s="3"/>
      <c r="M15" s="3"/>
    </row>
    <row r="17" spans="1:13" x14ac:dyDescent="0.2">
      <c r="A17" s="1" t="s">
        <v>77</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Definitions'!$A$4</f>
        <v>A. Funestus</v>
      </c>
      <c r="B18" t="s">
        <v>14</v>
      </c>
      <c r="C18" s="3"/>
      <c r="D18" s="3">
        <v>0.33</v>
      </c>
      <c r="E18" s="4" t="s">
        <v>18</v>
      </c>
      <c r="F18" s="3"/>
      <c r="G18" s="3"/>
      <c r="H18" s="3"/>
      <c r="I18" s="3"/>
      <c r="J18" s="3"/>
      <c r="K18" s="3"/>
      <c r="L18" s="3"/>
      <c r="M18" s="3"/>
    </row>
    <row r="20" spans="1:13" x14ac:dyDescent="0.2">
      <c r="A20" s="1" t="s">
        <v>78</v>
      </c>
      <c r="B20" s="1" t="s">
        <v>12</v>
      </c>
      <c r="C20" s="1" t="s">
        <v>13</v>
      </c>
      <c r="D20" s="1" t="s">
        <v>16</v>
      </c>
      <c r="E20" s="1"/>
      <c r="F20" s="1">
        <v>2011</v>
      </c>
      <c r="G20" s="1">
        <v>2012</v>
      </c>
      <c r="H20" s="1">
        <v>2013</v>
      </c>
      <c r="I20" s="1">
        <v>2014</v>
      </c>
      <c r="J20" s="1">
        <v>2015</v>
      </c>
      <c r="K20" s="1">
        <v>2016</v>
      </c>
      <c r="L20" s="1">
        <v>2017</v>
      </c>
      <c r="M20" s="1">
        <v>2018</v>
      </c>
    </row>
    <row r="21" spans="1:13" x14ac:dyDescent="0.2">
      <c r="A21" s="1" t="str">
        <f>'Population Definitions'!$A$2</f>
        <v>M 15+</v>
      </c>
      <c r="B21" t="s">
        <v>72</v>
      </c>
      <c r="C21" s="3"/>
      <c r="D21" s="3">
        <v>7</v>
      </c>
      <c r="E21" s="4" t="s">
        <v>18</v>
      </c>
      <c r="F21" s="3"/>
      <c r="G21" s="3"/>
      <c r="H21" s="3"/>
      <c r="I21" s="3"/>
      <c r="J21" s="3"/>
      <c r="K21" s="3"/>
      <c r="L21" s="3"/>
      <c r="M21" s="3"/>
    </row>
    <row r="22" spans="1:13" x14ac:dyDescent="0.2">
      <c r="A22" s="1" t="str">
        <f>'Population Definitions'!$A$3</f>
        <v>Gen</v>
      </c>
      <c r="B22" t="s">
        <v>72</v>
      </c>
      <c r="C22" s="3"/>
      <c r="D22" s="3">
        <v>7</v>
      </c>
      <c r="E22" s="4" t="s">
        <v>18</v>
      </c>
      <c r="F22" s="3"/>
      <c r="G22" s="3"/>
      <c r="H22" s="3"/>
      <c r="I22" s="3"/>
      <c r="J22" s="3"/>
      <c r="K22" s="3"/>
      <c r="L22" s="3"/>
      <c r="M22" s="3"/>
    </row>
    <row r="24" spans="1:13" x14ac:dyDescent="0.2">
      <c r="A24" s="1" t="s">
        <v>79</v>
      </c>
      <c r="B24" s="1" t="s">
        <v>12</v>
      </c>
      <c r="C24" s="1" t="s">
        <v>13</v>
      </c>
      <c r="D24" s="1" t="s">
        <v>16</v>
      </c>
      <c r="E24" s="1"/>
      <c r="F24" s="1">
        <v>2011</v>
      </c>
      <c r="G24" s="1">
        <v>2012</v>
      </c>
      <c r="H24" s="1">
        <v>2013</v>
      </c>
      <c r="I24" s="1">
        <v>2014</v>
      </c>
      <c r="J24" s="1">
        <v>2015</v>
      </c>
      <c r="K24" s="1">
        <v>2016</v>
      </c>
      <c r="L24" s="1">
        <v>2017</v>
      </c>
      <c r="M24" s="1">
        <v>2018</v>
      </c>
    </row>
    <row r="25" spans="1:13" x14ac:dyDescent="0.2">
      <c r="A25" s="1" t="str">
        <f>'Population Definitions'!$A$2</f>
        <v>M 15+</v>
      </c>
      <c r="B25" t="s">
        <v>72</v>
      </c>
      <c r="C25" s="3"/>
      <c r="D25" s="3">
        <v>10</v>
      </c>
      <c r="E25" s="4" t="s">
        <v>18</v>
      </c>
      <c r="F25" s="3"/>
      <c r="G25" s="3"/>
      <c r="H25" s="3"/>
      <c r="I25" s="3"/>
      <c r="J25" s="3"/>
      <c r="K25" s="3"/>
      <c r="L25" s="3"/>
      <c r="M25" s="3"/>
    </row>
    <row r="26" spans="1:13" x14ac:dyDescent="0.2">
      <c r="A26" s="1" t="str">
        <f>'Population Definitions'!$A$3</f>
        <v>Gen</v>
      </c>
      <c r="B26" t="s">
        <v>72</v>
      </c>
      <c r="C26" s="3"/>
      <c r="D26" s="3">
        <v>10</v>
      </c>
      <c r="E26" s="4" t="s">
        <v>18</v>
      </c>
      <c r="F26" s="3"/>
      <c r="G26" s="3"/>
      <c r="H26" s="3"/>
      <c r="I26" s="3"/>
      <c r="J26" s="3"/>
      <c r="K26" s="3"/>
      <c r="L26" s="3"/>
      <c r="M26" s="3"/>
    </row>
    <row r="28" spans="1:13" x14ac:dyDescent="0.2">
      <c r="A28" s="1" t="s">
        <v>80</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Definitions'!$A$2</f>
        <v>M 15+</v>
      </c>
      <c r="B29" t="s">
        <v>81</v>
      </c>
      <c r="C29" s="3"/>
      <c r="D29" s="3">
        <v>26</v>
      </c>
      <c r="E29" s="4" t="s">
        <v>18</v>
      </c>
      <c r="F29" s="3"/>
      <c r="G29" s="3"/>
      <c r="H29" s="3"/>
      <c r="I29" s="3"/>
      <c r="J29" s="3"/>
      <c r="K29" s="3"/>
      <c r="L29" s="3"/>
      <c r="M29" s="3"/>
    </row>
    <row r="30" spans="1:13" x14ac:dyDescent="0.2">
      <c r="A30" s="1" t="str">
        <f>'Population Definitions'!$A$3</f>
        <v>Gen</v>
      </c>
      <c r="B30" t="s">
        <v>81</v>
      </c>
      <c r="C30" s="3"/>
      <c r="D30" s="3">
        <v>26</v>
      </c>
      <c r="E30" s="4" t="s">
        <v>18</v>
      </c>
      <c r="F30" s="3"/>
      <c r="G30" s="3"/>
      <c r="H30" s="3"/>
      <c r="I30" s="3"/>
      <c r="J30" s="3"/>
      <c r="K30" s="3"/>
      <c r="L30" s="3"/>
      <c r="M30" s="3"/>
    </row>
    <row r="32" spans="1:13" x14ac:dyDescent="0.2">
      <c r="A32" s="1" t="s">
        <v>82</v>
      </c>
      <c r="B32" s="1" t="s">
        <v>12</v>
      </c>
      <c r="C32" s="1" t="s">
        <v>13</v>
      </c>
      <c r="D32" s="1" t="s">
        <v>16</v>
      </c>
      <c r="E32" s="1"/>
      <c r="F32" s="1">
        <v>2011</v>
      </c>
      <c r="G32" s="1">
        <v>2012</v>
      </c>
      <c r="H32" s="1">
        <v>2013</v>
      </c>
      <c r="I32" s="1">
        <v>2014</v>
      </c>
      <c r="J32" s="1">
        <v>2015</v>
      </c>
      <c r="K32" s="1">
        <v>2016</v>
      </c>
      <c r="L32" s="1">
        <v>2017</v>
      </c>
      <c r="M32" s="1">
        <v>2018</v>
      </c>
    </row>
    <row r="33" spans="1:13" x14ac:dyDescent="0.2">
      <c r="A33" s="1" t="str">
        <f>'Population Definitions'!$A$2</f>
        <v>M 15+</v>
      </c>
      <c r="B33" t="s">
        <v>72</v>
      </c>
      <c r="C33" s="3"/>
      <c r="D33" s="3">
        <v>10</v>
      </c>
      <c r="E33" s="4" t="s">
        <v>18</v>
      </c>
      <c r="F33" s="3"/>
      <c r="G33" s="3"/>
      <c r="H33" s="3"/>
      <c r="I33" s="3"/>
      <c r="J33" s="3"/>
      <c r="K33" s="3"/>
      <c r="L33" s="3"/>
      <c r="M33" s="3"/>
    </row>
    <row r="34" spans="1:13" x14ac:dyDescent="0.2">
      <c r="A34" s="1" t="str">
        <f>'Population Definitions'!$A$3</f>
        <v>Gen</v>
      </c>
      <c r="B34" t="s">
        <v>72</v>
      </c>
      <c r="C34" s="3"/>
      <c r="D34" s="3">
        <v>10</v>
      </c>
      <c r="E34" s="4" t="s">
        <v>18</v>
      </c>
      <c r="F34" s="3"/>
      <c r="G34" s="3"/>
      <c r="H34" s="3"/>
      <c r="I34" s="3"/>
      <c r="J34" s="3"/>
      <c r="K34" s="3"/>
      <c r="L34" s="3"/>
      <c r="M34" s="3"/>
    </row>
    <row r="36" spans="1:13" x14ac:dyDescent="0.2">
      <c r="A36" s="1" t="s">
        <v>83</v>
      </c>
      <c r="B36" s="1" t="s">
        <v>12</v>
      </c>
      <c r="C36" s="1" t="s">
        <v>13</v>
      </c>
      <c r="D36" s="1" t="s">
        <v>16</v>
      </c>
      <c r="E36" s="1"/>
      <c r="F36" s="1">
        <v>2011</v>
      </c>
      <c r="G36" s="1">
        <v>2012</v>
      </c>
      <c r="H36" s="1">
        <v>2013</v>
      </c>
      <c r="I36" s="1">
        <v>2014</v>
      </c>
      <c r="J36" s="1">
        <v>2015</v>
      </c>
      <c r="K36" s="1">
        <v>2016</v>
      </c>
      <c r="L36" s="1">
        <v>2017</v>
      </c>
      <c r="M36" s="1">
        <v>2018</v>
      </c>
    </row>
    <row r="37" spans="1:13" x14ac:dyDescent="0.2">
      <c r="A37" s="1" t="str">
        <f>'Population Definitions'!$A$2</f>
        <v>M 15+</v>
      </c>
      <c r="B37" t="s">
        <v>72</v>
      </c>
      <c r="C37" s="3"/>
      <c r="D37" s="3">
        <v>10</v>
      </c>
      <c r="E37" s="4" t="s">
        <v>18</v>
      </c>
      <c r="F37" s="3"/>
      <c r="G37" s="3"/>
      <c r="H37" s="3"/>
      <c r="I37" s="3"/>
      <c r="J37" s="3"/>
      <c r="K37" s="3"/>
      <c r="L37" s="3"/>
      <c r="M37" s="3"/>
    </row>
    <row r="38" spans="1:13" x14ac:dyDescent="0.2">
      <c r="A38" s="1" t="str">
        <f>'Population Definitions'!$A$3</f>
        <v>Gen</v>
      </c>
      <c r="B38" t="s">
        <v>72</v>
      </c>
      <c r="C38" s="3"/>
      <c r="D38" s="3">
        <v>10</v>
      </c>
      <c r="E38" s="4" t="s">
        <v>18</v>
      </c>
      <c r="F38" s="3"/>
      <c r="G38" s="3"/>
      <c r="H38" s="3"/>
      <c r="I38" s="3"/>
      <c r="J38" s="3"/>
      <c r="K38" s="3"/>
      <c r="L38" s="3"/>
      <c r="M38" s="3"/>
    </row>
    <row r="40" spans="1:13" x14ac:dyDescent="0.2">
      <c r="A40" s="1" t="s">
        <v>84</v>
      </c>
      <c r="B40" s="1" t="s">
        <v>12</v>
      </c>
      <c r="C40" s="1" t="s">
        <v>13</v>
      </c>
      <c r="D40" s="1" t="s">
        <v>16</v>
      </c>
      <c r="E40" s="1"/>
      <c r="F40" s="1">
        <v>2011</v>
      </c>
      <c r="G40" s="1">
        <v>2012</v>
      </c>
      <c r="H40" s="1">
        <v>2013</v>
      </c>
      <c r="I40" s="1">
        <v>2014</v>
      </c>
      <c r="J40" s="1">
        <v>2015</v>
      </c>
      <c r="K40" s="1">
        <v>2016</v>
      </c>
      <c r="L40" s="1">
        <v>2017</v>
      </c>
      <c r="M40" s="1">
        <v>2018</v>
      </c>
    </row>
    <row r="41" spans="1:13" x14ac:dyDescent="0.2">
      <c r="A41" s="1" t="str">
        <f>'Population Definitions'!$A$2</f>
        <v>M 15+</v>
      </c>
      <c r="B41" t="s">
        <v>72</v>
      </c>
      <c r="C41" s="3"/>
      <c r="D41" s="3">
        <v>365</v>
      </c>
      <c r="E41" s="4" t="s">
        <v>18</v>
      </c>
      <c r="F41" s="3"/>
      <c r="G41" s="3"/>
      <c r="H41" s="3"/>
      <c r="I41" s="3"/>
      <c r="J41" s="3"/>
      <c r="K41" s="3"/>
      <c r="L41" s="3"/>
      <c r="M41" s="3"/>
    </row>
    <row r="42" spans="1:13" x14ac:dyDescent="0.2">
      <c r="A42" s="1" t="str">
        <f>'Population Definitions'!$A$3</f>
        <v>Gen</v>
      </c>
      <c r="B42" t="s">
        <v>72</v>
      </c>
      <c r="C42" s="3"/>
      <c r="D42" s="3">
        <v>365</v>
      </c>
      <c r="E42" s="4" t="s">
        <v>18</v>
      </c>
      <c r="F42" s="3"/>
      <c r="G42" s="3"/>
      <c r="H42" s="3"/>
      <c r="I42" s="3"/>
      <c r="J42" s="3"/>
      <c r="K42" s="3"/>
      <c r="L42" s="3"/>
      <c r="M42" s="3"/>
    </row>
    <row r="44" spans="1:13" x14ac:dyDescent="0.2">
      <c r="A44" s="1" t="s">
        <v>85</v>
      </c>
      <c r="B44" s="1" t="s">
        <v>12</v>
      </c>
      <c r="C44" s="1" t="s">
        <v>13</v>
      </c>
      <c r="D44" s="1" t="s">
        <v>16</v>
      </c>
      <c r="E44" s="1"/>
      <c r="F44" s="1">
        <v>2011</v>
      </c>
      <c r="G44" s="1">
        <v>2012</v>
      </c>
      <c r="H44" s="1">
        <v>2013</v>
      </c>
      <c r="I44" s="1">
        <v>2014</v>
      </c>
      <c r="J44" s="1">
        <v>2015</v>
      </c>
      <c r="K44" s="1">
        <v>2016</v>
      </c>
      <c r="L44" s="1">
        <v>2017</v>
      </c>
      <c r="M44" s="1">
        <v>2018</v>
      </c>
    </row>
    <row r="45" spans="1:13" x14ac:dyDescent="0.2">
      <c r="A45" s="1" t="str">
        <f>'Population Definitions'!$A$2</f>
        <v>M 15+</v>
      </c>
      <c r="B45" t="s">
        <v>72</v>
      </c>
      <c r="C45" s="3"/>
      <c r="D45" s="3">
        <v>14</v>
      </c>
      <c r="E45" s="4" t="s">
        <v>18</v>
      </c>
      <c r="F45" s="3"/>
      <c r="G45" s="3"/>
      <c r="H45" s="3"/>
      <c r="I45" s="3"/>
      <c r="J45" s="3"/>
      <c r="K45" s="3"/>
      <c r="L45" s="3"/>
      <c r="M45" s="3"/>
    </row>
    <row r="46" spans="1:13" x14ac:dyDescent="0.2">
      <c r="A46" s="1" t="str">
        <f>'Population Definitions'!$A$3</f>
        <v>Gen</v>
      </c>
      <c r="B46" t="s">
        <v>72</v>
      </c>
      <c r="C46" s="3"/>
      <c r="D46" s="3">
        <v>14</v>
      </c>
      <c r="E46" s="4" t="s">
        <v>18</v>
      </c>
      <c r="F46" s="3"/>
      <c r="G46" s="3"/>
      <c r="H46" s="3"/>
      <c r="I46" s="3"/>
      <c r="J46" s="3"/>
      <c r="K46" s="3"/>
      <c r="L46" s="3"/>
      <c r="M46" s="3"/>
    </row>
  </sheetData>
  <conditionalFormatting sqref="D11">
    <cfRule type="expression" dxfId="207" priority="7">
      <formula>COUNTIF(F11:M11,"&lt;&gt;" &amp; "")&gt;0</formula>
    </cfRule>
    <cfRule type="expression" dxfId="206" priority="8">
      <formula>AND(COUNTIF(F11:M11,"&lt;&gt;" &amp; "")&gt;0,NOT(ISBLANK(D11)))</formula>
    </cfRule>
  </conditionalFormatting>
  <conditionalFormatting sqref="D12">
    <cfRule type="expression" dxfId="205" priority="9">
      <formula>COUNTIF(F12:M12,"&lt;&gt;" &amp; "")&gt;0</formula>
    </cfRule>
    <cfRule type="expression" dxfId="204" priority="10">
      <formula>AND(COUNTIF(F12:M12,"&lt;&gt;" &amp; "")&gt;0,NOT(ISBLANK(D12)))</formula>
    </cfRule>
  </conditionalFormatting>
  <conditionalFormatting sqref="D15">
    <cfRule type="expression" dxfId="203" priority="11">
      <formula>COUNTIF(F15:M15,"&lt;&gt;" &amp; "")&gt;0</formula>
    </cfRule>
    <cfRule type="expression" dxfId="202" priority="12">
      <formula>AND(COUNTIF(F15:M15,"&lt;&gt;" &amp; "")&gt;0,NOT(ISBLANK(D15)))</formula>
    </cfRule>
  </conditionalFormatting>
  <conditionalFormatting sqref="D18">
    <cfRule type="expression" dxfId="201" priority="13">
      <formula>COUNTIF(F18:M18,"&lt;&gt;" &amp; "")&gt;0</formula>
    </cfRule>
    <cfRule type="expression" dxfId="200" priority="14">
      <formula>AND(COUNTIF(F18:M18,"&lt;&gt;" &amp; "")&gt;0,NOT(ISBLANK(D18)))</formula>
    </cfRule>
  </conditionalFormatting>
  <conditionalFormatting sqref="D2">
    <cfRule type="expression" dxfId="199" priority="1">
      <formula>COUNTIF(F2:M2,"&lt;&gt;" &amp; "")&gt;0</formula>
    </cfRule>
    <cfRule type="expression" dxfId="198" priority="2">
      <formula>AND(COUNTIF(F2:M2,"&lt;&gt;" &amp; "")&gt;0,NOT(ISBLANK(D2)))</formula>
    </cfRule>
  </conditionalFormatting>
  <conditionalFormatting sqref="D21">
    <cfRule type="expression" dxfId="197" priority="15">
      <formula>COUNTIF(F21:M21,"&lt;&gt;" &amp; "")&gt;0</formula>
    </cfRule>
    <cfRule type="expression" dxfId="196" priority="16">
      <formula>AND(COUNTIF(F21:M21,"&lt;&gt;" &amp; "")&gt;0,NOT(ISBLANK(D21)))</formula>
    </cfRule>
  </conditionalFormatting>
  <conditionalFormatting sqref="D22">
    <cfRule type="expression" dxfId="195" priority="17">
      <formula>COUNTIF(F22:M22,"&lt;&gt;" &amp; "")&gt;0</formula>
    </cfRule>
    <cfRule type="expression" dxfId="194" priority="18">
      <formula>AND(COUNTIF(F22:M22,"&lt;&gt;" &amp; "")&gt;0,NOT(ISBLANK(D22)))</formula>
    </cfRule>
  </conditionalFormatting>
  <conditionalFormatting sqref="D25">
    <cfRule type="expression" dxfId="193" priority="19">
      <formula>COUNTIF(F25:M25,"&lt;&gt;" &amp; "")&gt;0</formula>
    </cfRule>
    <cfRule type="expression" dxfId="192" priority="20">
      <formula>AND(COUNTIF(F25:M25,"&lt;&gt;" &amp; "")&gt;0,NOT(ISBLANK(D25)))</formula>
    </cfRule>
  </conditionalFormatting>
  <conditionalFormatting sqref="D26">
    <cfRule type="expression" dxfId="191" priority="21">
      <formula>COUNTIF(F26:M26,"&lt;&gt;" &amp; "")&gt;0</formula>
    </cfRule>
    <cfRule type="expression" dxfId="190" priority="22">
      <formula>AND(COUNTIF(F26:M26,"&lt;&gt;" &amp; "")&gt;0,NOT(ISBLANK(D26)))</formula>
    </cfRule>
  </conditionalFormatting>
  <conditionalFormatting sqref="D29">
    <cfRule type="expression" dxfId="189" priority="23">
      <formula>COUNTIF(F29:M29,"&lt;&gt;" &amp; "")&gt;0</formula>
    </cfRule>
    <cfRule type="expression" dxfId="188" priority="24">
      <formula>AND(COUNTIF(F29:M29,"&lt;&gt;" &amp; "")&gt;0,NOT(ISBLANK(D29)))</formula>
    </cfRule>
  </conditionalFormatting>
  <conditionalFormatting sqref="D30">
    <cfRule type="expression" dxfId="187" priority="25">
      <formula>COUNTIF(F30:M30,"&lt;&gt;" &amp; "")&gt;0</formula>
    </cfRule>
    <cfRule type="expression" dxfId="186" priority="26">
      <formula>AND(COUNTIF(F30:M30,"&lt;&gt;" &amp; "")&gt;0,NOT(ISBLANK(D30)))</formula>
    </cfRule>
  </conditionalFormatting>
  <conditionalFormatting sqref="D33">
    <cfRule type="expression" dxfId="185" priority="27">
      <formula>COUNTIF(F33:M33,"&lt;&gt;" &amp; "")&gt;0</formula>
    </cfRule>
    <cfRule type="expression" dxfId="184" priority="28">
      <formula>AND(COUNTIF(F33:M33,"&lt;&gt;" &amp; "")&gt;0,NOT(ISBLANK(D33)))</formula>
    </cfRule>
  </conditionalFormatting>
  <conditionalFormatting sqref="D34">
    <cfRule type="expression" dxfId="183" priority="29">
      <formula>COUNTIF(F34:M34,"&lt;&gt;" &amp; "")&gt;0</formula>
    </cfRule>
    <cfRule type="expression" dxfId="182" priority="30">
      <formula>AND(COUNTIF(F34:M34,"&lt;&gt;" &amp; "")&gt;0,NOT(ISBLANK(D34)))</formula>
    </cfRule>
  </conditionalFormatting>
  <conditionalFormatting sqref="D37">
    <cfRule type="expression" dxfId="181" priority="31">
      <formula>COUNTIF(F37:M37,"&lt;&gt;" &amp; "")&gt;0</formula>
    </cfRule>
    <cfRule type="expression" dxfId="180" priority="32">
      <formula>AND(COUNTIF(F37:M37,"&lt;&gt;" &amp; "")&gt;0,NOT(ISBLANK(D37)))</formula>
    </cfRule>
  </conditionalFormatting>
  <conditionalFormatting sqref="D38">
    <cfRule type="expression" dxfId="179" priority="33">
      <formula>COUNTIF(F38:M38,"&lt;&gt;" &amp; "")&gt;0</formula>
    </cfRule>
    <cfRule type="expression" dxfId="178" priority="34">
      <formula>AND(COUNTIF(F38:M38,"&lt;&gt;" &amp; "")&gt;0,NOT(ISBLANK(D38)))</formula>
    </cfRule>
  </conditionalFormatting>
  <conditionalFormatting sqref="D41">
    <cfRule type="expression" dxfId="177" priority="35">
      <formula>COUNTIF(F41:M41,"&lt;&gt;" &amp; "")&gt;0</formula>
    </cfRule>
    <cfRule type="expression" dxfId="176" priority="36">
      <formula>AND(COUNTIF(F41:M41,"&lt;&gt;" &amp; "")&gt;0,NOT(ISBLANK(D41)))</formula>
    </cfRule>
  </conditionalFormatting>
  <conditionalFormatting sqref="D42">
    <cfRule type="expression" dxfId="175" priority="37">
      <formula>COUNTIF(F42:M42,"&lt;&gt;" &amp; "")&gt;0</formula>
    </cfRule>
    <cfRule type="expression" dxfId="174" priority="38">
      <formula>AND(COUNTIF(F42:M42,"&lt;&gt;" &amp; "")&gt;0,NOT(ISBLANK(D42)))</formula>
    </cfRule>
  </conditionalFormatting>
  <conditionalFormatting sqref="D45">
    <cfRule type="expression" dxfId="173" priority="39">
      <formula>COUNTIF(F45:M45,"&lt;&gt;" &amp; "")&gt;0</formula>
    </cfRule>
    <cfRule type="expression" dxfId="172" priority="40">
      <formula>AND(COUNTIF(F45:M45,"&lt;&gt;" &amp; "")&gt;0,NOT(ISBLANK(D45)))</formula>
    </cfRule>
  </conditionalFormatting>
  <conditionalFormatting sqref="D46">
    <cfRule type="expression" dxfId="171" priority="41">
      <formula>COUNTIF(F46:M46,"&lt;&gt;" &amp; "")&gt;0</formula>
    </cfRule>
    <cfRule type="expression" dxfId="170" priority="42">
      <formula>AND(COUNTIF(F46:M46,"&lt;&gt;" &amp; "")&gt;0,NOT(ISBLANK(D46)))</formula>
    </cfRule>
  </conditionalFormatting>
  <conditionalFormatting sqref="D5">
    <cfRule type="expression" dxfId="169" priority="3">
      <formula>COUNTIF(F5:M5,"&lt;&gt;" &amp; "")&gt;0</formula>
    </cfRule>
    <cfRule type="expression" dxfId="168" priority="4">
      <formula>AND(COUNTIF(F5:M5,"&lt;&gt;" &amp; "")&gt;0,NOT(ISBLANK(D5)))</formula>
    </cfRule>
  </conditionalFormatting>
  <conditionalFormatting sqref="D8">
    <cfRule type="expression" dxfId="167" priority="5">
      <formula>COUNTIF(F8:M8,"&lt;&gt;" &amp; "")&gt;0</formula>
    </cfRule>
    <cfRule type="expression" dxfId="166"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M53"/>
  <sheetViews>
    <sheetView topLeftCell="A21" workbookViewId="0"/>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86</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3">
        <v>0</v>
      </c>
      <c r="E2" s="4" t="s">
        <v>18</v>
      </c>
      <c r="F2" s="3"/>
      <c r="G2" s="3"/>
      <c r="H2" s="3"/>
      <c r="I2" s="3"/>
      <c r="J2" s="3"/>
      <c r="K2" s="3"/>
      <c r="L2" s="3"/>
      <c r="M2" s="3"/>
    </row>
    <row r="3" spans="1:13" x14ac:dyDescent="0.2">
      <c r="A3" s="1" t="str">
        <f>'Population Definitions'!$A$3</f>
        <v>Gen</v>
      </c>
      <c r="B3" t="s">
        <v>14</v>
      </c>
      <c r="C3" s="3"/>
      <c r="D3" s="3">
        <v>0</v>
      </c>
      <c r="E3" s="4" t="s">
        <v>18</v>
      </c>
      <c r="F3" s="3"/>
      <c r="G3" s="3"/>
      <c r="H3" s="3"/>
      <c r="I3" s="3"/>
      <c r="J3" s="3"/>
      <c r="K3" s="3"/>
      <c r="L3" s="3"/>
      <c r="M3" s="3"/>
    </row>
    <row r="5" spans="1:13" x14ac:dyDescent="0.2">
      <c r="A5" s="1" t="s">
        <v>87</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0</v>
      </c>
      <c r="E6" s="4" t="s">
        <v>18</v>
      </c>
      <c r="F6" s="3"/>
      <c r="G6" s="3"/>
      <c r="H6" s="3"/>
      <c r="I6" s="3"/>
      <c r="J6" s="3"/>
      <c r="K6" s="3"/>
      <c r="L6" s="3"/>
      <c r="M6" s="3"/>
    </row>
    <row r="7" spans="1:13" x14ac:dyDescent="0.2">
      <c r="A7" s="1" t="str">
        <f>'Population Definitions'!$A$3</f>
        <v>Gen</v>
      </c>
      <c r="B7" t="s">
        <v>14</v>
      </c>
      <c r="C7" s="3"/>
      <c r="D7" s="3">
        <v>0</v>
      </c>
      <c r="E7" s="4" t="s">
        <v>18</v>
      </c>
      <c r="F7" s="3"/>
      <c r="G7" s="3"/>
      <c r="H7" s="3"/>
      <c r="I7" s="3"/>
      <c r="J7" s="3"/>
      <c r="K7" s="3"/>
      <c r="L7" s="3"/>
      <c r="M7" s="3"/>
    </row>
    <row r="9" spans="1:13" x14ac:dyDescent="0.2">
      <c r="A9" s="1" t="s">
        <v>88</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0</v>
      </c>
      <c r="E11" s="4" t="s">
        <v>18</v>
      </c>
      <c r="F11" s="3"/>
      <c r="G11" s="3"/>
      <c r="H11" s="3"/>
      <c r="I11" s="3"/>
      <c r="J11" s="3"/>
      <c r="K11" s="3"/>
      <c r="L11" s="3"/>
      <c r="M11" s="3"/>
    </row>
    <row r="13" spans="1:13" x14ac:dyDescent="0.2">
      <c r="A13" s="1" t="s">
        <v>89</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90</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14</v>
      </c>
      <c r="C18" s="3"/>
      <c r="D18" s="3">
        <v>0</v>
      </c>
      <c r="E18" s="4" t="s">
        <v>18</v>
      </c>
      <c r="F18" s="3"/>
      <c r="G18" s="3"/>
      <c r="H18" s="3"/>
      <c r="I18" s="3"/>
      <c r="J18" s="3"/>
      <c r="K18" s="3"/>
      <c r="L18" s="3"/>
      <c r="M18" s="3"/>
    </row>
    <row r="19" spans="1:13" x14ac:dyDescent="0.2">
      <c r="A19" s="1" t="str">
        <f>'Population Definitions'!$A$3</f>
        <v>Gen</v>
      </c>
      <c r="B19" t="s">
        <v>14</v>
      </c>
      <c r="C19" s="3"/>
      <c r="D19" s="3">
        <v>0</v>
      </c>
      <c r="E19" s="4" t="s">
        <v>18</v>
      </c>
      <c r="F19" s="3"/>
      <c r="G19" s="3"/>
      <c r="H19" s="3"/>
      <c r="I19" s="3"/>
      <c r="J19" s="3"/>
      <c r="K19" s="3"/>
      <c r="L19" s="3"/>
      <c r="M19" s="3"/>
    </row>
    <row r="21" spans="1:13" x14ac:dyDescent="0.2">
      <c r="A21" s="1" t="s">
        <v>91</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14</v>
      </c>
      <c r="C22" s="3"/>
      <c r="D22" s="3">
        <v>0</v>
      </c>
      <c r="E22" s="4" t="s">
        <v>18</v>
      </c>
      <c r="F22" s="3"/>
      <c r="G22" s="3"/>
      <c r="H22" s="3"/>
      <c r="I22" s="3"/>
      <c r="J22" s="3"/>
      <c r="K22" s="3"/>
      <c r="L22" s="3"/>
      <c r="M22" s="3"/>
    </row>
    <row r="23" spans="1:13" x14ac:dyDescent="0.2">
      <c r="A23" s="1" t="str">
        <f>'Population Definitions'!$A$3</f>
        <v>Gen</v>
      </c>
      <c r="B23" t="s">
        <v>14</v>
      </c>
      <c r="C23" s="3"/>
      <c r="D23" s="3">
        <v>0</v>
      </c>
      <c r="E23" s="4" t="s">
        <v>18</v>
      </c>
      <c r="F23" s="3"/>
      <c r="G23" s="3"/>
      <c r="H23" s="3"/>
      <c r="I23" s="3"/>
      <c r="J23" s="3"/>
      <c r="K23" s="3"/>
      <c r="L23" s="3"/>
      <c r="M23" s="3"/>
    </row>
    <row r="25" spans="1:13" x14ac:dyDescent="0.2">
      <c r="A25" s="1" t="s">
        <v>92</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Definitions'!$A$2</f>
        <v>M 15+</v>
      </c>
      <c r="B26" t="s">
        <v>14</v>
      </c>
      <c r="C26" s="3"/>
      <c r="D26" s="3">
        <v>0</v>
      </c>
      <c r="E26" s="4" t="s">
        <v>18</v>
      </c>
      <c r="F26" s="3"/>
      <c r="G26" s="3"/>
      <c r="H26" s="3"/>
      <c r="I26" s="3"/>
      <c r="J26" s="3"/>
      <c r="K26" s="3"/>
      <c r="L26" s="3"/>
      <c r="M26" s="3"/>
    </row>
    <row r="27" spans="1:13" x14ac:dyDescent="0.2">
      <c r="A27" s="1" t="str">
        <f>'Population Definitions'!$A$3</f>
        <v>Gen</v>
      </c>
      <c r="B27" t="s">
        <v>14</v>
      </c>
      <c r="C27" s="3"/>
      <c r="D27" s="3">
        <v>0</v>
      </c>
      <c r="E27" s="4" t="s">
        <v>18</v>
      </c>
      <c r="F27" s="3"/>
      <c r="G27" s="3"/>
      <c r="H27" s="3"/>
      <c r="I27" s="3"/>
      <c r="J27" s="3"/>
      <c r="K27" s="3"/>
      <c r="L27" s="3"/>
      <c r="M27" s="3"/>
    </row>
    <row r="29" spans="1:13" x14ac:dyDescent="0.2">
      <c r="A29" s="1" t="s">
        <v>93</v>
      </c>
      <c r="B29" s="1" t="s">
        <v>12</v>
      </c>
      <c r="C29" s="1" t="s">
        <v>13</v>
      </c>
      <c r="D29" s="1" t="s">
        <v>16</v>
      </c>
      <c r="E29" s="1"/>
      <c r="F29" s="1">
        <v>2011</v>
      </c>
      <c r="G29" s="1">
        <v>2012</v>
      </c>
      <c r="H29" s="1">
        <v>2013</v>
      </c>
      <c r="I29" s="1">
        <v>2014</v>
      </c>
      <c r="J29" s="1">
        <v>2015</v>
      </c>
      <c r="K29" s="1">
        <v>2016</v>
      </c>
      <c r="L29" s="1">
        <v>2017</v>
      </c>
      <c r="M29" s="1">
        <v>2018</v>
      </c>
    </row>
    <row r="30" spans="1:13" x14ac:dyDescent="0.2">
      <c r="A30" s="1" t="str">
        <f>'Population Definitions'!$A$2</f>
        <v>M 15+</v>
      </c>
      <c r="B30" t="s">
        <v>14</v>
      </c>
      <c r="C30" s="3"/>
      <c r="D30" s="3">
        <v>0</v>
      </c>
      <c r="E30" s="4" t="s">
        <v>18</v>
      </c>
      <c r="F30" s="3"/>
      <c r="G30" s="3"/>
      <c r="H30" s="3"/>
      <c r="I30" s="3"/>
      <c r="J30" s="3"/>
      <c r="K30" s="3"/>
      <c r="L30" s="3"/>
      <c r="M30" s="3"/>
    </row>
    <row r="31" spans="1:13" x14ac:dyDescent="0.2">
      <c r="A31" s="1" t="str">
        <f>'Population Definitions'!$A$3</f>
        <v>Gen</v>
      </c>
      <c r="B31" t="s">
        <v>14</v>
      </c>
      <c r="C31" s="3"/>
      <c r="D31" s="3">
        <v>0</v>
      </c>
      <c r="E31" s="4" t="s">
        <v>18</v>
      </c>
      <c r="F31" s="3"/>
      <c r="G31" s="3"/>
      <c r="H31" s="3"/>
      <c r="I31" s="3"/>
      <c r="J31" s="3"/>
      <c r="K31" s="3"/>
      <c r="L31" s="3"/>
      <c r="M31" s="3"/>
    </row>
    <row r="33" spans="1:13" x14ac:dyDescent="0.2">
      <c r="A33" s="1" t="s">
        <v>94</v>
      </c>
      <c r="B33" s="1" t="s">
        <v>12</v>
      </c>
      <c r="C33" s="1" t="s">
        <v>13</v>
      </c>
      <c r="D33" s="1" t="s">
        <v>16</v>
      </c>
      <c r="E33" s="1"/>
      <c r="F33" s="1">
        <v>2011</v>
      </c>
      <c r="G33" s="1">
        <v>2012</v>
      </c>
      <c r="H33" s="1">
        <v>2013</v>
      </c>
      <c r="I33" s="1">
        <v>2014</v>
      </c>
      <c r="J33" s="1">
        <v>2015</v>
      </c>
      <c r="K33" s="1">
        <v>2016</v>
      </c>
      <c r="L33" s="1">
        <v>2017</v>
      </c>
      <c r="M33" s="1">
        <v>2018</v>
      </c>
    </row>
    <row r="34" spans="1:13" x14ac:dyDescent="0.2">
      <c r="A34" s="1" t="str">
        <f>'Population Definitions'!$A$2</f>
        <v>M 15+</v>
      </c>
      <c r="B34" t="s">
        <v>14</v>
      </c>
      <c r="C34" s="3"/>
      <c r="D34" s="3">
        <v>0</v>
      </c>
      <c r="E34" s="4" t="s">
        <v>18</v>
      </c>
      <c r="F34" s="3"/>
      <c r="G34" s="3"/>
      <c r="H34" s="3"/>
      <c r="I34" s="3"/>
      <c r="J34" s="3"/>
      <c r="K34" s="3"/>
      <c r="L34" s="3"/>
      <c r="M34" s="3"/>
    </row>
    <row r="35" spans="1:13" x14ac:dyDescent="0.2">
      <c r="A35" s="1" t="str">
        <f>'Population Definitions'!$A$3</f>
        <v>Gen</v>
      </c>
      <c r="B35" t="s">
        <v>14</v>
      </c>
      <c r="C35" s="3"/>
      <c r="D35" s="3">
        <v>0</v>
      </c>
      <c r="E35" s="4" t="s">
        <v>18</v>
      </c>
      <c r="F35" s="3"/>
      <c r="G35" s="3"/>
      <c r="H35" s="3"/>
      <c r="I35" s="3"/>
      <c r="J35" s="3"/>
      <c r="K35" s="3"/>
      <c r="L35" s="3"/>
      <c r="M35" s="3"/>
    </row>
    <row r="37" spans="1:13" x14ac:dyDescent="0.2">
      <c r="A37" s="1" t="s">
        <v>95</v>
      </c>
      <c r="B37" s="1" t="s">
        <v>12</v>
      </c>
      <c r="C37" s="1" t="s">
        <v>13</v>
      </c>
      <c r="D37" s="1" t="s">
        <v>16</v>
      </c>
      <c r="E37" s="1"/>
      <c r="F37" s="1">
        <v>2011</v>
      </c>
      <c r="G37" s="1">
        <v>2012</v>
      </c>
      <c r="H37" s="1">
        <v>2013</v>
      </c>
      <c r="I37" s="1">
        <v>2014</v>
      </c>
      <c r="J37" s="1">
        <v>2015</v>
      </c>
      <c r="K37" s="1">
        <v>2016</v>
      </c>
      <c r="L37" s="1">
        <v>2017</v>
      </c>
      <c r="M37" s="1">
        <v>2018</v>
      </c>
    </row>
    <row r="38" spans="1:13" x14ac:dyDescent="0.2">
      <c r="A38" s="1" t="str">
        <f>'Population Definitions'!$A$2</f>
        <v>M 15+</v>
      </c>
      <c r="B38" t="s">
        <v>14</v>
      </c>
      <c r="C38" s="3"/>
      <c r="D38" s="3">
        <v>0</v>
      </c>
      <c r="E38" s="4" t="s">
        <v>18</v>
      </c>
      <c r="F38" s="3"/>
      <c r="G38" s="3"/>
      <c r="H38" s="3"/>
      <c r="I38" s="3"/>
      <c r="J38" s="3"/>
      <c r="K38" s="3"/>
      <c r="L38" s="3"/>
      <c r="M38" s="3"/>
    </row>
    <row r="39" spans="1:13" x14ac:dyDescent="0.2">
      <c r="A39" s="1" t="str">
        <f>'Population Definitions'!$A$3</f>
        <v>Gen</v>
      </c>
      <c r="B39" t="s">
        <v>14</v>
      </c>
      <c r="C39" s="3"/>
      <c r="D39" s="3">
        <v>0</v>
      </c>
      <c r="E39" s="4" t="s">
        <v>18</v>
      </c>
      <c r="F39" s="3"/>
      <c r="G39" s="3"/>
      <c r="H39" s="3"/>
      <c r="I39" s="3"/>
      <c r="J39" s="3"/>
      <c r="K39" s="3"/>
      <c r="L39" s="3"/>
      <c r="M39" s="3"/>
    </row>
    <row r="41" spans="1:13" x14ac:dyDescent="0.2">
      <c r="A41" s="1" t="s">
        <v>96</v>
      </c>
      <c r="B41" s="1" t="s">
        <v>12</v>
      </c>
      <c r="C41" s="1" t="s">
        <v>13</v>
      </c>
      <c r="D41" s="1" t="s">
        <v>16</v>
      </c>
      <c r="E41" s="1"/>
      <c r="F41" s="1">
        <v>2011</v>
      </c>
      <c r="G41" s="1">
        <v>2012</v>
      </c>
      <c r="H41" s="1">
        <v>2013</v>
      </c>
      <c r="I41" s="1">
        <v>2014</v>
      </c>
      <c r="J41" s="1">
        <v>2015</v>
      </c>
      <c r="K41" s="1">
        <v>2016</v>
      </c>
      <c r="L41" s="1">
        <v>2017</v>
      </c>
      <c r="M41" s="1">
        <v>2018</v>
      </c>
    </row>
    <row r="42" spans="1:13" x14ac:dyDescent="0.2">
      <c r="A42" s="1" t="str">
        <f>'Population Definitions'!$A$2</f>
        <v>M 15+</v>
      </c>
      <c r="B42" t="s">
        <v>14</v>
      </c>
      <c r="C42" s="3"/>
      <c r="D42" s="3">
        <v>0</v>
      </c>
      <c r="E42" s="4" t="s">
        <v>18</v>
      </c>
      <c r="F42" s="3"/>
      <c r="G42" s="3"/>
      <c r="H42" s="3"/>
      <c r="I42" s="3"/>
      <c r="J42" s="3"/>
      <c r="K42" s="3"/>
      <c r="L42" s="3"/>
      <c r="M42" s="3"/>
    </row>
    <row r="43" spans="1:13" x14ac:dyDescent="0.2">
      <c r="A43" s="1" t="str">
        <f>'Population Definitions'!$A$3</f>
        <v>Gen</v>
      </c>
      <c r="B43" t="s">
        <v>14</v>
      </c>
      <c r="C43" s="3"/>
      <c r="D43" s="3">
        <v>0</v>
      </c>
      <c r="E43" s="4" t="s">
        <v>18</v>
      </c>
      <c r="F43" s="3"/>
      <c r="G43" s="3"/>
      <c r="H43" s="3"/>
      <c r="I43" s="3"/>
      <c r="J43" s="3"/>
      <c r="K43" s="3"/>
      <c r="L43" s="3"/>
      <c r="M43" s="3"/>
    </row>
    <row r="45" spans="1:13" x14ac:dyDescent="0.2">
      <c r="A45" s="1" t="s">
        <v>97</v>
      </c>
      <c r="B45" s="1" t="s">
        <v>12</v>
      </c>
      <c r="C45" s="1" t="s">
        <v>13</v>
      </c>
      <c r="D45" s="1" t="s">
        <v>16</v>
      </c>
      <c r="E45" s="1"/>
      <c r="F45" s="1">
        <v>2011</v>
      </c>
      <c r="G45" s="1">
        <v>2012</v>
      </c>
      <c r="H45" s="1">
        <v>2013</v>
      </c>
      <c r="I45" s="1">
        <v>2014</v>
      </c>
      <c r="J45" s="1">
        <v>2015</v>
      </c>
      <c r="K45" s="1">
        <v>2016</v>
      </c>
      <c r="L45" s="1">
        <v>2017</v>
      </c>
      <c r="M45" s="1">
        <v>2018</v>
      </c>
    </row>
    <row r="46" spans="1:13" x14ac:dyDescent="0.2">
      <c r="A46" s="1" t="str">
        <f>'Population Definitions'!$A$2</f>
        <v>M 15+</v>
      </c>
      <c r="B46" t="s">
        <v>14</v>
      </c>
      <c r="C46" s="3"/>
      <c r="D46" s="3">
        <v>0</v>
      </c>
      <c r="E46" s="4" t="s">
        <v>18</v>
      </c>
      <c r="F46" s="3"/>
      <c r="G46" s="3"/>
      <c r="H46" s="3"/>
      <c r="I46" s="3"/>
      <c r="J46" s="3"/>
      <c r="K46" s="3"/>
      <c r="L46" s="3"/>
      <c r="M46" s="3"/>
    </row>
    <row r="47" spans="1:13" x14ac:dyDescent="0.2">
      <c r="A47" s="1" t="str">
        <f>'Population Definitions'!$A$3</f>
        <v>Gen</v>
      </c>
      <c r="B47" t="s">
        <v>14</v>
      </c>
      <c r="C47" s="3"/>
      <c r="D47" s="3">
        <v>0</v>
      </c>
      <c r="E47" s="4" t="s">
        <v>18</v>
      </c>
      <c r="F47" s="3"/>
      <c r="G47" s="3"/>
      <c r="H47" s="3"/>
      <c r="I47" s="3"/>
      <c r="J47" s="3"/>
      <c r="K47" s="3"/>
      <c r="L47" s="3"/>
      <c r="M47" s="3"/>
    </row>
    <row r="49" spans="1:13" x14ac:dyDescent="0.2">
      <c r="A49" s="1" t="s">
        <v>98</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0.1</v>
      </c>
      <c r="E50" s="4" t="s">
        <v>18</v>
      </c>
      <c r="F50" s="3"/>
      <c r="G50" s="3"/>
      <c r="H50" s="3"/>
      <c r="I50" s="3"/>
      <c r="J50" s="3"/>
      <c r="K50" s="3"/>
      <c r="L50" s="3"/>
      <c r="M50" s="3"/>
    </row>
    <row r="52" spans="1:13" x14ac:dyDescent="0.2">
      <c r="A52" s="1" t="s">
        <v>99</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0.05</v>
      </c>
      <c r="E53" s="4" t="s">
        <v>18</v>
      </c>
      <c r="F53" s="3"/>
      <c r="G53" s="3"/>
      <c r="H53" s="3"/>
      <c r="I53" s="3"/>
      <c r="J53" s="3"/>
      <c r="K53" s="3"/>
      <c r="L53" s="3"/>
      <c r="M53" s="3"/>
    </row>
  </sheetData>
  <conditionalFormatting sqref="D10">
    <cfRule type="expression" dxfId="165" priority="9">
      <formula>COUNTIF(F10:M10,"&lt;&gt;" &amp; "")&gt;0</formula>
    </cfRule>
    <cfRule type="expression" dxfId="164" priority="10">
      <formula>AND(COUNTIF(F10:M10,"&lt;&gt;" &amp; "")&gt;0,NOT(ISBLANK(D10)))</formula>
    </cfRule>
  </conditionalFormatting>
  <conditionalFormatting sqref="D11">
    <cfRule type="expression" dxfId="163" priority="11">
      <formula>COUNTIF(F11:M11,"&lt;&gt;" &amp; "")&gt;0</formula>
    </cfRule>
    <cfRule type="expression" dxfId="162" priority="12">
      <formula>AND(COUNTIF(F11:M11,"&lt;&gt;" &amp; "")&gt;0,NOT(ISBLANK(D11)))</formula>
    </cfRule>
  </conditionalFormatting>
  <conditionalFormatting sqref="D14">
    <cfRule type="expression" dxfId="161" priority="13">
      <formula>COUNTIF(F14:M14,"&lt;&gt;" &amp; "")&gt;0</formula>
    </cfRule>
    <cfRule type="expression" dxfId="160" priority="14">
      <formula>AND(COUNTIF(F14:M14,"&lt;&gt;" &amp; "")&gt;0,NOT(ISBLANK(D14)))</formula>
    </cfRule>
  </conditionalFormatting>
  <conditionalFormatting sqref="D15">
    <cfRule type="expression" dxfId="159" priority="15">
      <formula>COUNTIF(F15:M15,"&lt;&gt;" &amp; "")&gt;0</formula>
    </cfRule>
    <cfRule type="expression" dxfId="158" priority="16">
      <formula>AND(COUNTIF(F15:M15,"&lt;&gt;" &amp; "")&gt;0,NOT(ISBLANK(D15)))</formula>
    </cfRule>
  </conditionalFormatting>
  <conditionalFormatting sqref="D18">
    <cfRule type="expression" dxfId="157" priority="17">
      <formula>COUNTIF(F18:M18,"&lt;&gt;" &amp; "")&gt;0</formula>
    </cfRule>
    <cfRule type="expression" dxfId="156" priority="18">
      <formula>AND(COUNTIF(F18:M18,"&lt;&gt;" &amp; "")&gt;0,NOT(ISBLANK(D18)))</formula>
    </cfRule>
  </conditionalFormatting>
  <conditionalFormatting sqref="D19">
    <cfRule type="expression" dxfId="155" priority="19">
      <formula>COUNTIF(F19:M19,"&lt;&gt;" &amp; "")&gt;0</formula>
    </cfRule>
    <cfRule type="expression" dxfId="154" priority="20">
      <formula>AND(COUNTIF(F19:M19,"&lt;&gt;" &amp; "")&gt;0,NOT(ISBLANK(D19)))</formula>
    </cfRule>
  </conditionalFormatting>
  <conditionalFormatting sqref="D2">
    <cfRule type="expression" dxfId="153" priority="1">
      <formula>COUNTIF(F2:M2,"&lt;&gt;" &amp; "")&gt;0</formula>
    </cfRule>
    <cfRule type="expression" dxfId="152" priority="2">
      <formula>AND(COUNTIF(F2:M2,"&lt;&gt;" &amp; "")&gt;0,NOT(ISBLANK(D2)))</formula>
    </cfRule>
  </conditionalFormatting>
  <conditionalFormatting sqref="D22">
    <cfRule type="expression" dxfId="151" priority="21">
      <formula>COUNTIF(F22:M22,"&lt;&gt;" &amp; "")&gt;0</formula>
    </cfRule>
    <cfRule type="expression" dxfId="150" priority="22">
      <formula>AND(COUNTIF(F22:M22,"&lt;&gt;" &amp; "")&gt;0,NOT(ISBLANK(D22)))</formula>
    </cfRule>
  </conditionalFormatting>
  <conditionalFormatting sqref="D23">
    <cfRule type="expression" dxfId="149" priority="23">
      <formula>COUNTIF(F23:M23,"&lt;&gt;" &amp; "")&gt;0</formula>
    </cfRule>
    <cfRule type="expression" dxfId="148" priority="24">
      <formula>AND(COUNTIF(F23:M23,"&lt;&gt;" &amp; "")&gt;0,NOT(ISBLANK(D23)))</formula>
    </cfRule>
  </conditionalFormatting>
  <conditionalFormatting sqref="D26">
    <cfRule type="expression" dxfId="147" priority="25">
      <formula>COUNTIF(F26:M26,"&lt;&gt;" &amp; "")&gt;0</formula>
    </cfRule>
    <cfRule type="expression" dxfId="146" priority="26">
      <formula>AND(COUNTIF(F26:M26,"&lt;&gt;" &amp; "")&gt;0,NOT(ISBLANK(D26)))</formula>
    </cfRule>
  </conditionalFormatting>
  <conditionalFormatting sqref="D27">
    <cfRule type="expression" dxfId="145" priority="27">
      <formula>COUNTIF(F27:M27,"&lt;&gt;" &amp; "")&gt;0</formula>
    </cfRule>
    <cfRule type="expression" dxfId="144" priority="28">
      <formula>AND(COUNTIF(F27:M27,"&lt;&gt;" &amp; "")&gt;0,NOT(ISBLANK(D27)))</formula>
    </cfRule>
  </conditionalFormatting>
  <conditionalFormatting sqref="D3">
    <cfRule type="expression" dxfId="143" priority="3">
      <formula>COUNTIF(F3:M3,"&lt;&gt;" &amp; "")&gt;0</formula>
    </cfRule>
    <cfRule type="expression" dxfId="142" priority="4">
      <formula>AND(COUNTIF(F3:M3,"&lt;&gt;" &amp; "")&gt;0,NOT(ISBLANK(D3)))</formula>
    </cfRule>
  </conditionalFormatting>
  <conditionalFormatting sqref="D30">
    <cfRule type="expression" dxfId="141" priority="29">
      <formula>COUNTIF(F30:M30,"&lt;&gt;" &amp; "")&gt;0</formula>
    </cfRule>
    <cfRule type="expression" dxfId="140" priority="30">
      <formula>AND(COUNTIF(F30:M30,"&lt;&gt;" &amp; "")&gt;0,NOT(ISBLANK(D30)))</formula>
    </cfRule>
  </conditionalFormatting>
  <conditionalFormatting sqref="D31">
    <cfRule type="expression" dxfId="139" priority="31">
      <formula>COUNTIF(F31:M31,"&lt;&gt;" &amp; "")&gt;0</formula>
    </cfRule>
    <cfRule type="expression" dxfId="138" priority="32">
      <formula>AND(COUNTIF(F31:M31,"&lt;&gt;" &amp; "")&gt;0,NOT(ISBLANK(D31)))</formula>
    </cfRule>
  </conditionalFormatting>
  <conditionalFormatting sqref="D34">
    <cfRule type="expression" dxfId="137" priority="33">
      <formula>COUNTIF(F34:M34,"&lt;&gt;" &amp; "")&gt;0</formula>
    </cfRule>
    <cfRule type="expression" dxfId="136" priority="34">
      <formula>AND(COUNTIF(F34:M34,"&lt;&gt;" &amp; "")&gt;0,NOT(ISBLANK(D34)))</formula>
    </cfRule>
  </conditionalFormatting>
  <conditionalFormatting sqref="D35">
    <cfRule type="expression" dxfId="135" priority="35">
      <formula>COUNTIF(F35:M35,"&lt;&gt;" &amp; "")&gt;0</formula>
    </cfRule>
    <cfRule type="expression" dxfId="134" priority="36">
      <formula>AND(COUNTIF(F35:M35,"&lt;&gt;" &amp; "")&gt;0,NOT(ISBLANK(D35)))</formula>
    </cfRule>
  </conditionalFormatting>
  <conditionalFormatting sqref="D38">
    <cfRule type="expression" dxfId="133" priority="37">
      <formula>COUNTIF(F38:M38,"&lt;&gt;" &amp; "")&gt;0</formula>
    </cfRule>
    <cfRule type="expression" dxfId="132" priority="38">
      <formula>AND(COUNTIF(F38:M38,"&lt;&gt;" &amp; "")&gt;0,NOT(ISBLANK(D38)))</formula>
    </cfRule>
  </conditionalFormatting>
  <conditionalFormatting sqref="D39">
    <cfRule type="expression" dxfId="131" priority="39">
      <formula>COUNTIF(F39:M39,"&lt;&gt;" &amp; "")&gt;0</formula>
    </cfRule>
    <cfRule type="expression" dxfId="130" priority="40">
      <formula>AND(COUNTIF(F39:M39,"&lt;&gt;" &amp; "")&gt;0,NOT(ISBLANK(D39)))</formula>
    </cfRule>
  </conditionalFormatting>
  <conditionalFormatting sqref="D42">
    <cfRule type="expression" dxfId="129" priority="41">
      <formula>COUNTIF(F42:M42,"&lt;&gt;" &amp; "")&gt;0</formula>
    </cfRule>
    <cfRule type="expression" dxfId="128" priority="42">
      <formula>AND(COUNTIF(F42:M42,"&lt;&gt;" &amp; "")&gt;0,NOT(ISBLANK(D42)))</formula>
    </cfRule>
  </conditionalFormatting>
  <conditionalFormatting sqref="D43">
    <cfRule type="expression" dxfId="127" priority="43">
      <formula>COUNTIF(F43:M43,"&lt;&gt;" &amp; "")&gt;0</formula>
    </cfRule>
    <cfRule type="expression" dxfId="126" priority="44">
      <formula>AND(COUNTIF(F43:M43,"&lt;&gt;" &amp; "")&gt;0,NOT(ISBLANK(D43)))</formula>
    </cfRule>
  </conditionalFormatting>
  <conditionalFormatting sqref="D46">
    <cfRule type="expression" dxfId="125" priority="45">
      <formula>COUNTIF(F46:M46,"&lt;&gt;" &amp; "")&gt;0</formula>
    </cfRule>
    <cfRule type="expression" dxfId="124" priority="46">
      <formula>AND(COUNTIF(F46:M46,"&lt;&gt;" &amp; "")&gt;0,NOT(ISBLANK(D46)))</formula>
    </cfRule>
  </conditionalFormatting>
  <conditionalFormatting sqref="D47">
    <cfRule type="expression" dxfId="123" priority="47">
      <formula>COUNTIF(F47:M47,"&lt;&gt;" &amp; "")&gt;0</formula>
    </cfRule>
    <cfRule type="expression" dxfId="122" priority="48">
      <formula>AND(COUNTIF(F47:M47,"&lt;&gt;" &amp; "")&gt;0,NOT(ISBLANK(D47)))</formula>
    </cfRule>
  </conditionalFormatting>
  <conditionalFormatting sqref="D50">
    <cfRule type="expression" dxfId="121" priority="49">
      <formula>COUNTIF(F50:M50,"&lt;&gt;" &amp; "")&gt;0</formula>
    </cfRule>
    <cfRule type="expression" dxfId="120" priority="50">
      <formula>AND(COUNTIF(F50:M50,"&lt;&gt;" &amp; "")&gt;0,NOT(ISBLANK(D50)))</formula>
    </cfRule>
  </conditionalFormatting>
  <conditionalFormatting sqref="D53">
    <cfRule type="expression" dxfId="119" priority="51">
      <formula>COUNTIF(F53:M53,"&lt;&gt;" &amp; "")&gt;0</formula>
    </cfRule>
    <cfRule type="expression" dxfId="118" priority="52">
      <formula>AND(COUNTIF(F53:M53,"&lt;&gt;" &amp; "")&gt;0,NOT(ISBLANK(D53)))</formula>
    </cfRule>
  </conditionalFormatting>
  <conditionalFormatting sqref="D6">
    <cfRule type="expression" dxfId="117" priority="5">
      <formula>COUNTIF(F6:M6,"&lt;&gt;" &amp; "")&gt;0</formula>
    </cfRule>
    <cfRule type="expression" dxfId="116" priority="6">
      <formula>AND(COUNTIF(F6:M6,"&lt;&gt;" &amp; "")&gt;0,NOT(ISBLANK(D6)))</formula>
    </cfRule>
  </conditionalFormatting>
  <conditionalFormatting sqref="D7">
    <cfRule type="expression" dxfId="115" priority="7">
      <formula>COUNTIF(F7:M7,"&lt;&gt;" &amp; "")&gt;0</formula>
    </cfRule>
    <cfRule type="expression" dxfId="114" priority="8">
      <formula>AND(COUNTIF(F7:M7,"&lt;&gt;" &amp; "")&gt;0,NOT(ISBLANK(D7)))</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topLeftCell="A30"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100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102</v>
      </c>
      <c r="C6" s="3"/>
      <c r="D6" s="3">
        <v>3</v>
      </c>
      <c r="E6" s="4" t="s">
        <v>18</v>
      </c>
      <c r="F6" s="3"/>
      <c r="G6" s="3"/>
      <c r="H6" s="3"/>
      <c r="I6" s="3"/>
      <c r="J6" s="3"/>
      <c r="K6" s="3"/>
      <c r="L6" s="3"/>
      <c r="M6" s="3"/>
    </row>
    <row r="7" spans="1:13" x14ac:dyDescent="0.2">
      <c r="A7" s="1" t="str">
        <f>'Population Definitions'!$A$3</f>
        <v>Gen</v>
      </c>
      <c r="B7" t="s">
        <v>102</v>
      </c>
      <c r="C7" s="3"/>
      <c r="D7" s="3">
        <v>3</v>
      </c>
      <c r="E7" s="4" t="s">
        <v>18</v>
      </c>
      <c r="F7" s="3"/>
      <c r="G7" s="3"/>
      <c r="H7" s="3"/>
      <c r="I7" s="3"/>
      <c r="J7" s="3"/>
      <c r="K7" s="3"/>
      <c r="L7" s="3"/>
      <c r="M7" s="3"/>
    </row>
    <row r="9" spans="1:13" x14ac:dyDescent="0.2">
      <c r="A9" s="1" t="s">
        <v>103</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104</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105</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106</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107</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108</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109</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110</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102</v>
      </c>
      <c r="C36" s="3"/>
      <c r="D36" s="3">
        <v>2</v>
      </c>
      <c r="E36" s="4" t="s">
        <v>18</v>
      </c>
      <c r="F36" s="3"/>
      <c r="G36" s="3"/>
      <c r="H36" s="3"/>
      <c r="I36" s="3"/>
      <c r="J36" s="3"/>
      <c r="K36" s="3"/>
      <c r="L36" s="3"/>
      <c r="M36" s="3"/>
    </row>
    <row r="37" spans="1:13" x14ac:dyDescent="0.2">
      <c r="A37" s="1" t="str">
        <f>'Population Definitions'!$A$3</f>
        <v>Gen</v>
      </c>
      <c r="B37" t="s">
        <v>102</v>
      </c>
      <c r="C37" s="3"/>
      <c r="D37" s="3">
        <v>2</v>
      </c>
      <c r="E37" s="4" t="s">
        <v>18</v>
      </c>
      <c r="F37" s="3"/>
      <c r="G37" s="3"/>
      <c r="H37" s="3"/>
      <c r="I37" s="3"/>
      <c r="J37" s="3"/>
      <c r="K37" s="3"/>
      <c r="L37" s="3"/>
      <c r="M37" s="3"/>
    </row>
    <row r="39" spans="1:13" ht="32" x14ac:dyDescent="0.2">
      <c r="A39" s="6" t="s">
        <v>132</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111</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112</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113</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114</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115</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13" priority="9">
      <formula>COUNTIF(F10:M10,"&lt;&gt;" &amp; "")&gt;0</formula>
    </cfRule>
    <cfRule type="expression" dxfId="112" priority="10">
      <formula>AND(COUNTIF(F10:M10,"&lt;&gt;" &amp; "")&gt;0,NOT(ISBLANK(D10)))</formula>
    </cfRule>
  </conditionalFormatting>
  <conditionalFormatting sqref="D11">
    <cfRule type="expression" dxfId="111" priority="11">
      <formula>COUNTIF(F11:M11,"&lt;&gt;" &amp; "")&gt;0</formula>
    </cfRule>
    <cfRule type="expression" dxfId="110" priority="12">
      <formula>AND(COUNTIF(F11:M11,"&lt;&gt;" &amp; "")&gt;0,NOT(ISBLANK(D11)))</formula>
    </cfRule>
  </conditionalFormatting>
  <conditionalFormatting sqref="D14">
    <cfRule type="expression" dxfId="109" priority="13">
      <formula>COUNTIF(F14:M14,"&lt;&gt;" &amp; "")&gt;0</formula>
    </cfRule>
    <cfRule type="expression" dxfId="108" priority="14">
      <formula>AND(COUNTIF(F14:M14,"&lt;&gt;" &amp; "")&gt;0,NOT(ISBLANK(D14)))</formula>
    </cfRule>
  </conditionalFormatting>
  <conditionalFormatting sqref="D15">
    <cfRule type="expression" dxfId="107" priority="15">
      <formula>COUNTIF(F15:M15,"&lt;&gt;" &amp; "")&gt;0</formula>
    </cfRule>
    <cfRule type="expression" dxfId="106" priority="16">
      <formula>AND(COUNTIF(F15:M15,"&lt;&gt;" &amp; "")&gt;0,NOT(ISBLANK(D15)))</formula>
    </cfRule>
  </conditionalFormatting>
  <conditionalFormatting sqref="D18">
    <cfRule type="expression" dxfId="105" priority="17">
      <formula>COUNTIF(F18:M18,"&lt;&gt;" &amp; "")&gt;0</formula>
    </cfRule>
    <cfRule type="expression" dxfId="104" priority="18">
      <formula>AND(COUNTIF(F18:M18,"&lt;&gt;" &amp; "")&gt;0,NOT(ISBLANK(D18)))</formula>
    </cfRule>
  </conditionalFormatting>
  <conditionalFormatting sqref="D19">
    <cfRule type="expression" dxfId="103" priority="19">
      <formula>COUNTIF(F19:M19,"&lt;&gt;" &amp; "")&gt;0</formula>
    </cfRule>
    <cfRule type="expression" dxfId="102" priority="20">
      <formula>AND(COUNTIF(F19:M19,"&lt;&gt;" &amp; "")&gt;0,NOT(ISBLANK(D19)))</formula>
    </cfRule>
  </conditionalFormatting>
  <conditionalFormatting sqref="D2">
    <cfRule type="expression" dxfId="101" priority="1">
      <formula>COUNTIF(F2:M2,"&lt;&gt;" &amp; "")&gt;0</formula>
    </cfRule>
    <cfRule type="expression" dxfId="100" priority="2">
      <formula>AND(COUNTIF(F2:M2,"&lt;&gt;" &amp; "")&gt;0,NOT(ISBLANK(D2)))</formula>
    </cfRule>
  </conditionalFormatting>
  <conditionalFormatting sqref="D22">
    <cfRule type="expression" dxfId="99" priority="21">
      <formula>COUNTIF(F22:M22,"&lt;&gt;" &amp; "")&gt;0</formula>
    </cfRule>
    <cfRule type="expression" dxfId="98" priority="22">
      <formula>AND(COUNTIF(F22:M22,"&lt;&gt;" &amp; "")&gt;0,NOT(ISBLANK(D22)))</formula>
    </cfRule>
  </conditionalFormatting>
  <conditionalFormatting sqref="D23">
    <cfRule type="expression" dxfId="97" priority="23">
      <formula>COUNTIF(F23:M23,"&lt;&gt;" &amp; "")&gt;0</formula>
    </cfRule>
    <cfRule type="expression" dxfId="96" priority="24">
      <formula>AND(COUNTIF(F23:M23,"&lt;&gt;" &amp; "")&gt;0,NOT(ISBLANK(D23)))</formula>
    </cfRule>
  </conditionalFormatting>
  <conditionalFormatting sqref="D26">
    <cfRule type="expression" dxfId="95" priority="25">
      <formula>COUNTIF(F26:M26,"&lt;&gt;" &amp; "")&gt;0</formula>
    </cfRule>
    <cfRule type="expression" dxfId="94" priority="26">
      <formula>AND(COUNTIF(F26:M26,"&lt;&gt;" &amp; "")&gt;0,NOT(ISBLANK(D26)))</formula>
    </cfRule>
  </conditionalFormatting>
  <conditionalFormatting sqref="D29">
    <cfRule type="expression" dxfId="93" priority="27">
      <formula>COUNTIF(F29:M29,"&lt;&gt;" &amp; "")&gt;0</formula>
    </cfRule>
    <cfRule type="expression" dxfId="92" priority="28">
      <formula>AND(COUNTIF(F29:M29,"&lt;&gt;" &amp; "")&gt;0,NOT(ISBLANK(D29)))</formula>
    </cfRule>
  </conditionalFormatting>
  <conditionalFormatting sqref="D3">
    <cfRule type="expression" dxfId="91" priority="3">
      <formula>COUNTIF(F3:M3,"&lt;&gt;" &amp; "")&gt;0</formula>
    </cfRule>
    <cfRule type="expression" dxfId="90" priority="4">
      <formula>AND(COUNTIF(F3:M3,"&lt;&gt;" &amp; "")&gt;0,NOT(ISBLANK(D3)))</formula>
    </cfRule>
  </conditionalFormatting>
  <conditionalFormatting sqref="D32">
    <cfRule type="expression" dxfId="89" priority="29">
      <formula>COUNTIF(F32:M32,"&lt;&gt;" &amp; "")&gt;0</formula>
    </cfRule>
    <cfRule type="expression" dxfId="88" priority="30">
      <formula>AND(COUNTIF(F32:M32,"&lt;&gt;" &amp; "")&gt;0,NOT(ISBLANK(D32)))</formula>
    </cfRule>
  </conditionalFormatting>
  <conditionalFormatting sqref="D33">
    <cfRule type="expression" dxfId="87" priority="31">
      <formula>COUNTIF(F33:M33,"&lt;&gt;" &amp; "")&gt;0</formula>
    </cfRule>
    <cfRule type="expression" dxfId="86" priority="32">
      <formula>AND(COUNTIF(F33:M33,"&lt;&gt;" &amp; "")&gt;0,NOT(ISBLANK(D33)))</formula>
    </cfRule>
  </conditionalFormatting>
  <conditionalFormatting sqref="D36">
    <cfRule type="expression" dxfId="85" priority="33">
      <formula>COUNTIF(F36:M36,"&lt;&gt;" &amp; "")&gt;0</formula>
    </cfRule>
    <cfRule type="expression" dxfId="84" priority="34">
      <formula>AND(COUNTIF(F36:M36,"&lt;&gt;" &amp; "")&gt;0,NOT(ISBLANK(D36)))</formula>
    </cfRule>
  </conditionalFormatting>
  <conditionalFormatting sqref="D37">
    <cfRule type="expression" dxfId="83" priority="35">
      <formula>COUNTIF(F37:M37,"&lt;&gt;" &amp; "")&gt;0</formula>
    </cfRule>
    <cfRule type="expression" dxfId="82" priority="36">
      <formula>AND(COUNTIF(F37:M37,"&lt;&gt;" &amp; "")&gt;0,NOT(ISBLANK(D37)))</formula>
    </cfRule>
  </conditionalFormatting>
  <conditionalFormatting sqref="D40">
    <cfRule type="expression" dxfId="81" priority="37">
      <formula>COUNTIF(F40:M40,"&lt;&gt;" &amp; "")&gt;0</formula>
    </cfRule>
    <cfRule type="expression" dxfId="80" priority="38">
      <formula>AND(COUNTIF(F40:M40,"&lt;&gt;" &amp; "")&gt;0,NOT(ISBLANK(D40)))</formula>
    </cfRule>
  </conditionalFormatting>
  <conditionalFormatting sqref="D41">
    <cfRule type="expression" dxfId="79" priority="39">
      <formula>COUNTIF(F41:M41,"&lt;&gt;" &amp; "")&gt;0</formula>
    </cfRule>
    <cfRule type="expression" dxfId="78" priority="40">
      <formula>AND(COUNTIF(F41:M41,"&lt;&gt;" &amp; "")&gt;0,NOT(ISBLANK(D41)))</formula>
    </cfRule>
  </conditionalFormatting>
  <conditionalFormatting sqref="D44">
    <cfRule type="expression" dxfId="77" priority="41">
      <formula>COUNTIF(F44:M44,"&lt;&gt;" &amp; "")&gt;0</formula>
    </cfRule>
    <cfRule type="expression" dxfId="76" priority="42">
      <formula>AND(COUNTIF(F44:M44,"&lt;&gt;" &amp; "")&gt;0,NOT(ISBLANK(D44)))</formula>
    </cfRule>
  </conditionalFormatting>
  <conditionalFormatting sqref="D47">
    <cfRule type="expression" dxfId="75" priority="43">
      <formula>COUNTIF(F47:M47,"&lt;&gt;" &amp; "")&gt;0</formula>
    </cfRule>
    <cfRule type="expression" dxfId="74" priority="44">
      <formula>AND(COUNTIF(F47:M47,"&lt;&gt;" &amp; "")&gt;0,NOT(ISBLANK(D47)))</formula>
    </cfRule>
  </conditionalFormatting>
  <conditionalFormatting sqref="D50">
    <cfRule type="expression" dxfId="73" priority="45">
      <formula>COUNTIF(F50:M50,"&lt;&gt;" &amp; "")&gt;0</formula>
    </cfRule>
    <cfRule type="expression" dxfId="72" priority="46">
      <formula>AND(COUNTIF(F50:M50,"&lt;&gt;" &amp; "")&gt;0,NOT(ISBLANK(D50)))</formula>
    </cfRule>
  </conditionalFormatting>
  <conditionalFormatting sqref="D53">
    <cfRule type="expression" dxfId="71" priority="47">
      <formula>COUNTIF(F53:M53,"&lt;&gt;" &amp; "")&gt;0</formula>
    </cfRule>
    <cfRule type="expression" dxfId="70" priority="48">
      <formula>AND(COUNTIF(F53:M53,"&lt;&gt;" &amp; "")&gt;0,NOT(ISBLANK(D53)))</formula>
    </cfRule>
  </conditionalFormatting>
  <conditionalFormatting sqref="D54">
    <cfRule type="expression" dxfId="69" priority="49">
      <formula>COUNTIF(F54:M54,"&lt;&gt;" &amp; "")&gt;0</formula>
    </cfRule>
    <cfRule type="expression" dxfId="68" priority="50">
      <formula>AND(COUNTIF(F54:M54,"&lt;&gt;" &amp; "")&gt;0,NOT(ISBLANK(D54)))</formula>
    </cfRule>
  </conditionalFormatting>
  <conditionalFormatting sqref="D57">
    <cfRule type="expression" dxfId="67" priority="51">
      <formula>COUNTIF(F57:M57,"&lt;&gt;" &amp; "")&gt;0</formula>
    </cfRule>
    <cfRule type="expression" dxfId="66" priority="52">
      <formula>AND(COUNTIF(F57:M57,"&lt;&gt;" &amp; "")&gt;0,NOT(ISBLANK(D57)))</formula>
    </cfRule>
  </conditionalFormatting>
  <conditionalFormatting sqref="D58">
    <cfRule type="expression" dxfId="65" priority="53">
      <formula>COUNTIF(F58:M58,"&lt;&gt;" &amp; "")&gt;0</formula>
    </cfRule>
    <cfRule type="expression" dxfId="64" priority="54">
      <formula>AND(COUNTIF(F58:M58,"&lt;&gt;" &amp; "")&gt;0,NOT(ISBLANK(D58)))</formula>
    </cfRule>
  </conditionalFormatting>
  <conditionalFormatting sqref="D6">
    <cfRule type="expression" dxfId="63" priority="5">
      <formula>COUNTIF(F6:M6,"&lt;&gt;" &amp; "")&gt;0</formula>
    </cfRule>
    <cfRule type="expression" dxfId="62" priority="6">
      <formula>AND(COUNTIF(F6:M6,"&lt;&gt;" &amp; "")&gt;0,NOT(ISBLANK(D6)))</formula>
    </cfRule>
  </conditionalFormatting>
  <conditionalFormatting sqref="D7">
    <cfRule type="expression" dxfId="61" priority="7">
      <formula>COUNTIF(F7:M7,"&lt;&gt;" &amp; "")&gt;0</formula>
    </cfRule>
    <cfRule type="expression" dxfId="60"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2019-12-19T23:22:17Z</dcterms:modified>
  <cp:category>atomica:databook</cp:category>
</cp:coreProperties>
</file>