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/>
  </bookViews>
  <sheets>
    <sheet name="data" sheetId="1" r:id="rId1"/>
    <sheet name="Ket" sheetId="2" r:id="rId2"/>
  </sheets>
  <calcPr calcId="144525"/>
</workbook>
</file>

<file path=xl/sharedStrings.xml><?xml version="1.0" encoding="utf-8"?>
<sst xmlns="http://schemas.openxmlformats.org/spreadsheetml/2006/main" count="55" uniqueCount="17">
  <si>
    <t>x1</t>
  </si>
  <si>
    <t>x2</t>
  </si>
  <si>
    <t>x3</t>
  </si>
  <si>
    <t>S</t>
  </si>
  <si>
    <t>R</t>
  </si>
  <si>
    <t>lamda 1</t>
  </si>
  <si>
    <t>lamda 2</t>
  </si>
  <si>
    <t>lamda 3</t>
  </si>
  <si>
    <t>untuk lamda 1</t>
  </si>
  <si>
    <t>&gt;&gt;</t>
  </si>
  <si>
    <t>untuk lamda 2</t>
  </si>
  <si>
    <t>untuk lamda 3</t>
  </si>
  <si>
    <t>eigen vector S (hasil R)</t>
  </si>
  <si>
    <t>eigen vector R (hasil R)</t>
  </si>
  <si>
    <t>lamda1</t>
  </si>
  <si>
    <t>lamda2</t>
  </si>
  <si>
    <t>lamda3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</si>
</sst>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.000_ 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8" borderId="2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3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</cellStyleXfs>
  <cellXfs count="2">
    <xf numFmtId="0" fontId="0" fillId="0" borderId="0" xfId="0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4"/>
  <sheetViews>
    <sheetView tabSelected="1" topLeftCell="E63" workbookViewId="0">
      <selection activeCell="O83" sqref="O83"/>
    </sheetView>
  </sheetViews>
  <sheetFormatPr defaultColWidth="9" defaultRowHeight="15"/>
  <cols>
    <col min="1" max="2" width="12.8571428571429"/>
    <col min="3" max="4" width="14"/>
    <col min="10" max="12" width="12.8571428571429"/>
    <col min="13" max="15" width="14"/>
    <col min="16" max="17" width="11.7142857142857"/>
  </cols>
  <sheetData>
    <row r="1" spans="1:3">
      <c r="A1" t="s">
        <v>0</v>
      </c>
      <c r="B1" t="s">
        <v>1</v>
      </c>
      <c r="C1" t="s">
        <v>2</v>
      </c>
    </row>
    <row r="2" spans="1:3">
      <c r="A2">
        <v>9</v>
      </c>
      <c r="B2">
        <v>12</v>
      </c>
      <c r="C2">
        <v>3</v>
      </c>
    </row>
    <row r="3" spans="1:3">
      <c r="A3">
        <v>2</v>
      </c>
      <c r="B3">
        <v>8</v>
      </c>
      <c r="C3">
        <v>4</v>
      </c>
    </row>
    <row r="4" spans="1:3">
      <c r="A4">
        <v>6</v>
      </c>
      <c r="B4">
        <v>6</v>
      </c>
      <c r="C4">
        <v>0</v>
      </c>
    </row>
    <row r="5" spans="1:3">
      <c r="A5">
        <v>5</v>
      </c>
      <c r="B5">
        <v>4</v>
      </c>
      <c r="C5">
        <v>2</v>
      </c>
    </row>
    <row r="6" spans="1:3">
      <c r="A6">
        <v>8</v>
      </c>
      <c r="B6">
        <v>10</v>
      </c>
      <c r="C6">
        <v>1</v>
      </c>
    </row>
    <row r="10" spans="1:11">
      <c r="A10" t="s">
        <v>3</v>
      </c>
      <c r="K10" t="s">
        <v>4</v>
      </c>
    </row>
    <row r="11" spans="1:13">
      <c r="A11">
        <v>7.5</v>
      </c>
      <c r="B11">
        <v>5</v>
      </c>
      <c r="C11">
        <v>-1.75</v>
      </c>
      <c r="K11">
        <v>1</v>
      </c>
      <c r="L11">
        <v>0.577</v>
      </c>
      <c r="M11">
        <v>-0.404</v>
      </c>
    </row>
    <row r="12" spans="1:13">
      <c r="A12">
        <v>5</v>
      </c>
      <c r="B12">
        <v>10</v>
      </c>
      <c r="C12">
        <v>1.5</v>
      </c>
      <c r="K12">
        <v>0.577</v>
      </c>
      <c r="L12">
        <v>1</v>
      </c>
      <c r="M12">
        <v>0.3</v>
      </c>
    </row>
    <row r="13" spans="1:13">
      <c r="A13">
        <v>-1.75</v>
      </c>
      <c r="B13">
        <v>1.5</v>
      </c>
      <c r="C13">
        <v>2.5</v>
      </c>
      <c r="K13">
        <v>-0.404</v>
      </c>
      <c r="L13">
        <v>0.3</v>
      </c>
      <c r="M13">
        <v>1</v>
      </c>
    </row>
    <row r="15" spans="1:12">
      <c r="A15" t="s">
        <v>5</v>
      </c>
      <c r="B15">
        <v>13.905</v>
      </c>
      <c r="K15" t="s">
        <v>5</v>
      </c>
      <c r="L15">
        <v>1.591</v>
      </c>
    </row>
    <row r="16" spans="1:12">
      <c r="A16" t="s">
        <v>6</v>
      </c>
      <c r="B16">
        <v>5.414</v>
      </c>
      <c r="K16" t="s">
        <v>6</v>
      </c>
      <c r="L16">
        <v>1.274</v>
      </c>
    </row>
    <row r="17" spans="1:12">
      <c r="A17" t="s">
        <v>7</v>
      </c>
      <c r="B17">
        <v>0.681</v>
      </c>
      <c r="K17" t="s">
        <v>7</v>
      </c>
      <c r="L17">
        <v>0.135</v>
      </c>
    </row>
    <row r="19" spans="1:11">
      <c r="A19" t="s">
        <v>8</v>
      </c>
      <c r="K19" t="s">
        <v>8</v>
      </c>
    </row>
    <row r="20" spans="1:18">
      <c r="A20">
        <v>13.9049</v>
      </c>
      <c r="B20">
        <v>0</v>
      </c>
      <c r="C20">
        <v>0</v>
      </c>
      <c r="F20">
        <f>A20-A11</f>
        <v>6.4049</v>
      </c>
      <c r="G20">
        <f t="shared" ref="G20:G22" si="0">B20-B11</f>
        <v>-5</v>
      </c>
      <c r="H20">
        <f t="shared" ref="H20:H22" si="1">C20-C11</f>
        <v>1.75</v>
      </c>
      <c r="K20">
        <v>1.591</v>
      </c>
      <c r="L20">
        <v>0</v>
      </c>
      <c r="M20">
        <v>0</v>
      </c>
      <c r="P20">
        <f t="shared" ref="P20:R20" si="2">K20-K11</f>
        <v>0.591</v>
      </c>
      <c r="Q20">
        <f t="shared" si="2"/>
        <v>-0.577</v>
      </c>
      <c r="R20">
        <f t="shared" si="2"/>
        <v>0.404</v>
      </c>
    </row>
    <row r="21" spans="1:18">
      <c r="A21">
        <v>0</v>
      </c>
      <c r="B21">
        <v>13.9049</v>
      </c>
      <c r="C21">
        <v>0</v>
      </c>
      <c r="F21">
        <f>A21-A12</f>
        <v>-5</v>
      </c>
      <c r="G21">
        <f t="shared" si="0"/>
        <v>3.9049</v>
      </c>
      <c r="H21">
        <f t="shared" si="1"/>
        <v>-1.5</v>
      </c>
      <c r="K21">
        <v>0</v>
      </c>
      <c r="L21">
        <v>1.591</v>
      </c>
      <c r="M21">
        <v>0</v>
      </c>
      <c r="P21">
        <f t="shared" ref="P21:R21" si="3">K21-K12</f>
        <v>-0.577</v>
      </c>
      <c r="Q21">
        <f t="shared" si="3"/>
        <v>0.591</v>
      </c>
      <c r="R21">
        <f t="shared" si="3"/>
        <v>-0.3</v>
      </c>
    </row>
    <row r="22" spans="1:18">
      <c r="A22">
        <v>0</v>
      </c>
      <c r="B22">
        <v>0</v>
      </c>
      <c r="C22">
        <v>13.9049</v>
      </c>
      <c r="F22">
        <f t="shared" ref="F20:F22" si="4">A22-A13</f>
        <v>1.75</v>
      </c>
      <c r="G22">
        <f t="shared" si="0"/>
        <v>-1.5</v>
      </c>
      <c r="H22">
        <f t="shared" si="1"/>
        <v>11.4049</v>
      </c>
      <c r="K22">
        <v>0</v>
      </c>
      <c r="L22">
        <v>0</v>
      </c>
      <c r="M22">
        <v>1.591</v>
      </c>
      <c r="P22">
        <f t="shared" ref="P22:R22" si="5">K22-K13</f>
        <v>0.404</v>
      </c>
      <c r="Q22">
        <f t="shared" si="5"/>
        <v>-0.3</v>
      </c>
      <c r="R22">
        <f t="shared" si="5"/>
        <v>0.591</v>
      </c>
    </row>
    <row r="24" spans="1:18">
      <c r="A24" t="s">
        <v>9</v>
      </c>
      <c r="B24">
        <f>F20/$F$20</f>
        <v>1</v>
      </c>
      <c r="C24">
        <f>G20/$F$20</f>
        <v>-0.780652313072804</v>
      </c>
      <c r="D24">
        <f>H20/$F$20</f>
        <v>0.273228309575481</v>
      </c>
      <c r="E24" t="s">
        <v>9</v>
      </c>
      <c r="F24">
        <f>B24/$B$24</f>
        <v>1</v>
      </c>
      <c r="G24">
        <f>C24/$B$24</f>
        <v>-0.780652313072804</v>
      </c>
      <c r="H24">
        <f>D24/$B$24</f>
        <v>0.273228309575481</v>
      </c>
      <c r="K24" t="s">
        <v>9</v>
      </c>
      <c r="L24">
        <f t="shared" ref="L24:N24" si="6">P20/$P$20</f>
        <v>1</v>
      </c>
      <c r="M24">
        <f t="shared" si="6"/>
        <v>-0.976311336717428</v>
      </c>
      <c r="N24">
        <f t="shared" si="6"/>
        <v>0.683587140439932</v>
      </c>
      <c r="O24" t="s">
        <v>9</v>
      </c>
      <c r="P24">
        <f t="shared" ref="P24:R24" si="7">L24</f>
        <v>1</v>
      </c>
      <c r="Q24">
        <f t="shared" si="7"/>
        <v>-0.976311336717428</v>
      </c>
      <c r="R24">
        <f t="shared" si="7"/>
        <v>0.683587140439932</v>
      </c>
    </row>
    <row r="25" spans="2:18">
      <c r="B25">
        <f>F21/$F$21</f>
        <v>1</v>
      </c>
      <c r="C25">
        <f>G21/$F$21</f>
        <v>-0.78098</v>
      </c>
      <c r="D25">
        <f>H21/$F$21</f>
        <v>0.3</v>
      </c>
      <c r="F25">
        <f>B25-B24</f>
        <v>0</v>
      </c>
      <c r="G25">
        <f>C25-C24</f>
        <v>-0.000327686927196202</v>
      </c>
      <c r="H25">
        <f>D25-D24</f>
        <v>0.0267716904245187</v>
      </c>
      <c r="L25">
        <f t="shared" ref="L25:N25" si="8">P21/$P$21</f>
        <v>1</v>
      </c>
      <c r="M25">
        <f t="shared" si="8"/>
        <v>-1.02426343154246</v>
      </c>
      <c r="N25">
        <f t="shared" si="8"/>
        <v>0.519930675909879</v>
      </c>
      <c r="P25">
        <f t="shared" ref="P25:R25" si="9">L25-L24</f>
        <v>0</v>
      </c>
      <c r="Q25">
        <f t="shared" si="9"/>
        <v>-0.0479520948250329</v>
      </c>
      <c r="R25">
        <f t="shared" si="9"/>
        <v>-0.163656464530054</v>
      </c>
    </row>
    <row r="26" spans="2:18">
      <c r="B26">
        <f>F22/$F$22</f>
        <v>1</v>
      </c>
      <c r="C26">
        <f>G22/$F$22</f>
        <v>-0.857142857142857</v>
      </c>
      <c r="D26">
        <f>H22/$F$22</f>
        <v>6.51708571428571</v>
      </c>
      <c r="F26">
        <f>B26-B24</f>
        <v>0</v>
      </c>
      <c r="G26">
        <f>C26-C24</f>
        <v>-0.0764905440700534</v>
      </c>
      <c r="H26">
        <f>D26-D24</f>
        <v>6.24385740471023</v>
      </c>
      <c r="L26">
        <f t="shared" ref="L26:N26" si="10">P22/$P$22</f>
        <v>1</v>
      </c>
      <c r="M26">
        <f t="shared" si="10"/>
        <v>-0.742574257425742</v>
      </c>
      <c r="N26">
        <f t="shared" si="10"/>
        <v>1.46287128712871</v>
      </c>
      <c r="P26">
        <f t="shared" ref="P26:R26" si="11">L26-L24</f>
        <v>0</v>
      </c>
      <c r="Q26">
        <f t="shared" si="11"/>
        <v>0.233737079291686</v>
      </c>
      <c r="R26">
        <f t="shared" si="11"/>
        <v>0.77928414668878</v>
      </c>
    </row>
    <row r="28" spans="1:18">
      <c r="A28" t="s">
        <v>9</v>
      </c>
      <c r="B28">
        <f>F24</f>
        <v>1</v>
      </c>
      <c r="C28">
        <f>G24</f>
        <v>-0.780652313072804</v>
      </c>
      <c r="D28">
        <f>H24</f>
        <v>0.273228309575481</v>
      </c>
      <c r="E28" t="s">
        <v>9</v>
      </c>
      <c r="F28">
        <f>B28-B29*$C$28</f>
        <v>1</v>
      </c>
      <c r="G28">
        <f>C28-C29*$C$28</f>
        <v>0</v>
      </c>
      <c r="H28">
        <f>D28-D29*$C$28</f>
        <v>-63.505275866931</v>
      </c>
      <c r="K28" t="s">
        <v>9</v>
      </c>
      <c r="L28">
        <f t="shared" ref="L28:N28" si="12">P24</f>
        <v>1</v>
      </c>
      <c r="M28">
        <f t="shared" si="12"/>
        <v>-0.976311336717428</v>
      </c>
      <c r="N28">
        <f t="shared" si="12"/>
        <v>0.683587140439932</v>
      </c>
      <c r="O28" t="s">
        <v>9</v>
      </c>
      <c r="P28">
        <f t="shared" ref="P28:R28" si="13">L28-L29*$M$28</f>
        <v>1</v>
      </c>
      <c r="Q28">
        <f t="shared" si="13"/>
        <v>0</v>
      </c>
      <c r="R28">
        <f t="shared" si="13"/>
        <v>4.01565557729941</v>
      </c>
    </row>
    <row r="29" spans="2:18">
      <c r="B29">
        <f>F25/$G$25</f>
        <v>0</v>
      </c>
      <c r="C29">
        <f>G25/$G$25</f>
        <v>1</v>
      </c>
      <c r="D29">
        <f>H25/$G$25</f>
        <v>-81.6989882800212</v>
      </c>
      <c r="F29">
        <f>B29/$C$29</f>
        <v>0</v>
      </c>
      <c r="G29">
        <f>C29/$C$29</f>
        <v>1</v>
      </c>
      <c r="H29">
        <f>D29/$C$29</f>
        <v>-81.6989882800212</v>
      </c>
      <c r="L29">
        <f t="shared" ref="L29:N29" si="14">P25/$Q$25</f>
        <v>0</v>
      </c>
      <c r="M29">
        <f t="shared" si="14"/>
        <v>1</v>
      </c>
      <c r="N29">
        <f t="shared" si="14"/>
        <v>3.41291585127202</v>
      </c>
      <c r="P29">
        <f t="shared" ref="P29:R29" si="15">L29</f>
        <v>0</v>
      </c>
      <c r="Q29">
        <f t="shared" si="15"/>
        <v>1</v>
      </c>
      <c r="R29">
        <f t="shared" si="15"/>
        <v>3.41291585127202</v>
      </c>
    </row>
    <row r="30" spans="2:18">
      <c r="B30">
        <f>F26/$G$26</f>
        <v>0</v>
      </c>
      <c r="C30">
        <f>G26/$G$26</f>
        <v>1</v>
      </c>
      <c r="D30">
        <f>H26/$G$26</f>
        <v>-81.6291409692659</v>
      </c>
      <c r="F30">
        <f>B30-B29</f>
        <v>0</v>
      </c>
      <c r="G30">
        <f>C30-C29</f>
        <v>0</v>
      </c>
      <c r="H30">
        <f>D30-D29</f>
        <v>0.0698473107553639</v>
      </c>
      <c r="L30">
        <f t="shared" ref="L30:N30" si="16">P26/$Q$26</f>
        <v>0</v>
      </c>
      <c r="M30">
        <f t="shared" si="16"/>
        <v>1</v>
      </c>
      <c r="N30">
        <f t="shared" si="16"/>
        <v>3.33402021215596</v>
      </c>
      <c r="P30">
        <f t="shared" ref="P30:R30" si="17">L30-L29</f>
        <v>0</v>
      </c>
      <c r="Q30">
        <f t="shared" si="17"/>
        <v>0</v>
      </c>
      <c r="R30">
        <f t="shared" si="17"/>
        <v>-0.0788956391160553</v>
      </c>
    </row>
    <row r="32" spans="1:14">
      <c r="A32" t="s">
        <v>9</v>
      </c>
      <c r="B32">
        <f>F28-F29*$G$28</f>
        <v>1</v>
      </c>
      <c r="C32">
        <f>G28-G29*$G$28</f>
        <v>0</v>
      </c>
      <c r="D32">
        <f>H28-H29*$G$28</f>
        <v>-63.505275866931</v>
      </c>
      <c r="K32" t="s">
        <v>9</v>
      </c>
      <c r="L32">
        <f t="shared" ref="L32:N32" si="18">P28</f>
        <v>1</v>
      </c>
      <c r="M32">
        <f t="shared" si="18"/>
        <v>0</v>
      </c>
      <c r="N32">
        <f t="shared" si="18"/>
        <v>4.01565557729941</v>
      </c>
    </row>
    <row r="33" spans="2:14">
      <c r="B33">
        <f>F29</f>
        <v>0</v>
      </c>
      <c r="C33">
        <f>G29</f>
        <v>1</v>
      </c>
      <c r="D33">
        <f>H29</f>
        <v>-81.6989882800212</v>
      </c>
      <c r="L33">
        <f t="shared" ref="L33:N33" si="19">P29</f>
        <v>0</v>
      </c>
      <c r="M33">
        <f t="shared" si="19"/>
        <v>1</v>
      </c>
      <c r="N33">
        <f t="shared" si="19"/>
        <v>3.41291585127202</v>
      </c>
    </row>
    <row r="34" spans="2:14">
      <c r="B34">
        <f>F30/$H$30</f>
        <v>0</v>
      </c>
      <c r="C34">
        <f>G30/$H$30</f>
        <v>0</v>
      </c>
      <c r="D34">
        <f>H30/$H$30</f>
        <v>1</v>
      </c>
      <c r="L34">
        <f t="shared" ref="L34:N34" si="20">P30/$R$30</f>
        <v>0</v>
      </c>
      <c r="M34">
        <f t="shared" si="20"/>
        <v>0</v>
      </c>
      <c r="N34">
        <f t="shared" si="20"/>
        <v>1</v>
      </c>
    </row>
    <row r="37" spans="1:11">
      <c r="A37" t="s">
        <v>10</v>
      </c>
      <c r="K37" t="s">
        <v>10</v>
      </c>
    </row>
    <row r="38" spans="1:18">
      <c r="A38">
        <v>5.414</v>
      </c>
      <c r="B38">
        <v>0</v>
      </c>
      <c r="C38">
        <v>0</v>
      </c>
      <c r="F38">
        <f t="shared" ref="F38:F40" si="21">A38-A11</f>
        <v>-2.086</v>
      </c>
      <c r="G38">
        <f t="shared" ref="G38:G40" si="22">B38-B11</f>
        <v>-5</v>
      </c>
      <c r="H38">
        <f t="shared" ref="H38:H40" si="23">C38-C11</f>
        <v>1.75</v>
      </c>
      <c r="K38">
        <v>1.274</v>
      </c>
      <c r="L38">
        <v>0</v>
      </c>
      <c r="M38">
        <v>0</v>
      </c>
      <c r="P38">
        <f t="shared" ref="P38:R38" si="24">K38-K11</f>
        <v>0.274</v>
      </c>
      <c r="Q38">
        <f t="shared" si="24"/>
        <v>-0.577</v>
      </c>
      <c r="R38">
        <f t="shared" si="24"/>
        <v>0.404</v>
      </c>
    </row>
    <row r="39" spans="1:18">
      <c r="A39">
        <v>0</v>
      </c>
      <c r="B39">
        <v>5.414</v>
      </c>
      <c r="C39">
        <v>0</v>
      </c>
      <c r="F39">
        <f t="shared" si="21"/>
        <v>-5</v>
      </c>
      <c r="G39">
        <f t="shared" si="22"/>
        <v>-4.586</v>
      </c>
      <c r="H39">
        <f t="shared" si="23"/>
        <v>-1.5</v>
      </c>
      <c r="K39">
        <v>0</v>
      </c>
      <c r="L39">
        <v>1.274</v>
      </c>
      <c r="M39">
        <v>0</v>
      </c>
      <c r="P39">
        <f t="shared" ref="P39:R39" si="25">K39-K12</f>
        <v>-0.577</v>
      </c>
      <c r="Q39">
        <f t="shared" si="25"/>
        <v>0.274</v>
      </c>
      <c r="R39">
        <f t="shared" si="25"/>
        <v>-0.3</v>
      </c>
    </row>
    <row r="40" spans="1:18">
      <c r="A40">
        <v>0</v>
      </c>
      <c r="B40">
        <v>0</v>
      </c>
      <c r="C40">
        <v>5.414</v>
      </c>
      <c r="F40">
        <f t="shared" si="21"/>
        <v>1.75</v>
      </c>
      <c r="G40">
        <f t="shared" si="22"/>
        <v>-1.5</v>
      </c>
      <c r="H40">
        <f t="shared" si="23"/>
        <v>2.914</v>
      </c>
      <c r="K40">
        <v>0</v>
      </c>
      <c r="L40">
        <v>0</v>
      </c>
      <c r="M40">
        <v>1.274</v>
      </c>
      <c r="P40">
        <f t="shared" ref="P40:R40" si="26">K40-K13</f>
        <v>0.404</v>
      </c>
      <c r="Q40">
        <f t="shared" si="26"/>
        <v>-0.3</v>
      </c>
      <c r="R40">
        <f t="shared" si="26"/>
        <v>0.274</v>
      </c>
    </row>
    <row r="42" spans="1:18">
      <c r="A42" t="s">
        <v>9</v>
      </c>
      <c r="B42">
        <f>F38/$F$38</f>
        <v>1</v>
      </c>
      <c r="C42">
        <f>G38/$F$38</f>
        <v>2.39693192713327</v>
      </c>
      <c r="D42">
        <f>H38/$F$38</f>
        <v>-0.838926174496644</v>
      </c>
      <c r="E42" t="s">
        <v>9</v>
      </c>
      <c r="F42">
        <f>B42</f>
        <v>1</v>
      </c>
      <c r="G42">
        <f>C42</f>
        <v>2.39693192713327</v>
      </c>
      <c r="H42">
        <f>D42</f>
        <v>-0.838926174496644</v>
      </c>
      <c r="K42" t="s">
        <v>9</v>
      </c>
      <c r="L42">
        <f t="shared" ref="L42:N42" si="27">P38/$P$38</f>
        <v>1</v>
      </c>
      <c r="M42">
        <f t="shared" si="27"/>
        <v>-2.10583941605839</v>
      </c>
      <c r="N42">
        <f t="shared" si="27"/>
        <v>1.47445255474453</v>
      </c>
      <c r="O42" t="s">
        <v>9</v>
      </c>
      <c r="P42">
        <f t="shared" ref="P42:R42" si="28">L42</f>
        <v>1</v>
      </c>
      <c r="Q42">
        <f t="shared" si="28"/>
        <v>-2.10583941605839</v>
      </c>
      <c r="R42">
        <f t="shared" si="28"/>
        <v>1.47445255474453</v>
      </c>
    </row>
    <row r="43" spans="2:18">
      <c r="B43">
        <f>F39/$F$39</f>
        <v>1</v>
      </c>
      <c r="C43">
        <f>G39/$F$39</f>
        <v>0.9172</v>
      </c>
      <c r="D43">
        <f>H39/$F$39</f>
        <v>0.3</v>
      </c>
      <c r="F43">
        <f t="shared" ref="F43:F48" si="29">B43-B42</f>
        <v>0</v>
      </c>
      <c r="G43">
        <f t="shared" ref="G43:G48" si="30">C43-C42</f>
        <v>-1.47973192713327</v>
      </c>
      <c r="H43">
        <f t="shared" ref="H43:H48" si="31">D43-D42</f>
        <v>1.13892617449664</v>
      </c>
      <c r="L43">
        <f t="shared" ref="L43:N43" si="32">P39/$P$39</f>
        <v>1</v>
      </c>
      <c r="M43">
        <f t="shared" si="32"/>
        <v>-0.474870017331023</v>
      </c>
      <c r="N43">
        <f t="shared" si="32"/>
        <v>0.519930675909879</v>
      </c>
      <c r="P43">
        <f t="shared" ref="P43:R43" si="33">L43-L42</f>
        <v>0</v>
      </c>
      <c r="Q43">
        <f t="shared" si="33"/>
        <v>1.63096939872737</v>
      </c>
      <c r="R43">
        <f t="shared" si="33"/>
        <v>-0.954521878834647</v>
      </c>
    </row>
    <row r="44" spans="2:18">
      <c r="B44">
        <f>F40/$F$40</f>
        <v>1</v>
      </c>
      <c r="C44">
        <f>G40/$F$40</f>
        <v>-0.857142857142857</v>
      </c>
      <c r="D44">
        <f>H40/$F$40</f>
        <v>1.66514285714286</v>
      </c>
      <c r="F44">
        <f t="shared" si="29"/>
        <v>0</v>
      </c>
      <c r="G44">
        <f t="shared" si="30"/>
        <v>-1.77434285714286</v>
      </c>
      <c r="H44">
        <f t="shared" si="31"/>
        <v>1.36514285714286</v>
      </c>
      <c r="L44">
        <f t="shared" ref="L44:N44" si="34">P40/$P$40</f>
        <v>1</v>
      </c>
      <c r="M44">
        <f t="shared" si="34"/>
        <v>-0.742574257425742</v>
      </c>
      <c r="N44">
        <f t="shared" si="34"/>
        <v>0.678217821782178</v>
      </c>
      <c r="P44">
        <f t="shared" ref="P44:R44" si="35">L44-L43</f>
        <v>0</v>
      </c>
      <c r="Q44">
        <f t="shared" si="35"/>
        <v>-0.26770424009472</v>
      </c>
      <c r="R44">
        <f t="shared" si="35"/>
        <v>0.1582871458723</v>
      </c>
    </row>
    <row r="46" spans="1:18">
      <c r="A46" t="s">
        <v>9</v>
      </c>
      <c r="B46">
        <f t="shared" ref="B46:B51" si="36">F42</f>
        <v>1</v>
      </c>
      <c r="C46">
        <f t="shared" ref="C46:C51" si="37">G42</f>
        <v>2.39693192713327</v>
      </c>
      <c r="D46">
        <f t="shared" ref="D46:D51" si="38">H42</f>
        <v>-0.838926174496644</v>
      </c>
      <c r="E46" t="s">
        <v>9</v>
      </c>
      <c r="F46">
        <f>B46-B47*$C$46</f>
        <v>1</v>
      </c>
      <c r="G46">
        <f>C46-C47*$C$46</f>
        <v>0</v>
      </c>
      <c r="H46">
        <f>D46-D47*$C$46</f>
        <v>1.00595428002429</v>
      </c>
      <c r="K46" t="s">
        <v>9</v>
      </c>
      <c r="L46">
        <f t="shared" ref="L46:N46" si="39">P42</f>
        <v>1</v>
      </c>
      <c r="M46">
        <f t="shared" si="39"/>
        <v>-2.10583941605839</v>
      </c>
      <c r="N46">
        <f t="shared" si="39"/>
        <v>1.47445255474453</v>
      </c>
      <c r="O46" t="s">
        <v>9</v>
      </c>
      <c r="P46">
        <f t="shared" ref="P46:R46" si="40">L46-L47*$M$46</f>
        <v>1</v>
      </c>
      <c r="Q46">
        <f t="shared" si="40"/>
        <v>0</v>
      </c>
      <c r="R46">
        <f t="shared" si="40"/>
        <v>0.242013860610503</v>
      </c>
    </row>
    <row r="47" spans="2:18">
      <c r="B47">
        <f>F43/$G$25</f>
        <v>0</v>
      </c>
      <c r="C47">
        <f>G43/$G$43</f>
        <v>1</v>
      </c>
      <c r="D47">
        <f>H43/$G$43</f>
        <v>-0.769684125626134</v>
      </c>
      <c r="F47">
        <f>B47</f>
        <v>0</v>
      </c>
      <c r="G47">
        <f>C47</f>
        <v>1</v>
      </c>
      <c r="H47">
        <f>D47</f>
        <v>-0.769684125626134</v>
      </c>
      <c r="L47">
        <f t="shared" ref="L47:N47" si="41">P43/$Q$43</f>
        <v>0</v>
      </c>
      <c r="M47">
        <f t="shared" si="41"/>
        <v>1</v>
      </c>
      <c r="N47">
        <f t="shared" si="41"/>
        <v>-0.585248184042846</v>
      </c>
      <c r="P47">
        <f t="shared" ref="P47:R47" si="42">L47</f>
        <v>0</v>
      </c>
      <c r="Q47">
        <f t="shared" si="42"/>
        <v>1</v>
      </c>
      <c r="R47">
        <f t="shared" si="42"/>
        <v>-0.585248184042846</v>
      </c>
    </row>
    <row r="48" spans="2:18">
      <c r="B48">
        <f>F44/$G$26</f>
        <v>0</v>
      </c>
      <c r="C48">
        <f>G44/$G$44</f>
        <v>1</v>
      </c>
      <c r="D48">
        <f>H44/$G$44</f>
        <v>-0.769379408070593</v>
      </c>
      <c r="F48">
        <f t="shared" si="29"/>
        <v>0</v>
      </c>
      <c r="G48">
        <f t="shared" si="30"/>
        <v>0</v>
      </c>
      <c r="H48">
        <f t="shared" si="31"/>
        <v>0.00030471755554029</v>
      </c>
      <c r="L48">
        <f t="shared" ref="L48:N48" si="43">P44/$Q$44</f>
        <v>0</v>
      </c>
      <c r="M48">
        <f t="shared" si="43"/>
        <v>1</v>
      </c>
      <c r="N48">
        <f t="shared" si="43"/>
        <v>-0.591276200243574</v>
      </c>
      <c r="P48">
        <f t="shared" ref="P48:R48" si="44">L48-L47</f>
        <v>0</v>
      </c>
      <c r="Q48">
        <f t="shared" si="44"/>
        <v>0</v>
      </c>
      <c r="R48">
        <f t="shared" si="44"/>
        <v>-0.00602801620072824</v>
      </c>
    </row>
    <row r="50" spans="1:14">
      <c r="A50" t="s">
        <v>9</v>
      </c>
      <c r="B50">
        <f t="shared" si="36"/>
        <v>1</v>
      </c>
      <c r="C50">
        <f t="shared" si="37"/>
        <v>0</v>
      </c>
      <c r="D50">
        <f t="shared" si="38"/>
        <v>1.00595428002429</v>
      </c>
      <c r="K50" t="s">
        <v>9</v>
      </c>
      <c r="L50">
        <f t="shared" ref="L50:N50" si="45">P46-P47*$Q$46</f>
        <v>1</v>
      </c>
      <c r="M50">
        <f t="shared" si="45"/>
        <v>0</v>
      </c>
      <c r="N50">
        <f t="shared" si="45"/>
        <v>0.242013860610503</v>
      </c>
    </row>
    <row r="51" spans="2:14">
      <c r="B51">
        <f t="shared" si="36"/>
        <v>0</v>
      </c>
      <c r="C51">
        <f t="shared" si="37"/>
        <v>1</v>
      </c>
      <c r="D51">
        <f t="shared" si="38"/>
        <v>-0.769684125626134</v>
      </c>
      <c r="L51">
        <f t="shared" ref="L51:N51" si="46">P47</f>
        <v>0</v>
      </c>
      <c r="M51">
        <f t="shared" si="46"/>
        <v>1</v>
      </c>
      <c r="N51">
        <f t="shared" si="46"/>
        <v>-0.585248184042846</v>
      </c>
    </row>
    <row r="52" spans="2:14">
      <c r="B52">
        <f>F48/$H$30</f>
        <v>0</v>
      </c>
      <c r="C52">
        <f>G48/$H$30</f>
        <v>0</v>
      </c>
      <c r="D52">
        <f>H48/$H$48</f>
        <v>1</v>
      </c>
      <c r="L52">
        <f>P48/$H$30</f>
        <v>0</v>
      </c>
      <c r="M52">
        <f>Q48/$H$30</f>
        <v>0</v>
      </c>
      <c r="N52">
        <f>R48/$R$48</f>
        <v>1</v>
      </c>
    </row>
    <row r="55" spans="1:11">
      <c r="A55" t="s">
        <v>11</v>
      </c>
      <c r="K55" t="s">
        <v>11</v>
      </c>
    </row>
    <row r="56" spans="1:18">
      <c r="A56">
        <v>0.681</v>
      </c>
      <c r="B56">
        <v>0</v>
      </c>
      <c r="C56">
        <v>0</v>
      </c>
      <c r="F56">
        <f>A56-A11</f>
        <v>-6.819</v>
      </c>
      <c r="G56">
        <f t="shared" ref="G56:G58" si="47">B56-B11</f>
        <v>-5</v>
      </c>
      <c r="H56">
        <f t="shared" ref="H56:H58" si="48">C56-C11</f>
        <v>1.75</v>
      </c>
      <c r="K56">
        <v>0.135</v>
      </c>
      <c r="L56">
        <v>0</v>
      </c>
      <c r="M56">
        <v>0</v>
      </c>
      <c r="P56">
        <f>K56-K11</f>
        <v>-0.865</v>
      </c>
      <c r="Q56">
        <f t="shared" ref="P56:R56" si="49">L56-L11</f>
        <v>-0.577</v>
      </c>
      <c r="R56">
        <f t="shared" si="49"/>
        <v>0.404</v>
      </c>
    </row>
    <row r="57" spans="1:18">
      <c r="A57">
        <v>0</v>
      </c>
      <c r="B57">
        <v>0.681</v>
      </c>
      <c r="C57">
        <v>0</v>
      </c>
      <c r="F57">
        <f t="shared" ref="F56:F58" si="50">A57-A12</f>
        <v>-5</v>
      </c>
      <c r="G57">
        <f t="shared" si="47"/>
        <v>-9.319</v>
      </c>
      <c r="H57">
        <f t="shared" si="48"/>
        <v>-1.5</v>
      </c>
      <c r="K57">
        <v>0</v>
      </c>
      <c r="L57">
        <v>0.135</v>
      </c>
      <c r="M57">
        <v>0</v>
      </c>
      <c r="P57">
        <f t="shared" ref="P57:R57" si="51">K57-K12</f>
        <v>-0.577</v>
      </c>
      <c r="Q57">
        <f t="shared" si="51"/>
        <v>-0.865</v>
      </c>
      <c r="R57">
        <f t="shared" si="51"/>
        <v>-0.3</v>
      </c>
    </row>
    <row r="58" spans="1:18">
      <c r="A58">
        <v>0</v>
      </c>
      <c r="B58">
        <v>0</v>
      </c>
      <c r="C58">
        <v>0.681</v>
      </c>
      <c r="F58">
        <f t="shared" si="50"/>
        <v>1.75</v>
      </c>
      <c r="G58">
        <f t="shared" si="47"/>
        <v>-1.5</v>
      </c>
      <c r="H58">
        <f t="shared" si="48"/>
        <v>-1.819</v>
      </c>
      <c r="K58">
        <v>0</v>
      </c>
      <c r="L58">
        <v>0</v>
      </c>
      <c r="M58">
        <v>0.135</v>
      </c>
      <c r="P58">
        <f t="shared" ref="P58:R58" si="52">K58-K13</f>
        <v>0.404</v>
      </c>
      <c r="Q58">
        <f t="shared" si="52"/>
        <v>-0.3</v>
      </c>
      <c r="R58">
        <f t="shared" si="52"/>
        <v>-0.865</v>
      </c>
    </row>
    <row r="60" spans="1:18">
      <c r="A60" t="s">
        <v>9</v>
      </c>
      <c r="B60">
        <f>F56/$F$56</f>
        <v>1</v>
      </c>
      <c r="C60">
        <f>G56/$F$56</f>
        <v>0.733245343892066</v>
      </c>
      <c r="D60">
        <f>H56/$F$56</f>
        <v>-0.256635870362223</v>
      </c>
      <c r="E60" t="s">
        <v>9</v>
      </c>
      <c r="F60">
        <f>B60</f>
        <v>1</v>
      </c>
      <c r="G60">
        <f>C60</f>
        <v>0.733245343892066</v>
      </c>
      <c r="H60">
        <f>D60</f>
        <v>-0.256635870362223</v>
      </c>
      <c r="K60" t="s">
        <v>9</v>
      </c>
      <c r="L60">
        <f t="shared" ref="L60:N60" si="53">P56/$P$56</f>
        <v>1</v>
      </c>
      <c r="M60">
        <f t="shared" si="53"/>
        <v>0.667052023121387</v>
      </c>
      <c r="N60">
        <f t="shared" si="53"/>
        <v>-0.467052023121387</v>
      </c>
      <c r="O60" t="s">
        <v>9</v>
      </c>
      <c r="P60">
        <f t="shared" ref="P60:R60" si="54">L60</f>
        <v>1</v>
      </c>
      <c r="Q60">
        <f t="shared" si="54"/>
        <v>0.667052023121387</v>
      </c>
      <c r="R60">
        <f t="shared" si="54"/>
        <v>-0.467052023121387</v>
      </c>
    </row>
    <row r="61" spans="2:18">
      <c r="B61">
        <f>F57/$F$57</f>
        <v>1</v>
      </c>
      <c r="C61">
        <f>G57/$F$57</f>
        <v>1.8638</v>
      </c>
      <c r="D61">
        <f>H57/$F$57</f>
        <v>0.3</v>
      </c>
      <c r="F61">
        <f>B61-B60</f>
        <v>0</v>
      </c>
      <c r="G61">
        <f>C61-C60</f>
        <v>1.13055465610793</v>
      </c>
      <c r="H61">
        <f>D61-D60</f>
        <v>0.556635870362223</v>
      </c>
      <c r="L61">
        <f t="shared" ref="L61:N61" si="55">P57/$P$57</f>
        <v>1</v>
      </c>
      <c r="M61">
        <f t="shared" si="55"/>
        <v>1.49913344887348</v>
      </c>
      <c r="N61">
        <f t="shared" si="55"/>
        <v>0.519930675909879</v>
      </c>
      <c r="P61">
        <f t="shared" ref="P61:R61" si="56">L61-L60</f>
        <v>0</v>
      </c>
      <c r="Q61">
        <f t="shared" si="56"/>
        <v>0.832081425752096</v>
      </c>
      <c r="R61">
        <f t="shared" si="56"/>
        <v>0.986982699031266</v>
      </c>
    </row>
    <row r="62" spans="2:18">
      <c r="B62">
        <f>F58/$F$58</f>
        <v>1</v>
      </c>
      <c r="C62">
        <f>G58/$F$58</f>
        <v>-0.857142857142857</v>
      </c>
      <c r="D62">
        <f>H58/$F$58</f>
        <v>-1.03942857142857</v>
      </c>
      <c r="F62">
        <f>B62-B60</f>
        <v>0</v>
      </c>
      <c r="G62">
        <f>C62-C60</f>
        <v>-1.59038820103492</v>
      </c>
      <c r="H62">
        <f>D62-D60</f>
        <v>-0.782792701066348</v>
      </c>
      <c r="L62">
        <f t="shared" ref="L62:N62" si="57">P58/$P$58</f>
        <v>1</v>
      </c>
      <c r="M62">
        <f t="shared" si="57"/>
        <v>-0.742574257425742</v>
      </c>
      <c r="N62">
        <f t="shared" si="57"/>
        <v>-2.14108910891089</v>
      </c>
      <c r="P62">
        <f t="shared" ref="P62:R62" si="58">L62-L60</f>
        <v>0</v>
      </c>
      <c r="Q62">
        <f t="shared" si="58"/>
        <v>-1.40962628054713</v>
      </c>
      <c r="R62">
        <f t="shared" si="58"/>
        <v>-1.6740370857895</v>
      </c>
    </row>
    <row r="64" spans="1:18">
      <c r="A64" t="s">
        <v>9</v>
      </c>
      <c r="B64">
        <f t="shared" ref="B64:B69" si="59">F60</f>
        <v>1</v>
      </c>
      <c r="C64">
        <f t="shared" ref="C64:C69" si="60">G60</f>
        <v>0.733245343892066</v>
      </c>
      <c r="D64">
        <f t="shared" ref="D64:D69" si="61">H60</f>
        <v>-0.256635870362223</v>
      </c>
      <c r="E64" t="s">
        <v>9</v>
      </c>
      <c r="F64">
        <f>B64-B65*$C$64</f>
        <v>1</v>
      </c>
      <c r="G64">
        <f>C64-C65*$C$64</f>
        <v>0</v>
      </c>
      <c r="H64">
        <f>D64-D65*$C$64</f>
        <v>-0.617653940546918</v>
      </c>
      <c r="K64" t="s">
        <v>9</v>
      </c>
      <c r="L64">
        <f t="shared" ref="L64:N64" si="62">P60</f>
        <v>1</v>
      </c>
      <c r="M64">
        <f t="shared" si="62"/>
        <v>0.667052023121387</v>
      </c>
      <c r="N64">
        <f t="shared" si="62"/>
        <v>-0.467052023121387</v>
      </c>
      <c r="O64" t="s">
        <v>9</v>
      </c>
      <c r="P64">
        <f t="shared" ref="P64:R64" si="63">L64-L65*$M$64</f>
        <v>1</v>
      </c>
      <c r="Q64">
        <f t="shared" si="63"/>
        <v>0</v>
      </c>
      <c r="R64">
        <f t="shared" si="63"/>
        <v>-1.25828324857451</v>
      </c>
    </row>
    <row r="65" spans="2:18">
      <c r="B65">
        <f>F61/$G$61</f>
        <v>0</v>
      </c>
      <c r="C65">
        <f>G61/$G$61</f>
        <v>1</v>
      </c>
      <c r="D65">
        <f>H61/$G$61</f>
        <v>0.492356444117887</v>
      </c>
      <c r="F65">
        <f>B65</f>
        <v>0</v>
      </c>
      <c r="G65">
        <f>C65</f>
        <v>1</v>
      </c>
      <c r="H65">
        <f>D65</f>
        <v>0.492356444117887</v>
      </c>
      <c r="L65">
        <f t="shared" ref="L65:N65" si="64">P61/$Q$61</f>
        <v>0</v>
      </c>
      <c r="M65">
        <f t="shared" si="64"/>
        <v>1</v>
      </c>
      <c r="N65">
        <f t="shared" si="64"/>
        <v>1.18616119586993</v>
      </c>
      <c r="P65">
        <f t="shared" ref="P65:R65" si="65">L65</f>
        <v>0</v>
      </c>
      <c r="Q65">
        <f t="shared" si="65"/>
        <v>1</v>
      </c>
      <c r="R65">
        <f t="shared" si="65"/>
        <v>1.18616119586993</v>
      </c>
    </row>
    <row r="66" spans="2:18">
      <c r="B66">
        <f>F62/$G$62</f>
        <v>0</v>
      </c>
      <c r="C66">
        <f>G62/$G$62</f>
        <v>1</v>
      </c>
      <c r="D66">
        <f>H62/$G$62</f>
        <v>0.492202281529099</v>
      </c>
      <c r="F66">
        <f>B66-B65</f>
        <v>0</v>
      </c>
      <c r="G66">
        <f>C66-C65</f>
        <v>0</v>
      </c>
      <c r="H66">
        <f>D66-D65</f>
        <v>-0.000154162588788587</v>
      </c>
      <c r="L66">
        <f t="shared" ref="L66:N66" si="66">P62/$Q$62</f>
        <v>0</v>
      </c>
      <c r="M66">
        <f t="shared" si="66"/>
        <v>1</v>
      </c>
      <c r="N66">
        <f t="shared" si="66"/>
        <v>1.18757511043264</v>
      </c>
      <c r="P66">
        <f t="shared" ref="P66:R66" si="67">L66-L65</f>
        <v>0</v>
      </c>
      <c r="Q66">
        <f t="shared" si="67"/>
        <v>0</v>
      </c>
      <c r="R66">
        <f t="shared" si="67"/>
        <v>0.00141391456270257</v>
      </c>
    </row>
    <row r="68" spans="1:14">
      <c r="A68" t="s">
        <v>9</v>
      </c>
      <c r="B68">
        <f t="shared" si="59"/>
        <v>1</v>
      </c>
      <c r="C68">
        <f t="shared" si="60"/>
        <v>0</v>
      </c>
      <c r="D68">
        <f t="shared" si="61"/>
        <v>-0.617653940546918</v>
      </c>
      <c r="K68" t="s">
        <v>9</v>
      </c>
      <c r="L68">
        <f t="shared" ref="L68:N68" si="68">P64-P65*$Q$64</f>
        <v>1</v>
      </c>
      <c r="M68">
        <f t="shared" si="68"/>
        <v>0</v>
      </c>
      <c r="N68">
        <f t="shared" si="68"/>
        <v>-1.25828324857451</v>
      </c>
    </row>
    <row r="69" spans="2:14">
      <c r="B69">
        <f t="shared" si="59"/>
        <v>0</v>
      </c>
      <c r="C69">
        <f t="shared" si="60"/>
        <v>1</v>
      </c>
      <c r="D69">
        <f t="shared" si="61"/>
        <v>0.492356444117887</v>
      </c>
      <c r="L69">
        <f t="shared" ref="L69:N69" si="69">P65</f>
        <v>0</v>
      </c>
      <c r="M69">
        <f t="shared" si="69"/>
        <v>1</v>
      </c>
      <c r="N69">
        <f t="shared" si="69"/>
        <v>1.18616119586993</v>
      </c>
    </row>
    <row r="70" spans="2:14">
      <c r="B70">
        <f>F66/$H$30</f>
        <v>0</v>
      </c>
      <c r="C70">
        <f>G66/$H$30</f>
        <v>0</v>
      </c>
      <c r="D70">
        <f>H66/$H$66</f>
        <v>1</v>
      </c>
      <c r="L70">
        <f>P66/$H$30</f>
        <v>0</v>
      </c>
      <c r="M70">
        <f>Q66/$H$30</f>
        <v>0</v>
      </c>
      <c r="N70">
        <f>R66/$R$66</f>
        <v>1</v>
      </c>
    </row>
    <row r="72" spans="1:11">
      <c r="A72" t="s">
        <v>12</v>
      </c>
      <c r="K72" t="s">
        <v>13</v>
      </c>
    </row>
    <row r="73" spans="1:13">
      <c r="A73">
        <v>-0.61367931</v>
      </c>
      <c r="B73">
        <v>-0.6232975</v>
      </c>
      <c r="C73">
        <v>0.4846627</v>
      </c>
      <c r="K73">
        <v>0.7490653</v>
      </c>
      <c r="L73">
        <v>-0.2047782</v>
      </c>
      <c r="M73">
        <v>0.6300533</v>
      </c>
    </row>
    <row r="74" spans="1:13">
      <c r="A74">
        <v>-0.789496144</v>
      </c>
      <c r="B74">
        <v>0.4769002</v>
      </c>
      <c r="C74">
        <v>-0.3863444</v>
      </c>
      <c r="K74">
        <v>0.6347139</v>
      </c>
      <c r="L74">
        <v>0.4943479</v>
      </c>
      <c r="M74">
        <v>-0.5939347</v>
      </c>
    </row>
    <row r="75" spans="1:13">
      <c r="A75">
        <v>-0.009671757</v>
      </c>
      <c r="B75">
        <v>0.6197309</v>
      </c>
      <c r="C75">
        <v>0.7847548</v>
      </c>
      <c r="K75">
        <v>-0.1898407</v>
      </c>
      <c r="L75">
        <v>0.8447994</v>
      </c>
      <c r="M75">
        <v>0.5002744</v>
      </c>
    </row>
    <row r="77" spans="1:13">
      <c r="A77" t="s">
        <v>14</v>
      </c>
      <c r="B77" t="s">
        <v>15</v>
      </c>
      <c r="C77" t="s">
        <v>16</v>
      </c>
      <c r="K77" t="s">
        <v>14</v>
      </c>
      <c r="L77" t="s">
        <v>15</v>
      </c>
      <c r="M77" t="s">
        <v>16</v>
      </c>
    </row>
    <row r="78" spans="1:13">
      <c r="A78">
        <f>(-1)*D32</f>
        <v>63.505275866931</v>
      </c>
      <c r="B78" s="1">
        <f>(-1)*D50</f>
        <v>-1.00595428002429</v>
      </c>
      <c r="C78" s="1">
        <f>(-1)*D68</f>
        <v>0.617653940546918</v>
      </c>
      <c r="K78">
        <f>(-1)*N32</f>
        <v>-4.01565557729941</v>
      </c>
      <c r="L78" s="1">
        <f>(-1)*N50</f>
        <v>-0.242013860610503</v>
      </c>
      <c r="M78" s="1">
        <f>(-1)*N68</f>
        <v>1.25828324857451</v>
      </c>
    </row>
    <row r="79" spans="1:13">
      <c r="A79">
        <f>(-1)*D33</f>
        <v>81.6989882800212</v>
      </c>
      <c r="B79" s="1">
        <f>(-1)*D51</f>
        <v>0.769684125626134</v>
      </c>
      <c r="C79" s="1">
        <f>(-1)*D69</f>
        <v>-0.492356444117887</v>
      </c>
      <c r="K79">
        <f>(-1)*N33</f>
        <v>-3.41291585127202</v>
      </c>
      <c r="L79" s="1">
        <f>(-1)*N51</f>
        <v>0.585248184042846</v>
      </c>
      <c r="M79" s="1">
        <f>(-1)*N69</f>
        <v>-1.18616119586993</v>
      </c>
    </row>
    <row r="80" spans="1:13">
      <c r="A80">
        <v>1</v>
      </c>
      <c r="B80" s="1">
        <v>1</v>
      </c>
      <c r="C80" s="1">
        <v>1</v>
      </c>
      <c r="K80">
        <v>1</v>
      </c>
      <c r="L80" s="1">
        <v>1</v>
      </c>
      <c r="M80" s="1">
        <v>1</v>
      </c>
    </row>
    <row r="82" spans="1:13">
      <c r="A82" s="1">
        <f t="shared" ref="A82:A84" si="70">A73/A78</f>
        <v>-0.00966343822024967</v>
      </c>
      <c r="B82" s="1">
        <f t="shared" ref="B82:B84" si="71">B73/B78</f>
        <v>0.619608179394544</v>
      </c>
      <c r="C82" s="1">
        <f>C73/C78</f>
        <v>0.784683247662667</v>
      </c>
      <c r="K82" s="1">
        <f t="shared" ref="K82:M82" si="72">K73/K78</f>
        <v>-0.186536241861598</v>
      </c>
      <c r="L82" s="1">
        <f t="shared" si="72"/>
        <v>0.846142446070765</v>
      </c>
      <c r="M82" s="1">
        <f t="shared" si="72"/>
        <v>0.500724539338641</v>
      </c>
    </row>
    <row r="83" spans="1:13">
      <c r="A83" s="1">
        <f t="shared" si="70"/>
        <v>-0.00966347516194474</v>
      </c>
      <c r="B83" s="1">
        <f t="shared" si="71"/>
        <v>0.61960508749228</v>
      </c>
      <c r="C83" s="1">
        <f t="shared" ref="C82:C84" si="73">C74/C79</f>
        <v>0.784684357472319</v>
      </c>
      <c r="K83" s="1">
        <f t="shared" ref="K83:M83" si="74">K74/K79</f>
        <v>-0.185974084231651</v>
      </c>
      <c r="L83" s="1">
        <f t="shared" si="74"/>
        <v>0.844680792659766</v>
      </c>
      <c r="M83" s="1">
        <f t="shared" si="74"/>
        <v>0.500720055645057</v>
      </c>
    </row>
    <row r="84" spans="1:13">
      <c r="A84" s="1">
        <f t="shared" si="70"/>
        <v>-0.009671757</v>
      </c>
      <c r="B84" s="1">
        <f t="shared" si="71"/>
        <v>0.6197309</v>
      </c>
      <c r="C84" s="1">
        <f t="shared" si="73"/>
        <v>0.7847548</v>
      </c>
      <c r="K84" s="1">
        <f t="shared" ref="K84:M84" si="75">K75/K80</f>
        <v>-0.1898407</v>
      </c>
      <c r="L84" s="1">
        <f t="shared" si="75"/>
        <v>0.8447994</v>
      </c>
      <c r="M84" s="1">
        <f t="shared" si="75"/>
        <v>0.5002744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0" sqref="G10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Ket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cucu sumarnioke</dc:creator>
  <cp:lastModifiedBy>ASUS</cp:lastModifiedBy>
  <dcterms:created xsi:type="dcterms:W3CDTF">2022-02-16T06:50:00Z</dcterms:created>
  <dcterms:modified xsi:type="dcterms:W3CDTF">2022-02-28T13:16:47Z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78DBED3395744EB193DC48556AE2091B</vt:lpwstr>
  </property>
  <property fmtid="{D5CDD505-2E9C-101B-9397-08002B2CF9AE}" pid="3" name="KSOProductBuildVer">
    <vt:lpwstr>1033-11.2.0.10463</vt:lpwstr>
  </property>
</Properties>
</file>