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hoami\Desktop\UAS-AI-10116908\"/>
    </mc:Choice>
  </mc:AlternateContent>
  <bookViews>
    <workbookView xWindow="-120" yWindow="-120" windowWidth="20730" windowHeight="11160" activeTab="2"/>
  </bookViews>
  <sheets>
    <sheet name="master" sheetId="7" r:id="rId1"/>
    <sheet name="rumus" sheetId="8" r:id="rId2"/>
    <sheet name="integrasi" sheetId="10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0" l="1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2" i="10"/>
  <c r="AG4" i="8" l="1"/>
  <c r="AH4" i="8"/>
  <c r="E63" i="10" s="1"/>
  <c r="AI4" i="8"/>
  <c r="AJ4" i="8"/>
  <c r="G63" i="10" s="1"/>
  <c r="AK4" i="8"/>
  <c r="AG5" i="8"/>
  <c r="D64" i="10" s="1"/>
  <c r="AH5" i="8"/>
  <c r="AI5" i="8"/>
  <c r="AJ5" i="8"/>
  <c r="AK5" i="8"/>
  <c r="AG6" i="8"/>
  <c r="AH6" i="8"/>
  <c r="AI6" i="8"/>
  <c r="F65" i="10" s="1"/>
  <c r="AJ6" i="8"/>
  <c r="G65" i="10" s="1"/>
  <c r="AK6" i="8"/>
  <c r="AG7" i="8"/>
  <c r="AH7" i="8"/>
  <c r="E66" i="10" s="1"/>
  <c r="AI7" i="8"/>
  <c r="F66" i="10" s="1"/>
  <c r="AJ7" i="8"/>
  <c r="AK7" i="8"/>
  <c r="AG8" i="8"/>
  <c r="AH8" i="8"/>
  <c r="AI8" i="8"/>
  <c r="AJ8" i="8"/>
  <c r="G67" i="10" s="1"/>
  <c r="AK8" i="8"/>
  <c r="AG9" i="8"/>
  <c r="D68" i="10" s="1"/>
  <c r="AH9" i="8"/>
  <c r="AI9" i="8"/>
  <c r="AJ9" i="8"/>
  <c r="AK9" i="8"/>
  <c r="AG10" i="8"/>
  <c r="AH10" i="8"/>
  <c r="AI10" i="8"/>
  <c r="F69" i="10" s="1"/>
  <c r="AJ10" i="8"/>
  <c r="G69" i="10" s="1"/>
  <c r="AK10" i="8"/>
  <c r="AG11" i="8"/>
  <c r="AH11" i="8"/>
  <c r="E70" i="10" s="1"/>
  <c r="AI11" i="8"/>
  <c r="AJ11" i="8"/>
  <c r="AK11" i="8"/>
  <c r="AG12" i="8"/>
  <c r="AH12" i="8"/>
  <c r="E71" i="10" s="1"/>
  <c r="AI12" i="8"/>
  <c r="AJ12" i="8"/>
  <c r="AK12" i="8"/>
  <c r="AK3" i="8"/>
  <c r="AJ3" i="8"/>
  <c r="AI3" i="8"/>
  <c r="F62" i="10" s="1"/>
  <c r="AH3" i="8"/>
  <c r="AG3" i="8"/>
  <c r="D62" i="10" s="1"/>
  <c r="E62" i="10"/>
  <c r="G71" i="10"/>
  <c r="D70" i="10"/>
  <c r="F68" i="10"/>
  <c r="D67" i="10"/>
  <c r="E65" i="10"/>
  <c r="F64" i="10"/>
  <c r="AB4" i="8"/>
  <c r="AC4" i="8"/>
  <c r="E53" i="10" s="1"/>
  <c r="AD4" i="8"/>
  <c r="AE4" i="8"/>
  <c r="AF4" i="8"/>
  <c r="AB5" i="8"/>
  <c r="D54" i="10" s="1"/>
  <c r="AC5" i="8"/>
  <c r="AD5" i="8"/>
  <c r="F54" i="10" s="1"/>
  <c r="AE5" i="8"/>
  <c r="AF5" i="8"/>
  <c r="AB6" i="8"/>
  <c r="AC6" i="8"/>
  <c r="AD6" i="8"/>
  <c r="AE6" i="8"/>
  <c r="G55" i="10" s="1"/>
  <c r="AF6" i="8"/>
  <c r="AB7" i="8"/>
  <c r="AC7" i="8"/>
  <c r="E56" i="10" s="1"/>
  <c r="AD7" i="8"/>
  <c r="F56" i="10" s="1"/>
  <c r="AE7" i="8"/>
  <c r="AF7" i="8"/>
  <c r="AB8" i="8"/>
  <c r="AC8" i="8"/>
  <c r="AD8" i="8"/>
  <c r="AE8" i="8"/>
  <c r="AF8" i="8"/>
  <c r="AB9" i="8"/>
  <c r="D58" i="10" s="1"/>
  <c r="AC9" i="8"/>
  <c r="AD9" i="8"/>
  <c r="AE9" i="8"/>
  <c r="G58" i="10" s="1"/>
  <c r="AF9" i="8"/>
  <c r="AB10" i="8"/>
  <c r="AC10" i="8"/>
  <c r="E59" i="10" s="1"/>
  <c r="AD10" i="8"/>
  <c r="AE10" i="8"/>
  <c r="G59" i="10" s="1"/>
  <c r="AF10" i="8"/>
  <c r="AB11" i="8"/>
  <c r="AC11" i="8"/>
  <c r="AD11" i="8"/>
  <c r="F60" i="10" s="1"/>
  <c r="AE11" i="8"/>
  <c r="AF11" i="8"/>
  <c r="AB12" i="8"/>
  <c r="D61" i="10" s="1"/>
  <c r="AC12" i="8"/>
  <c r="E61" i="10" s="1"/>
  <c r="AD12" i="8"/>
  <c r="AE12" i="8"/>
  <c r="G61" i="10" s="1"/>
  <c r="AF12" i="8"/>
  <c r="AF3" i="8"/>
  <c r="AE3" i="8"/>
  <c r="G52" i="10" s="1"/>
  <c r="AD3" i="8"/>
  <c r="F52" i="10" s="1"/>
  <c r="AC3" i="8"/>
  <c r="E52" i="10" s="1"/>
  <c r="AB3" i="8"/>
  <c r="D52" i="10" s="1"/>
  <c r="D60" i="10"/>
  <c r="F59" i="10"/>
  <c r="F58" i="10"/>
  <c r="G57" i="10"/>
  <c r="D56" i="10"/>
  <c r="F55" i="10"/>
  <c r="E55" i="10"/>
  <c r="G53" i="10"/>
  <c r="W4" i="8"/>
  <c r="D43" i="10" s="1"/>
  <c r="X4" i="8"/>
  <c r="E43" i="10" s="1"/>
  <c r="Y4" i="8"/>
  <c r="Z4" i="8"/>
  <c r="G43" i="10" s="1"/>
  <c r="AA4" i="8"/>
  <c r="W5" i="8"/>
  <c r="D44" i="10" s="1"/>
  <c r="X5" i="8"/>
  <c r="Y5" i="8"/>
  <c r="Z5" i="8"/>
  <c r="AA5" i="8"/>
  <c r="W6" i="8"/>
  <c r="X6" i="8"/>
  <c r="E45" i="10" s="1"/>
  <c r="Y6" i="8"/>
  <c r="F45" i="10" s="1"/>
  <c r="Z6" i="8"/>
  <c r="G45" i="10" s="1"/>
  <c r="AA6" i="8"/>
  <c r="W7" i="8"/>
  <c r="X7" i="8"/>
  <c r="Y7" i="8"/>
  <c r="F46" i="10" s="1"/>
  <c r="Z7" i="8"/>
  <c r="AA7" i="8"/>
  <c r="W8" i="8"/>
  <c r="X8" i="8"/>
  <c r="E47" i="10" s="1"/>
  <c r="Y8" i="8"/>
  <c r="Z8" i="8"/>
  <c r="AA8" i="8"/>
  <c r="W9" i="8"/>
  <c r="D48" i="10" s="1"/>
  <c r="X9" i="8"/>
  <c r="Y9" i="8"/>
  <c r="F48" i="10" s="1"/>
  <c r="Z9" i="8"/>
  <c r="G48" i="10" s="1"/>
  <c r="AA9" i="8"/>
  <c r="W10" i="8"/>
  <c r="X10" i="8"/>
  <c r="Y10" i="8"/>
  <c r="F49" i="10" s="1"/>
  <c r="Z10" i="8"/>
  <c r="G49" i="10" s="1"/>
  <c r="AA10" i="8"/>
  <c r="W11" i="8"/>
  <c r="D50" i="10" s="1"/>
  <c r="X11" i="8"/>
  <c r="E50" i="10" s="1"/>
  <c r="Y11" i="8"/>
  <c r="F50" i="10" s="1"/>
  <c r="Z11" i="8"/>
  <c r="AA11" i="8"/>
  <c r="W12" i="8"/>
  <c r="X12" i="8"/>
  <c r="E51" i="10" s="1"/>
  <c r="Y12" i="8"/>
  <c r="Z12" i="8"/>
  <c r="AA12" i="8"/>
  <c r="AA3" i="8"/>
  <c r="Z3" i="8"/>
  <c r="Y3" i="8"/>
  <c r="F42" i="10" s="1"/>
  <c r="X3" i="8"/>
  <c r="E42" i="10"/>
  <c r="W3" i="8"/>
  <c r="E48" i="10"/>
  <c r="G46" i="10"/>
  <c r="D45" i="10"/>
  <c r="R4" i="8"/>
  <c r="S4" i="8"/>
  <c r="E33" i="10" s="1"/>
  <c r="T4" i="8"/>
  <c r="U4" i="8"/>
  <c r="G33" i="10" s="1"/>
  <c r="V4" i="8"/>
  <c r="R5" i="8"/>
  <c r="D34" i="10" s="1"/>
  <c r="S5" i="8"/>
  <c r="T5" i="8"/>
  <c r="U5" i="8"/>
  <c r="V5" i="8"/>
  <c r="R6" i="8"/>
  <c r="S6" i="8"/>
  <c r="T6" i="8"/>
  <c r="F35" i="10" s="1"/>
  <c r="U6" i="8"/>
  <c r="G35" i="10" s="1"/>
  <c r="V6" i="8"/>
  <c r="R7" i="8"/>
  <c r="S7" i="8"/>
  <c r="E36" i="10" s="1"/>
  <c r="T7" i="8"/>
  <c r="U7" i="8"/>
  <c r="V7" i="8"/>
  <c r="R8" i="8"/>
  <c r="S8" i="8"/>
  <c r="E37" i="10" s="1"/>
  <c r="T8" i="8"/>
  <c r="U8" i="8"/>
  <c r="V8" i="8"/>
  <c r="R9" i="8"/>
  <c r="D38" i="10" s="1"/>
  <c r="S9" i="8"/>
  <c r="T9" i="8"/>
  <c r="U9" i="8"/>
  <c r="G38" i="10" s="1"/>
  <c r="V9" i="8"/>
  <c r="R10" i="8"/>
  <c r="S10" i="8"/>
  <c r="E39" i="10" s="1"/>
  <c r="T10" i="8"/>
  <c r="F39" i="10" s="1"/>
  <c r="U10" i="8"/>
  <c r="G39" i="10" s="1"/>
  <c r="V10" i="8"/>
  <c r="R11" i="8"/>
  <c r="S11" i="8"/>
  <c r="T11" i="8"/>
  <c r="F40" i="10" s="1"/>
  <c r="U11" i="8"/>
  <c r="V11" i="8"/>
  <c r="R12" i="8"/>
  <c r="S12" i="8"/>
  <c r="E41" i="10" s="1"/>
  <c r="T12" i="8"/>
  <c r="U12" i="8"/>
  <c r="G41" i="10" s="1"/>
  <c r="V12" i="8"/>
  <c r="V3" i="8"/>
  <c r="U3" i="8"/>
  <c r="G32" i="10" s="1"/>
  <c r="T3" i="8"/>
  <c r="S3" i="8"/>
  <c r="R3" i="8"/>
  <c r="E40" i="10"/>
  <c r="D40" i="10"/>
  <c r="G37" i="10"/>
  <c r="F36" i="10"/>
  <c r="D36" i="10"/>
  <c r="E35" i="10"/>
  <c r="F34" i="10"/>
  <c r="D32" i="10"/>
  <c r="M4" i="8"/>
  <c r="N4" i="8"/>
  <c r="O4" i="8"/>
  <c r="P4" i="8"/>
  <c r="G23" i="10" s="1"/>
  <c r="Q4" i="8"/>
  <c r="M5" i="8"/>
  <c r="N5" i="8"/>
  <c r="O5" i="8"/>
  <c r="F24" i="10" s="1"/>
  <c r="P5" i="8"/>
  <c r="Q5" i="8"/>
  <c r="M6" i="8"/>
  <c r="D25" i="10" s="1"/>
  <c r="N6" i="8"/>
  <c r="E25" i="10" s="1"/>
  <c r="O6" i="8"/>
  <c r="P6" i="8"/>
  <c r="Q6" i="8"/>
  <c r="M7" i="8"/>
  <c r="N7" i="8"/>
  <c r="O7" i="8"/>
  <c r="P7" i="8"/>
  <c r="G26" i="10" s="1"/>
  <c r="Q7" i="8"/>
  <c r="M8" i="8"/>
  <c r="N8" i="8"/>
  <c r="O8" i="8"/>
  <c r="P8" i="8"/>
  <c r="G27" i="10" s="1"/>
  <c r="Q8" i="8"/>
  <c r="M9" i="8"/>
  <c r="N9" i="8"/>
  <c r="O9" i="8"/>
  <c r="F28" i="10" s="1"/>
  <c r="P9" i="8"/>
  <c r="Q9" i="8"/>
  <c r="M10" i="8"/>
  <c r="N10" i="8"/>
  <c r="E29" i="10" s="1"/>
  <c r="O10" i="8"/>
  <c r="P10" i="8"/>
  <c r="Q10" i="8"/>
  <c r="M11" i="8"/>
  <c r="D30" i="10" s="1"/>
  <c r="N11" i="8"/>
  <c r="O11" i="8"/>
  <c r="P11" i="8"/>
  <c r="Q11" i="8"/>
  <c r="M12" i="8"/>
  <c r="N12" i="8"/>
  <c r="O12" i="8"/>
  <c r="P12" i="8"/>
  <c r="Q12" i="8"/>
  <c r="Q3" i="8"/>
  <c r="P3" i="8"/>
  <c r="O3" i="8"/>
  <c r="F22" i="10" s="1"/>
  <c r="N3" i="8"/>
  <c r="E22" i="10" s="1"/>
  <c r="M3" i="8"/>
  <c r="D22" i="10" s="1"/>
  <c r="E31" i="10"/>
  <c r="D31" i="10"/>
  <c r="F30" i="10"/>
  <c r="G29" i="10"/>
  <c r="F29" i="10"/>
  <c r="G28" i="10"/>
  <c r="D28" i="10"/>
  <c r="D27" i="10"/>
  <c r="F26" i="10"/>
  <c r="E26" i="10"/>
  <c r="F25" i="10"/>
  <c r="G24" i="10"/>
  <c r="E23" i="10"/>
  <c r="G22" i="10"/>
  <c r="H4" i="8"/>
  <c r="I4" i="8"/>
  <c r="J4" i="8"/>
  <c r="F13" i="10" s="1"/>
  <c r="K4" i="8"/>
  <c r="L4" i="8"/>
  <c r="H5" i="8"/>
  <c r="I5" i="8"/>
  <c r="E14" i="10" s="1"/>
  <c r="J5" i="8"/>
  <c r="F14" i="10" s="1"/>
  <c r="K5" i="8"/>
  <c r="L5" i="8"/>
  <c r="H6" i="8"/>
  <c r="I6" i="8"/>
  <c r="J6" i="8"/>
  <c r="K6" i="8"/>
  <c r="L6" i="8"/>
  <c r="H7" i="8"/>
  <c r="D16" i="10" s="1"/>
  <c r="I7" i="8"/>
  <c r="J7" i="8"/>
  <c r="K7" i="8"/>
  <c r="G16" i="10" s="1"/>
  <c r="L7" i="8"/>
  <c r="H8" i="8"/>
  <c r="I8" i="8"/>
  <c r="J8" i="8"/>
  <c r="F17" i="10" s="1"/>
  <c r="K8" i="8"/>
  <c r="G17" i="10" s="1"/>
  <c r="L8" i="8"/>
  <c r="H9" i="8"/>
  <c r="I9" i="8"/>
  <c r="E18" i="10" s="1"/>
  <c r="J9" i="8"/>
  <c r="F18" i="10" s="1"/>
  <c r="K9" i="8"/>
  <c r="L9" i="8"/>
  <c r="H10" i="8"/>
  <c r="D19" i="10" s="1"/>
  <c r="I10" i="8"/>
  <c r="J10" i="8"/>
  <c r="K10" i="8"/>
  <c r="L10" i="8"/>
  <c r="H11" i="8"/>
  <c r="D20" i="10" s="1"/>
  <c r="I11" i="8"/>
  <c r="J11" i="8"/>
  <c r="K11" i="8"/>
  <c r="L11" i="8"/>
  <c r="H12" i="8"/>
  <c r="I12" i="8"/>
  <c r="J12" i="8"/>
  <c r="K12" i="8"/>
  <c r="L12" i="8"/>
  <c r="K3" i="8"/>
  <c r="G12" i="10" s="1"/>
  <c r="L3" i="8"/>
  <c r="J3" i="8"/>
  <c r="F12" i="10" s="1"/>
  <c r="E20" i="10"/>
  <c r="I3" i="8"/>
  <c r="D14" i="10"/>
  <c r="D15" i="10"/>
  <c r="E12" i="10"/>
  <c r="H3" i="8"/>
  <c r="D12" i="10" s="1"/>
  <c r="C3" i="8"/>
  <c r="D3" i="8"/>
  <c r="E3" i="8"/>
  <c r="F3" i="8"/>
  <c r="G3" i="8"/>
  <c r="G62" i="10"/>
  <c r="F23" i="10"/>
  <c r="F43" i="10"/>
  <c r="F53" i="10"/>
  <c r="F63" i="10"/>
  <c r="G34" i="10"/>
  <c r="F44" i="10"/>
  <c r="G64" i="10"/>
  <c r="F15" i="10"/>
  <c r="G36" i="10"/>
  <c r="G66" i="10"/>
  <c r="F27" i="10"/>
  <c r="F47" i="10"/>
  <c r="G47" i="10"/>
  <c r="F57" i="10"/>
  <c r="F67" i="10"/>
  <c r="F38" i="10"/>
  <c r="G68" i="10"/>
  <c r="F19" i="10"/>
  <c r="G19" i="10"/>
  <c r="G30" i="10"/>
  <c r="G40" i="10"/>
  <c r="F70" i="10"/>
  <c r="G70" i="10"/>
  <c r="F21" i="10"/>
  <c r="G21" i="10"/>
  <c r="F31" i="10"/>
  <c r="F51" i="10"/>
  <c r="G51" i="10"/>
  <c r="F61" i="10"/>
  <c r="F71" i="10"/>
  <c r="G2" i="10"/>
  <c r="D63" i="10"/>
  <c r="E64" i="10"/>
  <c r="D65" i="10"/>
  <c r="D66" i="10"/>
  <c r="E67" i="10"/>
  <c r="E68" i="10"/>
  <c r="D69" i="10"/>
  <c r="E69" i="10"/>
  <c r="D71" i="10"/>
  <c r="D53" i="10"/>
  <c r="E54" i="10"/>
  <c r="G54" i="10"/>
  <c r="D55" i="10"/>
  <c r="G56" i="10"/>
  <c r="D57" i="10"/>
  <c r="E57" i="10"/>
  <c r="E58" i="10"/>
  <c r="D59" i="10"/>
  <c r="E60" i="10"/>
  <c r="G60" i="10"/>
  <c r="E44" i="10"/>
  <c r="G44" i="10"/>
  <c r="D46" i="10"/>
  <c r="E46" i="10"/>
  <c r="D47" i="10"/>
  <c r="D49" i="10"/>
  <c r="E49" i="10"/>
  <c r="G50" i="10"/>
  <c r="D51" i="10"/>
  <c r="G42" i="10"/>
  <c r="D42" i="10"/>
  <c r="D33" i="10"/>
  <c r="F33" i="10"/>
  <c r="E34" i="10"/>
  <c r="D35" i="10"/>
  <c r="D37" i="10"/>
  <c r="F37" i="10"/>
  <c r="E38" i="10"/>
  <c r="D39" i="10"/>
  <c r="D41" i="10"/>
  <c r="F41" i="10"/>
  <c r="E32" i="10"/>
  <c r="F32" i="10"/>
  <c r="D23" i="10"/>
  <c r="D24" i="10"/>
  <c r="E24" i="10"/>
  <c r="G25" i="10"/>
  <c r="D26" i="10"/>
  <c r="E27" i="10"/>
  <c r="E28" i="10"/>
  <c r="D29" i="10"/>
  <c r="E30" i="10"/>
  <c r="G31" i="10"/>
  <c r="D13" i="10"/>
  <c r="E13" i="10"/>
  <c r="G13" i="10"/>
  <c r="G14" i="10"/>
  <c r="E15" i="10"/>
  <c r="G15" i="10"/>
  <c r="E16" i="10"/>
  <c r="F16" i="10"/>
  <c r="D17" i="10"/>
  <c r="E17" i="10"/>
  <c r="D18" i="10"/>
  <c r="G18" i="10"/>
  <c r="E19" i="10"/>
  <c r="F20" i="10"/>
  <c r="G20" i="10"/>
  <c r="D21" i="10"/>
  <c r="E21" i="10"/>
  <c r="D3" i="10"/>
  <c r="E3" i="10"/>
  <c r="F3" i="10"/>
  <c r="G3" i="10"/>
  <c r="D4" i="10"/>
  <c r="E4" i="10"/>
  <c r="F4" i="10"/>
  <c r="G4" i="10"/>
  <c r="D5" i="10"/>
  <c r="E5" i="10"/>
  <c r="F5" i="10"/>
  <c r="G5" i="10"/>
  <c r="D6" i="10"/>
  <c r="E6" i="10"/>
  <c r="F6" i="10"/>
  <c r="G6" i="10"/>
  <c r="D7" i="10"/>
  <c r="E7" i="10"/>
  <c r="F7" i="10"/>
  <c r="G7" i="10"/>
  <c r="D8" i="10"/>
  <c r="E8" i="10"/>
  <c r="F8" i="10"/>
  <c r="G8" i="10"/>
  <c r="D9" i="10"/>
  <c r="E9" i="10"/>
  <c r="F9" i="10"/>
  <c r="G9" i="10"/>
  <c r="D10" i="10"/>
  <c r="E10" i="10"/>
  <c r="F10" i="10"/>
  <c r="G10" i="10"/>
  <c r="D11" i="10"/>
  <c r="E11" i="10"/>
  <c r="F11" i="10"/>
  <c r="G11" i="10"/>
  <c r="E2" i="10"/>
  <c r="F2" i="10"/>
  <c r="D2" i="10"/>
  <c r="C4" i="8" l="1"/>
  <c r="D4" i="8"/>
  <c r="E4" i="8"/>
  <c r="F4" i="8"/>
  <c r="G4" i="8"/>
  <c r="C5" i="8"/>
  <c r="D5" i="8"/>
  <c r="E5" i="8"/>
  <c r="F5" i="8"/>
  <c r="G5" i="8"/>
  <c r="C6" i="8"/>
  <c r="D6" i="8"/>
  <c r="E6" i="8"/>
  <c r="F6" i="8"/>
  <c r="G6" i="8"/>
  <c r="C7" i="8"/>
  <c r="D7" i="8"/>
  <c r="E7" i="8"/>
  <c r="F7" i="8"/>
  <c r="G7" i="8"/>
  <c r="C8" i="8"/>
  <c r="D8" i="8"/>
  <c r="E8" i="8"/>
  <c r="F8" i="8"/>
  <c r="G8" i="8"/>
  <c r="C9" i="8"/>
  <c r="D9" i="8"/>
  <c r="E9" i="8"/>
  <c r="F9" i="8"/>
  <c r="G9" i="8"/>
  <c r="C10" i="8"/>
  <c r="D10" i="8"/>
  <c r="E10" i="8"/>
  <c r="F10" i="8"/>
  <c r="G10" i="8"/>
  <c r="C11" i="8"/>
  <c r="D11" i="8"/>
  <c r="E11" i="8"/>
  <c r="F11" i="8"/>
  <c r="G11" i="8"/>
  <c r="C12" i="8"/>
  <c r="D12" i="8"/>
  <c r="E12" i="8"/>
  <c r="F12" i="8"/>
  <c r="G12" i="8"/>
</calcChain>
</file>

<file path=xl/sharedStrings.xml><?xml version="1.0" encoding="utf-8"?>
<sst xmlns="http://schemas.openxmlformats.org/spreadsheetml/2006/main" count="225" uniqueCount="35">
  <si>
    <t>KODE</t>
  </si>
  <si>
    <t>X1</t>
  </si>
  <si>
    <t>X2</t>
  </si>
  <si>
    <t>X3</t>
  </si>
  <si>
    <t>X4</t>
  </si>
  <si>
    <t>Z-Score</t>
  </si>
  <si>
    <t>NO.</t>
  </si>
  <si>
    <t>NAMA BANK</t>
  </si>
  <si>
    <t>KRITERIA PENILAIAN Z-SCORE :</t>
  </si>
  <si>
    <t>Class</t>
  </si>
  <si>
    <t>Bank Muamalat Indonesia</t>
  </si>
  <si>
    <t>X1 (Nilai NPF)</t>
  </si>
  <si>
    <t>Bank Victoria Syariah</t>
  </si>
  <si>
    <t>Bank BRI Syariah</t>
  </si>
  <si>
    <t>Bank Jabar Banten Syariah</t>
  </si>
  <si>
    <t>Bank BNI Syariah</t>
  </si>
  <si>
    <t>Bank Syariah Mandiri</t>
  </si>
  <si>
    <t>Bank Mega Syariah</t>
  </si>
  <si>
    <t>Bank Panin Dubai Syariah</t>
  </si>
  <si>
    <t>Bank Syariah Bukopin</t>
  </si>
  <si>
    <t>Bank BCA Syariah</t>
  </si>
  <si>
    <t>BMI</t>
  </si>
  <si>
    <t>BVS</t>
  </si>
  <si>
    <t>BJBS</t>
  </si>
  <si>
    <t>BBRIS</t>
  </si>
  <si>
    <t>BBNIS</t>
  </si>
  <si>
    <t>BSM</t>
  </si>
  <si>
    <t>BMS</t>
  </si>
  <si>
    <t>BPDS</t>
  </si>
  <si>
    <t>BSB</t>
  </si>
  <si>
    <t>BBCAS</t>
  </si>
  <si>
    <t>X2 (Nilai GCG)</t>
  </si>
  <si>
    <t>X3 (Nilai ROA)</t>
  </si>
  <si>
    <t>X4 (Nilai CAR)</t>
  </si>
  <si>
    <t>Zscore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</si>
</sst>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1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43" fontId="0" fillId="0" borderId="0" xfId="1" applyFont="1"/>
    <xf numFmtId="43" fontId="0" fillId="0" borderId="0" xfId="0" applyNumberFormat="1"/>
    <xf numFmtId="0" fontId="2" fillId="0" borderId="0" xfId="0" applyFont="1"/>
    <xf numFmtId="0" fontId="2" fillId="0" borderId="0" xfId="0" applyFont="1" applyAlignment="1">
      <alignment vertical="center"/>
    </xf>
    <xf numFmtId="0" fontId="0" fillId="0" borderId="0" xfId="0" applyNumberFormat="1"/>
    <xf numFmtId="0" fontId="0" fillId="5" borderId="0" xfId="0" applyFill="1" applyAlignment="1">
      <alignment horizontal="center"/>
    </xf>
    <xf numFmtId="0" fontId="0" fillId="0" borderId="0" xfId="1" applyNumberFormat="1" applyFont="1" applyAlignment="1">
      <alignment horizontal="center"/>
    </xf>
    <xf numFmtId="43" fontId="0" fillId="0" borderId="0" xfId="1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4" borderId="1" xfId="0" applyFill="1" applyBorder="1" applyAlignment="1">
      <alignment horizontal="center"/>
    </xf>
    <xf numFmtId="0" fontId="0" fillId="0" borderId="1" xfId="0" applyNumberFormat="1" applyBorder="1"/>
    <xf numFmtId="0" fontId="0" fillId="0" borderId="1" xfId="0" applyNumberFormat="1" applyBorder="1" applyAlignment="1">
      <alignment horizontal="center"/>
    </xf>
    <xf numFmtId="43" fontId="0" fillId="0" borderId="1" xfId="0" applyNumberFormat="1" applyBorder="1"/>
    <xf numFmtId="2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7" borderId="2" xfId="0" applyFill="1" applyBorder="1" applyAlignment="1">
      <alignment horizontal="center"/>
    </xf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5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15</xdr:row>
      <xdr:rowOff>38100</xdr:rowOff>
    </xdr:from>
    <xdr:to>
      <xdr:col>10</xdr:col>
      <xdr:colOff>215265</xdr:colOff>
      <xdr:row>29</xdr:row>
      <xdr:rowOff>161925</xdr:rowOff>
    </xdr:to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rcRect l="12660" t="10262" r="10417" b="29019"/>
        <a:stretch/>
      </xdr:blipFill>
      <xdr:spPr bwMode="auto">
        <a:xfrm>
          <a:off x="657225" y="2905125"/>
          <a:ext cx="6311265" cy="28003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11</xdr:col>
      <xdr:colOff>542925</xdr:colOff>
      <xdr:row>16</xdr:row>
      <xdr:rowOff>19050</xdr:rowOff>
    </xdr:from>
    <xdr:to>
      <xdr:col>26</xdr:col>
      <xdr:colOff>104775</xdr:colOff>
      <xdr:row>29</xdr:row>
      <xdr:rowOff>61595</xdr:rowOff>
    </xdr:to>
    <xdr:pic>
      <xdr:nvPicPr>
        <xdr:cNvPr id="4" name="Picture 3"/>
        <xdr:cNvPicPr/>
      </xdr:nvPicPr>
      <xdr:blipFill rotWithShape="1">
        <a:blip xmlns:r="http://schemas.openxmlformats.org/officeDocument/2006/relationships" r:embed="rId2"/>
        <a:srcRect l="24920" t="14253" r="19387" b="42700"/>
        <a:stretch/>
      </xdr:blipFill>
      <xdr:spPr bwMode="auto">
        <a:xfrm>
          <a:off x="7372350" y="3076575"/>
          <a:ext cx="5819775" cy="252857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409575</xdr:colOff>
      <xdr:row>30</xdr:row>
      <xdr:rowOff>180975</xdr:rowOff>
    </xdr:from>
    <xdr:to>
      <xdr:col>10</xdr:col>
      <xdr:colOff>38100</xdr:colOff>
      <xdr:row>44</xdr:row>
      <xdr:rowOff>156845</xdr:rowOff>
    </xdr:to>
    <xdr:pic>
      <xdr:nvPicPr>
        <xdr:cNvPr id="6" name="Picture 5"/>
        <xdr:cNvPicPr/>
      </xdr:nvPicPr>
      <xdr:blipFill rotWithShape="1">
        <a:blip xmlns:r="http://schemas.openxmlformats.org/officeDocument/2006/relationships" r:embed="rId3"/>
        <a:srcRect l="24760" t="10975" r="19065" b="43263"/>
        <a:stretch/>
      </xdr:blipFill>
      <xdr:spPr bwMode="auto">
        <a:xfrm>
          <a:off x="1019175" y="5915025"/>
          <a:ext cx="5772150" cy="264287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12</xdr:col>
      <xdr:colOff>419100</xdr:colOff>
      <xdr:row>32</xdr:row>
      <xdr:rowOff>9525</xdr:rowOff>
    </xdr:from>
    <xdr:to>
      <xdr:col>27</xdr:col>
      <xdr:colOff>166370</xdr:colOff>
      <xdr:row>45</xdr:row>
      <xdr:rowOff>165100</xdr:rowOff>
    </xdr:to>
    <xdr:pic>
      <xdr:nvPicPr>
        <xdr:cNvPr id="14" name="Picture 13"/>
        <xdr:cNvPicPr/>
      </xdr:nvPicPr>
      <xdr:blipFill rotWithShape="1">
        <a:blip xmlns:r="http://schemas.openxmlformats.org/officeDocument/2006/relationships" r:embed="rId4"/>
        <a:srcRect l="24359" t="11403" r="19219" b="42560"/>
        <a:stretch/>
      </xdr:blipFill>
      <xdr:spPr bwMode="auto">
        <a:xfrm>
          <a:off x="7858125" y="6124575"/>
          <a:ext cx="5738495" cy="26320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28</xdr:col>
      <xdr:colOff>295275</xdr:colOff>
      <xdr:row>15</xdr:row>
      <xdr:rowOff>95250</xdr:rowOff>
    </xdr:from>
    <xdr:to>
      <xdr:col>40</xdr:col>
      <xdr:colOff>533400</xdr:colOff>
      <xdr:row>41</xdr:row>
      <xdr:rowOff>1270</xdr:rowOff>
    </xdr:to>
    <xdr:pic>
      <xdr:nvPicPr>
        <xdr:cNvPr id="15" name="Picture 14"/>
        <xdr:cNvPicPr/>
      </xdr:nvPicPr>
      <xdr:blipFill rotWithShape="1">
        <a:blip xmlns:r="http://schemas.openxmlformats.org/officeDocument/2006/relationships" r:embed="rId5"/>
        <a:srcRect l="24760" t="11117" r="19788" b="6493"/>
        <a:stretch/>
      </xdr:blipFill>
      <xdr:spPr bwMode="auto">
        <a:xfrm>
          <a:off x="14687550" y="2962275"/>
          <a:ext cx="5829300" cy="486854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371475</xdr:colOff>
      <xdr:row>19</xdr:row>
      <xdr:rowOff>133350</xdr:rowOff>
    </xdr:from>
    <xdr:to>
      <xdr:col>22</xdr:col>
      <xdr:colOff>257175</xdr:colOff>
      <xdr:row>49</xdr:row>
      <xdr:rowOff>158115</xdr:rowOff>
    </xdr:to>
    <xdr:pic>
      <xdr:nvPicPr>
        <xdr:cNvPr id="6" name="Picture 5"/>
        <xdr:cNvPicPr/>
      </xdr:nvPicPr>
      <xdr:blipFill rotWithShape="1">
        <a:blip xmlns:r="http://schemas.openxmlformats.org/officeDocument/2006/relationships" r:embed="rId1"/>
        <a:srcRect l="29487" t="12828" r="24119" b="5777"/>
        <a:stretch/>
      </xdr:blipFill>
      <xdr:spPr bwMode="auto">
        <a:xfrm>
          <a:off x="7524750" y="3752850"/>
          <a:ext cx="5819775" cy="573976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9</xdr:col>
      <xdr:colOff>228600</xdr:colOff>
      <xdr:row>46</xdr:row>
      <xdr:rowOff>106045</xdr:rowOff>
    </xdr:to>
    <xdr:pic>
      <xdr:nvPicPr>
        <xdr:cNvPr id="7" name="Picture 6"/>
        <xdr:cNvPicPr/>
      </xdr:nvPicPr>
      <xdr:blipFill rotWithShape="1">
        <a:blip xmlns:r="http://schemas.openxmlformats.org/officeDocument/2006/relationships" r:embed="rId2"/>
        <a:srcRect l="24760" t="11117" r="19788" b="6493"/>
        <a:stretch/>
      </xdr:blipFill>
      <xdr:spPr bwMode="auto">
        <a:xfrm>
          <a:off x="609600" y="4000500"/>
          <a:ext cx="5829300" cy="486854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19</xdr:col>
      <xdr:colOff>228600</xdr:colOff>
      <xdr:row>24</xdr:row>
      <xdr:rowOff>133350</xdr:rowOff>
    </xdr:from>
    <xdr:to>
      <xdr:col>32</xdr:col>
      <xdr:colOff>161925</xdr:colOff>
      <xdr:row>44</xdr:row>
      <xdr:rowOff>146050</xdr:rowOff>
    </xdr:to>
    <xdr:pic>
      <xdr:nvPicPr>
        <xdr:cNvPr id="8" name="Picture 7"/>
        <xdr:cNvPicPr/>
      </xdr:nvPicPr>
      <xdr:blipFill rotWithShape="1">
        <a:blip xmlns:r="http://schemas.openxmlformats.org/officeDocument/2006/relationships" r:embed="rId3"/>
        <a:srcRect l="28205" t="9692" r="22115" b="32725"/>
        <a:stretch/>
      </xdr:blipFill>
      <xdr:spPr bwMode="auto">
        <a:xfrm>
          <a:off x="13801725" y="4705350"/>
          <a:ext cx="5867400" cy="38227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292677</xdr:colOff>
      <xdr:row>0</xdr:row>
      <xdr:rowOff>32906</xdr:rowOff>
    </xdr:from>
    <xdr:to>
      <xdr:col>21</xdr:col>
      <xdr:colOff>42429</xdr:colOff>
      <xdr:row>30</xdr:row>
      <xdr:rowOff>57671</xdr:rowOff>
    </xdr:to>
    <xdr:pic>
      <xdr:nvPicPr>
        <xdr:cNvPr id="3" name="Picture 2"/>
        <xdr:cNvPicPr/>
      </xdr:nvPicPr>
      <xdr:blipFill rotWithShape="1">
        <a:blip xmlns:r="http://schemas.openxmlformats.org/officeDocument/2006/relationships" r:embed="rId1"/>
        <a:srcRect l="29487" t="12828" r="24119" b="5777"/>
        <a:stretch/>
      </xdr:blipFill>
      <xdr:spPr bwMode="auto">
        <a:xfrm>
          <a:off x="9644495" y="32906"/>
          <a:ext cx="5811116" cy="573976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11</xdr:col>
      <xdr:colOff>476250</xdr:colOff>
      <xdr:row>34</xdr:row>
      <xdr:rowOff>147204</xdr:rowOff>
    </xdr:from>
    <xdr:to>
      <xdr:col>21</xdr:col>
      <xdr:colOff>272761</xdr:colOff>
      <xdr:row>54</xdr:row>
      <xdr:rowOff>159904</xdr:rowOff>
    </xdr:to>
    <xdr:pic>
      <xdr:nvPicPr>
        <xdr:cNvPr id="4" name="Picture 3"/>
        <xdr:cNvPicPr/>
      </xdr:nvPicPr>
      <xdr:blipFill rotWithShape="1">
        <a:blip xmlns:r="http://schemas.openxmlformats.org/officeDocument/2006/relationships" r:embed="rId2"/>
        <a:srcRect l="28205" t="9692" r="22115" b="32725"/>
        <a:stretch/>
      </xdr:blipFill>
      <xdr:spPr bwMode="auto">
        <a:xfrm>
          <a:off x="9828068" y="6624204"/>
          <a:ext cx="5857875" cy="38227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5"/>
  <sheetViews>
    <sheetView topLeftCell="B1" workbookViewId="0">
      <selection activeCell="E3" sqref="E3"/>
    </sheetView>
  </sheetViews>
  <sheetFormatPr defaultRowHeight="15" x14ac:dyDescent="0.25"/>
  <cols>
    <col min="2" max="2" width="38.85546875" customWidth="1"/>
    <col min="3" max="3" width="10.28515625" customWidth="1"/>
    <col min="4" max="9" width="6" bestFit="1" customWidth="1"/>
    <col min="10" max="10" width="7" bestFit="1" customWidth="1"/>
    <col min="11" max="14" width="9.5703125" bestFit="1" customWidth="1"/>
    <col min="15" max="17" width="6" bestFit="1" customWidth="1"/>
    <col min="18" max="24" width="5" bestFit="1" customWidth="1"/>
    <col min="25" max="25" width="6.5703125" bestFit="1" customWidth="1"/>
    <col min="26" max="31" width="5.5703125" bestFit="1" customWidth="1"/>
    <col min="32" max="32" width="6.5703125" bestFit="1" customWidth="1"/>
    <col min="33" max="36" width="7.28515625" bestFit="1" customWidth="1"/>
    <col min="37" max="38" width="6.5703125" bestFit="1" customWidth="1"/>
  </cols>
  <sheetData>
    <row r="1" spans="1:38" ht="15.75" x14ac:dyDescent="0.25">
      <c r="B1" s="4"/>
      <c r="D1" s="18" t="s">
        <v>11</v>
      </c>
      <c r="E1" s="18"/>
      <c r="F1" s="18"/>
      <c r="G1" s="18"/>
      <c r="H1" s="18"/>
      <c r="I1" s="18"/>
      <c r="J1" s="18"/>
      <c r="K1" s="19" t="s">
        <v>31</v>
      </c>
      <c r="L1" s="19"/>
      <c r="M1" s="19"/>
      <c r="N1" s="19"/>
      <c r="O1" s="19"/>
      <c r="P1" s="19"/>
      <c r="Q1" s="19"/>
      <c r="R1" s="20" t="s">
        <v>32</v>
      </c>
      <c r="S1" s="20"/>
      <c r="T1" s="20"/>
      <c r="U1" s="20"/>
      <c r="V1" s="20"/>
      <c r="W1" s="20"/>
      <c r="X1" s="20"/>
      <c r="Y1" s="21" t="s">
        <v>33</v>
      </c>
      <c r="Z1" s="21"/>
      <c r="AA1" s="21"/>
      <c r="AB1" s="21"/>
      <c r="AC1" s="21"/>
      <c r="AD1" s="21"/>
      <c r="AE1" s="21"/>
      <c r="AF1" s="17" t="s">
        <v>34</v>
      </c>
      <c r="AG1" s="17"/>
      <c r="AH1" s="17"/>
      <c r="AI1" s="17"/>
      <c r="AJ1" s="17"/>
      <c r="AK1" s="17"/>
      <c r="AL1" s="17"/>
    </row>
    <row r="2" spans="1:38" x14ac:dyDescent="0.25">
      <c r="A2" s="7" t="s">
        <v>6</v>
      </c>
      <c r="B2" s="7" t="s">
        <v>7</v>
      </c>
      <c r="C2" s="7" t="s">
        <v>0</v>
      </c>
      <c r="D2" s="7">
        <v>2010</v>
      </c>
      <c r="E2" s="7">
        <v>2011</v>
      </c>
      <c r="F2" s="7">
        <v>2012</v>
      </c>
      <c r="G2" s="7">
        <v>2013</v>
      </c>
      <c r="H2" s="7">
        <v>2014</v>
      </c>
      <c r="I2" s="7">
        <v>2015</v>
      </c>
      <c r="J2" s="7">
        <v>2016</v>
      </c>
      <c r="K2" s="7">
        <v>2010</v>
      </c>
      <c r="L2" s="7">
        <v>2011</v>
      </c>
      <c r="M2" s="7">
        <v>2012</v>
      </c>
      <c r="N2" s="7">
        <v>2013</v>
      </c>
      <c r="O2" s="7">
        <v>2014</v>
      </c>
      <c r="P2" s="7">
        <v>2015</v>
      </c>
      <c r="Q2" s="7">
        <v>2016</v>
      </c>
      <c r="R2" s="7">
        <v>2010</v>
      </c>
      <c r="S2" s="7">
        <v>2011</v>
      </c>
      <c r="T2" s="7">
        <v>2012</v>
      </c>
      <c r="U2" s="7">
        <v>2013</v>
      </c>
      <c r="V2" s="7">
        <v>2014</v>
      </c>
      <c r="W2" s="7">
        <v>2015</v>
      </c>
      <c r="X2" s="7">
        <v>2016</v>
      </c>
      <c r="Y2" s="7">
        <v>2010</v>
      </c>
      <c r="Z2" s="7">
        <v>2011</v>
      </c>
      <c r="AA2" s="7">
        <v>2012</v>
      </c>
      <c r="AB2" s="7">
        <v>2013</v>
      </c>
      <c r="AC2" s="7">
        <v>2014</v>
      </c>
      <c r="AD2" s="7">
        <v>2015</v>
      </c>
      <c r="AE2" s="7">
        <v>2016</v>
      </c>
      <c r="AF2" s="7">
        <v>2010</v>
      </c>
      <c r="AG2" s="7">
        <v>2011</v>
      </c>
      <c r="AH2" s="7">
        <v>2012</v>
      </c>
      <c r="AI2" s="7">
        <v>2013</v>
      </c>
      <c r="AJ2" s="7">
        <v>2014</v>
      </c>
      <c r="AK2" s="7">
        <v>2015</v>
      </c>
      <c r="AL2" s="7">
        <v>2016</v>
      </c>
    </row>
    <row r="3" spans="1:38" x14ac:dyDescent="0.25">
      <c r="A3">
        <v>1</v>
      </c>
      <c r="B3" t="s">
        <v>10</v>
      </c>
      <c r="C3" t="s">
        <v>21</v>
      </c>
      <c r="D3" s="9">
        <v>4.32</v>
      </c>
      <c r="E3" s="9">
        <v>2.6</v>
      </c>
      <c r="F3" s="9">
        <v>2.09</v>
      </c>
      <c r="G3" s="9">
        <v>1.35</v>
      </c>
      <c r="H3" s="9">
        <v>6.55</v>
      </c>
      <c r="I3" s="9">
        <v>7.11</v>
      </c>
      <c r="J3" s="9">
        <v>3.83</v>
      </c>
      <c r="K3" s="9">
        <v>1.4</v>
      </c>
      <c r="L3" s="9">
        <v>1.3</v>
      </c>
      <c r="M3" s="9">
        <v>1.7</v>
      </c>
      <c r="N3" s="9">
        <v>1.1499999999999999</v>
      </c>
      <c r="O3" s="9">
        <v>2.5</v>
      </c>
      <c r="P3" s="9">
        <v>3</v>
      </c>
      <c r="Q3" s="9">
        <v>2</v>
      </c>
      <c r="R3">
        <v>1.36</v>
      </c>
      <c r="S3">
        <v>1.52</v>
      </c>
      <c r="T3">
        <v>1.54</v>
      </c>
      <c r="U3">
        <v>1.37</v>
      </c>
      <c r="V3">
        <v>0.17</v>
      </c>
      <c r="W3">
        <v>0.2</v>
      </c>
      <c r="X3">
        <v>0.22</v>
      </c>
      <c r="Y3">
        <v>13.26</v>
      </c>
      <c r="Z3">
        <v>12.01</v>
      </c>
      <c r="AA3">
        <v>11.57</v>
      </c>
      <c r="AB3">
        <v>17.27</v>
      </c>
      <c r="AC3">
        <v>14.15</v>
      </c>
      <c r="AD3">
        <v>12.36</v>
      </c>
      <c r="AE3">
        <v>12.74</v>
      </c>
      <c r="AF3">
        <v>0.7762</v>
      </c>
      <c r="AG3">
        <v>1.331</v>
      </c>
      <c r="AH3">
        <v>0.81469999999999998</v>
      </c>
      <c r="AI3">
        <v>0.65010000000000001</v>
      </c>
      <c r="AJ3">
        <v>1.2302999999999999</v>
      </c>
      <c r="AK3">
        <v>0.97230000000000005</v>
      </c>
      <c r="AL3">
        <v>0.88500000000000001</v>
      </c>
    </row>
    <row r="4" spans="1:38" x14ac:dyDescent="0.25">
      <c r="A4">
        <v>2</v>
      </c>
      <c r="B4" t="s">
        <v>12</v>
      </c>
      <c r="C4" t="s">
        <v>22</v>
      </c>
      <c r="D4" s="9">
        <v>0.95</v>
      </c>
      <c r="E4" s="9">
        <v>2.4300000000000002</v>
      </c>
      <c r="F4" s="9">
        <v>3.19</v>
      </c>
      <c r="G4" s="9">
        <v>3.71</v>
      </c>
      <c r="H4" s="9">
        <v>7.1</v>
      </c>
      <c r="I4" s="9">
        <v>9.8000000000000007</v>
      </c>
      <c r="J4" s="9">
        <v>7.31</v>
      </c>
      <c r="K4" s="9">
        <v>1.75</v>
      </c>
      <c r="L4" s="9">
        <v>1.69</v>
      </c>
      <c r="M4" s="9">
        <v>2.0699999999999998</v>
      </c>
      <c r="N4" s="9">
        <v>1.66</v>
      </c>
      <c r="O4" s="9">
        <v>1.93</v>
      </c>
      <c r="P4" s="9">
        <v>3</v>
      </c>
      <c r="Q4" s="9">
        <v>1.97</v>
      </c>
      <c r="R4">
        <v>1.0900000000000001</v>
      </c>
      <c r="S4">
        <v>6.93</v>
      </c>
      <c r="T4">
        <v>1.43</v>
      </c>
      <c r="U4">
        <v>0.5</v>
      </c>
      <c r="V4">
        <v>-1.87</v>
      </c>
      <c r="W4">
        <v>-2.36</v>
      </c>
      <c r="X4">
        <v>-2.19</v>
      </c>
      <c r="Y4">
        <v>195.14</v>
      </c>
      <c r="Z4">
        <v>45.2</v>
      </c>
      <c r="AA4">
        <v>28.08</v>
      </c>
      <c r="AB4">
        <v>18.399999999999999</v>
      </c>
      <c r="AC4">
        <v>15.27</v>
      </c>
      <c r="AD4">
        <v>16.14</v>
      </c>
      <c r="AE4">
        <v>15.98</v>
      </c>
      <c r="AF4">
        <v>5.9081000000000001</v>
      </c>
      <c r="AG4">
        <v>6.3921000000000001</v>
      </c>
      <c r="AH4">
        <v>5.5884999999999998</v>
      </c>
      <c r="AI4">
        <v>1.8512</v>
      </c>
      <c r="AJ4">
        <v>1.2372000000000001</v>
      </c>
      <c r="AK4">
        <v>0.90080000000000005</v>
      </c>
      <c r="AL4">
        <v>0.48249999999999998</v>
      </c>
    </row>
    <row r="5" spans="1:38" x14ac:dyDescent="0.25">
      <c r="A5">
        <v>3</v>
      </c>
      <c r="B5" t="s">
        <v>13</v>
      </c>
      <c r="C5" t="s">
        <v>24</v>
      </c>
      <c r="D5" s="9">
        <v>3.19</v>
      </c>
      <c r="E5" s="9">
        <v>2.77</v>
      </c>
      <c r="F5" s="9">
        <v>3</v>
      </c>
      <c r="G5" s="9">
        <v>4.0599999999999996</v>
      </c>
      <c r="H5" s="9">
        <v>4.5999999999999996</v>
      </c>
      <c r="I5" s="9">
        <v>4.8600000000000003</v>
      </c>
      <c r="J5" s="9">
        <v>4.57</v>
      </c>
      <c r="K5" s="9">
        <v>1.61</v>
      </c>
      <c r="L5" s="9">
        <v>1.55</v>
      </c>
      <c r="M5" s="9">
        <v>1.38</v>
      </c>
      <c r="N5" s="9">
        <v>1.35</v>
      </c>
      <c r="O5" s="9">
        <v>1.74</v>
      </c>
      <c r="P5" s="9">
        <v>2</v>
      </c>
      <c r="Q5" s="9">
        <v>2</v>
      </c>
      <c r="R5">
        <v>0.35</v>
      </c>
      <c r="S5">
        <v>0.2</v>
      </c>
      <c r="T5">
        <v>1.19</v>
      </c>
      <c r="U5">
        <v>1.1499999999999999</v>
      </c>
      <c r="V5">
        <v>0.08</v>
      </c>
      <c r="W5">
        <v>0.76</v>
      </c>
      <c r="X5">
        <v>0.88</v>
      </c>
      <c r="Y5">
        <v>20.62</v>
      </c>
      <c r="Z5">
        <v>14.74</v>
      </c>
      <c r="AA5">
        <v>11.35</v>
      </c>
      <c r="AB5">
        <v>14.49</v>
      </c>
      <c r="AC5">
        <v>12.89</v>
      </c>
      <c r="AD5">
        <v>13.94</v>
      </c>
      <c r="AE5">
        <v>11.91</v>
      </c>
      <c r="AF5">
        <v>8.5199999999999998E-2</v>
      </c>
      <c r="AG5">
        <v>-0.18990000000000001</v>
      </c>
      <c r="AH5">
        <v>-0.22120000000000001</v>
      </c>
      <c r="AI5">
        <v>-0.34289999999999998</v>
      </c>
      <c r="AJ5">
        <v>-0.2651</v>
      </c>
      <c r="AK5">
        <v>0.4007</v>
      </c>
      <c r="AL5">
        <v>0.59319999999999995</v>
      </c>
    </row>
    <row r="6" spans="1:38" x14ac:dyDescent="0.25">
      <c r="A6">
        <v>4</v>
      </c>
      <c r="B6" t="s">
        <v>14</v>
      </c>
      <c r="C6" t="s">
        <v>23</v>
      </c>
      <c r="D6" s="9">
        <v>1.8</v>
      </c>
      <c r="E6" s="9">
        <v>1.36</v>
      </c>
      <c r="F6" s="9">
        <v>3.97</v>
      </c>
      <c r="G6" s="9">
        <v>1.86</v>
      </c>
      <c r="H6" s="9">
        <v>5.84</v>
      </c>
      <c r="I6" s="9">
        <v>6.93</v>
      </c>
      <c r="J6" s="9">
        <v>17.91</v>
      </c>
      <c r="K6" s="9">
        <v>1.5</v>
      </c>
      <c r="L6" s="9">
        <v>1.6</v>
      </c>
      <c r="M6" s="9">
        <v>2.5299999999999998</v>
      </c>
      <c r="N6" s="9">
        <v>1.78</v>
      </c>
      <c r="O6" s="9">
        <v>2</v>
      </c>
      <c r="P6" s="9">
        <v>2.5</v>
      </c>
      <c r="Q6" s="9">
        <v>2.54</v>
      </c>
      <c r="R6">
        <v>0.72</v>
      </c>
      <c r="S6">
        <v>1.23</v>
      </c>
      <c r="T6">
        <v>0.67</v>
      </c>
      <c r="U6">
        <v>0.91</v>
      </c>
      <c r="V6">
        <v>0.72</v>
      </c>
      <c r="W6">
        <v>0.25</v>
      </c>
      <c r="X6">
        <v>-8.09</v>
      </c>
      <c r="Y6">
        <v>31.43</v>
      </c>
      <c r="Z6">
        <v>30.29</v>
      </c>
      <c r="AA6">
        <v>21.73</v>
      </c>
      <c r="AB6">
        <v>17.989999999999998</v>
      </c>
      <c r="AC6">
        <v>15.78</v>
      </c>
      <c r="AD6">
        <v>22.53</v>
      </c>
      <c r="AE6">
        <v>18.25</v>
      </c>
      <c r="AF6">
        <v>5.7424999999999997</v>
      </c>
      <c r="AG6">
        <v>1.3784000000000001</v>
      </c>
      <c r="AH6">
        <v>1.2155</v>
      </c>
      <c r="AI6">
        <v>1.3359000000000001</v>
      </c>
      <c r="AJ6">
        <v>0.88229999999999997</v>
      </c>
      <c r="AK6">
        <v>1.2706999999999999</v>
      </c>
      <c r="AL6">
        <v>0.75519999999999998</v>
      </c>
    </row>
    <row r="7" spans="1:38" x14ac:dyDescent="0.25">
      <c r="A7">
        <v>5</v>
      </c>
      <c r="B7" t="s">
        <v>15</v>
      </c>
      <c r="C7" t="s">
        <v>25</v>
      </c>
      <c r="D7" s="9">
        <v>3.59</v>
      </c>
      <c r="E7" s="9">
        <v>3.62</v>
      </c>
      <c r="F7" s="9">
        <v>2.02</v>
      </c>
      <c r="G7" s="9">
        <v>1.86</v>
      </c>
      <c r="H7" s="9">
        <v>1.86</v>
      </c>
      <c r="I7" s="9">
        <v>2.5299999999999998</v>
      </c>
      <c r="J7" s="9">
        <v>2.94</v>
      </c>
      <c r="K7" s="9">
        <v>1.625</v>
      </c>
      <c r="L7" s="9">
        <v>1.3</v>
      </c>
      <c r="M7" s="9">
        <v>1.3149999999999999</v>
      </c>
      <c r="N7" s="9">
        <v>1.3</v>
      </c>
      <c r="O7" s="9">
        <v>2.12</v>
      </c>
      <c r="P7" s="9">
        <v>2</v>
      </c>
      <c r="Q7" s="9">
        <v>2</v>
      </c>
      <c r="R7">
        <v>0.61</v>
      </c>
      <c r="S7">
        <v>1.29</v>
      </c>
      <c r="T7">
        <v>1.48</v>
      </c>
      <c r="U7">
        <v>1.37</v>
      </c>
      <c r="V7">
        <v>1.27</v>
      </c>
      <c r="W7">
        <v>1.43</v>
      </c>
      <c r="X7">
        <v>1.44</v>
      </c>
      <c r="Y7">
        <v>27.68</v>
      </c>
      <c r="Z7">
        <v>20.67</v>
      </c>
      <c r="AA7">
        <v>14.22</v>
      </c>
      <c r="AB7">
        <v>16.54</v>
      </c>
      <c r="AC7">
        <v>16.260000000000002</v>
      </c>
      <c r="AD7">
        <v>15.48</v>
      </c>
      <c r="AE7">
        <v>14.92</v>
      </c>
      <c r="AF7">
        <v>2.1126999999999998</v>
      </c>
      <c r="AG7">
        <v>1.4408000000000001</v>
      </c>
      <c r="AH7">
        <v>0.51719999999999999</v>
      </c>
      <c r="AI7">
        <v>-5.1200000000000002E-2</v>
      </c>
      <c r="AJ7">
        <v>0.58230000000000004</v>
      </c>
      <c r="AK7">
        <v>0.75190000000000001</v>
      </c>
      <c r="AL7">
        <v>0.94740000000000002</v>
      </c>
    </row>
    <row r="8" spans="1:38" x14ac:dyDescent="0.25">
      <c r="A8">
        <v>6</v>
      </c>
      <c r="B8" t="s">
        <v>16</v>
      </c>
      <c r="C8" t="s">
        <v>26</v>
      </c>
      <c r="D8" s="9">
        <v>3.52</v>
      </c>
      <c r="E8" s="9">
        <v>2.42</v>
      </c>
      <c r="F8" s="9">
        <v>2.82</v>
      </c>
      <c r="G8" s="9">
        <v>4.32</v>
      </c>
      <c r="H8" s="9">
        <v>6.84</v>
      </c>
      <c r="I8" s="9">
        <v>6.06</v>
      </c>
      <c r="J8" s="9">
        <v>4.92</v>
      </c>
      <c r="K8" s="9">
        <v>1.35</v>
      </c>
      <c r="L8" s="9">
        <v>2.35</v>
      </c>
      <c r="M8" s="9">
        <v>1.675</v>
      </c>
      <c r="N8" s="9">
        <v>1.85</v>
      </c>
      <c r="O8" s="9">
        <v>2.12</v>
      </c>
      <c r="P8" s="9">
        <v>2</v>
      </c>
      <c r="Q8" s="9">
        <v>1</v>
      </c>
      <c r="R8">
        <v>2.21</v>
      </c>
      <c r="S8">
        <v>1.95</v>
      </c>
      <c r="T8">
        <v>2.25</v>
      </c>
      <c r="U8">
        <v>1.53</v>
      </c>
      <c r="V8">
        <v>0.17</v>
      </c>
      <c r="W8">
        <v>0.56000000000000005</v>
      </c>
      <c r="X8">
        <v>0.59</v>
      </c>
      <c r="Y8">
        <v>10.6</v>
      </c>
      <c r="Z8">
        <v>14.57</v>
      </c>
      <c r="AA8">
        <v>13.82</v>
      </c>
      <c r="AB8">
        <v>14.1</v>
      </c>
      <c r="AC8">
        <v>14.76</v>
      </c>
      <c r="AD8">
        <v>12.85</v>
      </c>
      <c r="AE8">
        <v>14.01</v>
      </c>
      <c r="AF8">
        <v>0.99170000000000003</v>
      </c>
      <c r="AG8">
        <v>0.94569999999999999</v>
      </c>
      <c r="AH8">
        <v>0.40329999999999999</v>
      </c>
      <c r="AI8">
        <v>0.57320000000000004</v>
      </c>
      <c r="AJ8">
        <v>1.1334</v>
      </c>
      <c r="AK8">
        <v>1.0891</v>
      </c>
      <c r="AL8">
        <v>1.2139</v>
      </c>
    </row>
    <row r="9" spans="1:38" x14ac:dyDescent="0.25">
      <c r="A9">
        <v>7</v>
      </c>
      <c r="B9" t="s">
        <v>17</v>
      </c>
      <c r="C9" t="s">
        <v>27</v>
      </c>
      <c r="D9" s="9">
        <v>3.52</v>
      </c>
      <c r="E9" s="9">
        <v>3.03</v>
      </c>
      <c r="F9" s="9">
        <v>2.67</v>
      </c>
      <c r="G9" s="9">
        <v>2.98</v>
      </c>
      <c r="H9" s="9">
        <v>3.89</v>
      </c>
      <c r="I9" s="9">
        <v>4.26</v>
      </c>
      <c r="J9" s="9">
        <v>3.3</v>
      </c>
      <c r="K9" s="9">
        <v>1.875</v>
      </c>
      <c r="L9" s="9">
        <v>1.825</v>
      </c>
      <c r="M9" s="9">
        <v>1.6</v>
      </c>
      <c r="N9" s="9">
        <v>1.869</v>
      </c>
      <c r="O9" s="9">
        <v>2</v>
      </c>
      <c r="P9" s="9">
        <v>1.54</v>
      </c>
      <c r="Q9" s="9">
        <v>1.64</v>
      </c>
      <c r="R9">
        <v>1.9</v>
      </c>
      <c r="S9">
        <v>1.58</v>
      </c>
      <c r="T9">
        <v>3.81</v>
      </c>
      <c r="U9">
        <v>2.33</v>
      </c>
      <c r="V9">
        <v>0.28999999999999998</v>
      </c>
      <c r="W9">
        <v>0.3</v>
      </c>
      <c r="X9">
        <v>2.63</v>
      </c>
      <c r="Y9">
        <v>13.14</v>
      </c>
      <c r="Z9">
        <v>12.03</v>
      </c>
      <c r="AA9">
        <v>13.51</v>
      </c>
      <c r="AB9">
        <v>12.99</v>
      </c>
      <c r="AC9">
        <v>19.260000000000002</v>
      </c>
      <c r="AD9">
        <v>18.739999999999998</v>
      </c>
      <c r="AE9">
        <v>23.53</v>
      </c>
      <c r="AF9">
        <v>0.37959999999999999</v>
      </c>
      <c r="AG9">
        <v>-0.21479999999999999</v>
      </c>
      <c r="AH9">
        <v>0.31659999999999999</v>
      </c>
      <c r="AI9">
        <v>0.39950000000000002</v>
      </c>
      <c r="AJ9">
        <v>0.50309999999999999</v>
      </c>
      <c r="AK9">
        <v>0.75870000000000004</v>
      </c>
      <c r="AL9">
        <v>1.1334</v>
      </c>
    </row>
    <row r="10" spans="1:38" x14ac:dyDescent="0.25">
      <c r="A10">
        <v>8</v>
      </c>
      <c r="B10" t="s">
        <v>18</v>
      </c>
      <c r="C10" t="s">
        <v>28</v>
      </c>
      <c r="D10" s="8">
        <v>0</v>
      </c>
      <c r="E10" s="9">
        <v>0.88</v>
      </c>
      <c r="F10" s="9">
        <v>0.2</v>
      </c>
      <c r="G10" s="9">
        <v>1.02</v>
      </c>
      <c r="H10" s="9">
        <v>0.53</v>
      </c>
      <c r="I10" s="9">
        <v>2.63</v>
      </c>
      <c r="J10" s="9">
        <v>2.2599999999999998</v>
      </c>
      <c r="K10" s="9">
        <v>2.2000000000000002</v>
      </c>
      <c r="L10" s="9">
        <v>1.95</v>
      </c>
      <c r="M10" s="9">
        <v>1.35</v>
      </c>
      <c r="N10" s="9">
        <v>1.35</v>
      </c>
      <c r="O10" s="9">
        <v>1.45</v>
      </c>
      <c r="P10" s="9">
        <v>2</v>
      </c>
      <c r="Q10" s="9">
        <v>2</v>
      </c>
      <c r="R10">
        <v>-2.5299999999999998</v>
      </c>
      <c r="S10">
        <v>1.75</v>
      </c>
      <c r="T10">
        <v>3.29</v>
      </c>
      <c r="U10">
        <v>1.03</v>
      </c>
      <c r="V10">
        <v>1.99</v>
      </c>
      <c r="W10">
        <v>1.1399999999999999</v>
      </c>
      <c r="X10">
        <v>0.37</v>
      </c>
      <c r="Y10">
        <v>54.81</v>
      </c>
      <c r="Z10">
        <v>61.98</v>
      </c>
      <c r="AA10">
        <v>32.200000000000003</v>
      </c>
      <c r="AB10">
        <v>20.83</v>
      </c>
      <c r="AC10">
        <v>25.69</v>
      </c>
      <c r="AD10">
        <v>20.3</v>
      </c>
      <c r="AE10">
        <v>18.170000000000002</v>
      </c>
      <c r="AF10">
        <v>3.7101999999999999</v>
      </c>
      <c r="AG10">
        <v>2.6061000000000001</v>
      </c>
      <c r="AH10">
        <v>1.4823</v>
      </c>
      <c r="AI10">
        <v>1.7915000000000001</v>
      </c>
      <c r="AJ10">
        <v>0.71989999999999998</v>
      </c>
      <c r="AK10">
        <v>0.71830000000000005</v>
      </c>
      <c r="AL10">
        <v>1.0448999999999999</v>
      </c>
    </row>
    <row r="11" spans="1:38" x14ac:dyDescent="0.25">
      <c r="A11">
        <v>9</v>
      </c>
      <c r="B11" t="s">
        <v>19</v>
      </c>
      <c r="C11" t="s">
        <v>29</v>
      </c>
      <c r="D11" s="9">
        <v>3.8</v>
      </c>
      <c r="E11" s="9">
        <v>1.74</v>
      </c>
      <c r="F11" s="9">
        <v>4.57</v>
      </c>
      <c r="G11" s="9">
        <v>4.2699999999999996</v>
      </c>
      <c r="H11" s="9">
        <v>4.07</v>
      </c>
      <c r="I11" s="9">
        <v>2.99</v>
      </c>
      <c r="J11" s="9">
        <v>3.17</v>
      </c>
      <c r="K11" s="9">
        <v>1.6</v>
      </c>
      <c r="L11" s="9">
        <v>1.6</v>
      </c>
      <c r="M11" s="9">
        <v>1.5</v>
      </c>
      <c r="N11" s="9">
        <v>1.5</v>
      </c>
      <c r="O11" s="9">
        <v>2</v>
      </c>
      <c r="P11" s="9">
        <v>1.5</v>
      </c>
      <c r="Q11" s="9">
        <v>1.5</v>
      </c>
      <c r="R11">
        <v>0.74</v>
      </c>
      <c r="S11">
        <v>0.52</v>
      </c>
      <c r="T11">
        <v>0.55000000000000004</v>
      </c>
      <c r="U11">
        <v>0.69</v>
      </c>
      <c r="V11">
        <v>0.27</v>
      </c>
      <c r="W11">
        <v>0.79</v>
      </c>
      <c r="X11">
        <v>0.76</v>
      </c>
      <c r="Y11">
        <v>11.51</v>
      </c>
      <c r="Z11">
        <v>15.29</v>
      </c>
      <c r="AA11">
        <v>12.78</v>
      </c>
      <c r="AB11">
        <v>11.1</v>
      </c>
      <c r="AC11">
        <v>15.85</v>
      </c>
      <c r="AD11">
        <v>16.309999999999999</v>
      </c>
      <c r="AE11">
        <v>17</v>
      </c>
      <c r="AF11">
        <v>0.14799999999999999</v>
      </c>
      <c r="AG11">
        <v>0.42299999999999999</v>
      </c>
      <c r="AH11">
        <v>0.54020000000000001</v>
      </c>
      <c r="AI11">
        <v>0.40920000000000001</v>
      </c>
      <c r="AJ11">
        <v>0.65639999999999998</v>
      </c>
      <c r="AK11">
        <v>0.7409</v>
      </c>
      <c r="AL11">
        <v>0.79749999999999999</v>
      </c>
    </row>
    <row r="12" spans="1:38" x14ac:dyDescent="0.25">
      <c r="A12">
        <v>10</v>
      </c>
      <c r="B12" t="s">
        <v>20</v>
      </c>
      <c r="C12" t="s">
        <v>30</v>
      </c>
      <c r="D12" s="9">
        <v>1.2</v>
      </c>
      <c r="E12" s="9">
        <v>0.2</v>
      </c>
      <c r="F12" s="9">
        <v>0.1</v>
      </c>
      <c r="G12" s="9">
        <v>0.1</v>
      </c>
      <c r="H12" s="9">
        <v>0.1</v>
      </c>
      <c r="I12" s="9">
        <v>0.7</v>
      </c>
      <c r="J12" s="9">
        <v>0.5</v>
      </c>
      <c r="K12" s="9">
        <v>2.1</v>
      </c>
      <c r="L12" s="9">
        <v>1.9</v>
      </c>
      <c r="M12" s="9">
        <v>1.8</v>
      </c>
      <c r="N12" s="9">
        <v>1.55</v>
      </c>
      <c r="O12" s="9">
        <v>1</v>
      </c>
      <c r="P12" s="9">
        <v>1</v>
      </c>
      <c r="Q12" s="9">
        <v>1</v>
      </c>
      <c r="R12">
        <v>1.04</v>
      </c>
      <c r="S12">
        <v>0.9</v>
      </c>
      <c r="T12">
        <v>0.8</v>
      </c>
      <c r="U12">
        <v>1</v>
      </c>
      <c r="V12">
        <v>0.8</v>
      </c>
      <c r="W12">
        <v>1</v>
      </c>
      <c r="X12">
        <v>1.1000000000000001</v>
      </c>
      <c r="Y12">
        <v>76.39</v>
      </c>
      <c r="Z12">
        <v>45.9</v>
      </c>
      <c r="AA12">
        <v>31.5</v>
      </c>
      <c r="AB12">
        <v>22.4</v>
      </c>
      <c r="AC12">
        <v>29.6</v>
      </c>
      <c r="AD12">
        <v>34.299999999999997</v>
      </c>
      <c r="AE12">
        <v>36.700000000000003</v>
      </c>
      <c r="AF12">
        <v>2.5011000000000001</v>
      </c>
      <c r="AG12">
        <v>1.8915</v>
      </c>
      <c r="AH12">
        <v>1.4293</v>
      </c>
      <c r="AI12">
        <v>1.2192000000000001</v>
      </c>
      <c r="AJ12">
        <v>1.2637</v>
      </c>
      <c r="AK12">
        <v>1.6084000000000001</v>
      </c>
      <c r="AL12">
        <v>1.6234</v>
      </c>
    </row>
    <row r="13" spans="1:38" x14ac:dyDescent="0.25">
      <c r="D13" s="2"/>
      <c r="E13" s="2"/>
      <c r="F13" s="2"/>
    </row>
    <row r="14" spans="1:38" x14ac:dyDescent="0.25">
      <c r="D14" s="2"/>
      <c r="E14" s="2"/>
      <c r="F14" s="2"/>
    </row>
    <row r="15" spans="1:38" x14ac:dyDescent="0.25">
      <c r="D15" s="2"/>
      <c r="E15" s="2"/>
      <c r="F15" s="2"/>
    </row>
    <row r="16" spans="1:38" x14ac:dyDescent="0.25">
      <c r="D16" s="2"/>
      <c r="E16" s="2"/>
      <c r="F16" s="2"/>
    </row>
    <row r="17" spans="1:9" x14ac:dyDescent="0.25">
      <c r="D17" s="2"/>
      <c r="E17" s="2"/>
      <c r="F17" s="2"/>
    </row>
    <row r="18" spans="1:9" x14ac:dyDescent="0.25">
      <c r="D18" s="2"/>
      <c r="E18" s="2"/>
      <c r="F18" s="2"/>
    </row>
    <row r="19" spans="1:9" x14ac:dyDescent="0.25">
      <c r="D19" s="2"/>
      <c r="E19" s="2"/>
      <c r="F19" s="2"/>
    </row>
    <row r="20" spans="1:9" x14ac:dyDescent="0.25">
      <c r="D20" s="2"/>
      <c r="E20" s="2"/>
      <c r="F20" s="2"/>
    </row>
    <row r="21" spans="1:9" x14ac:dyDescent="0.25">
      <c r="D21" s="2"/>
      <c r="E21" s="2"/>
      <c r="F21" s="2"/>
    </row>
    <row r="22" spans="1:9" x14ac:dyDescent="0.25">
      <c r="D22" s="2"/>
      <c r="E22" s="2"/>
      <c r="F22" s="2"/>
    </row>
    <row r="24" spans="1:9" ht="15.75" x14ac:dyDescent="0.25">
      <c r="B24" s="4"/>
      <c r="I24" s="5"/>
    </row>
    <row r="25" spans="1:9" x14ac:dyDescent="0.25">
      <c r="A25" s="1"/>
      <c r="B25" s="1"/>
      <c r="C25" s="1"/>
      <c r="D25" s="1"/>
      <c r="E25" s="1"/>
      <c r="F25" s="1"/>
    </row>
    <row r="26" spans="1:9" x14ac:dyDescent="0.25">
      <c r="D26" s="6"/>
      <c r="E26" s="6"/>
      <c r="F26" s="6"/>
    </row>
    <row r="27" spans="1:9" x14ac:dyDescent="0.25">
      <c r="D27" s="6"/>
      <c r="E27" s="6"/>
      <c r="F27" s="6"/>
    </row>
    <row r="28" spans="1:9" x14ac:dyDescent="0.25">
      <c r="D28" s="6"/>
      <c r="E28" s="6"/>
      <c r="F28" s="6"/>
    </row>
    <row r="29" spans="1:9" x14ac:dyDescent="0.25">
      <c r="D29" s="6"/>
      <c r="E29" s="6"/>
      <c r="F29" s="6"/>
    </row>
    <row r="30" spans="1:9" x14ac:dyDescent="0.25">
      <c r="D30" s="6"/>
      <c r="E30" s="6"/>
      <c r="F30" s="6"/>
    </row>
    <row r="31" spans="1:9" x14ac:dyDescent="0.25">
      <c r="D31" s="6"/>
      <c r="E31" s="6"/>
      <c r="F31" s="6"/>
    </row>
    <row r="32" spans="1:9" x14ac:dyDescent="0.25">
      <c r="D32" s="6"/>
      <c r="E32" s="6"/>
      <c r="F32" s="6"/>
    </row>
    <row r="33" spans="4:6" x14ac:dyDescent="0.25">
      <c r="D33" s="6"/>
      <c r="E33" s="6"/>
      <c r="F33" s="6"/>
    </row>
    <row r="34" spans="4:6" x14ac:dyDescent="0.25">
      <c r="D34" s="6"/>
      <c r="E34" s="6"/>
      <c r="F34" s="6"/>
    </row>
    <row r="35" spans="4:6" x14ac:dyDescent="0.25">
      <c r="D35" s="6"/>
      <c r="E35" s="6"/>
      <c r="F35" s="6"/>
    </row>
    <row r="36" spans="4:6" x14ac:dyDescent="0.25">
      <c r="D36" s="6"/>
      <c r="E36" s="6"/>
      <c r="F36" s="6"/>
    </row>
    <row r="37" spans="4:6" x14ac:dyDescent="0.25">
      <c r="D37" s="6"/>
      <c r="E37" s="6"/>
      <c r="F37" s="6"/>
    </row>
    <row r="38" spans="4:6" x14ac:dyDescent="0.25">
      <c r="D38" s="6"/>
      <c r="E38" s="6"/>
      <c r="F38" s="6"/>
    </row>
    <row r="39" spans="4:6" x14ac:dyDescent="0.25">
      <c r="D39" s="6"/>
      <c r="E39" s="6"/>
      <c r="F39" s="6"/>
    </row>
    <row r="40" spans="4:6" x14ac:dyDescent="0.25">
      <c r="D40" s="6"/>
      <c r="E40" s="6"/>
      <c r="F40" s="6"/>
    </row>
    <row r="41" spans="4:6" x14ac:dyDescent="0.25">
      <c r="D41" s="6"/>
      <c r="E41" s="6"/>
      <c r="F41" s="6"/>
    </row>
    <row r="42" spans="4:6" x14ac:dyDescent="0.25">
      <c r="D42" s="6"/>
      <c r="E42" s="6"/>
      <c r="F42" s="6"/>
    </row>
    <row r="43" spans="4:6" x14ac:dyDescent="0.25">
      <c r="D43" s="6"/>
      <c r="E43" s="6"/>
      <c r="F43" s="6"/>
    </row>
    <row r="44" spans="4:6" x14ac:dyDescent="0.25">
      <c r="D44" s="6"/>
      <c r="E44" s="6"/>
      <c r="F44" s="6"/>
    </row>
    <row r="45" spans="4:6" x14ac:dyDescent="0.25">
      <c r="D45" s="6"/>
      <c r="E45" s="6"/>
      <c r="F45" s="6"/>
    </row>
  </sheetData>
  <mergeCells count="5">
    <mergeCell ref="AF1:AL1"/>
    <mergeCell ref="D1:J1"/>
    <mergeCell ref="K1:Q1"/>
    <mergeCell ref="R1:X1"/>
    <mergeCell ref="Y1:AE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2"/>
  <sheetViews>
    <sheetView topLeftCell="C1" workbookViewId="0">
      <selection activeCell="AK12" sqref="AK12"/>
    </sheetView>
  </sheetViews>
  <sheetFormatPr defaultRowHeight="15" x14ac:dyDescent="0.25"/>
  <cols>
    <col min="2" max="2" width="37" customWidth="1"/>
    <col min="3" max="11" width="6.7109375" customWidth="1"/>
    <col min="12" max="12" width="7.5703125" bestFit="1" customWidth="1"/>
    <col min="13" max="21" width="6.7109375" customWidth="1"/>
    <col min="22" max="22" width="7.5703125" bestFit="1" customWidth="1"/>
    <col min="23" max="31" width="6.7109375" customWidth="1"/>
    <col min="32" max="32" width="7.5703125" bestFit="1" customWidth="1"/>
    <col min="33" max="36" width="6.7109375" customWidth="1"/>
    <col min="37" max="37" width="7.5703125" bestFit="1" customWidth="1"/>
  </cols>
  <sheetData>
    <row r="1" spans="1:37" x14ac:dyDescent="0.25">
      <c r="B1" s="1"/>
      <c r="C1" s="22">
        <v>2010</v>
      </c>
      <c r="D1" s="22"/>
      <c r="E1" s="22"/>
      <c r="F1" s="22"/>
      <c r="G1" s="22"/>
      <c r="H1" s="22">
        <v>2011</v>
      </c>
      <c r="I1" s="22"/>
      <c r="J1" s="22"/>
      <c r="K1" s="22"/>
      <c r="L1" s="22"/>
      <c r="M1" s="22">
        <v>2012</v>
      </c>
      <c r="N1" s="22"/>
      <c r="O1" s="22"/>
      <c r="P1" s="22"/>
      <c r="Q1" s="22"/>
      <c r="R1" s="22">
        <v>2013</v>
      </c>
      <c r="S1" s="22"/>
      <c r="T1" s="22"/>
      <c r="U1" s="22"/>
      <c r="V1" s="22"/>
      <c r="W1" s="22">
        <v>2014</v>
      </c>
      <c r="X1" s="22"/>
      <c r="Y1" s="22"/>
      <c r="Z1" s="22"/>
      <c r="AA1" s="22"/>
      <c r="AB1" s="22">
        <v>2015</v>
      </c>
      <c r="AC1" s="22"/>
      <c r="AD1" s="22"/>
      <c r="AE1" s="22"/>
      <c r="AF1" s="22"/>
      <c r="AG1" s="22">
        <v>2016</v>
      </c>
      <c r="AH1" s="22"/>
      <c r="AI1" s="22"/>
      <c r="AJ1" s="22"/>
      <c r="AK1" s="22"/>
    </row>
    <row r="2" spans="1:37" x14ac:dyDescent="0.25">
      <c r="A2" s="10" t="s">
        <v>6</v>
      </c>
      <c r="B2" s="10" t="s">
        <v>7</v>
      </c>
      <c r="C2" s="12" t="s">
        <v>1</v>
      </c>
      <c r="D2" s="12" t="s">
        <v>2</v>
      </c>
      <c r="E2" s="12" t="s">
        <v>3</v>
      </c>
      <c r="F2" s="12" t="s">
        <v>4</v>
      </c>
      <c r="G2" s="12" t="s">
        <v>5</v>
      </c>
      <c r="H2" s="12" t="s">
        <v>1</v>
      </c>
      <c r="I2" s="12" t="s">
        <v>2</v>
      </c>
      <c r="J2" s="12" t="s">
        <v>3</v>
      </c>
      <c r="K2" s="12" t="s">
        <v>4</v>
      </c>
      <c r="L2" s="12" t="s">
        <v>5</v>
      </c>
      <c r="M2" s="12" t="s">
        <v>1</v>
      </c>
      <c r="N2" s="12" t="s">
        <v>2</v>
      </c>
      <c r="O2" s="12" t="s">
        <v>3</v>
      </c>
      <c r="P2" s="12" t="s">
        <v>4</v>
      </c>
      <c r="Q2" s="12" t="s">
        <v>5</v>
      </c>
      <c r="R2" s="12" t="s">
        <v>1</v>
      </c>
      <c r="S2" s="12" t="s">
        <v>2</v>
      </c>
      <c r="T2" s="12" t="s">
        <v>3</v>
      </c>
      <c r="U2" s="12" t="s">
        <v>4</v>
      </c>
      <c r="V2" s="12" t="s">
        <v>5</v>
      </c>
      <c r="W2" s="12" t="s">
        <v>1</v>
      </c>
      <c r="X2" s="12" t="s">
        <v>2</v>
      </c>
      <c r="Y2" s="12" t="s">
        <v>3</v>
      </c>
      <c r="Z2" s="12" t="s">
        <v>4</v>
      </c>
      <c r="AA2" s="12" t="s">
        <v>5</v>
      </c>
      <c r="AB2" s="12" t="s">
        <v>1</v>
      </c>
      <c r="AC2" s="12" t="s">
        <v>2</v>
      </c>
      <c r="AD2" s="12" t="s">
        <v>3</v>
      </c>
      <c r="AE2" s="12" t="s">
        <v>4</v>
      </c>
      <c r="AF2" s="12" t="s">
        <v>5</v>
      </c>
      <c r="AG2" s="12" t="s">
        <v>1</v>
      </c>
      <c r="AH2" s="12" t="s">
        <v>2</v>
      </c>
      <c r="AI2" s="12" t="s">
        <v>3</v>
      </c>
      <c r="AJ2" s="12" t="s">
        <v>4</v>
      </c>
      <c r="AK2" s="12" t="s">
        <v>5</v>
      </c>
    </row>
    <row r="3" spans="1:37" x14ac:dyDescent="0.25">
      <c r="A3" s="11">
        <v>1</v>
      </c>
      <c r="B3" s="11" t="s">
        <v>10</v>
      </c>
      <c r="C3" s="14">
        <f>master!$D3</f>
        <v>4.32</v>
      </c>
      <c r="D3" s="14">
        <f>master!$K3</f>
        <v>1.4</v>
      </c>
      <c r="E3" s="14">
        <f>master!$R3</f>
        <v>1.36</v>
      </c>
      <c r="F3" s="14">
        <f>master!$Y3</f>
        <v>13.26</v>
      </c>
      <c r="G3" s="14">
        <f>master!$AF3</f>
        <v>0.7762</v>
      </c>
      <c r="H3" s="15">
        <f>master!$E3</f>
        <v>2.6</v>
      </c>
      <c r="I3" s="15">
        <f>master!$L3</f>
        <v>1.3</v>
      </c>
      <c r="J3" s="13">
        <f>master!$S3</f>
        <v>1.52</v>
      </c>
      <c r="K3" s="13">
        <f>master!$Z3</f>
        <v>12.01</v>
      </c>
      <c r="L3" s="13">
        <f>master!$AG3</f>
        <v>1.331</v>
      </c>
      <c r="M3" s="15">
        <f>master!$F3</f>
        <v>2.09</v>
      </c>
      <c r="N3" s="15">
        <f>master!$M3</f>
        <v>1.7</v>
      </c>
      <c r="O3" s="13">
        <f>master!$T3</f>
        <v>1.54</v>
      </c>
      <c r="P3" s="13">
        <f>master!$AA3</f>
        <v>11.57</v>
      </c>
      <c r="Q3" s="13">
        <f>master!$AH3</f>
        <v>0.81469999999999998</v>
      </c>
      <c r="R3" s="15">
        <f>master!$G3</f>
        <v>1.35</v>
      </c>
      <c r="S3" s="15">
        <f>master!$N3</f>
        <v>1.1499999999999999</v>
      </c>
      <c r="T3" s="13">
        <f>master!$U3</f>
        <v>1.37</v>
      </c>
      <c r="U3" s="13">
        <f>master!$AB3</f>
        <v>17.27</v>
      </c>
      <c r="V3" s="13">
        <f>master!$AI3</f>
        <v>0.65010000000000001</v>
      </c>
      <c r="W3" s="15">
        <f>master!$H3</f>
        <v>6.55</v>
      </c>
      <c r="X3" s="15">
        <f>master!$O3</f>
        <v>2.5</v>
      </c>
      <c r="Y3" s="13">
        <f>master!$V3</f>
        <v>0.17</v>
      </c>
      <c r="Z3" s="13">
        <f>master!$AC3</f>
        <v>14.15</v>
      </c>
      <c r="AA3" s="13">
        <f>master!$AJ3</f>
        <v>1.2302999999999999</v>
      </c>
      <c r="AB3" s="15">
        <f>master!$I3</f>
        <v>7.11</v>
      </c>
      <c r="AC3" s="15">
        <f>master!$P3</f>
        <v>3</v>
      </c>
      <c r="AD3" s="13">
        <f>master!$W3</f>
        <v>0.2</v>
      </c>
      <c r="AE3" s="13">
        <f>master!$AD3</f>
        <v>12.36</v>
      </c>
      <c r="AF3" s="13">
        <f>master!$AK3</f>
        <v>0.97230000000000005</v>
      </c>
      <c r="AG3" s="15">
        <f>master!$J3</f>
        <v>3.83</v>
      </c>
      <c r="AH3" s="15">
        <f>master!$Q3</f>
        <v>2</v>
      </c>
      <c r="AI3" s="13">
        <f>master!$X3</f>
        <v>0.22</v>
      </c>
      <c r="AJ3" s="13">
        <f>master!$AE3</f>
        <v>12.74</v>
      </c>
      <c r="AK3" s="13">
        <f>master!$AL3</f>
        <v>0.88500000000000001</v>
      </c>
    </row>
    <row r="4" spans="1:37" x14ac:dyDescent="0.25">
      <c r="A4" s="11">
        <v>2</v>
      </c>
      <c r="B4" s="11" t="s">
        <v>12</v>
      </c>
      <c r="C4" s="14">
        <f>master!$D4</f>
        <v>0.95</v>
      </c>
      <c r="D4" s="14">
        <f>master!$K4</f>
        <v>1.75</v>
      </c>
      <c r="E4" s="14">
        <f>master!$R4</f>
        <v>1.0900000000000001</v>
      </c>
      <c r="F4" s="14">
        <f>master!$Y4</f>
        <v>195.14</v>
      </c>
      <c r="G4" s="14">
        <f>master!$AF4</f>
        <v>5.9081000000000001</v>
      </c>
      <c r="H4" s="15">
        <f>master!$E4</f>
        <v>2.4300000000000002</v>
      </c>
      <c r="I4" s="15">
        <f>master!$L4</f>
        <v>1.69</v>
      </c>
      <c r="J4" s="13">
        <f>master!$S4</f>
        <v>6.93</v>
      </c>
      <c r="K4" s="13">
        <f>master!$Z4</f>
        <v>45.2</v>
      </c>
      <c r="L4" s="13">
        <f>master!$AG4</f>
        <v>6.3921000000000001</v>
      </c>
      <c r="M4" s="15">
        <f>master!$F4</f>
        <v>3.19</v>
      </c>
      <c r="N4" s="15">
        <f>master!$M4</f>
        <v>2.0699999999999998</v>
      </c>
      <c r="O4" s="13">
        <f>master!$T4</f>
        <v>1.43</v>
      </c>
      <c r="P4" s="13">
        <f>master!$AA4</f>
        <v>28.08</v>
      </c>
      <c r="Q4" s="13">
        <f>master!$AH4</f>
        <v>5.5884999999999998</v>
      </c>
      <c r="R4" s="15">
        <f>master!$G4</f>
        <v>3.71</v>
      </c>
      <c r="S4" s="15">
        <f>master!$N4</f>
        <v>1.66</v>
      </c>
      <c r="T4" s="13">
        <f>master!$U4</f>
        <v>0.5</v>
      </c>
      <c r="U4" s="13">
        <f>master!$AB4</f>
        <v>18.399999999999999</v>
      </c>
      <c r="V4" s="13">
        <f>master!$AI4</f>
        <v>1.8512</v>
      </c>
      <c r="W4" s="15">
        <f>master!$H4</f>
        <v>7.1</v>
      </c>
      <c r="X4" s="15">
        <f>master!$O4</f>
        <v>1.93</v>
      </c>
      <c r="Y4" s="13">
        <f>master!$V4</f>
        <v>-1.87</v>
      </c>
      <c r="Z4" s="13">
        <f>master!$AC4</f>
        <v>15.27</v>
      </c>
      <c r="AA4" s="13">
        <f>master!$AJ4</f>
        <v>1.2372000000000001</v>
      </c>
      <c r="AB4" s="15">
        <f>master!$I4</f>
        <v>9.8000000000000007</v>
      </c>
      <c r="AC4" s="15">
        <f>master!$P4</f>
        <v>3</v>
      </c>
      <c r="AD4" s="13">
        <f>master!$W4</f>
        <v>-2.36</v>
      </c>
      <c r="AE4" s="13">
        <f>master!$AD4</f>
        <v>16.14</v>
      </c>
      <c r="AF4" s="13">
        <f>master!$AK4</f>
        <v>0.90080000000000005</v>
      </c>
      <c r="AG4" s="15">
        <f>master!$J4</f>
        <v>7.31</v>
      </c>
      <c r="AH4" s="15">
        <f>master!$Q4</f>
        <v>1.97</v>
      </c>
      <c r="AI4" s="13">
        <f>master!$X4</f>
        <v>-2.19</v>
      </c>
      <c r="AJ4" s="13">
        <f>master!$AE4</f>
        <v>15.98</v>
      </c>
      <c r="AK4" s="13">
        <f>master!$AL4</f>
        <v>0.48249999999999998</v>
      </c>
    </row>
    <row r="5" spans="1:37" x14ac:dyDescent="0.25">
      <c r="A5" s="11">
        <v>3</v>
      </c>
      <c r="B5" s="11" t="s">
        <v>13</v>
      </c>
      <c r="C5" s="14">
        <f>master!$D5</f>
        <v>3.19</v>
      </c>
      <c r="D5" s="14">
        <f>master!$K5</f>
        <v>1.61</v>
      </c>
      <c r="E5" s="14">
        <f>master!$R5</f>
        <v>0.35</v>
      </c>
      <c r="F5" s="14">
        <f>master!$Y5</f>
        <v>20.62</v>
      </c>
      <c r="G5" s="14">
        <f>master!$AF5</f>
        <v>8.5199999999999998E-2</v>
      </c>
      <c r="H5" s="15">
        <f>master!$E5</f>
        <v>2.77</v>
      </c>
      <c r="I5" s="15">
        <f>master!$L5</f>
        <v>1.55</v>
      </c>
      <c r="J5" s="13">
        <f>master!$S5</f>
        <v>0.2</v>
      </c>
      <c r="K5" s="13">
        <f>master!$Z5</f>
        <v>14.74</v>
      </c>
      <c r="L5" s="13">
        <f>master!$AG5</f>
        <v>-0.18990000000000001</v>
      </c>
      <c r="M5" s="15">
        <f>master!$F5</f>
        <v>3</v>
      </c>
      <c r="N5" s="15">
        <f>master!$M5</f>
        <v>1.38</v>
      </c>
      <c r="O5" s="13">
        <f>master!$T5</f>
        <v>1.19</v>
      </c>
      <c r="P5" s="13">
        <f>master!$AA5</f>
        <v>11.35</v>
      </c>
      <c r="Q5" s="13">
        <f>master!$AH5</f>
        <v>-0.22120000000000001</v>
      </c>
      <c r="R5" s="15">
        <f>master!$G5</f>
        <v>4.0599999999999996</v>
      </c>
      <c r="S5" s="15">
        <f>master!$N5</f>
        <v>1.35</v>
      </c>
      <c r="T5" s="13">
        <f>master!$U5</f>
        <v>1.1499999999999999</v>
      </c>
      <c r="U5" s="13">
        <f>master!$AB5</f>
        <v>14.49</v>
      </c>
      <c r="V5" s="13">
        <f>master!$AI5</f>
        <v>-0.34289999999999998</v>
      </c>
      <c r="W5" s="15">
        <f>master!$H5</f>
        <v>4.5999999999999996</v>
      </c>
      <c r="X5" s="15">
        <f>master!$O5</f>
        <v>1.74</v>
      </c>
      <c r="Y5" s="13">
        <f>master!$V5</f>
        <v>0.08</v>
      </c>
      <c r="Z5" s="13">
        <f>master!$AC5</f>
        <v>12.89</v>
      </c>
      <c r="AA5" s="13">
        <f>master!$AJ5</f>
        <v>-0.2651</v>
      </c>
      <c r="AB5" s="15">
        <f>master!$I5</f>
        <v>4.8600000000000003</v>
      </c>
      <c r="AC5" s="15">
        <f>master!$P5</f>
        <v>2</v>
      </c>
      <c r="AD5" s="13">
        <f>master!$W5</f>
        <v>0.76</v>
      </c>
      <c r="AE5" s="13">
        <f>master!$AD5</f>
        <v>13.94</v>
      </c>
      <c r="AF5" s="13">
        <f>master!$AK5</f>
        <v>0.4007</v>
      </c>
      <c r="AG5" s="15">
        <f>master!$J5</f>
        <v>4.57</v>
      </c>
      <c r="AH5" s="15">
        <f>master!$Q5</f>
        <v>2</v>
      </c>
      <c r="AI5" s="13">
        <f>master!$X5</f>
        <v>0.88</v>
      </c>
      <c r="AJ5" s="13">
        <f>master!$AE5</f>
        <v>11.91</v>
      </c>
      <c r="AK5" s="13">
        <f>master!$AL5</f>
        <v>0.59319999999999995</v>
      </c>
    </row>
    <row r="6" spans="1:37" x14ac:dyDescent="0.25">
      <c r="A6" s="11">
        <v>4</v>
      </c>
      <c r="B6" s="11" t="s">
        <v>14</v>
      </c>
      <c r="C6" s="14">
        <f>master!$D6</f>
        <v>1.8</v>
      </c>
      <c r="D6" s="14">
        <f>master!$K6</f>
        <v>1.5</v>
      </c>
      <c r="E6" s="14">
        <f>master!$R6</f>
        <v>0.72</v>
      </c>
      <c r="F6" s="14">
        <f>master!$Y6</f>
        <v>31.43</v>
      </c>
      <c r="G6" s="14">
        <f>master!$AF6</f>
        <v>5.7424999999999997</v>
      </c>
      <c r="H6" s="15">
        <f>master!$E6</f>
        <v>1.36</v>
      </c>
      <c r="I6" s="15">
        <f>master!$L6</f>
        <v>1.6</v>
      </c>
      <c r="J6" s="13">
        <f>master!$S6</f>
        <v>1.23</v>
      </c>
      <c r="K6" s="13">
        <f>master!$Z6</f>
        <v>30.29</v>
      </c>
      <c r="L6" s="13">
        <f>master!$AG6</f>
        <v>1.3784000000000001</v>
      </c>
      <c r="M6" s="15">
        <f>master!$F6</f>
        <v>3.97</v>
      </c>
      <c r="N6" s="15">
        <f>master!$M6</f>
        <v>2.5299999999999998</v>
      </c>
      <c r="O6" s="13">
        <f>master!$T6</f>
        <v>0.67</v>
      </c>
      <c r="P6" s="13">
        <f>master!$AA6</f>
        <v>21.73</v>
      </c>
      <c r="Q6" s="13">
        <f>master!$AH6</f>
        <v>1.2155</v>
      </c>
      <c r="R6" s="15">
        <f>master!$G6</f>
        <v>1.86</v>
      </c>
      <c r="S6" s="15">
        <f>master!$N6</f>
        <v>1.78</v>
      </c>
      <c r="T6" s="13">
        <f>master!$U6</f>
        <v>0.91</v>
      </c>
      <c r="U6" s="13">
        <f>master!$AB6</f>
        <v>17.989999999999998</v>
      </c>
      <c r="V6" s="13">
        <f>master!$AI6</f>
        <v>1.3359000000000001</v>
      </c>
      <c r="W6" s="15">
        <f>master!$H6</f>
        <v>5.84</v>
      </c>
      <c r="X6" s="15">
        <f>master!$O6</f>
        <v>2</v>
      </c>
      <c r="Y6" s="13">
        <f>master!$V6</f>
        <v>0.72</v>
      </c>
      <c r="Z6" s="13">
        <f>master!$AC6</f>
        <v>15.78</v>
      </c>
      <c r="AA6" s="13">
        <f>master!$AJ6</f>
        <v>0.88229999999999997</v>
      </c>
      <c r="AB6" s="15">
        <f>master!$I6</f>
        <v>6.93</v>
      </c>
      <c r="AC6" s="15">
        <f>master!$P6</f>
        <v>2.5</v>
      </c>
      <c r="AD6" s="13">
        <f>master!$W6</f>
        <v>0.25</v>
      </c>
      <c r="AE6" s="13">
        <f>master!$AD6</f>
        <v>22.53</v>
      </c>
      <c r="AF6" s="13">
        <f>master!$AK6</f>
        <v>1.2706999999999999</v>
      </c>
      <c r="AG6" s="15">
        <f>master!$J6</f>
        <v>17.91</v>
      </c>
      <c r="AH6" s="15">
        <f>master!$Q6</f>
        <v>2.54</v>
      </c>
      <c r="AI6" s="13">
        <f>master!$X6</f>
        <v>-8.09</v>
      </c>
      <c r="AJ6" s="13">
        <f>master!$AE6</f>
        <v>18.25</v>
      </c>
      <c r="AK6" s="13">
        <f>master!$AL6</f>
        <v>0.75519999999999998</v>
      </c>
    </row>
    <row r="7" spans="1:37" x14ac:dyDescent="0.25">
      <c r="A7" s="11">
        <v>5</v>
      </c>
      <c r="B7" s="11" t="s">
        <v>15</v>
      </c>
      <c r="C7" s="14">
        <f>master!$D7</f>
        <v>3.59</v>
      </c>
      <c r="D7" s="14">
        <f>master!$K7</f>
        <v>1.625</v>
      </c>
      <c r="E7" s="14">
        <f>master!$R7</f>
        <v>0.61</v>
      </c>
      <c r="F7" s="14">
        <f>master!$Y7</f>
        <v>27.68</v>
      </c>
      <c r="G7" s="14">
        <f>master!$AF7</f>
        <v>2.1126999999999998</v>
      </c>
      <c r="H7" s="15">
        <f>master!$E7</f>
        <v>3.62</v>
      </c>
      <c r="I7" s="15">
        <f>master!$L7</f>
        <v>1.3</v>
      </c>
      <c r="J7" s="13">
        <f>master!$S7</f>
        <v>1.29</v>
      </c>
      <c r="K7" s="13">
        <f>master!$Z7</f>
        <v>20.67</v>
      </c>
      <c r="L7" s="13">
        <f>master!$AG7</f>
        <v>1.4408000000000001</v>
      </c>
      <c r="M7" s="15">
        <f>master!$F7</f>
        <v>2.02</v>
      </c>
      <c r="N7" s="15">
        <f>master!$M7</f>
        <v>1.3149999999999999</v>
      </c>
      <c r="O7" s="13">
        <f>master!$T7</f>
        <v>1.48</v>
      </c>
      <c r="P7" s="13">
        <f>master!$AA7</f>
        <v>14.22</v>
      </c>
      <c r="Q7" s="13">
        <f>master!$AH7</f>
        <v>0.51719999999999999</v>
      </c>
      <c r="R7" s="15">
        <f>master!$G7</f>
        <v>1.86</v>
      </c>
      <c r="S7" s="15">
        <f>master!$N7</f>
        <v>1.3</v>
      </c>
      <c r="T7" s="13">
        <f>master!$U7</f>
        <v>1.37</v>
      </c>
      <c r="U7" s="13">
        <f>master!$AB7</f>
        <v>16.54</v>
      </c>
      <c r="V7" s="13">
        <f>master!$AI7</f>
        <v>-5.1200000000000002E-2</v>
      </c>
      <c r="W7" s="15">
        <f>master!$H7</f>
        <v>1.86</v>
      </c>
      <c r="X7" s="15">
        <f>master!$O7</f>
        <v>2.12</v>
      </c>
      <c r="Y7" s="13">
        <f>master!$V7</f>
        <v>1.27</v>
      </c>
      <c r="Z7" s="13">
        <f>master!$AC7</f>
        <v>16.260000000000002</v>
      </c>
      <c r="AA7" s="13">
        <f>master!$AJ7</f>
        <v>0.58230000000000004</v>
      </c>
      <c r="AB7" s="15">
        <f>master!$I7</f>
        <v>2.5299999999999998</v>
      </c>
      <c r="AC7" s="15">
        <f>master!$P7</f>
        <v>2</v>
      </c>
      <c r="AD7" s="13">
        <f>master!$W7</f>
        <v>1.43</v>
      </c>
      <c r="AE7" s="13">
        <f>master!$AD7</f>
        <v>15.48</v>
      </c>
      <c r="AF7" s="13">
        <f>master!$AK7</f>
        <v>0.75190000000000001</v>
      </c>
      <c r="AG7" s="15">
        <f>master!$J7</f>
        <v>2.94</v>
      </c>
      <c r="AH7" s="15">
        <f>master!$Q7</f>
        <v>2</v>
      </c>
      <c r="AI7" s="13">
        <f>master!$X7</f>
        <v>1.44</v>
      </c>
      <c r="AJ7" s="13">
        <f>master!$AE7</f>
        <v>14.92</v>
      </c>
      <c r="AK7" s="13">
        <f>master!$AL7</f>
        <v>0.94740000000000002</v>
      </c>
    </row>
    <row r="8" spans="1:37" x14ac:dyDescent="0.25">
      <c r="A8" s="11">
        <v>6</v>
      </c>
      <c r="B8" s="11" t="s">
        <v>16</v>
      </c>
      <c r="C8" s="14">
        <f>master!$D8</f>
        <v>3.52</v>
      </c>
      <c r="D8" s="14">
        <f>master!$K8</f>
        <v>1.35</v>
      </c>
      <c r="E8" s="14">
        <f>master!$R8</f>
        <v>2.21</v>
      </c>
      <c r="F8" s="14">
        <f>master!$Y8</f>
        <v>10.6</v>
      </c>
      <c r="G8" s="14">
        <f>master!$AF8</f>
        <v>0.99170000000000003</v>
      </c>
      <c r="H8" s="15">
        <f>master!$E8</f>
        <v>2.42</v>
      </c>
      <c r="I8" s="15">
        <f>master!$L8</f>
        <v>2.35</v>
      </c>
      <c r="J8" s="13">
        <f>master!$S8</f>
        <v>1.95</v>
      </c>
      <c r="K8" s="13">
        <f>master!$Z8</f>
        <v>14.57</v>
      </c>
      <c r="L8" s="13">
        <f>master!$AG8</f>
        <v>0.94569999999999999</v>
      </c>
      <c r="M8" s="15">
        <f>master!$F8</f>
        <v>2.82</v>
      </c>
      <c r="N8" s="15">
        <f>master!$M8</f>
        <v>1.675</v>
      </c>
      <c r="O8" s="13">
        <f>master!$T8</f>
        <v>2.25</v>
      </c>
      <c r="P8" s="13">
        <f>master!$AA8</f>
        <v>13.82</v>
      </c>
      <c r="Q8" s="13">
        <f>master!$AH8</f>
        <v>0.40329999999999999</v>
      </c>
      <c r="R8" s="15">
        <f>master!$G8</f>
        <v>4.32</v>
      </c>
      <c r="S8" s="15">
        <f>master!$N8</f>
        <v>1.85</v>
      </c>
      <c r="T8" s="13">
        <f>master!$U8</f>
        <v>1.53</v>
      </c>
      <c r="U8" s="13">
        <f>master!$AB8</f>
        <v>14.1</v>
      </c>
      <c r="V8" s="13">
        <f>master!$AI8</f>
        <v>0.57320000000000004</v>
      </c>
      <c r="W8" s="15">
        <f>master!$H8</f>
        <v>6.84</v>
      </c>
      <c r="X8" s="15">
        <f>master!$O8</f>
        <v>2.12</v>
      </c>
      <c r="Y8" s="13">
        <f>master!$V8</f>
        <v>0.17</v>
      </c>
      <c r="Z8" s="13">
        <f>master!$AC8</f>
        <v>14.76</v>
      </c>
      <c r="AA8" s="13">
        <f>master!$AJ8</f>
        <v>1.1334</v>
      </c>
      <c r="AB8" s="15">
        <f>master!$I8</f>
        <v>6.06</v>
      </c>
      <c r="AC8" s="15">
        <f>master!$P8</f>
        <v>2</v>
      </c>
      <c r="AD8" s="13">
        <f>master!$W8</f>
        <v>0.56000000000000005</v>
      </c>
      <c r="AE8" s="13">
        <f>master!$AD8</f>
        <v>12.85</v>
      </c>
      <c r="AF8" s="13">
        <f>master!$AK8</f>
        <v>1.0891</v>
      </c>
      <c r="AG8" s="15">
        <f>master!$J8</f>
        <v>4.92</v>
      </c>
      <c r="AH8" s="15">
        <f>master!$Q8</f>
        <v>1</v>
      </c>
      <c r="AI8" s="13">
        <f>master!$X8</f>
        <v>0.59</v>
      </c>
      <c r="AJ8" s="13">
        <f>master!$AE8</f>
        <v>14.01</v>
      </c>
      <c r="AK8" s="13">
        <f>master!$AL8</f>
        <v>1.2139</v>
      </c>
    </row>
    <row r="9" spans="1:37" x14ac:dyDescent="0.25">
      <c r="A9" s="11">
        <v>7</v>
      </c>
      <c r="B9" s="11" t="s">
        <v>17</v>
      </c>
      <c r="C9" s="14">
        <f>master!$D9</f>
        <v>3.52</v>
      </c>
      <c r="D9" s="14">
        <f>master!$K9</f>
        <v>1.875</v>
      </c>
      <c r="E9" s="14">
        <f>master!$R9</f>
        <v>1.9</v>
      </c>
      <c r="F9" s="14">
        <f>master!$Y9</f>
        <v>13.14</v>
      </c>
      <c r="G9" s="14">
        <f>master!$AF9</f>
        <v>0.37959999999999999</v>
      </c>
      <c r="H9" s="15">
        <f>master!$E9</f>
        <v>3.03</v>
      </c>
      <c r="I9" s="15">
        <f>master!$L9</f>
        <v>1.825</v>
      </c>
      <c r="J9" s="13">
        <f>master!$S9</f>
        <v>1.58</v>
      </c>
      <c r="K9" s="13">
        <f>master!$Z9</f>
        <v>12.03</v>
      </c>
      <c r="L9" s="13">
        <f>master!$AG9</f>
        <v>-0.21479999999999999</v>
      </c>
      <c r="M9" s="15">
        <f>master!$F9</f>
        <v>2.67</v>
      </c>
      <c r="N9" s="15">
        <f>master!$M9</f>
        <v>1.6</v>
      </c>
      <c r="O9" s="13">
        <f>master!$T9</f>
        <v>3.81</v>
      </c>
      <c r="P9" s="13">
        <f>master!$AA9</f>
        <v>13.51</v>
      </c>
      <c r="Q9" s="13">
        <f>master!$AH9</f>
        <v>0.31659999999999999</v>
      </c>
      <c r="R9" s="15">
        <f>master!$G9</f>
        <v>2.98</v>
      </c>
      <c r="S9" s="15">
        <f>master!$N9</f>
        <v>1.869</v>
      </c>
      <c r="T9" s="13">
        <f>master!$U9</f>
        <v>2.33</v>
      </c>
      <c r="U9" s="13">
        <f>master!$AB9</f>
        <v>12.99</v>
      </c>
      <c r="V9" s="13">
        <f>master!$AI9</f>
        <v>0.39950000000000002</v>
      </c>
      <c r="W9" s="15">
        <f>master!$H9</f>
        <v>3.89</v>
      </c>
      <c r="X9" s="15">
        <f>master!$O9</f>
        <v>2</v>
      </c>
      <c r="Y9" s="13">
        <f>master!$V9</f>
        <v>0.28999999999999998</v>
      </c>
      <c r="Z9" s="13">
        <f>master!$AC9</f>
        <v>19.260000000000002</v>
      </c>
      <c r="AA9" s="13">
        <f>master!$AJ9</f>
        <v>0.50309999999999999</v>
      </c>
      <c r="AB9" s="15">
        <f>master!$I9</f>
        <v>4.26</v>
      </c>
      <c r="AC9" s="15">
        <f>master!$P9</f>
        <v>1.54</v>
      </c>
      <c r="AD9" s="13">
        <f>master!$W9</f>
        <v>0.3</v>
      </c>
      <c r="AE9" s="13">
        <f>master!$AD9</f>
        <v>18.739999999999998</v>
      </c>
      <c r="AF9" s="13">
        <f>master!$AK9</f>
        <v>0.75870000000000004</v>
      </c>
      <c r="AG9" s="15">
        <f>master!$J9</f>
        <v>3.3</v>
      </c>
      <c r="AH9" s="15">
        <f>master!$Q9</f>
        <v>1.64</v>
      </c>
      <c r="AI9" s="13">
        <f>master!$X9</f>
        <v>2.63</v>
      </c>
      <c r="AJ9" s="13">
        <f>master!$AE9</f>
        <v>23.53</v>
      </c>
      <c r="AK9" s="13">
        <f>master!$AL9</f>
        <v>1.1334</v>
      </c>
    </row>
    <row r="10" spans="1:37" x14ac:dyDescent="0.25">
      <c r="A10" s="11">
        <v>8</v>
      </c>
      <c r="B10" s="11" t="s">
        <v>18</v>
      </c>
      <c r="C10" s="14">
        <f>master!$D10</f>
        <v>0</v>
      </c>
      <c r="D10" s="14">
        <f>master!$K10</f>
        <v>2.2000000000000002</v>
      </c>
      <c r="E10" s="14">
        <f>master!$R10</f>
        <v>-2.5299999999999998</v>
      </c>
      <c r="F10" s="14">
        <f>master!$Y10</f>
        <v>54.81</v>
      </c>
      <c r="G10" s="14">
        <f>master!$AF10</f>
        <v>3.7101999999999999</v>
      </c>
      <c r="H10" s="15">
        <f>master!$E10</f>
        <v>0.88</v>
      </c>
      <c r="I10" s="15">
        <f>master!$L10</f>
        <v>1.95</v>
      </c>
      <c r="J10" s="13">
        <f>master!$S10</f>
        <v>1.75</v>
      </c>
      <c r="K10" s="13">
        <f>master!$Z10</f>
        <v>61.98</v>
      </c>
      <c r="L10" s="13">
        <f>master!$AG10</f>
        <v>2.6061000000000001</v>
      </c>
      <c r="M10" s="15">
        <f>master!$F10</f>
        <v>0.2</v>
      </c>
      <c r="N10" s="15">
        <f>master!$M10</f>
        <v>1.35</v>
      </c>
      <c r="O10" s="13">
        <f>master!$T10</f>
        <v>3.29</v>
      </c>
      <c r="P10" s="13">
        <f>master!$AA10</f>
        <v>32.200000000000003</v>
      </c>
      <c r="Q10" s="13">
        <f>master!$AH10</f>
        <v>1.4823</v>
      </c>
      <c r="R10" s="15">
        <f>master!$G10</f>
        <v>1.02</v>
      </c>
      <c r="S10" s="15">
        <f>master!$N10</f>
        <v>1.35</v>
      </c>
      <c r="T10" s="13">
        <f>master!$U10</f>
        <v>1.03</v>
      </c>
      <c r="U10" s="13">
        <f>master!$AB10</f>
        <v>20.83</v>
      </c>
      <c r="V10" s="13">
        <f>master!$AI10</f>
        <v>1.7915000000000001</v>
      </c>
      <c r="W10" s="15">
        <f>master!$H10</f>
        <v>0.53</v>
      </c>
      <c r="X10" s="15">
        <f>master!$O10</f>
        <v>1.45</v>
      </c>
      <c r="Y10" s="13">
        <f>master!$V10</f>
        <v>1.99</v>
      </c>
      <c r="Z10" s="13">
        <f>master!$AC10</f>
        <v>25.69</v>
      </c>
      <c r="AA10" s="13">
        <f>master!$AJ10</f>
        <v>0.71989999999999998</v>
      </c>
      <c r="AB10" s="15">
        <f>master!$I10</f>
        <v>2.63</v>
      </c>
      <c r="AC10" s="15">
        <f>master!$P10</f>
        <v>2</v>
      </c>
      <c r="AD10" s="13">
        <f>master!$W10</f>
        <v>1.1399999999999999</v>
      </c>
      <c r="AE10" s="13">
        <f>master!$AD10</f>
        <v>20.3</v>
      </c>
      <c r="AF10" s="13">
        <f>master!$AK10</f>
        <v>0.71830000000000005</v>
      </c>
      <c r="AG10" s="15">
        <f>master!$J10</f>
        <v>2.2599999999999998</v>
      </c>
      <c r="AH10" s="15">
        <f>master!$Q10</f>
        <v>2</v>
      </c>
      <c r="AI10" s="13">
        <f>master!$X10</f>
        <v>0.37</v>
      </c>
      <c r="AJ10" s="13">
        <f>master!$AE10</f>
        <v>18.170000000000002</v>
      </c>
      <c r="AK10" s="13">
        <f>master!$AL10</f>
        <v>1.0448999999999999</v>
      </c>
    </row>
    <row r="11" spans="1:37" x14ac:dyDescent="0.25">
      <c r="A11" s="11">
        <v>9</v>
      </c>
      <c r="B11" s="11" t="s">
        <v>19</v>
      </c>
      <c r="C11" s="14">
        <f>master!$D11</f>
        <v>3.8</v>
      </c>
      <c r="D11" s="14">
        <f>master!$K11</f>
        <v>1.6</v>
      </c>
      <c r="E11" s="14">
        <f>master!$R11</f>
        <v>0.74</v>
      </c>
      <c r="F11" s="14">
        <f>master!$Y11</f>
        <v>11.51</v>
      </c>
      <c r="G11" s="14">
        <f>master!$AF11</f>
        <v>0.14799999999999999</v>
      </c>
      <c r="H11" s="15">
        <f>master!$E11</f>
        <v>1.74</v>
      </c>
      <c r="I11" s="15">
        <f>master!$L11</f>
        <v>1.6</v>
      </c>
      <c r="J11" s="13">
        <f>master!$S11</f>
        <v>0.52</v>
      </c>
      <c r="K11" s="13">
        <f>master!$Z11</f>
        <v>15.29</v>
      </c>
      <c r="L11" s="13">
        <f>master!$AG11</f>
        <v>0.42299999999999999</v>
      </c>
      <c r="M11" s="15">
        <f>master!$F11</f>
        <v>4.57</v>
      </c>
      <c r="N11" s="15">
        <f>master!$M11</f>
        <v>1.5</v>
      </c>
      <c r="O11" s="13">
        <f>master!$T11</f>
        <v>0.55000000000000004</v>
      </c>
      <c r="P11" s="13">
        <f>master!$AA11</f>
        <v>12.78</v>
      </c>
      <c r="Q11" s="13">
        <f>master!$AH11</f>
        <v>0.54020000000000001</v>
      </c>
      <c r="R11" s="15">
        <f>master!$G11</f>
        <v>4.2699999999999996</v>
      </c>
      <c r="S11" s="15">
        <f>master!$N11</f>
        <v>1.5</v>
      </c>
      <c r="T11" s="13">
        <f>master!$U11</f>
        <v>0.69</v>
      </c>
      <c r="U11" s="13">
        <f>master!$AB11</f>
        <v>11.1</v>
      </c>
      <c r="V11" s="13">
        <f>master!$AI11</f>
        <v>0.40920000000000001</v>
      </c>
      <c r="W11" s="15">
        <f>master!$H11</f>
        <v>4.07</v>
      </c>
      <c r="X11" s="15">
        <f>master!$O11</f>
        <v>2</v>
      </c>
      <c r="Y11" s="13">
        <f>master!$V11</f>
        <v>0.27</v>
      </c>
      <c r="Z11" s="13">
        <f>master!$AC11</f>
        <v>15.85</v>
      </c>
      <c r="AA11" s="13">
        <f>master!$AJ11</f>
        <v>0.65639999999999998</v>
      </c>
      <c r="AB11" s="15">
        <f>master!$I11</f>
        <v>2.99</v>
      </c>
      <c r="AC11" s="15">
        <f>master!$P11</f>
        <v>1.5</v>
      </c>
      <c r="AD11" s="13">
        <f>master!$W11</f>
        <v>0.79</v>
      </c>
      <c r="AE11" s="13">
        <f>master!$AD11</f>
        <v>16.309999999999999</v>
      </c>
      <c r="AF11" s="13">
        <f>master!$AK11</f>
        <v>0.7409</v>
      </c>
      <c r="AG11" s="15">
        <f>master!$J11</f>
        <v>3.17</v>
      </c>
      <c r="AH11" s="15">
        <f>master!$Q11</f>
        <v>1.5</v>
      </c>
      <c r="AI11" s="13">
        <f>master!$X11</f>
        <v>0.76</v>
      </c>
      <c r="AJ11" s="13">
        <f>master!$AE11</f>
        <v>17</v>
      </c>
      <c r="AK11" s="13">
        <f>master!$AL11</f>
        <v>0.79749999999999999</v>
      </c>
    </row>
    <row r="12" spans="1:37" x14ac:dyDescent="0.25">
      <c r="A12" s="11">
        <v>10</v>
      </c>
      <c r="B12" s="11" t="s">
        <v>20</v>
      </c>
      <c r="C12" s="14">
        <f>master!$D12</f>
        <v>1.2</v>
      </c>
      <c r="D12" s="14">
        <f>master!$K12</f>
        <v>2.1</v>
      </c>
      <c r="E12" s="14">
        <f>master!$R12</f>
        <v>1.04</v>
      </c>
      <c r="F12" s="14">
        <f>master!$Y12</f>
        <v>76.39</v>
      </c>
      <c r="G12" s="14">
        <f>master!$AF12</f>
        <v>2.5011000000000001</v>
      </c>
      <c r="H12" s="15">
        <f>master!$E12</f>
        <v>0.2</v>
      </c>
      <c r="I12" s="15">
        <f>master!$L12</f>
        <v>1.9</v>
      </c>
      <c r="J12" s="13">
        <f>master!$S12</f>
        <v>0.9</v>
      </c>
      <c r="K12" s="13">
        <f>master!$Z12</f>
        <v>45.9</v>
      </c>
      <c r="L12" s="13">
        <f>master!$AG12</f>
        <v>1.8915</v>
      </c>
      <c r="M12" s="15">
        <f>master!$F12</f>
        <v>0.1</v>
      </c>
      <c r="N12" s="15">
        <f>master!$M12</f>
        <v>1.8</v>
      </c>
      <c r="O12" s="13">
        <f>master!$T12</f>
        <v>0.8</v>
      </c>
      <c r="P12" s="13">
        <f>master!$AA12</f>
        <v>31.5</v>
      </c>
      <c r="Q12" s="13">
        <f>master!$AH12</f>
        <v>1.4293</v>
      </c>
      <c r="R12" s="15">
        <f>master!$G12</f>
        <v>0.1</v>
      </c>
      <c r="S12" s="15">
        <f>master!$N12</f>
        <v>1.55</v>
      </c>
      <c r="T12" s="13">
        <f>master!$U12</f>
        <v>1</v>
      </c>
      <c r="U12" s="13">
        <f>master!$AB12</f>
        <v>22.4</v>
      </c>
      <c r="V12" s="13">
        <f>master!$AI12</f>
        <v>1.2192000000000001</v>
      </c>
      <c r="W12" s="15">
        <f>master!$H12</f>
        <v>0.1</v>
      </c>
      <c r="X12" s="15">
        <f>master!$O12</f>
        <v>1</v>
      </c>
      <c r="Y12" s="13">
        <f>master!$V12</f>
        <v>0.8</v>
      </c>
      <c r="Z12" s="13">
        <f>master!$AC12</f>
        <v>29.6</v>
      </c>
      <c r="AA12" s="13">
        <f>master!$AJ12</f>
        <v>1.2637</v>
      </c>
      <c r="AB12" s="15">
        <f>master!$I12</f>
        <v>0.7</v>
      </c>
      <c r="AC12" s="15">
        <f>master!$P12</f>
        <v>1</v>
      </c>
      <c r="AD12" s="13">
        <f>master!$W12</f>
        <v>1</v>
      </c>
      <c r="AE12" s="13">
        <f>master!$AD12</f>
        <v>34.299999999999997</v>
      </c>
      <c r="AF12" s="13">
        <f>master!$AK12</f>
        <v>1.6084000000000001</v>
      </c>
      <c r="AG12" s="15">
        <f>master!$J12</f>
        <v>0.5</v>
      </c>
      <c r="AH12" s="15">
        <f>master!$Q12</f>
        <v>1</v>
      </c>
      <c r="AI12" s="13">
        <f>master!$X12</f>
        <v>1.1000000000000001</v>
      </c>
      <c r="AJ12" s="13">
        <f>master!$AE12</f>
        <v>36.700000000000003</v>
      </c>
      <c r="AK12" s="13">
        <f>master!$AL12</f>
        <v>1.6234</v>
      </c>
    </row>
    <row r="13" spans="1:37" x14ac:dyDescent="0.25">
      <c r="F13" s="3"/>
      <c r="J13" s="1"/>
      <c r="M13" s="3"/>
      <c r="R13" s="1"/>
    </row>
    <row r="14" spans="1:37" x14ac:dyDescent="0.25">
      <c r="F14" s="3"/>
      <c r="J14" s="1"/>
      <c r="M14" s="3"/>
      <c r="R14" s="1"/>
    </row>
    <row r="15" spans="1:37" x14ac:dyDescent="0.25">
      <c r="F15" s="3"/>
      <c r="J15" s="1"/>
      <c r="M15" s="3"/>
      <c r="R15" s="1"/>
    </row>
    <row r="16" spans="1:37" x14ac:dyDescent="0.25">
      <c r="F16" s="3"/>
      <c r="J16" s="1"/>
      <c r="M16" s="3"/>
      <c r="R16" s="1"/>
    </row>
    <row r="17" spans="6:18" x14ac:dyDescent="0.25">
      <c r="F17" s="3"/>
      <c r="J17" s="1"/>
      <c r="M17" s="3"/>
      <c r="R17" s="1"/>
    </row>
    <row r="18" spans="6:18" x14ac:dyDescent="0.25">
      <c r="F18" s="3"/>
      <c r="J18" s="1"/>
      <c r="M18" s="3"/>
      <c r="R18" s="1"/>
    </row>
    <row r="19" spans="6:18" x14ac:dyDescent="0.25">
      <c r="F19" s="3"/>
      <c r="J19" t="s">
        <v>8</v>
      </c>
      <c r="M19" s="3"/>
      <c r="R19" s="1"/>
    </row>
    <row r="20" spans="6:18" x14ac:dyDescent="0.25">
      <c r="F20" s="3"/>
      <c r="J20" s="1"/>
      <c r="M20" s="3"/>
      <c r="R20" s="1"/>
    </row>
    <row r="21" spans="6:18" x14ac:dyDescent="0.25">
      <c r="F21" s="3"/>
      <c r="J21" s="1"/>
      <c r="M21" s="3"/>
      <c r="R21" s="1"/>
    </row>
    <row r="22" spans="6:18" x14ac:dyDescent="0.25">
      <c r="F22" s="3"/>
      <c r="J22" s="1"/>
      <c r="M22" s="3"/>
      <c r="R22" s="1"/>
    </row>
  </sheetData>
  <mergeCells count="7">
    <mergeCell ref="AB1:AF1"/>
    <mergeCell ref="AG1:AK1"/>
    <mergeCell ref="C1:G1"/>
    <mergeCell ref="H1:L1"/>
    <mergeCell ref="M1:Q1"/>
    <mergeCell ref="R1:V1"/>
    <mergeCell ref="W1:AA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1"/>
  <sheetViews>
    <sheetView tabSelected="1" zoomScaleNormal="100" workbookViewId="0">
      <selection activeCell="I2" sqref="I2:I71"/>
    </sheetView>
  </sheetViews>
  <sheetFormatPr defaultRowHeight="15" x14ac:dyDescent="0.25"/>
  <cols>
    <col min="2" max="2" width="38.28515625" customWidth="1"/>
    <col min="3" max="3" width="10.140625" customWidth="1"/>
    <col min="4" max="4" width="12" customWidth="1"/>
    <col min="8" max="8" width="7.5703125" bestFit="1" customWidth="1"/>
    <col min="9" max="9" width="22" bestFit="1" customWidth="1"/>
  </cols>
  <sheetData>
    <row r="1" spans="1:9" x14ac:dyDescent="0.25">
      <c r="A1" s="1" t="s">
        <v>6</v>
      </c>
      <c r="B1" s="1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9</v>
      </c>
    </row>
    <row r="2" spans="1:9" x14ac:dyDescent="0.25">
      <c r="A2">
        <v>1</v>
      </c>
      <c r="B2" t="s">
        <v>10</v>
      </c>
      <c r="C2" t="s">
        <v>21</v>
      </c>
      <c r="D2" s="16">
        <f>rumus!C3</f>
        <v>4.32</v>
      </c>
      <c r="E2" s="16">
        <f>rumus!D3</f>
        <v>1.4</v>
      </c>
      <c r="F2" s="16">
        <f>rumus!E3</f>
        <v>1.36</v>
      </c>
      <c r="G2" s="16">
        <f>rumus!F3</f>
        <v>13.26</v>
      </c>
      <c r="H2" s="16">
        <v>0.7762</v>
      </c>
      <c r="I2" t="str">
        <f>IF(H2&lt;1.1, "Financial Distress",IF(H2&gt;2.6,"Non - Financial Distress","Grey Area"))</f>
        <v>Financial Distress</v>
      </c>
    </row>
    <row r="3" spans="1:9" x14ac:dyDescent="0.25">
      <c r="A3">
        <v>2</v>
      </c>
      <c r="B3" t="s">
        <v>12</v>
      </c>
      <c r="C3" t="s">
        <v>22</v>
      </c>
      <c r="D3" s="16">
        <f>rumus!C4</f>
        <v>0.95</v>
      </c>
      <c r="E3" s="16">
        <f>rumus!D4</f>
        <v>1.75</v>
      </c>
      <c r="F3" s="16">
        <f>rumus!E4</f>
        <v>1.0900000000000001</v>
      </c>
      <c r="G3" s="16">
        <f>rumus!F4</f>
        <v>195.14</v>
      </c>
      <c r="H3" s="16">
        <v>5.9081000000000001</v>
      </c>
      <c r="I3" t="str">
        <f t="shared" ref="I3:I66" si="0">IF(H3&lt;1.1, "Financial Distress",IF(H3&gt;2.6,"Non - Financial Distress","Grey Area"))</f>
        <v>Non - Financial Distress</v>
      </c>
    </row>
    <row r="4" spans="1:9" x14ac:dyDescent="0.25">
      <c r="A4">
        <v>3</v>
      </c>
      <c r="B4" t="s">
        <v>13</v>
      </c>
      <c r="C4" t="s">
        <v>24</v>
      </c>
      <c r="D4" s="16">
        <f>rumus!C5</f>
        <v>3.19</v>
      </c>
      <c r="E4" s="16">
        <f>rumus!D5</f>
        <v>1.61</v>
      </c>
      <c r="F4" s="16">
        <f>rumus!E5</f>
        <v>0.35</v>
      </c>
      <c r="G4" s="16">
        <f>rumus!F5</f>
        <v>20.62</v>
      </c>
      <c r="H4" s="16">
        <v>8.5199999999999998E-2</v>
      </c>
      <c r="I4" t="str">
        <f t="shared" si="0"/>
        <v>Financial Distress</v>
      </c>
    </row>
    <row r="5" spans="1:9" x14ac:dyDescent="0.25">
      <c r="A5">
        <v>4</v>
      </c>
      <c r="B5" t="s">
        <v>14</v>
      </c>
      <c r="C5" t="s">
        <v>23</v>
      </c>
      <c r="D5" s="16">
        <f>rumus!C6</f>
        <v>1.8</v>
      </c>
      <c r="E5" s="16">
        <f>rumus!D6</f>
        <v>1.5</v>
      </c>
      <c r="F5" s="16">
        <f>rumus!E6</f>
        <v>0.72</v>
      </c>
      <c r="G5" s="16">
        <f>rumus!F6</f>
        <v>31.43</v>
      </c>
      <c r="H5" s="16">
        <v>5.7424999999999997</v>
      </c>
      <c r="I5" t="str">
        <f t="shared" si="0"/>
        <v>Non - Financial Distress</v>
      </c>
    </row>
    <row r="6" spans="1:9" x14ac:dyDescent="0.25">
      <c r="A6">
        <v>5</v>
      </c>
      <c r="B6" t="s">
        <v>15</v>
      </c>
      <c r="C6" t="s">
        <v>25</v>
      </c>
      <c r="D6" s="16">
        <f>rumus!C7</f>
        <v>3.59</v>
      </c>
      <c r="E6" s="16">
        <f>rumus!D7</f>
        <v>1.625</v>
      </c>
      <c r="F6" s="16">
        <f>rumus!E7</f>
        <v>0.61</v>
      </c>
      <c r="G6" s="16">
        <f>rumus!F7</f>
        <v>27.68</v>
      </c>
      <c r="H6" s="16">
        <v>2.1126999999999998</v>
      </c>
      <c r="I6" t="str">
        <f t="shared" si="0"/>
        <v>Grey Area</v>
      </c>
    </row>
    <row r="7" spans="1:9" x14ac:dyDescent="0.25">
      <c r="A7">
        <v>6</v>
      </c>
      <c r="B7" t="s">
        <v>16</v>
      </c>
      <c r="C7" t="s">
        <v>26</v>
      </c>
      <c r="D7" s="16">
        <f>rumus!C8</f>
        <v>3.52</v>
      </c>
      <c r="E7" s="16">
        <f>rumus!D8</f>
        <v>1.35</v>
      </c>
      <c r="F7" s="16">
        <f>rumus!E8</f>
        <v>2.21</v>
      </c>
      <c r="G7" s="16">
        <f>rumus!F8</f>
        <v>10.6</v>
      </c>
      <c r="H7" s="16">
        <v>0.99170000000000003</v>
      </c>
      <c r="I7" t="str">
        <f t="shared" si="0"/>
        <v>Financial Distress</v>
      </c>
    </row>
    <row r="8" spans="1:9" x14ac:dyDescent="0.25">
      <c r="A8">
        <v>7</v>
      </c>
      <c r="B8" t="s">
        <v>17</v>
      </c>
      <c r="C8" t="s">
        <v>27</v>
      </c>
      <c r="D8" s="16">
        <f>rumus!C9</f>
        <v>3.52</v>
      </c>
      <c r="E8" s="16">
        <f>rumus!D9</f>
        <v>1.875</v>
      </c>
      <c r="F8" s="16">
        <f>rumus!E9</f>
        <v>1.9</v>
      </c>
      <c r="G8" s="16">
        <f>rumus!F9</f>
        <v>13.14</v>
      </c>
      <c r="H8" s="16">
        <v>0.37959999999999999</v>
      </c>
      <c r="I8" t="str">
        <f t="shared" si="0"/>
        <v>Financial Distress</v>
      </c>
    </row>
    <row r="9" spans="1:9" x14ac:dyDescent="0.25">
      <c r="A9">
        <v>8</v>
      </c>
      <c r="B9" t="s">
        <v>18</v>
      </c>
      <c r="C9" t="s">
        <v>28</v>
      </c>
      <c r="D9" s="16">
        <f>rumus!C10</f>
        <v>0</v>
      </c>
      <c r="E9" s="16">
        <f>rumus!D10</f>
        <v>2.2000000000000002</v>
      </c>
      <c r="F9" s="16">
        <f>rumus!E10</f>
        <v>-2.5299999999999998</v>
      </c>
      <c r="G9" s="16">
        <f>rumus!F10</f>
        <v>54.81</v>
      </c>
      <c r="H9" s="16">
        <v>3.7101999999999999</v>
      </c>
      <c r="I9" t="str">
        <f t="shared" si="0"/>
        <v>Non - Financial Distress</v>
      </c>
    </row>
    <row r="10" spans="1:9" x14ac:dyDescent="0.25">
      <c r="A10">
        <v>9</v>
      </c>
      <c r="B10" t="s">
        <v>19</v>
      </c>
      <c r="C10" t="s">
        <v>29</v>
      </c>
      <c r="D10" s="16">
        <f>rumus!C11</f>
        <v>3.8</v>
      </c>
      <c r="E10" s="16">
        <f>rumus!D11</f>
        <v>1.6</v>
      </c>
      <c r="F10" s="16">
        <f>rumus!E11</f>
        <v>0.74</v>
      </c>
      <c r="G10" s="16">
        <f>rumus!F11</f>
        <v>11.51</v>
      </c>
      <c r="H10" s="16">
        <v>0.14799999999999999</v>
      </c>
      <c r="I10" t="str">
        <f t="shared" si="0"/>
        <v>Financial Distress</v>
      </c>
    </row>
    <row r="11" spans="1:9" x14ac:dyDescent="0.25">
      <c r="A11">
        <v>10</v>
      </c>
      <c r="B11" t="s">
        <v>20</v>
      </c>
      <c r="C11" t="s">
        <v>30</v>
      </c>
      <c r="D11" s="16">
        <f>rumus!C12</f>
        <v>1.2</v>
      </c>
      <c r="E11" s="16">
        <f>rumus!D12</f>
        <v>2.1</v>
      </c>
      <c r="F11" s="16">
        <f>rumus!E12</f>
        <v>1.04</v>
      </c>
      <c r="G11" s="16">
        <f>rumus!F12</f>
        <v>76.39</v>
      </c>
      <c r="H11" s="16">
        <v>2.5011000000000001</v>
      </c>
      <c r="I11" t="str">
        <f t="shared" si="0"/>
        <v>Grey Area</v>
      </c>
    </row>
    <row r="12" spans="1:9" x14ac:dyDescent="0.25">
      <c r="A12">
        <v>11</v>
      </c>
      <c r="B12" t="s">
        <v>10</v>
      </c>
      <c r="C12" t="s">
        <v>21</v>
      </c>
      <c r="D12" s="16">
        <f>rumus!H3</f>
        <v>2.6</v>
      </c>
      <c r="E12" s="16">
        <f>rumus!I3</f>
        <v>1.3</v>
      </c>
      <c r="F12" s="16">
        <f>rumus!J3</f>
        <v>1.52</v>
      </c>
      <c r="G12" s="16">
        <f>rumus!K3</f>
        <v>12.01</v>
      </c>
      <c r="H12" s="16">
        <v>0.7762</v>
      </c>
      <c r="I12" t="str">
        <f t="shared" si="0"/>
        <v>Financial Distress</v>
      </c>
    </row>
    <row r="13" spans="1:9" x14ac:dyDescent="0.25">
      <c r="A13">
        <v>12</v>
      </c>
      <c r="B13" t="s">
        <v>12</v>
      </c>
      <c r="C13" t="s">
        <v>22</v>
      </c>
      <c r="D13" s="16">
        <f>rumus!H4</f>
        <v>2.4300000000000002</v>
      </c>
      <c r="E13" s="16">
        <f>rumus!I4</f>
        <v>1.69</v>
      </c>
      <c r="F13" s="16">
        <f>rumus!J4</f>
        <v>6.93</v>
      </c>
      <c r="G13" s="16">
        <f>rumus!K4</f>
        <v>45.2</v>
      </c>
      <c r="H13" s="16">
        <v>5.9081000000000001</v>
      </c>
      <c r="I13" t="str">
        <f t="shared" si="0"/>
        <v>Non - Financial Distress</v>
      </c>
    </row>
    <row r="14" spans="1:9" x14ac:dyDescent="0.25">
      <c r="A14">
        <v>13</v>
      </c>
      <c r="B14" t="s">
        <v>13</v>
      </c>
      <c r="C14" t="s">
        <v>24</v>
      </c>
      <c r="D14" s="16">
        <f>rumus!H5</f>
        <v>2.77</v>
      </c>
      <c r="E14" s="16">
        <f>rumus!I5</f>
        <v>1.55</v>
      </c>
      <c r="F14" s="16">
        <f>rumus!J5</f>
        <v>0.2</v>
      </c>
      <c r="G14" s="16">
        <f>rumus!K5</f>
        <v>14.74</v>
      </c>
      <c r="H14" s="16">
        <v>8.5199999999999998E-2</v>
      </c>
      <c r="I14" t="str">
        <f t="shared" si="0"/>
        <v>Financial Distress</v>
      </c>
    </row>
    <row r="15" spans="1:9" x14ac:dyDescent="0.25">
      <c r="A15">
        <v>14</v>
      </c>
      <c r="B15" t="s">
        <v>14</v>
      </c>
      <c r="C15" t="s">
        <v>23</v>
      </c>
      <c r="D15" s="16">
        <f>rumus!H6</f>
        <v>1.36</v>
      </c>
      <c r="E15" s="16">
        <f>rumus!I6</f>
        <v>1.6</v>
      </c>
      <c r="F15" s="16">
        <f>rumus!J6</f>
        <v>1.23</v>
      </c>
      <c r="G15" s="16">
        <f>rumus!K6</f>
        <v>30.29</v>
      </c>
      <c r="H15" s="16">
        <v>5.7424999999999997</v>
      </c>
      <c r="I15" t="str">
        <f t="shared" si="0"/>
        <v>Non - Financial Distress</v>
      </c>
    </row>
    <row r="16" spans="1:9" x14ac:dyDescent="0.25">
      <c r="A16">
        <v>15</v>
      </c>
      <c r="B16" t="s">
        <v>15</v>
      </c>
      <c r="C16" t="s">
        <v>25</v>
      </c>
      <c r="D16" s="16">
        <f>rumus!H7</f>
        <v>3.62</v>
      </c>
      <c r="E16" s="16">
        <f>rumus!I7</f>
        <v>1.3</v>
      </c>
      <c r="F16" s="16">
        <f>rumus!J7</f>
        <v>1.29</v>
      </c>
      <c r="G16" s="16">
        <f>rumus!K7</f>
        <v>20.67</v>
      </c>
      <c r="H16" s="16">
        <v>2.1126999999999998</v>
      </c>
      <c r="I16" t="str">
        <f t="shared" si="0"/>
        <v>Grey Area</v>
      </c>
    </row>
    <row r="17" spans="1:9" x14ac:dyDescent="0.25">
      <c r="A17">
        <v>16</v>
      </c>
      <c r="B17" t="s">
        <v>16</v>
      </c>
      <c r="C17" t="s">
        <v>26</v>
      </c>
      <c r="D17" s="16">
        <f>rumus!H8</f>
        <v>2.42</v>
      </c>
      <c r="E17" s="16">
        <f>rumus!I8</f>
        <v>2.35</v>
      </c>
      <c r="F17" s="16">
        <f>rumus!J8</f>
        <v>1.95</v>
      </c>
      <c r="G17" s="16">
        <f>rumus!K8</f>
        <v>14.57</v>
      </c>
      <c r="H17" s="16">
        <v>0.99170000000000003</v>
      </c>
      <c r="I17" t="str">
        <f t="shared" si="0"/>
        <v>Financial Distress</v>
      </c>
    </row>
    <row r="18" spans="1:9" x14ac:dyDescent="0.25">
      <c r="A18">
        <v>17</v>
      </c>
      <c r="B18" t="s">
        <v>17</v>
      </c>
      <c r="C18" t="s">
        <v>27</v>
      </c>
      <c r="D18" s="16">
        <f>rumus!H9</f>
        <v>3.03</v>
      </c>
      <c r="E18" s="16">
        <f>rumus!I9</f>
        <v>1.825</v>
      </c>
      <c r="F18" s="16">
        <f>rumus!J9</f>
        <v>1.58</v>
      </c>
      <c r="G18" s="16">
        <f>rumus!K9</f>
        <v>12.03</v>
      </c>
      <c r="H18" s="16">
        <v>0.37959999999999999</v>
      </c>
      <c r="I18" t="str">
        <f t="shared" si="0"/>
        <v>Financial Distress</v>
      </c>
    </row>
    <row r="19" spans="1:9" x14ac:dyDescent="0.25">
      <c r="A19">
        <v>18</v>
      </c>
      <c r="B19" t="s">
        <v>18</v>
      </c>
      <c r="C19" t="s">
        <v>28</v>
      </c>
      <c r="D19" s="16">
        <f>rumus!H10</f>
        <v>0.88</v>
      </c>
      <c r="E19" s="16">
        <f>rumus!I10</f>
        <v>1.95</v>
      </c>
      <c r="F19" s="16">
        <f>rumus!J10</f>
        <v>1.75</v>
      </c>
      <c r="G19" s="16">
        <f>rumus!K10</f>
        <v>61.98</v>
      </c>
      <c r="H19" s="16">
        <v>3.7101999999999999</v>
      </c>
      <c r="I19" t="str">
        <f t="shared" si="0"/>
        <v>Non - Financial Distress</v>
      </c>
    </row>
    <row r="20" spans="1:9" x14ac:dyDescent="0.25">
      <c r="A20">
        <v>19</v>
      </c>
      <c r="B20" t="s">
        <v>19</v>
      </c>
      <c r="C20" t="s">
        <v>29</v>
      </c>
      <c r="D20" s="16">
        <f>rumus!H11</f>
        <v>1.74</v>
      </c>
      <c r="E20" s="16">
        <f>rumus!I11</f>
        <v>1.6</v>
      </c>
      <c r="F20" s="16">
        <f>rumus!J11</f>
        <v>0.52</v>
      </c>
      <c r="G20" s="16">
        <f>rumus!K11</f>
        <v>15.29</v>
      </c>
      <c r="H20" s="16">
        <v>0.14799999999999999</v>
      </c>
      <c r="I20" t="str">
        <f t="shared" si="0"/>
        <v>Financial Distress</v>
      </c>
    </row>
    <row r="21" spans="1:9" x14ac:dyDescent="0.25">
      <c r="A21">
        <v>20</v>
      </c>
      <c r="B21" t="s">
        <v>20</v>
      </c>
      <c r="C21" t="s">
        <v>30</v>
      </c>
      <c r="D21" s="16">
        <f>rumus!H12</f>
        <v>0.2</v>
      </c>
      <c r="E21" s="16">
        <f>rumus!I12</f>
        <v>1.9</v>
      </c>
      <c r="F21" s="16">
        <f>rumus!J12</f>
        <v>0.9</v>
      </c>
      <c r="G21" s="16">
        <f>rumus!K12</f>
        <v>45.9</v>
      </c>
      <c r="H21" s="16">
        <v>2.5011000000000001</v>
      </c>
      <c r="I21" t="str">
        <f t="shared" si="0"/>
        <v>Grey Area</v>
      </c>
    </row>
    <row r="22" spans="1:9" x14ac:dyDescent="0.25">
      <c r="A22">
        <v>21</v>
      </c>
      <c r="B22" t="s">
        <v>10</v>
      </c>
      <c r="C22" t="s">
        <v>21</v>
      </c>
      <c r="D22" s="16">
        <f>rumus!M3</f>
        <v>2.09</v>
      </c>
      <c r="E22" s="16">
        <f>rumus!N3</f>
        <v>1.7</v>
      </c>
      <c r="F22" s="16">
        <f>rumus!O3</f>
        <v>1.54</v>
      </c>
      <c r="G22" s="16">
        <f>rumus!P3</f>
        <v>11.57</v>
      </c>
      <c r="H22" s="16">
        <v>0.7762</v>
      </c>
      <c r="I22" t="str">
        <f t="shared" si="0"/>
        <v>Financial Distress</v>
      </c>
    </row>
    <row r="23" spans="1:9" x14ac:dyDescent="0.25">
      <c r="A23">
        <v>22</v>
      </c>
      <c r="B23" t="s">
        <v>12</v>
      </c>
      <c r="C23" t="s">
        <v>22</v>
      </c>
      <c r="D23" s="16">
        <f>rumus!M4</f>
        <v>3.19</v>
      </c>
      <c r="E23" s="16">
        <f>rumus!N4</f>
        <v>2.0699999999999998</v>
      </c>
      <c r="F23" s="16">
        <f>rumus!O4</f>
        <v>1.43</v>
      </c>
      <c r="G23" s="16">
        <f>rumus!P4</f>
        <v>28.08</v>
      </c>
      <c r="H23" s="16">
        <v>5.9081000000000001</v>
      </c>
      <c r="I23" t="str">
        <f t="shared" si="0"/>
        <v>Non - Financial Distress</v>
      </c>
    </row>
    <row r="24" spans="1:9" x14ac:dyDescent="0.25">
      <c r="A24">
        <v>23</v>
      </c>
      <c r="B24" t="s">
        <v>13</v>
      </c>
      <c r="C24" t="s">
        <v>24</v>
      </c>
      <c r="D24" s="16">
        <f>rumus!M5</f>
        <v>3</v>
      </c>
      <c r="E24" s="16">
        <f>rumus!N5</f>
        <v>1.38</v>
      </c>
      <c r="F24" s="16">
        <f>rumus!O5</f>
        <v>1.19</v>
      </c>
      <c r="G24" s="16">
        <f>rumus!P5</f>
        <v>11.35</v>
      </c>
      <c r="H24" s="16">
        <v>8.5199999999999998E-2</v>
      </c>
      <c r="I24" t="str">
        <f t="shared" si="0"/>
        <v>Financial Distress</v>
      </c>
    </row>
    <row r="25" spans="1:9" x14ac:dyDescent="0.25">
      <c r="A25">
        <v>24</v>
      </c>
      <c r="B25" t="s">
        <v>14</v>
      </c>
      <c r="C25" t="s">
        <v>23</v>
      </c>
      <c r="D25" s="16">
        <f>rumus!M6</f>
        <v>3.97</v>
      </c>
      <c r="E25" s="16">
        <f>rumus!N6</f>
        <v>2.5299999999999998</v>
      </c>
      <c r="F25" s="16">
        <f>rumus!O6</f>
        <v>0.67</v>
      </c>
      <c r="G25" s="16">
        <f>rumus!P6</f>
        <v>21.73</v>
      </c>
      <c r="H25" s="16">
        <v>5.7424999999999997</v>
      </c>
      <c r="I25" t="str">
        <f t="shared" si="0"/>
        <v>Non - Financial Distress</v>
      </c>
    </row>
    <row r="26" spans="1:9" x14ac:dyDescent="0.25">
      <c r="A26">
        <v>25</v>
      </c>
      <c r="B26" t="s">
        <v>15</v>
      </c>
      <c r="C26" t="s">
        <v>25</v>
      </c>
      <c r="D26" s="16">
        <f>rumus!M7</f>
        <v>2.02</v>
      </c>
      <c r="E26" s="16">
        <f>rumus!N7</f>
        <v>1.3149999999999999</v>
      </c>
      <c r="F26" s="16">
        <f>rumus!O7</f>
        <v>1.48</v>
      </c>
      <c r="G26" s="16">
        <f>rumus!P7</f>
        <v>14.22</v>
      </c>
      <c r="H26" s="16">
        <v>2.1126999999999998</v>
      </c>
      <c r="I26" t="str">
        <f t="shared" si="0"/>
        <v>Grey Area</v>
      </c>
    </row>
    <row r="27" spans="1:9" x14ac:dyDescent="0.25">
      <c r="A27">
        <v>26</v>
      </c>
      <c r="B27" t="s">
        <v>16</v>
      </c>
      <c r="C27" t="s">
        <v>26</v>
      </c>
      <c r="D27" s="16">
        <f>rumus!M8</f>
        <v>2.82</v>
      </c>
      <c r="E27" s="16">
        <f>rumus!N8</f>
        <v>1.675</v>
      </c>
      <c r="F27" s="16">
        <f>rumus!O8</f>
        <v>2.25</v>
      </c>
      <c r="G27" s="16">
        <f>rumus!P8</f>
        <v>13.82</v>
      </c>
      <c r="H27" s="16">
        <v>0.99170000000000003</v>
      </c>
      <c r="I27" t="str">
        <f t="shared" si="0"/>
        <v>Financial Distress</v>
      </c>
    </row>
    <row r="28" spans="1:9" x14ac:dyDescent="0.25">
      <c r="A28">
        <v>27</v>
      </c>
      <c r="B28" t="s">
        <v>17</v>
      </c>
      <c r="C28" t="s">
        <v>27</v>
      </c>
      <c r="D28" s="16">
        <f>rumus!M9</f>
        <v>2.67</v>
      </c>
      <c r="E28" s="16">
        <f>rumus!N9</f>
        <v>1.6</v>
      </c>
      <c r="F28" s="16">
        <f>rumus!O9</f>
        <v>3.81</v>
      </c>
      <c r="G28" s="16">
        <f>rumus!P9</f>
        <v>13.51</v>
      </c>
      <c r="H28" s="16">
        <v>0.37959999999999999</v>
      </c>
      <c r="I28" t="str">
        <f t="shared" si="0"/>
        <v>Financial Distress</v>
      </c>
    </row>
    <row r="29" spans="1:9" x14ac:dyDescent="0.25">
      <c r="A29">
        <v>28</v>
      </c>
      <c r="B29" t="s">
        <v>18</v>
      </c>
      <c r="C29" t="s">
        <v>28</v>
      </c>
      <c r="D29" s="16">
        <f>rumus!M10</f>
        <v>0.2</v>
      </c>
      <c r="E29" s="16">
        <f>rumus!N10</f>
        <v>1.35</v>
      </c>
      <c r="F29" s="16">
        <f>rumus!O10</f>
        <v>3.29</v>
      </c>
      <c r="G29" s="16">
        <f>rumus!P10</f>
        <v>32.200000000000003</v>
      </c>
      <c r="H29" s="16">
        <v>3.7101999999999999</v>
      </c>
      <c r="I29" t="str">
        <f t="shared" si="0"/>
        <v>Non - Financial Distress</v>
      </c>
    </row>
    <row r="30" spans="1:9" x14ac:dyDescent="0.25">
      <c r="A30">
        <v>29</v>
      </c>
      <c r="B30" t="s">
        <v>19</v>
      </c>
      <c r="C30" t="s">
        <v>29</v>
      </c>
      <c r="D30" s="16">
        <f>rumus!M11</f>
        <v>4.57</v>
      </c>
      <c r="E30" s="16">
        <f>rumus!N11</f>
        <v>1.5</v>
      </c>
      <c r="F30" s="16">
        <f>rumus!O11</f>
        <v>0.55000000000000004</v>
      </c>
      <c r="G30" s="16">
        <f>rumus!P11</f>
        <v>12.78</v>
      </c>
      <c r="H30" s="16">
        <v>0.14799999999999999</v>
      </c>
      <c r="I30" t="str">
        <f t="shared" si="0"/>
        <v>Financial Distress</v>
      </c>
    </row>
    <row r="31" spans="1:9" x14ac:dyDescent="0.25">
      <c r="A31">
        <v>30</v>
      </c>
      <c r="B31" t="s">
        <v>20</v>
      </c>
      <c r="C31" t="s">
        <v>30</v>
      </c>
      <c r="D31" s="16">
        <f>rumus!M12</f>
        <v>0.1</v>
      </c>
      <c r="E31" s="16">
        <f>rumus!N12</f>
        <v>1.8</v>
      </c>
      <c r="F31" s="16">
        <f>rumus!O12</f>
        <v>0.8</v>
      </c>
      <c r="G31" s="16">
        <f>rumus!P12</f>
        <v>31.5</v>
      </c>
      <c r="H31" s="16">
        <v>2.5011000000000001</v>
      </c>
      <c r="I31" t="str">
        <f t="shared" si="0"/>
        <v>Grey Area</v>
      </c>
    </row>
    <row r="32" spans="1:9" x14ac:dyDescent="0.25">
      <c r="A32">
        <v>31</v>
      </c>
      <c r="B32" t="s">
        <v>10</v>
      </c>
      <c r="C32" t="s">
        <v>21</v>
      </c>
      <c r="D32" s="16">
        <f>rumus!R3</f>
        <v>1.35</v>
      </c>
      <c r="E32" s="16">
        <f>rumus!S3</f>
        <v>1.1499999999999999</v>
      </c>
      <c r="F32" s="16">
        <f>rumus!T3</f>
        <v>1.37</v>
      </c>
      <c r="G32" s="16">
        <f>rumus!U3</f>
        <v>17.27</v>
      </c>
      <c r="H32" s="16">
        <v>0.7762</v>
      </c>
      <c r="I32" t="str">
        <f t="shared" si="0"/>
        <v>Financial Distress</v>
      </c>
    </row>
    <row r="33" spans="1:9" x14ac:dyDescent="0.25">
      <c r="A33">
        <v>32</v>
      </c>
      <c r="B33" t="s">
        <v>12</v>
      </c>
      <c r="C33" t="s">
        <v>22</v>
      </c>
      <c r="D33" s="16">
        <f>rumus!R4</f>
        <v>3.71</v>
      </c>
      <c r="E33" s="16">
        <f>rumus!S4</f>
        <v>1.66</v>
      </c>
      <c r="F33" s="16">
        <f>rumus!T4</f>
        <v>0.5</v>
      </c>
      <c r="G33" s="16">
        <f>rumus!U4</f>
        <v>18.399999999999999</v>
      </c>
      <c r="H33" s="16">
        <v>5.9081000000000001</v>
      </c>
      <c r="I33" t="str">
        <f t="shared" si="0"/>
        <v>Non - Financial Distress</v>
      </c>
    </row>
    <row r="34" spans="1:9" x14ac:dyDescent="0.25">
      <c r="A34">
        <v>33</v>
      </c>
      <c r="B34" t="s">
        <v>13</v>
      </c>
      <c r="C34" t="s">
        <v>24</v>
      </c>
      <c r="D34" s="16">
        <f>rumus!R5</f>
        <v>4.0599999999999996</v>
      </c>
      <c r="E34" s="16">
        <f>rumus!S5</f>
        <v>1.35</v>
      </c>
      <c r="F34" s="16">
        <f>rumus!T5</f>
        <v>1.1499999999999999</v>
      </c>
      <c r="G34" s="16">
        <f>rumus!U5</f>
        <v>14.49</v>
      </c>
      <c r="H34" s="16">
        <v>8.5199999999999998E-2</v>
      </c>
      <c r="I34" t="str">
        <f t="shared" si="0"/>
        <v>Financial Distress</v>
      </c>
    </row>
    <row r="35" spans="1:9" x14ac:dyDescent="0.25">
      <c r="A35">
        <v>34</v>
      </c>
      <c r="B35" t="s">
        <v>14</v>
      </c>
      <c r="C35" t="s">
        <v>23</v>
      </c>
      <c r="D35" s="16">
        <f>rumus!R6</f>
        <v>1.86</v>
      </c>
      <c r="E35" s="16">
        <f>rumus!S6</f>
        <v>1.78</v>
      </c>
      <c r="F35" s="16">
        <f>rumus!T6</f>
        <v>0.91</v>
      </c>
      <c r="G35" s="16">
        <f>rumus!U6</f>
        <v>17.989999999999998</v>
      </c>
      <c r="H35" s="16">
        <v>5.7424999999999997</v>
      </c>
      <c r="I35" t="str">
        <f t="shared" si="0"/>
        <v>Non - Financial Distress</v>
      </c>
    </row>
    <row r="36" spans="1:9" x14ac:dyDescent="0.25">
      <c r="A36">
        <v>35</v>
      </c>
      <c r="B36" t="s">
        <v>15</v>
      </c>
      <c r="C36" t="s">
        <v>25</v>
      </c>
      <c r="D36" s="16">
        <f>rumus!R7</f>
        <v>1.86</v>
      </c>
      <c r="E36" s="16">
        <f>rumus!S7</f>
        <v>1.3</v>
      </c>
      <c r="F36" s="16">
        <f>rumus!T7</f>
        <v>1.37</v>
      </c>
      <c r="G36" s="16">
        <f>rumus!U7</f>
        <v>16.54</v>
      </c>
      <c r="H36" s="16">
        <v>2.1126999999999998</v>
      </c>
      <c r="I36" t="str">
        <f t="shared" si="0"/>
        <v>Grey Area</v>
      </c>
    </row>
    <row r="37" spans="1:9" x14ac:dyDescent="0.25">
      <c r="A37">
        <v>36</v>
      </c>
      <c r="B37" t="s">
        <v>16</v>
      </c>
      <c r="C37" t="s">
        <v>26</v>
      </c>
      <c r="D37" s="16">
        <f>rumus!R8</f>
        <v>4.32</v>
      </c>
      <c r="E37" s="16">
        <f>rumus!S8</f>
        <v>1.85</v>
      </c>
      <c r="F37" s="16">
        <f>rumus!T8</f>
        <v>1.53</v>
      </c>
      <c r="G37" s="16">
        <f>rumus!U8</f>
        <v>14.1</v>
      </c>
      <c r="H37" s="16">
        <v>0.99170000000000003</v>
      </c>
      <c r="I37" t="str">
        <f t="shared" si="0"/>
        <v>Financial Distress</v>
      </c>
    </row>
    <row r="38" spans="1:9" x14ac:dyDescent="0.25">
      <c r="A38">
        <v>37</v>
      </c>
      <c r="B38" t="s">
        <v>17</v>
      </c>
      <c r="C38" t="s">
        <v>27</v>
      </c>
      <c r="D38" s="16">
        <f>rumus!R9</f>
        <v>2.98</v>
      </c>
      <c r="E38" s="16">
        <f>rumus!S9</f>
        <v>1.869</v>
      </c>
      <c r="F38" s="16">
        <f>rumus!T9</f>
        <v>2.33</v>
      </c>
      <c r="G38" s="16">
        <f>rumus!U9</f>
        <v>12.99</v>
      </c>
      <c r="H38" s="16">
        <v>0.37959999999999999</v>
      </c>
      <c r="I38" t="str">
        <f t="shared" si="0"/>
        <v>Financial Distress</v>
      </c>
    </row>
    <row r="39" spans="1:9" x14ac:dyDescent="0.25">
      <c r="A39">
        <v>38</v>
      </c>
      <c r="B39" t="s">
        <v>18</v>
      </c>
      <c r="C39" t="s">
        <v>28</v>
      </c>
      <c r="D39" s="16">
        <f>rumus!R10</f>
        <v>1.02</v>
      </c>
      <c r="E39" s="16">
        <f>rumus!S10</f>
        <v>1.35</v>
      </c>
      <c r="F39" s="16">
        <f>rumus!T10</f>
        <v>1.03</v>
      </c>
      <c r="G39" s="16">
        <f>rumus!U10</f>
        <v>20.83</v>
      </c>
      <c r="H39" s="16">
        <v>3.7101999999999999</v>
      </c>
      <c r="I39" t="str">
        <f t="shared" si="0"/>
        <v>Non - Financial Distress</v>
      </c>
    </row>
    <row r="40" spans="1:9" x14ac:dyDescent="0.25">
      <c r="A40">
        <v>39</v>
      </c>
      <c r="B40" t="s">
        <v>19</v>
      </c>
      <c r="C40" t="s">
        <v>29</v>
      </c>
      <c r="D40" s="16">
        <f>rumus!R11</f>
        <v>4.2699999999999996</v>
      </c>
      <c r="E40" s="16">
        <f>rumus!S11</f>
        <v>1.5</v>
      </c>
      <c r="F40" s="16">
        <f>rumus!T11</f>
        <v>0.69</v>
      </c>
      <c r="G40" s="16">
        <f>rumus!U11</f>
        <v>11.1</v>
      </c>
      <c r="H40" s="16">
        <v>0.14799999999999999</v>
      </c>
      <c r="I40" t="str">
        <f t="shared" si="0"/>
        <v>Financial Distress</v>
      </c>
    </row>
    <row r="41" spans="1:9" x14ac:dyDescent="0.25">
      <c r="A41">
        <v>40</v>
      </c>
      <c r="B41" t="s">
        <v>20</v>
      </c>
      <c r="C41" t="s">
        <v>30</v>
      </c>
      <c r="D41" s="16">
        <f>rumus!R12</f>
        <v>0.1</v>
      </c>
      <c r="E41" s="16">
        <f>rumus!S12</f>
        <v>1.55</v>
      </c>
      <c r="F41" s="16">
        <f>rumus!T12</f>
        <v>1</v>
      </c>
      <c r="G41" s="16">
        <f>rumus!U12</f>
        <v>22.4</v>
      </c>
      <c r="H41" s="16">
        <v>2.5011000000000001</v>
      </c>
      <c r="I41" t="str">
        <f t="shared" si="0"/>
        <v>Grey Area</v>
      </c>
    </row>
    <row r="42" spans="1:9" x14ac:dyDescent="0.25">
      <c r="A42">
        <v>41</v>
      </c>
      <c r="B42" t="s">
        <v>10</v>
      </c>
      <c r="C42" t="s">
        <v>21</v>
      </c>
      <c r="D42" s="16">
        <f>rumus!W3</f>
        <v>6.55</v>
      </c>
      <c r="E42" s="16">
        <f>rumus!X3</f>
        <v>2.5</v>
      </c>
      <c r="F42" s="16">
        <f>rumus!Y3</f>
        <v>0.17</v>
      </c>
      <c r="G42" s="16">
        <f>rumus!Z3</f>
        <v>14.15</v>
      </c>
      <c r="H42" s="16">
        <v>0.7762</v>
      </c>
      <c r="I42" t="str">
        <f t="shared" si="0"/>
        <v>Financial Distress</v>
      </c>
    </row>
    <row r="43" spans="1:9" x14ac:dyDescent="0.25">
      <c r="A43">
        <v>42</v>
      </c>
      <c r="B43" t="s">
        <v>12</v>
      </c>
      <c r="C43" t="s">
        <v>22</v>
      </c>
      <c r="D43" s="16">
        <f>rumus!W4</f>
        <v>7.1</v>
      </c>
      <c r="E43" s="16">
        <f>rumus!X4</f>
        <v>1.93</v>
      </c>
      <c r="F43" s="16">
        <f>rumus!Y4</f>
        <v>-1.87</v>
      </c>
      <c r="G43" s="16">
        <f>rumus!Z4</f>
        <v>15.27</v>
      </c>
      <c r="H43" s="16">
        <v>5.9081000000000001</v>
      </c>
      <c r="I43" t="str">
        <f t="shared" si="0"/>
        <v>Non - Financial Distress</v>
      </c>
    </row>
    <row r="44" spans="1:9" x14ac:dyDescent="0.25">
      <c r="A44">
        <v>43</v>
      </c>
      <c r="B44" t="s">
        <v>13</v>
      </c>
      <c r="C44" t="s">
        <v>24</v>
      </c>
      <c r="D44" s="16">
        <f>rumus!W5</f>
        <v>4.5999999999999996</v>
      </c>
      <c r="E44" s="16">
        <f>rumus!X5</f>
        <v>1.74</v>
      </c>
      <c r="F44" s="16">
        <f>rumus!Y5</f>
        <v>0.08</v>
      </c>
      <c r="G44" s="16">
        <f>rumus!Z5</f>
        <v>12.89</v>
      </c>
      <c r="H44" s="16">
        <v>8.5199999999999998E-2</v>
      </c>
      <c r="I44" t="str">
        <f t="shared" si="0"/>
        <v>Financial Distress</v>
      </c>
    </row>
    <row r="45" spans="1:9" x14ac:dyDescent="0.25">
      <c r="A45">
        <v>44</v>
      </c>
      <c r="B45" t="s">
        <v>14</v>
      </c>
      <c r="C45" t="s">
        <v>23</v>
      </c>
      <c r="D45" s="16">
        <f>rumus!W6</f>
        <v>5.84</v>
      </c>
      <c r="E45" s="16">
        <f>rumus!X6</f>
        <v>2</v>
      </c>
      <c r="F45" s="16">
        <f>rumus!Y6</f>
        <v>0.72</v>
      </c>
      <c r="G45" s="16">
        <f>rumus!Z6</f>
        <v>15.78</v>
      </c>
      <c r="H45" s="16">
        <v>5.7424999999999997</v>
      </c>
      <c r="I45" t="str">
        <f t="shared" si="0"/>
        <v>Non - Financial Distress</v>
      </c>
    </row>
    <row r="46" spans="1:9" x14ac:dyDescent="0.25">
      <c r="A46">
        <v>45</v>
      </c>
      <c r="B46" t="s">
        <v>15</v>
      </c>
      <c r="C46" t="s">
        <v>25</v>
      </c>
      <c r="D46" s="16">
        <f>rumus!W7</f>
        <v>1.86</v>
      </c>
      <c r="E46" s="16">
        <f>rumus!X7</f>
        <v>2.12</v>
      </c>
      <c r="F46" s="16">
        <f>rumus!Y7</f>
        <v>1.27</v>
      </c>
      <c r="G46" s="16">
        <f>rumus!Z7</f>
        <v>16.260000000000002</v>
      </c>
      <c r="H46" s="16">
        <v>2.1126999999999998</v>
      </c>
      <c r="I46" t="str">
        <f t="shared" si="0"/>
        <v>Grey Area</v>
      </c>
    </row>
    <row r="47" spans="1:9" x14ac:dyDescent="0.25">
      <c r="A47">
        <v>46</v>
      </c>
      <c r="B47" t="s">
        <v>16</v>
      </c>
      <c r="C47" t="s">
        <v>26</v>
      </c>
      <c r="D47" s="16">
        <f>rumus!W8</f>
        <v>6.84</v>
      </c>
      <c r="E47" s="16">
        <f>rumus!X8</f>
        <v>2.12</v>
      </c>
      <c r="F47" s="16">
        <f>rumus!Y8</f>
        <v>0.17</v>
      </c>
      <c r="G47" s="16">
        <f>rumus!Z8</f>
        <v>14.76</v>
      </c>
      <c r="H47" s="16">
        <v>0.99170000000000003</v>
      </c>
      <c r="I47" t="str">
        <f t="shared" si="0"/>
        <v>Financial Distress</v>
      </c>
    </row>
    <row r="48" spans="1:9" x14ac:dyDescent="0.25">
      <c r="A48">
        <v>47</v>
      </c>
      <c r="B48" t="s">
        <v>17</v>
      </c>
      <c r="C48" t="s">
        <v>27</v>
      </c>
      <c r="D48" s="16">
        <f>rumus!W9</f>
        <v>3.89</v>
      </c>
      <c r="E48" s="16">
        <f>rumus!X9</f>
        <v>2</v>
      </c>
      <c r="F48" s="16">
        <f>rumus!Y9</f>
        <v>0.28999999999999998</v>
      </c>
      <c r="G48" s="16">
        <f>rumus!Z9</f>
        <v>19.260000000000002</v>
      </c>
      <c r="H48" s="16">
        <v>0.37959999999999999</v>
      </c>
      <c r="I48" t="str">
        <f t="shared" si="0"/>
        <v>Financial Distress</v>
      </c>
    </row>
    <row r="49" spans="1:9" x14ac:dyDescent="0.25">
      <c r="A49">
        <v>48</v>
      </c>
      <c r="B49" t="s">
        <v>18</v>
      </c>
      <c r="C49" t="s">
        <v>28</v>
      </c>
      <c r="D49" s="16">
        <f>rumus!W10</f>
        <v>0.53</v>
      </c>
      <c r="E49" s="16">
        <f>rumus!X10</f>
        <v>1.45</v>
      </c>
      <c r="F49" s="16">
        <f>rumus!Y10</f>
        <v>1.99</v>
      </c>
      <c r="G49" s="16">
        <f>rumus!Z10</f>
        <v>25.69</v>
      </c>
      <c r="H49" s="16">
        <v>3.7101999999999999</v>
      </c>
      <c r="I49" t="str">
        <f t="shared" si="0"/>
        <v>Non - Financial Distress</v>
      </c>
    </row>
    <row r="50" spans="1:9" x14ac:dyDescent="0.25">
      <c r="A50">
        <v>49</v>
      </c>
      <c r="B50" t="s">
        <v>19</v>
      </c>
      <c r="C50" t="s">
        <v>29</v>
      </c>
      <c r="D50" s="16">
        <f>rumus!W11</f>
        <v>4.07</v>
      </c>
      <c r="E50" s="16">
        <f>rumus!X11</f>
        <v>2</v>
      </c>
      <c r="F50" s="16">
        <f>rumus!Y11</f>
        <v>0.27</v>
      </c>
      <c r="G50" s="16">
        <f>rumus!Z11</f>
        <v>15.85</v>
      </c>
      <c r="H50" s="16">
        <v>0.14799999999999999</v>
      </c>
      <c r="I50" t="str">
        <f t="shared" si="0"/>
        <v>Financial Distress</v>
      </c>
    </row>
    <row r="51" spans="1:9" x14ac:dyDescent="0.25">
      <c r="A51">
        <v>50</v>
      </c>
      <c r="B51" t="s">
        <v>20</v>
      </c>
      <c r="C51" t="s">
        <v>30</v>
      </c>
      <c r="D51" s="16">
        <f>rumus!W12</f>
        <v>0.1</v>
      </c>
      <c r="E51" s="16">
        <f>rumus!X12</f>
        <v>1</v>
      </c>
      <c r="F51" s="16">
        <f>rumus!Y12</f>
        <v>0.8</v>
      </c>
      <c r="G51" s="16">
        <f>rumus!Z12</f>
        <v>29.6</v>
      </c>
      <c r="H51" s="16">
        <v>2.5011000000000001</v>
      </c>
      <c r="I51" t="str">
        <f t="shared" si="0"/>
        <v>Grey Area</v>
      </c>
    </row>
    <row r="52" spans="1:9" x14ac:dyDescent="0.25">
      <c r="A52">
        <v>51</v>
      </c>
      <c r="B52" t="s">
        <v>10</v>
      </c>
      <c r="C52" t="s">
        <v>21</v>
      </c>
      <c r="D52" s="16">
        <f>rumus!AB3</f>
        <v>7.11</v>
      </c>
      <c r="E52" s="16">
        <f>rumus!AC3</f>
        <v>3</v>
      </c>
      <c r="F52" s="16">
        <f>rumus!AD3</f>
        <v>0.2</v>
      </c>
      <c r="G52" s="16">
        <f>rumus!AE3</f>
        <v>12.36</v>
      </c>
      <c r="H52" s="16">
        <v>0.7762</v>
      </c>
      <c r="I52" t="str">
        <f t="shared" si="0"/>
        <v>Financial Distress</v>
      </c>
    </row>
    <row r="53" spans="1:9" x14ac:dyDescent="0.25">
      <c r="A53">
        <v>52</v>
      </c>
      <c r="B53" t="s">
        <v>12</v>
      </c>
      <c r="C53" t="s">
        <v>22</v>
      </c>
      <c r="D53" s="16">
        <f>rumus!AB4</f>
        <v>9.8000000000000007</v>
      </c>
      <c r="E53" s="16">
        <f>rumus!AC4</f>
        <v>3</v>
      </c>
      <c r="F53" s="16">
        <f>rumus!AD4</f>
        <v>-2.36</v>
      </c>
      <c r="G53" s="16">
        <f>rumus!AE4</f>
        <v>16.14</v>
      </c>
      <c r="H53" s="16">
        <v>5.9081000000000001</v>
      </c>
      <c r="I53" t="str">
        <f t="shared" si="0"/>
        <v>Non - Financial Distress</v>
      </c>
    </row>
    <row r="54" spans="1:9" x14ac:dyDescent="0.25">
      <c r="A54">
        <v>53</v>
      </c>
      <c r="B54" t="s">
        <v>13</v>
      </c>
      <c r="C54" t="s">
        <v>24</v>
      </c>
      <c r="D54" s="16">
        <f>rumus!AB5</f>
        <v>4.8600000000000003</v>
      </c>
      <c r="E54" s="16">
        <f>rumus!AC5</f>
        <v>2</v>
      </c>
      <c r="F54" s="16">
        <f>rumus!AD5</f>
        <v>0.76</v>
      </c>
      <c r="G54" s="16">
        <f>rumus!AE5</f>
        <v>13.94</v>
      </c>
      <c r="H54" s="16">
        <v>8.5199999999999998E-2</v>
      </c>
      <c r="I54" t="str">
        <f t="shared" si="0"/>
        <v>Financial Distress</v>
      </c>
    </row>
    <row r="55" spans="1:9" x14ac:dyDescent="0.25">
      <c r="A55">
        <v>54</v>
      </c>
      <c r="B55" t="s">
        <v>14</v>
      </c>
      <c r="C55" t="s">
        <v>23</v>
      </c>
      <c r="D55" s="16">
        <f>rumus!AB6</f>
        <v>6.93</v>
      </c>
      <c r="E55" s="16">
        <f>rumus!AC6</f>
        <v>2.5</v>
      </c>
      <c r="F55" s="16">
        <f>rumus!AD6</f>
        <v>0.25</v>
      </c>
      <c r="G55" s="16">
        <f>rumus!AE6</f>
        <v>22.53</v>
      </c>
      <c r="H55" s="16">
        <v>5.7424999999999997</v>
      </c>
      <c r="I55" t="str">
        <f t="shared" si="0"/>
        <v>Non - Financial Distress</v>
      </c>
    </row>
    <row r="56" spans="1:9" x14ac:dyDescent="0.25">
      <c r="A56">
        <v>55</v>
      </c>
      <c r="B56" t="s">
        <v>15</v>
      </c>
      <c r="C56" t="s">
        <v>25</v>
      </c>
      <c r="D56" s="16">
        <f>rumus!AB7</f>
        <v>2.5299999999999998</v>
      </c>
      <c r="E56" s="16">
        <f>rumus!AC7</f>
        <v>2</v>
      </c>
      <c r="F56" s="16">
        <f>rumus!AD7</f>
        <v>1.43</v>
      </c>
      <c r="G56" s="16">
        <f>rumus!AE7</f>
        <v>15.48</v>
      </c>
      <c r="H56" s="16">
        <v>2.1126999999999998</v>
      </c>
      <c r="I56" t="str">
        <f t="shared" si="0"/>
        <v>Grey Area</v>
      </c>
    </row>
    <row r="57" spans="1:9" x14ac:dyDescent="0.25">
      <c r="A57">
        <v>56</v>
      </c>
      <c r="B57" t="s">
        <v>16</v>
      </c>
      <c r="C57" t="s">
        <v>26</v>
      </c>
      <c r="D57" s="16">
        <f>rumus!AB8</f>
        <v>6.06</v>
      </c>
      <c r="E57" s="16">
        <f>rumus!AC8</f>
        <v>2</v>
      </c>
      <c r="F57" s="16">
        <f>rumus!AD8</f>
        <v>0.56000000000000005</v>
      </c>
      <c r="G57" s="16">
        <f>rumus!AE8</f>
        <v>12.85</v>
      </c>
      <c r="H57" s="16">
        <v>0.99170000000000003</v>
      </c>
      <c r="I57" t="str">
        <f t="shared" si="0"/>
        <v>Financial Distress</v>
      </c>
    </row>
    <row r="58" spans="1:9" x14ac:dyDescent="0.25">
      <c r="A58">
        <v>57</v>
      </c>
      <c r="B58" t="s">
        <v>17</v>
      </c>
      <c r="C58" t="s">
        <v>27</v>
      </c>
      <c r="D58" s="16">
        <f>rumus!AB9</f>
        <v>4.26</v>
      </c>
      <c r="E58" s="16">
        <f>rumus!AC9</f>
        <v>1.54</v>
      </c>
      <c r="F58" s="16">
        <f>rumus!AD9</f>
        <v>0.3</v>
      </c>
      <c r="G58" s="16">
        <f>rumus!AE9</f>
        <v>18.739999999999998</v>
      </c>
      <c r="H58" s="16">
        <v>0.37959999999999999</v>
      </c>
      <c r="I58" t="str">
        <f t="shared" si="0"/>
        <v>Financial Distress</v>
      </c>
    </row>
    <row r="59" spans="1:9" x14ac:dyDescent="0.25">
      <c r="A59">
        <v>58</v>
      </c>
      <c r="B59" t="s">
        <v>18</v>
      </c>
      <c r="C59" t="s">
        <v>28</v>
      </c>
      <c r="D59" s="16">
        <f>rumus!AB10</f>
        <v>2.63</v>
      </c>
      <c r="E59" s="16">
        <f>rumus!AC10</f>
        <v>2</v>
      </c>
      <c r="F59" s="16">
        <f>rumus!AD10</f>
        <v>1.1399999999999999</v>
      </c>
      <c r="G59" s="16">
        <f>rumus!AE10</f>
        <v>20.3</v>
      </c>
      <c r="H59" s="16">
        <v>3.7101999999999999</v>
      </c>
      <c r="I59" t="str">
        <f t="shared" si="0"/>
        <v>Non - Financial Distress</v>
      </c>
    </row>
    <row r="60" spans="1:9" x14ac:dyDescent="0.25">
      <c r="A60">
        <v>59</v>
      </c>
      <c r="B60" t="s">
        <v>19</v>
      </c>
      <c r="C60" t="s">
        <v>29</v>
      </c>
      <c r="D60" s="16">
        <f>rumus!AB11</f>
        <v>2.99</v>
      </c>
      <c r="E60" s="16">
        <f>rumus!AC11</f>
        <v>1.5</v>
      </c>
      <c r="F60" s="16">
        <f>rumus!AD11</f>
        <v>0.79</v>
      </c>
      <c r="G60" s="16">
        <f>rumus!AE11</f>
        <v>16.309999999999999</v>
      </c>
      <c r="H60" s="16">
        <v>0.14799999999999999</v>
      </c>
      <c r="I60" t="str">
        <f t="shared" si="0"/>
        <v>Financial Distress</v>
      </c>
    </row>
    <row r="61" spans="1:9" x14ac:dyDescent="0.25">
      <c r="A61">
        <v>60</v>
      </c>
      <c r="B61" t="s">
        <v>20</v>
      </c>
      <c r="C61" t="s">
        <v>30</v>
      </c>
      <c r="D61" s="16">
        <f>rumus!AB12</f>
        <v>0.7</v>
      </c>
      <c r="E61" s="16">
        <f>rumus!AC12</f>
        <v>1</v>
      </c>
      <c r="F61" s="16">
        <f>rumus!AD12</f>
        <v>1</v>
      </c>
      <c r="G61" s="16">
        <f>rumus!AE12</f>
        <v>34.299999999999997</v>
      </c>
      <c r="H61" s="16">
        <v>2.5011000000000001</v>
      </c>
      <c r="I61" t="str">
        <f t="shared" si="0"/>
        <v>Grey Area</v>
      </c>
    </row>
    <row r="62" spans="1:9" x14ac:dyDescent="0.25">
      <c r="A62">
        <v>61</v>
      </c>
      <c r="B62" t="s">
        <v>10</v>
      </c>
      <c r="C62" t="s">
        <v>21</v>
      </c>
      <c r="D62" s="16">
        <f>rumus!AG3</f>
        <v>3.83</v>
      </c>
      <c r="E62" s="16">
        <f>rumus!AH3</f>
        <v>2</v>
      </c>
      <c r="F62" s="16">
        <f>rumus!AI3</f>
        <v>0.22</v>
      </c>
      <c r="G62" s="16">
        <f>rumus!AJ3</f>
        <v>12.74</v>
      </c>
      <c r="H62" s="16">
        <v>0.7762</v>
      </c>
      <c r="I62" t="str">
        <f t="shared" si="0"/>
        <v>Financial Distress</v>
      </c>
    </row>
    <row r="63" spans="1:9" x14ac:dyDescent="0.25">
      <c r="A63">
        <v>62</v>
      </c>
      <c r="B63" t="s">
        <v>12</v>
      </c>
      <c r="C63" t="s">
        <v>22</v>
      </c>
      <c r="D63" s="16">
        <f>rumus!AG4</f>
        <v>7.31</v>
      </c>
      <c r="E63" s="16">
        <f>rumus!AH4</f>
        <v>1.97</v>
      </c>
      <c r="F63" s="16">
        <f>rumus!AI4</f>
        <v>-2.19</v>
      </c>
      <c r="G63" s="16">
        <f>rumus!AJ4</f>
        <v>15.98</v>
      </c>
      <c r="H63" s="16">
        <v>5.9081000000000001</v>
      </c>
      <c r="I63" t="str">
        <f t="shared" si="0"/>
        <v>Non - Financial Distress</v>
      </c>
    </row>
    <row r="64" spans="1:9" x14ac:dyDescent="0.25">
      <c r="A64">
        <v>63</v>
      </c>
      <c r="B64" t="s">
        <v>13</v>
      </c>
      <c r="C64" t="s">
        <v>24</v>
      </c>
      <c r="D64" s="16">
        <f>rumus!AG5</f>
        <v>4.57</v>
      </c>
      <c r="E64" s="16">
        <f>rumus!AH5</f>
        <v>2</v>
      </c>
      <c r="F64" s="16">
        <f>rumus!AI5</f>
        <v>0.88</v>
      </c>
      <c r="G64" s="16">
        <f>rumus!AJ5</f>
        <v>11.91</v>
      </c>
      <c r="H64" s="16">
        <v>8.5199999999999998E-2</v>
      </c>
      <c r="I64" t="str">
        <f t="shared" si="0"/>
        <v>Financial Distress</v>
      </c>
    </row>
    <row r="65" spans="1:9" x14ac:dyDescent="0.25">
      <c r="A65">
        <v>64</v>
      </c>
      <c r="B65" t="s">
        <v>14</v>
      </c>
      <c r="C65" t="s">
        <v>23</v>
      </c>
      <c r="D65" s="16">
        <f>rumus!AG6</f>
        <v>17.91</v>
      </c>
      <c r="E65" s="16">
        <f>rumus!AH6</f>
        <v>2.54</v>
      </c>
      <c r="F65" s="16">
        <f>rumus!AI6</f>
        <v>-8.09</v>
      </c>
      <c r="G65" s="16">
        <f>rumus!AJ6</f>
        <v>18.25</v>
      </c>
      <c r="H65" s="16">
        <v>5.7424999999999997</v>
      </c>
      <c r="I65" t="str">
        <f t="shared" si="0"/>
        <v>Non - Financial Distress</v>
      </c>
    </row>
    <row r="66" spans="1:9" x14ac:dyDescent="0.25">
      <c r="A66">
        <v>65</v>
      </c>
      <c r="B66" t="s">
        <v>15</v>
      </c>
      <c r="C66" t="s">
        <v>25</v>
      </c>
      <c r="D66" s="16">
        <f>rumus!AG7</f>
        <v>2.94</v>
      </c>
      <c r="E66" s="16">
        <f>rumus!AH7</f>
        <v>2</v>
      </c>
      <c r="F66" s="16">
        <f>rumus!AI7</f>
        <v>1.44</v>
      </c>
      <c r="G66" s="16">
        <f>rumus!AJ7</f>
        <v>14.92</v>
      </c>
      <c r="H66" s="16">
        <v>2.1126999999999998</v>
      </c>
      <c r="I66" t="str">
        <f t="shared" si="0"/>
        <v>Grey Area</v>
      </c>
    </row>
    <row r="67" spans="1:9" x14ac:dyDescent="0.25">
      <c r="A67">
        <v>66</v>
      </c>
      <c r="B67" t="s">
        <v>16</v>
      </c>
      <c r="C67" t="s">
        <v>26</v>
      </c>
      <c r="D67" s="16">
        <f>rumus!AG8</f>
        <v>4.92</v>
      </c>
      <c r="E67" s="16">
        <f>rumus!AH8</f>
        <v>1</v>
      </c>
      <c r="F67" s="16">
        <f>rumus!AI8</f>
        <v>0.59</v>
      </c>
      <c r="G67" s="16">
        <f>rumus!AJ8</f>
        <v>14.01</v>
      </c>
      <c r="H67" s="16">
        <v>0.99170000000000003</v>
      </c>
      <c r="I67" t="str">
        <f t="shared" ref="I67:I71" si="1">IF(H67&lt;1.1, "Financial Distress",IF(H67&gt;2.6,"Non - Financial Distress","Grey Area"))</f>
        <v>Financial Distress</v>
      </c>
    </row>
    <row r="68" spans="1:9" x14ac:dyDescent="0.25">
      <c r="A68">
        <v>67</v>
      </c>
      <c r="B68" t="s">
        <v>17</v>
      </c>
      <c r="C68" t="s">
        <v>27</v>
      </c>
      <c r="D68" s="16">
        <f>rumus!AG9</f>
        <v>3.3</v>
      </c>
      <c r="E68" s="16">
        <f>rumus!AH9</f>
        <v>1.64</v>
      </c>
      <c r="F68" s="16">
        <f>rumus!AI9</f>
        <v>2.63</v>
      </c>
      <c r="G68" s="16">
        <f>rumus!AJ9</f>
        <v>23.53</v>
      </c>
      <c r="H68" s="16">
        <v>0.37959999999999999</v>
      </c>
      <c r="I68" t="str">
        <f t="shared" si="1"/>
        <v>Financial Distress</v>
      </c>
    </row>
    <row r="69" spans="1:9" x14ac:dyDescent="0.25">
      <c r="A69">
        <v>68</v>
      </c>
      <c r="B69" t="s">
        <v>18</v>
      </c>
      <c r="C69" t="s">
        <v>28</v>
      </c>
      <c r="D69" s="16">
        <f>rumus!AG10</f>
        <v>2.2599999999999998</v>
      </c>
      <c r="E69" s="16">
        <f>rumus!AH10</f>
        <v>2</v>
      </c>
      <c r="F69" s="16">
        <f>rumus!AI10</f>
        <v>0.37</v>
      </c>
      <c r="G69" s="16">
        <f>rumus!AJ10</f>
        <v>18.170000000000002</v>
      </c>
      <c r="H69" s="16">
        <v>3.7101999999999999</v>
      </c>
      <c r="I69" t="str">
        <f t="shared" si="1"/>
        <v>Non - Financial Distress</v>
      </c>
    </row>
    <row r="70" spans="1:9" x14ac:dyDescent="0.25">
      <c r="A70">
        <v>69</v>
      </c>
      <c r="B70" t="s">
        <v>19</v>
      </c>
      <c r="C70" t="s">
        <v>29</v>
      </c>
      <c r="D70" s="16">
        <f>rumus!AG11</f>
        <v>3.17</v>
      </c>
      <c r="E70" s="16">
        <f>rumus!AH11</f>
        <v>1.5</v>
      </c>
      <c r="F70" s="16">
        <f>rumus!AI11</f>
        <v>0.76</v>
      </c>
      <c r="G70" s="16">
        <f>rumus!AJ11</f>
        <v>17</v>
      </c>
      <c r="H70" s="16">
        <v>0.14799999999999999</v>
      </c>
      <c r="I70" t="str">
        <f t="shared" si="1"/>
        <v>Financial Distress</v>
      </c>
    </row>
    <row r="71" spans="1:9" x14ac:dyDescent="0.25">
      <c r="A71">
        <v>70</v>
      </c>
      <c r="B71" t="s">
        <v>20</v>
      </c>
      <c r="C71" t="s">
        <v>30</v>
      </c>
      <c r="D71" s="16">
        <f>rumus!AG12</f>
        <v>0.5</v>
      </c>
      <c r="E71" s="16">
        <f>rumus!AH12</f>
        <v>1</v>
      </c>
      <c r="F71" s="16">
        <f>rumus!AI12</f>
        <v>1.1000000000000001</v>
      </c>
      <c r="G71" s="16">
        <f>rumus!AJ12</f>
        <v>36.700000000000003</v>
      </c>
      <c r="H71" s="16">
        <v>2.5011000000000001</v>
      </c>
      <c r="I71" t="str">
        <f t="shared" si="1"/>
        <v>Grey Area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</vt:lpstr>
      <vt:lpstr>rumus</vt:lpstr>
      <vt:lpstr>integrasi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Zmart D3viL</dc:creator>
  <cp:lastModifiedBy>whoami</cp:lastModifiedBy>
  <dcterms:created xsi:type="dcterms:W3CDTF">2018-01-22T02:11:09Z</dcterms:created>
  <dcterms:modified xsi:type="dcterms:W3CDTF">2020-02-04T08:57:33Z</dcterms:modified>
</cp:coreProperties>
</file>