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<sst xmlns="http://schemas.openxmlformats.org/spreadsheetml/2006/main" count="24" uniqueCount="20">
  <si>
    <t>Показатель</t>
  </si>
  <si>
    <t>Год</t>
  </si>
  <si>
    <t>Объем платных услуг, млн. руб</t>
  </si>
  <si>
    <t>средний уровень</t>
  </si>
  <si>
    <t>Дата</t>
  </si>
  <si>
    <t>Численность, чел</t>
  </si>
  <si>
    <t>Среднее число вкладчиков</t>
  </si>
  <si>
    <t>Цепные абсолютные приросты, млн. руб</t>
  </si>
  <si>
    <t>Базисные абсолютные приросты, млн. руб</t>
  </si>
  <si>
    <t>Цепные темпы роста</t>
  </si>
  <si>
    <t>Базисные темпы роста</t>
  </si>
  <si>
    <t>Цепные темпы прироста, %</t>
  </si>
  <si>
    <t>Базисные темпы прироста, %</t>
  </si>
  <si>
    <t>Абсолютное значение одного процента прироста, млн. руб</t>
  </si>
  <si>
    <t>Вычисление средних показателей изменения уровней ряда динамики</t>
  </si>
  <si>
    <t>Средний абсолютный прирост (млн. руб)</t>
  </si>
  <si>
    <t>Вариант вычисления (a)</t>
  </si>
  <si>
    <t>Вариант вычисления (b)</t>
  </si>
  <si>
    <t>Средний темп роста</t>
  </si>
  <si>
    <t>Средний темп прироста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</si>
</sst>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d.MM.yyyy"/>
    <numFmt numFmtId="166" formatCode="0.000"/>
    <numFmt numFmtId="167" formatCode="0.0%"/>
    <numFmt numFmtId="168" formatCode="0.0"/>
  </numFmts>
  <fonts count="3">
    <font>
      <sz val="10.0"/>
      <color rgb="FF000000"/>
      <name val="Arial"/>
      <scheme val="minor"/>
    </font>
    <font>
      <sz val="10.0"/>
      <color rgb="FF000000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6" fillId="2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6" fillId="0" fontId="1" numFmtId="165" xfId="0" applyAlignment="1" applyBorder="1" applyFont="1" applyNumberFormat="1">
      <alignment horizontal="center" vertical="bottom"/>
    </xf>
    <xf borderId="2" fillId="0" fontId="1" numFmtId="4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shrinkToFit="0" wrapText="1"/>
    </xf>
    <xf borderId="1" fillId="0" fontId="1" numFmtId="166" xfId="0" applyAlignment="1" applyBorder="1" applyFont="1" applyNumberFormat="1">
      <alignment horizontal="center"/>
    </xf>
    <xf borderId="8" fillId="0" fontId="2" numFmtId="0" xfId="0" applyBorder="1" applyFont="1"/>
    <xf borderId="5" fillId="0" fontId="1" numFmtId="167" xfId="0" applyAlignment="1" applyBorder="1" applyFont="1" applyNumberFormat="1">
      <alignment horizontal="center"/>
    </xf>
    <xf borderId="9" fillId="0" fontId="1" numFmtId="167" xfId="0" applyAlignment="1" applyBorder="1" applyFont="1" applyNumberFormat="1">
      <alignment horizontal="center"/>
    </xf>
    <xf borderId="1" fillId="0" fontId="1" numFmtId="167" xfId="0" applyAlignment="1" applyBorder="1" applyFont="1" applyNumberFormat="1">
      <alignment horizontal="center"/>
    </xf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6" fillId="0" fontId="1" numFmtId="168" xfId="0" applyAlignment="1" applyBorder="1" applyFont="1" applyNumberFormat="1">
      <alignment horizontal="center" vertical="bottom"/>
    </xf>
    <xf borderId="6" fillId="0" fontId="1" numFmtId="167" xfId="0" applyAlignment="1" applyBorder="1" applyFont="1" applyNumberForma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4" max="4" width="26.38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2" t="s">
        <v>0</v>
      </c>
      <c r="B3" s="3" t="s">
        <v>1</v>
      </c>
      <c r="C3" s="4"/>
      <c r="D3" s="4"/>
      <c r="E3" s="5"/>
      <c r="F3" s="1"/>
      <c r="G3" s="1"/>
    </row>
    <row r="4">
      <c r="A4" s="6"/>
      <c r="B4" s="7">
        <v>2003.0</v>
      </c>
      <c r="C4" s="7">
        <v>2004.0</v>
      </c>
      <c r="D4" s="7">
        <v>2005.0</v>
      </c>
      <c r="E4" s="7">
        <v>2006.0</v>
      </c>
      <c r="F4" s="1"/>
      <c r="G4" s="1"/>
    </row>
    <row r="5">
      <c r="A5" s="8" t="s">
        <v>2</v>
      </c>
      <c r="B5" s="8">
        <v>294.5</v>
      </c>
      <c r="C5" s="8">
        <v>391.0</v>
      </c>
      <c r="D5" s="8">
        <v>463.5</v>
      </c>
      <c r="E5" s="8">
        <v>562.3</v>
      </c>
      <c r="F5" s="1"/>
      <c r="G5" s="1"/>
    </row>
    <row r="6">
      <c r="A6" s="9" t="s">
        <v>3</v>
      </c>
      <c r="B6" s="8">
        <f>SUM(B5:E5)/COUNT(B5:E5)</f>
        <v>427.825</v>
      </c>
      <c r="C6" s="10"/>
      <c r="D6" s="10"/>
      <c r="E6" s="10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0"/>
      <c r="B8" s="10"/>
      <c r="D8" s="1"/>
      <c r="E8" s="1"/>
      <c r="F8" s="1"/>
      <c r="G8" s="1"/>
    </row>
    <row r="9">
      <c r="A9" s="11"/>
      <c r="B9" s="10"/>
      <c r="D9" s="1"/>
      <c r="E9" s="1"/>
      <c r="F9" s="1"/>
      <c r="G9" s="1"/>
    </row>
    <row r="10">
      <c r="A10" s="11"/>
      <c r="B10" s="10"/>
      <c r="D10" s="1"/>
      <c r="E10" s="1"/>
      <c r="F10" s="1"/>
      <c r="G10" s="1"/>
    </row>
    <row r="11">
      <c r="A11" s="12" t="s">
        <v>4</v>
      </c>
      <c r="B11" s="13" t="s">
        <v>5</v>
      </c>
      <c r="C11" s="5"/>
      <c r="D11" s="1"/>
      <c r="E11" s="1"/>
      <c r="F11" s="1"/>
      <c r="G11" s="1"/>
    </row>
    <row r="12">
      <c r="A12" s="14">
        <v>39083.0</v>
      </c>
      <c r="B12" s="15">
        <v>500000.0</v>
      </c>
      <c r="C12" s="5"/>
      <c r="D12" s="1"/>
      <c r="E12" s="1"/>
      <c r="F12" s="1"/>
      <c r="G12" s="1"/>
    </row>
    <row r="13">
      <c r="A13" s="14">
        <v>39173.0</v>
      </c>
      <c r="B13" s="15">
        <v>500100.0</v>
      </c>
      <c r="C13" s="5"/>
      <c r="D13" s="1"/>
      <c r="E13" s="1"/>
      <c r="F13" s="1"/>
      <c r="G13" s="1"/>
    </row>
    <row r="14">
      <c r="A14" s="14">
        <v>39264.0</v>
      </c>
      <c r="B14" s="15">
        <v>500300.0</v>
      </c>
      <c r="C14" s="5"/>
      <c r="D14" s="1"/>
      <c r="E14" s="1"/>
      <c r="F14" s="1"/>
      <c r="G14" s="1"/>
    </row>
    <row r="15">
      <c r="A15" s="14">
        <v>39356.0</v>
      </c>
      <c r="B15" s="15">
        <v>500600.0</v>
      </c>
      <c r="C15" s="5"/>
      <c r="D15" s="1"/>
      <c r="E15" s="1"/>
      <c r="F15" s="1"/>
      <c r="G15" s="1"/>
    </row>
    <row r="16">
      <c r="A16" s="14">
        <v>39448.0</v>
      </c>
      <c r="B16" s="15">
        <v>500800.0</v>
      </c>
      <c r="C16" s="5"/>
      <c r="D16" s="1"/>
      <c r="E16" s="1"/>
      <c r="F16" s="1"/>
      <c r="G16" s="1"/>
    </row>
    <row r="17">
      <c r="A17" s="16" t="s">
        <v>6</v>
      </c>
      <c r="B17" s="17">
        <f>(0.5*B12+SUM(B13:C15)+0.5*B16)/(COUNT(A12:A16)-1)</f>
        <v>500350</v>
      </c>
      <c r="C17" s="10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2" t="s">
        <v>0</v>
      </c>
      <c r="B19" s="3" t="s">
        <v>1</v>
      </c>
      <c r="C19" s="4"/>
      <c r="D19" s="5"/>
      <c r="E19" s="1"/>
      <c r="F19" s="1"/>
      <c r="G19" s="1"/>
    </row>
    <row r="20">
      <c r="A20" s="6"/>
      <c r="B20" s="7">
        <v>2004.0</v>
      </c>
      <c r="C20" s="7">
        <v>2005.0</v>
      </c>
      <c r="D20" s="7">
        <v>2006.0</v>
      </c>
      <c r="E20" s="1"/>
      <c r="F20" s="1"/>
      <c r="G20" s="1"/>
    </row>
    <row r="21">
      <c r="A21" s="18" t="s">
        <v>7</v>
      </c>
      <c r="B21" s="19">
        <f t="shared" ref="B21:D21" si="1">C5-B5</f>
        <v>96.5</v>
      </c>
      <c r="C21" s="19">
        <f t="shared" si="1"/>
        <v>72.5</v>
      </c>
      <c r="D21" s="19">
        <f t="shared" si="1"/>
        <v>98.8</v>
      </c>
      <c r="E21" s="1"/>
      <c r="F21" s="1"/>
      <c r="G21" s="1"/>
    </row>
    <row r="22">
      <c r="A22" s="6"/>
      <c r="B22" s="6"/>
      <c r="C22" s="6"/>
      <c r="D22" s="6"/>
      <c r="E22" s="1"/>
      <c r="F22" s="1"/>
      <c r="G22" s="1"/>
    </row>
    <row r="23">
      <c r="A23" s="18" t="s">
        <v>8</v>
      </c>
      <c r="B23" s="19">
        <f t="shared" ref="B23:D23" si="2">C5-$B$5</f>
        <v>96.5</v>
      </c>
      <c r="C23" s="19">
        <f t="shared" si="2"/>
        <v>169</v>
      </c>
      <c r="D23" s="19">
        <f t="shared" si="2"/>
        <v>267.8</v>
      </c>
      <c r="E23" s="1"/>
      <c r="F23" s="1"/>
      <c r="G23" s="1"/>
    </row>
    <row r="24">
      <c r="A24" s="6"/>
      <c r="B24" s="6"/>
      <c r="C24" s="6"/>
      <c r="D24" s="6"/>
      <c r="E24" s="1"/>
      <c r="F24" s="1"/>
      <c r="G24" s="1"/>
    </row>
    <row r="25">
      <c r="A25" s="20" t="s">
        <v>9</v>
      </c>
      <c r="B25" s="21">
        <f t="shared" ref="B25:D25" si="3">C5/B5</f>
        <v>1.327674024</v>
      </c>
      <c r="C25" s="21">
        <f t="shared" si="3"/>
        <v>1.185421995</v>
      </c>
      <c r="D25" s="21">
        <f t="shared" si="3"/>
        <v>1.213160734</v>
      </c>
      <c r="E25" s="1"/>
      <c r="F25" s="1"/>
      <c r="G25" s="1"/>
    </row>
    <row r="26">
      <c r="A26" s="22"/>
      <c r="B26" s="23">
        <f t="shared" ref="B26:D26" si="4">B25</f>
        <v>1.327674024</v>
      </c>
      <c r="C26" s="23">
        <f t="shared" si="4"/>
        <v>1.185421995</v>
      </c>
      <c r="D26" s="23">
        <f t="shared" si="4"/>
        <v>1.213160734</v>
      </c>
      <c r="E26" s="1"/>
      <c r="F26" s="1"/>
      <c r="G26" s="1"/>
    </row>
    <row r="27">
      <c r="A27" s="20" t="s">
        <v>10</v>
      </c>
      <c r="B27" s="21">
        <f t="shared" ref="B27:D27" si="5">C5/$B$5</f>
        <v>1.327674024</v>
      </c>
      <c r="C27" s="21">
        <f t="shared" si="5"/>
        <v>1.57385399</v>
      </c>
      <c r="D27" s="21">
        <f t="shared" si="5"/>
        <v>1.909337861</v>
      </c>
      <c r="E27" s="1"/>
      <c r="F27" s="1"/>
      <c r="G27" s="1"/>
    </row>
    <row r="28">
      <c r="A28" s="22"/>
      <c r="B28" s="23">
        <f t="shared" ref="B28:D28" si="6">B27</f>
        <v>1.327674024</v>
      </c>
      <c r="C28" s="23">
        <f t="shared" si="6"/>
        <v>1.57385399</v>
      </c>
      <c r="D28" s="23">
        <f t="shared" si="6"/>
        <v>1.909337861</v>
      </c>
      <c r="E28" s="1"/>
      <c r="F28" s="1"/>
      <c r="G28" s="1"/>
    </row>
    <row r="29">
      <c r="A29" s="18" t="s">
        <v>11</v>
      </c>
      <c r="B29" s="24">
        <f t="shared" ref="B29:D29" si="7">B26-1</f>
        <v>0.3276740238</v>
      </c>
      <c r="C29" s="24">
        <f t="shared" si="7"/>
        <v>0.1854219949</v>
      </c>
      <c r="D29" s="24">
        <f t="shared" si="7"/>
        <v>0.2131607335</v>
      </c>
      <c r="E29" s="1"/>
      <c r="F29" s="1"/>
      <c r="G29" s="1"/>
    </row>
    <row r="30">
      <c r="A30" s="6"/>
      <c r="B30" s="6"/>
      <c r="C30" s="6"/>
      <c r="D30" s="6"/>
      <c r="E30" s="1"/>
      <c r="F30" s="1"/>
      <c r="G30" s="1"/>
    </row>
    <row r="31">
      <c r="A31" s="18" t="s">
        <v>12</v>
      </c>
      <c r="B31" s="25">
        <f t="shared" ref="B31:D31" si="8">B28-1</f>
        <v>0.3276740238</v>
      </c>
      <c r="C31" s="25">
        <f t="shared" si="8"/>
        <v>0.5738539898</v>
      </c>
      <c r="D31" s="25">
        <f t="shared" si="8"/>
        <v>0.9093378608</v>
      </c>
      <c r="E31" s="1"/>
      <c r="F31" s="1"/>
      <c r="G31" s="1"/>
    </row>
    <row r="32">
      <c r="A32" s="6"/>
      <c r="B32" s="6"/>
      <c r="C32" s="6"/>
      <c r="D32" s="6"/>
      <c r="E32" s="1"/>
      <c r="F32" s="1"/>
      <c r="G32" s="1"/>
    </row>
    <row r="33">
      <c r="A33" s="18" t="s">
        <v>13</v>
      </c>
      <c r="B33" s="19">
        <f t="shared" ref="B33:D33" si="9">B5/100</f>
        <v>2.945</v>
      </c>
      <c r="C33" s="19">
        <f t="shared" si="9"/>
        <v>3.91</v>
      </c>
      <c r="D33" s="19">
        <f t="shared" si="9"/>
        <v>4.635</v>
      </c>
      <c r="E33" s="1"/>
      <c r="F33" s="1"/>
      <c r="G33" s="1"/>
    </row>
    <row r="34">
      <c r="A34" s="6"/>
      <c r="B34" s="6"/>
      <c r="C34" s="6"/>
      <c r="D34" s="6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3" t="s">
        <v>14</v>
      </c>
      <c r="B36" s="4"/>
      <c r="C36" s="4"/>
      <c r="D36" s="5"/>
      <c r="E36" s="26"/>
      <c r="F36" s="1"/>
      <c r="G36" s="1"/>
    </row>
    <row r="37">
      <c r="A37" s="27" t="s">
        <v>15</v>
      </c>
      <c r="B37" s="5"/>
      <c r="C37" s="28">
        <f>(E5-B5)/(COUNT(B5:E5)-1)</f>
        <v>89.26666667</v>
      </c>
      <c r="D37" s="17" t="s">
        <v>16</v>
      </c>
      <c r="E37" s="26"/>
      <c r="F37" s="1"/>
      <c r="G37" s="1"/>
    </row>
    <row r="38">
      <c r="A38" s="17"/>
      <c r="B38" s="17"/>
      <c r="C38" s="28">
        <f>SUM(B21:D22)/COUNT(B21:D22)</f>
        <v>89.26666667</v>
      </c>
      <c r="D38" s="17" t="s">
        <v>17</v>
      </c>
      <c r="E38" s="26"/>
      <c r="F38" s="1"/>
      <c r="G38" s="1"/>
    </row>
    <row r="39">
      <c r="A39" s="27" t="s">
        <v>18</v>
      </c>
      <c r="B39" s="5"/>
      <c r="C39" s="29">
        <f>POWER(E5/B5,1/(COUNT(B5:E5)-1))</f>
        <v>1.240588054</v>
      </c>
      <c r="D39" s="17" t="s">
        <v>16</v>
      </c>
      <c r="E39" s="26"/>
      <c r="F39" s="1"/>
      <c r="G39" s="1"/>
    </row>
    <row r="40">
      <c r="A40" s="17"/>
      <c r="B40" s="17"/>
      <c r="C40" s="29">
        <f>POWER(PRODUCT(B25:D25),(1 / COUNT(B25:D25)))</f>
        <v>1.240588054</v>
      </c>
      <c r="D40" s="17" t="s">
        <v>17</v>
      </c>
      <c r="E40" s="26"/>
      <c r="F40" s="1"/>
      <c r="G40" s="1"/>
    </row>
    <row r="41">
      <c r="A41" s="27" t="s">
        <v>19</v>
      </c>
      <c r="B41" s="5"/>
      <c r="C41" s="29">
        <f>C39-1</f>
        <v>0.2405880537</v>
      </c>
      <c r="D41" s="17"/>
      <c r="E41" s="26"/>
      <c r="F41" s="1"/>
      <c r="G41" s="1"/>
    </row>
    <row r="42">
      <c r="A42" s="26"/>
      <c r="E42" s="26"/>
      <c r="F42" s="1"/>
      <c r="G42" s="1"/>
    </row>
    <row r="43">
      <c r="A43" s="30"/>
      <c r="B43" s="30"/>
      <c r="C43" s="30"/>
      <c r="D43" s="30"/>
      <c r="E43" s="30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</sheetData>
  <mergeCells count="40">
    <mergeCell ref="A3:A4"/>
    <mergeCell ref="B3:E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9:A20"/>
    <mergeCell ref="B19:D19"/>
    <mergeCell ref="C21:C22"/>
    <mergeCell ref="D21:D22"/>
    <mergeCell ref="A21:A22"/>
    <mergeCell ref="A23:A24"/>
    <mergeCell ref="B23:B24"/>
    <mergeCell ref="A25:A26"/>
    <mergeCell ref="A27:A28"/>
    <mergeCell ref="C23:C24"/>
    <mergeCell ref="D23:D24"/>
    <mergeCell ref="A29:A30"/>
    <mergeCell ref="B29:B30"/>
    <mergeCell ref="C29:C30"/>
    <mergeCell ref="D29:D30"/>
    <mergeCell ref="B31:B32"/>
    <mergeCell ref="C31:C32"/>
    <mergeCell ref="D31:D32"/>
    <mergeCell ref="A39:B39"/>
    <mergeCell ref="A41:B41"/>
    <mergeCell ref="A42:D42"/>
    <mergeCell ref="A31:A32"/>
    <mergeCell ref="A33:A34"/>
    <mergeCell ref="B33:B34"/>
    <mergeCell ref="A36:D36"/>
    <mergeCell ref="A37:B37"/>
    <mergeCell ref="C33:C34"/>
    <mergeCell ref="D33:D34"/>
    <mergeCell ref="B21:B22"/>
  </mergeCells>
  <drawing r:id="rId1"/>
</worksheet>
</file>