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lad\Desktop\"/>
    </mc:Choice>
  </mc:AlternateContent>
  <bookViews>
    <workbookView xWindow="0" yWindow="0" windowWidth="21570" windowHeight="7785" activeTab="2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8" i="3"/>
  <c r="B7" i="3"/>
  <c r="C5" i="3"/>
  <c r="B5" i="3"/>
  <c r="H19" i="1" l="1"/>
  <c r="I19" i="1"/>
  <c r="J19" i="1"/>
  <c r="G19" i="1"/>
  <c r="Q5" i="1"/>
  <c r="P5" i="1"/>
  <c r="O5" i="1"/>
  <c r="N5" i="1"/>
  <c r="M5" i="1"/>
  <c r="B8" i="1"/>
  <c r="B11" i="1" s="1"/>
  <c r="B9" i="1"/>
  <c r="C6" i="1"/>
  <c r="B6" i="1"/>
</calcChain>
</file>

<file path=xl/sharedStrings.xml><?xml version="1.0" encoding="utf-8"?>
<sst xmlns="http://schemas.openxmlformats.org/spreadsheetml/2006/main" count="40" uniqueCount="28">
  <si>
    <t xml:space="preserve">n </t>
  </si>
  <si>
    <t>k</t>
  </si>
  <si>
    <t>xmin</t>
  </si>
  <si>
    <t>Δ</t>
  </si>
  <si>
    <t xml:space="preserve">Варианты Xi </t>
  </si>
  <si>
    <t xml:space="preserve">Частоты Xi </t>
  </si>
  <si>
    <t>xmax</t>
  </si>
  <si>
    <t>[2;39.5)</t>
  </si>
  <si>
    <t>[39.5;77)</t>
  </si>
  <si>
    <t>[77;114.5)</t>
  </si>
  <si>
    <t>[114.5;152]</t>
  </si>
  <si>
    <t>ai</t>
  </si>
  <si>
    <t>Wai</t>
  </si>
  <si>
    <t>39.5</t>
  </si>
  <si>
    <t>114.5</t>
  </si>
  <si>
    <t>Варианты xi</t>
  </si>
  <si>
    <t>pi</t>
  </si>
  <si>
    <t xml:space="preserve">k </t>
  </si>
  <si>
    <t>[0;5000]</t>
  </si>
  <si>
    <t>[5000;7000]</t>
  </si>
  <si>
    <t>[7000;10000]</t>
  </si>
  <si>
    <t>[10000;15000]</t>
  </si>
  <si>
    <t>n</t>
  </si>
  <si>
    <r>
      <t>m</t>
    </r>
    <r>
      <rPr>
        <sz val="10"/>
        <color theme="1"/>
        <rFont val="Calibri"/>
        <family val="2"/>
        <scheme val="minor"/>
      </rPr>
      <t>x</t>
    </r>
  </si>
  <si>
    <t>[2; 2.75)</t>
  </si>
  <si>
    <t>[2.75; 3.5)</t>
  </si>
  <si>
    <t>[3.5;4.25)</t>
  </si>
  <si>
    <t>[4.25;5)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</si>
</sst>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4" x14ac:knownFonts="1">
    <font>
      <sz val="14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0" fillId="0" borderId="0" xfId="0" applyNumberFormat="1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/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Лист1!$G$4:$J$4</c:f>
              <c:strCache>
                <c:ptCount val="4"/>
                <c:pt idx="0">
                  <c:v>[2;39.5)</c:v>
                </c:pt>
                <c:pt idx="1">
                  <c:v>[39.5;77)</c:v>
                </c:pt>
                <c:pt idx="2">
                  <c:v>[77;114.5)</c:v>
                </c:pt>
                <c:pt idx="3">
                  <c:v>[114.5;152]</c:v>
                </c:pt>
              </c:strCache>
            </c:strRef>
          </c:cat>
          <c:val>
            <c:numRef>
              <c:f>Лист1!$G$5:$J$5</c:f>
              <c:numCache>
                <c:formatCode>0</c:formatCode>
                <c:ptCount val="4"/>
                <c:pt idx="0">
                  <c:v>12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244512"/>
        <c:axId val="349245296"/>
      </c:lineChart>
      <c:catAx>
        <c:axId val="3492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245296"/>
        <c:crosses val="autoZero"/>
        <c:auto val="1"/>
        <c:lblAlgn val="ctr"/>
        <c:lblOffset val="100"/>
        <c:noMultiLvlLbl val="0"/>
      </c:catAx>
      <c:valAx>
        <c:axId val="34924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24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200" b="1" i="0" baseline="0">
                <a:effectLst/>
              </a:rPr>
              <a:t>эмпирическая функция распределения</a:t>
            </a:r>
            <a:endParaRPr lang="ru-RU" sz="105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Лист1!$M$4:$Q$4</c:f>
              <c:strCache>
                <c:ptCount val="5"/>
                <c:pt idx="0">
                  <c:v>2,00</c:v>
                </c:pt>
                <c:pt idx="1">
                  <c:v>39.5</c:v>
                </c:pt>
                <c:pt idx="2">
                  <c:v>77,00</c:v>
                </c:pt>
                <c:pt idx="3">
                  <c:v>114.5</c:v>
                </c:pt>
                <c:pt idx="4">
                  <c:v>152</c:v>
                </c:pt>
              </c:strCache>
            </c:strRef>
          </c:xVal>
          <c:yVal>
            <c:numRef>
              <c:f>Лист1!$M$5:$Q$5</c:f>
              <c:numCache>
                <c:formatCode>0.00</c:formatCode>
                <c:ptCount val="5"/>
                <c:pt idx="0">
                  <c:v>0</c:v>
                </c:pt>
                <c:pt idx="1">
                  <c:v>0.6</c:v>
                </c:pt>
                <c:pt idx="2">
                  <c:v>0.8</c:v>
                </c:pt>
                <c:pt idx="3" formatCode="General">
                  <c:v>0.9</c:v>
                </c:pt>
                <c:pt idx="4" formatCode="General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46080"/>
        <c:axId val="349246864"/>
      </c:scatterChart>
      <c:valAx>
        <c:axId val="3492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246864"/>
        <c:crosses val="autoZero"/>
        <c:crossBetween val="midCat"/>
      </c:valAx>
      <c:valAx>
        <c:axId val="34924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2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 sz="1200" b="1" i="0" u="none" strike="noStrike" baseline="0"/>
              <a:t>эмпирическая плотность</a:t>
            </a:r>
            <a:endParaRPr lang="en-US" sz="1200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[1]Лист1!$AP$2</c:f>
              <c:strCache>
                <c:ptCount val="1"/>
                <c:pt idx="0">
                  <c:v>pi</c:v>
                </c:pt>
              </c:strCache>
            </c:strRef>
          </c:tx>
          <c:spPr>
            <a:noFill/>
            <a:ln w="19050">
              <a:solidFill>
                <a:srgbClr val="FF0000"/>
              </a:solidFill>
            </a:ln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Лист1!$G$19:$J$19</c15:sqref>
                  </c15:fullRef>
                </c:ext>
              </c:extLst>
              <c:f>Лист1!$G$19:$J$19</c:f>
              <c:numCache>
                <c:formatCode>0.0000</c:formatCode>
                <c:ptCount val="4"/>
                <c:pt idx="0">
                  <c:v>1.6E-2</c:v>
                </c:pt>
                <c:pt idx="1">
                  <c:v>5.3333333333333332E-3</c:v>
                </c:pt>
                <c:pt idx="2">
                  <c:v>2.6666666666666666E-3</c:v>
                </c:pt>
                <c:pt idx="3">
                  <c:v>2.6666666666666666E-3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[1]Лист1!$AQ$2:$AV$2</c15:sqref>
                  </c15:fullRef>
                </c:ext>
              </c:extLst>
              <c:f>[1]Лист1!$AQ$2:$AT$2</c:f>
              <c:numCache>
                <c:formatCode>General</c:formatCode>
                <c:ptCount val="4"/>
                <c:pt idx="0">
                  <c:v>4.1666666666666664E-2</c:v>
                </c:pt>
                <c:pt idx="1">
                  <c:v>0.13333333333333333</c:v>
                </c:pt>
                <c:pt idx="2">
                  <c:v>0.125</c:v>
                </c:pt>
                <c:pt idx="3">
                  <c:v>0.13333333333333333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49518008"/>
        <c:axId val="349517224"/>
      </c:barChart>
      <c:catAx>
        <c:axId val="34951800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49517224"/>
        <c:crosses val="autoZero"/>
        <c:auto val="1"/>
        <c:lblAlgn val="ctr"/>
        <c:lblOffset val="100"/>
        <c:noMultiLvlLbl val="0"/>
      </c:catAx>
      <c:valAx>
        <c:axId val="3495172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49518008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tx1">
          <a:lumMod val="95000"/>
          <a:lumOff val="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Гистрограмма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Лист2!$B$1:$E$1</c:f>
              <c:strCache>
                <c:ptCount val="4"/>
                <c:pt idx="0">
                  <c:v>[0;5000]</c:v>
                </c:pt>
                <c:pt idx="1">
                  <c:v>[5000;7000]</c:v>
                </c:pt>
                <c:pt idx="2">
                  <c:v>[7000;10000]</c:v>
                </c:pt>
                <c:pt idx="3">
                  <c:v>[10000;15000]</c:v>
                </c:pt>
              </c:strCache>
            </c:strRef>
          </c:cat>
          <c:val>
            <c:numRef>
              <c:f>Лист2!$B$2:$E$2</c:f>
              <c:numCache>
                <c:formatCode>General</c:formatCode>
                <c:ptCount val="4"/>
                <c:pt idx="0">
                  <c:v>4</c:v>
                </c:pt>
                <c:pt idx="1">
                  <c:v>12</c:v>
                </c:pt>
                <c:pt idx="2">
                  <c:v>8</c:v>
                </c:pt>
                <c:pt idx="3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0000792"/>
        <c:axId val="349246472"/>
      </c:barChart>
      <c:catAx>
        <c:axId val="350000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246472"/>
        <c:crosses val="autoZero"/>
        <c:auto val="1"/>
        <c:lblAlgn val="ctr"/>
        <c:lblOffset val="100"/>
        <c:noMultiLvlLbl val="0"/>
      </c:catAx>
      <c:valAx>
        <c:axId val="34924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50000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Кумклята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Лист2!$C$6:$F$6</c:f>
              <c:numCache>
                <c:formatCode>General</c:formatCode>
                <c:ptCount val="4"/>
                <c:pt idx="0">
                  <c:v>5000</c:v>
                </c:pt>
                <c:pt idx="1">
                  <c:v>7000</c:v>
                </c:pt>
                <c:pt idx="2">
                  <c:v>10000</c:v>
                </c:pt>
                <c:pt idx="3">
                  <c:v>15000</c:v>
                </c:pt>
              </c:numCache>
            </c:numRef>
          </c:xVal>
          <c:yVal>
            <c:numRef>
              <c:f>Лист2!$B$3:$E$3</c:f>
              <c:numCache>
                <c:formatCode>General</c:formatCode>
                <c:ptCount val="4"/>
                <c:pt idx="0">
                  <c:v>4</c:v>
                </c:pt>
                <c:pt idx="1">
                  <c:v>16</c:v>
                </c:pt>
                <c:pt idx="2">
                  <c:v>24</c:v>
                </c:pt>
                <c:pt idx="3">
                  <c:v>30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248040"/>
        <c:axId val="349244904"/>
      </c:scatterChart>
      <c:valAx>
        <c:axId val="349248040"/>
        <c:scaling>
          <c:orientation val="minMax"/>
          <c:min val="4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244904"/>
        <c:crosses val="autoZero"/>
        <c:crossBetween val="midCat"/>
      </c:valAx>
      <c:valAx>
        <c:axId val="34924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24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Лист3!$F$4:$I$4</c:f>
              <c:strCache>
                <c:ptCount val="4"/>
                <c:pt idx="0">
                  <c:v>[2; 2.75)</c:v>
                </c:pt>
                <c:pt idx="1">
                  <c:v>[2.75; 3.5)</c:v>
                </c:pt>
                <c:pt idx="2">
                  <c:v>[3.5;4.25)</c:v>
                </c:pt>
                <c:pt idx="3">
                  <c:v>[4.25;5)</c:v>
                </c:pt>
              </c:strCache>
            </c:strRef>
          </c:cat>
          <c:val>
            <c:numRef>
              <c:f>Лист3!$F$5:$I$5</c:f>
              <c:numCache>
                <c:formatCode>0</c:formatCode>
                <c:ptCount val="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9516832"/>
        <c:axId val="349518792"/>
      </c:lineChart>
      <c:catAx>
        <c:axId val="34951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518792"/>
        <c:crosses val="autoZero"/>
        <c:auto val="1"/>
        <c:lblAlgn val="ctr"/>
        <c:lblOffset val="100"/>
        <c:noMultiLvlLbl val="0"/>
      </c:catAx>
      <c:valAx>
        <c:axId val="349518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951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5</xdr:row>
      <xdr:rowOff>19050</xdr:rowOff>
    </xdr:from>
    <xdr:to>
      <xdr:col>10</xdr:col>
      <xdr:colOff>28575</xdr:colOff>
      <xdr:row>16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9524</xdr:colOff>
      <xdr:row>5</xdr:row>
      <xdr:rowOff>19050</xdr:rowOff>
    </xdr:from>
    <xdr:to>
      <xdr:col>16</xdr:col>
      <xdr:colOff>838199</xdr:colOff>
      <xdr:row>17</xdr:row>
      <xdr:rowOff>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19</xdr:row>
      <xdr:rowOff>57150</xdr:rowOff>
    </xdr:from>
    <xdr:to>
      <xdr:col>10</xdr:col>
      <xdr:colOff>69208</xdr:colOff>
      <xdr:row>30</xdr:row>
      <xdr:rowOff>218489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19050</xdr:rowOff>
    </xdr:from>
    <xdr:to>
      <xdr:col>12</xdr:col>
      <xdr:colOff>381000</xdr:colOff>
      <xdr:row>14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47625</xdr:colOff>
      <xdr:row>3</xdr:row>
      <xdr:rowOff>28575</xdr:rowOff>
    </xdr:from>
    <xdr:to>
      <xdr:col>6</xdr:col>
      <xdr:colOff>714375</xdr:colOff>
      <xdr:row>14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5</xdr:row>
      <xdr:rowOff>95250</xdr:rowOff>
    </xdr:from>
    <xdr:to>
      <xdr:col>9</xdr:col>
      <xdr:colOff>9525</xdr:colOff>
      <xdr:row>17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lad/Downloads/Telegram%20Desktop/&#1047;&#1072;&#1076;&#1072;&#1085;&#1080;&#1077;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</sheetNames>
    <sheetDataSet>
      <sheetData sheetId="0">
        <row r="1">
          <cell r="AQ1" t="str">
            <v>[4;6)</v>
          </cell>
        </row>
        <row r="2">
          <cell r="AP2" t="str">
            <v>pi</v>
          </cell>
          <cell r="AQ2">
            <v>4.1666666666666664E-2</v>
          </cell>
          <cell r="AR2">
            <v>0.13333333333333333</v>
          </cell>
          <cell r="AS2">
            <v>0.125</v>
          </cell>
          <cell r="AT2">
            <v>0.13333333333333333</v>
          </cell>
          <cell r="AU2">
            <v>3.3333333333333333E-2</v>
          </cell>
          <cell r="AV2">
            <v>3.3333333333333333E-2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B24" sqref="B24"/>
    </sheetView>
  </sheetViews>
  <sheetFormatPr defaultRowHeight="18.75" x14ac:dyDescent="0.3"/>
  <cols>
    <col min="6" max="6" width="10.8984375" customWidth="1"/>
  </cols>
  <sheetData>
    <row r="1" spans="1:17" x14ac:dyDescent="0.3">
      <c r="A1" s="2">
        <v>60</v>
      </c>
      <c r="B1" s="2">
        <v>25</v>
      </c>
      <c r="C1" s="2">
        <v>12</v>
      </c>
      <c r="D1" s="2">
        <v>10</v>
      </c>
      <c r="E1" s="2">
        <v>68</v>
      </c>
      <c r="F1" s="2">
        <v>35</v>
      </c>
      <c r="G1" s="2">
        <v>2</v>
      </c>
      <c r="H1" s="2">
        <v>17</v>
      </c>
      <c r="I1" s="2">
        <v>51</v>
      </c>
      <c r="J1" s="2">
        <v>9</v>
      </c>
      <c r="K1" s="5"/>
      <c r="L1" s="5"/>
      <c r="M1" s="5"/>
    </row>
    <row r="2" spans="1:17" x14ac:dyDescent="0.3">
      <c r="A2" s="2">
        <v>3</v>
      </c>
      <c r="B2" s="2">
        <v>130</v>
      </c>
      <c r="C2" s="2">
        <v>24</v>
      </c>
      <c r="D2" s="2">
        <v>85</v>
      </c>
      <c r="E2" s="2">
        <v>100</v>
      </c>
      <c r="F2" s="2">
        <v>152</v>
      </c>
      <c r="G2" s="2">
        <v>6</v>
      </c>
      <c r="H2" s="2">
        <v>18</v>
      </c>
      <c r="I2" s="2">
        <v>7</v>
      </c>
      <c r="J2" s="2">
        <v>42</v>
      </c>
      <c r="K2" s="5"/>
      <c r="L2" s="5"/>
      <c r="M2" s="5"/>
    </row>
    <row r="3" spans="1:17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5"/>
      <c r="L3" s="5"/>
      <c r="M3" s="5"/>
    </row>
    <row r="4" spans="1:17" x14ac:dyDescent="0.3">
      <c r="A4" s="6" t="s">
        <v>0</v>
      </c>
      <c r="B4" s="6">
        <v>20</v>
      </c>
      <c r="C4" s="3"/>
      <c r="D4" s="3"/>
      <c r="E4" s="3"/>
      <c r="F4" s="12" t="s">
        <v>4</v>
      </c>
      <c r="G4" s="13" t="s">
        <v>7</v>
      </c>
      <c r="H4" s="13" t="s">
        <v>8</v>
      </c>
      <c r="I4" s="13" t="s">
        <v>9</v>
      </c>
      <c r="J4" s="13" t="s">
        <v>10</v>
      </c>
      <c r="K4" s="7"/>
      <c r="L4" s="13" t="s">
        <v>11</v>
      </c>
      <c r="M4" s="13">
        <v>2</v>
      </c>
      <c r="N4" s="15" t="s">
        <v>13</v>
      </c>
      <c r="O4" s="15">
        <v>77</v>
      </c>
      <c r="P4" s="16" t="s">
        <v>14</v>
      </c>
      <c r="Q4" s="16">
        <v>152</v>
      </c>
    </row>
    <row r="5" spans="1:17" x14ac:dyDescent="0.3">
      <c r="A5" s="3"/>
      <c r="B5" s="3"/>
      <c r="C5" s="3"/>
      <c r="D5" s="3"/>
      <c r="E5" s="3"/>
      <c r="F5" s="12" t="s">
        <v>5</v>
      </c>
      <c r="G5" s="14">
        <v>12</v>
      </c>
      <c r="H5" s="14">
        <v>4</v>
      </c>
      <c r="I5" s="14">
        <v>2</v>
      </c>
      <c r="J5" s="14">
        <v>2</v>
      </c>
      <c r="K5" s="7"/>
      <c r="L5" s="13" t="s">
        <v>12</v>
      </c>
      <c r="M5" s="13">
        <f>0/$M$4</f>
        <v>0</v>
      </c>
      <c r="N5" s="15">
        <f>$G$5/$B$4</f>
        <v>0.6</v>
      </c>
      <c r="O5" s="15">
        <f>($G$5+$H$5)/$B$4</f>
        <v>0.8</v>
      </c>
      <c r="P5" s="16">
        <f>(G5+H5+I5)/B4</f>
        <v>0.9</v>
      </c>
      <c r="Q5" s="16">
        <f>(G5+H5+I5+J5)/B4</f>
        <v>1</v>
      </c>
    </row>
    <row r="6" spans="1:17" x14ac:dyDescent="0.3">
      <c r="A6" s="6" t="s">
        <v>1</v>
      </c>
      <c r="B6" s="9">
        <f>1+LN(B4)</f>
        <v>3.9957322735539909</v>
      </c>
      <c r="C6" s="10">
        <f>ROUNDUP(B6,0)</f>
        <v>4</v>
      </c>
      <c r="D6" s="3"/>
      <c r="E6" s="3"/>
      <c r="F6" s="3"/>
      <c r="G6" s="7"/>
      <c r="H6" s="7"/>
      <c r="I6" s="7"/>
      <c r="J6" s="7"/>
      <c r="K6" s="7"/>
      <c r="L6" s="8"/>
      <c r="M6" s="8"/>
      <c r="N6" s="4"/>
      <c r="O6" s="4"/>
    </row>
    <row r="7" spans="1:17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5"/>
      <c r="L7" s="5"/>
      <c r="M7" s="5"/>
    </row>
    <row r="8" spans="1:17" x14ac:dyDescent="0.3">
      <c r="A8" s="6" t="s">
        <v>6</v>
      </c>
      <c r="B8" s="6">
        <f>MAX(A1:J2)</f>
        <v>152</v>
      </c>
      <c r="C8" s="3"/>
      <c r="D8" s="3"/>
      <c r="E8" s="3"/>
      <c r="F8" s="3"/>
      <c r="G8" s="3"/>
      <c r="H8" s="3"/>
      <c r="I8" s="3"/>
      <c r="J8" s="3"/>
      <c r="K8" s="5"/>
      <c r="L8" s="5"/>
      <c r="M8" s="5"/>
    </row>
    <row r="9" spans="1:17" x14ac:dyDescent="0.3">
      <c r="A9" s="6" t="s">
        <v>2</v>
      </c>
      <c r="B9" s="6">
        <f>MIN(A1:J2)</f>
        <v>2</v>
      </c>
      <c r="C9" s="3"/>
      <c r="D9" s="3"/>
      <c r="E9" s="3"/>
      <c r="F9" s="3"/>
      <c r="G9" s="3"/>
      <c r="H9" s="3"/>
      <c r="I9" s="3"/>
      <c r="J9" s="3"/>
      <c r="K9" s="5"/>
      <c r="L9" s="5"/>
      <c r="M9" s="5"/>
    </row>
    <row r="10" spans="1:17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5"/>
      <c r="L10" s="5"/>
      <c r="M10" s="5"/>
    </row>
    <row r="11" spans="1:17" x14ac:dyDescent="0.3">
      <c r="A11" s="11" t="s">
        <v>3</v>
      </c>
      <c r="B11" s="6">
        <f>(B8-B9)/C6</f>
        <v>37.5</v>
      </c>
      <c r="C11" s="3"/>
      <c r="D11" s="3"/>
      <c r="E11" s="3"/>
      <c r="F11" s="3"/>
      <c r="G11" s="3"/>
      <c r="H11" s="3"/>
      <c r="I11" s="3"/>
      <c r="J11" s="3"/>
      <c r="K11" s="5"/>
      <c r="L11" s="5"/>
      <c r="M11" s="5"/>
    </row>
    <row r="12" spans="1:17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7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</row>
    <row r="14" spans="1:17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</row>
    <row r="15" spans="1:17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</row>
    <row r="16" spans="1:17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</row>
    <row r="17" spans="1:13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</row>
    <row r="18" spans="1:13" x14ac:dyDescent="0.3">
      <c r="A18" s="5"/>
      <c r="B18" s="5"/>
      <c r="C18" s="5"/>
      <c r="D18" s="5"/>
      <c r="E18" s="5"/>
      <c r="F18" s="12" t="s">
        <v>15</v>
      </c>
      <c r="G18" s="13" t="s">
        <v>7</v>
      </c>
      <c r="H18" s="13" t="s">
        <v>8</v>
      </c>
      <c r="I18" s="13" t="s">
        <v>9</v>
      </c>
      <c r="J18" s="13" t="s">
        <v>10</v>
      </c>
      <c r="K18" s="5"/>
      <c r="L18" s="5"/>
      <c r="M18" s="5"/>
    </row>
    <row r="19" spans="1:13" x14ac:dyDescent="0.3">
      <c r="A19" s="5"/>
      <c r="B19" s="5"/>
      <c r="C19" s="5"/>
      <c r="D19" s="5"/>
      <c r="E19" s="5"/>
      <c r="F19" s="12" t="s">
        <v>16</v>
      </c>
      <c r="G19" s="17">
        <f>G5/($B$4*$B$11)</f>
        <v>1.6E-2</v>
      </c>
      <c r="H19" s="17">
        <f t="shared" ref="H19:J19" si="0">H5/($B$4*$B$11)</f>
        <v>5.3333333333333332E-3</v>
      </c>
      <c r="I19" s="17">
        <f t="shared" si="0"/>
        <v>2.6666666666666666E-3</v>
      </c>
      <c r="J19" s="17">
        <f t="shared" si="0"/>
        <v>2.6666666666666666E-3</v>
      </c>
      <c r="K19" s="5"/>
      <c r="L19" s="5"/>
      <c r="M19" s="5"/>
    </row>
    <row r="20" spans="1:13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C3" sqref="C3"/>
    </sheetView>
  </sheetViews>
  <sheetFormatPr defaultRowHeight="18.75" x14ac:dyDescent="0.3"/>
  <cols>
    <col min="3" max="3" width="9.796875" customWidth="1"/>
    <col min="4" max="4" width="11.296875" customWidth="1"/>
    <col min="5" max="5" width="11.09765625" customWidth="1"/>
  </cols>
  <sheetData>
    <row r="1" spans="1:12" x14ac:dyDescent="0.3">
      <c r="A1" s="12" t="s">
        <v>4</v>
      </c>
      <c r="B1" s="12" t="s">
        <v>18</v>
      </c>
      <c r="C1" s="12" t="s">
        <v>19</v>
      </c>
      <c r="D1" s="12" t="s">
        <v>20</v>
      </c>
      <c r="E1" s="12" t="s">
        <v>21</v>
      </c>
      <c r="F1" s="18"/>
      <c r="G1" s="3"/>
      <c r="H1" s="3"/>
      <c r="I1" s="3"/>
      <c r="J1" s="3"/>
      <c r="K1" s="1"/>
      <c r="L1" s="1"/>
    </row>
    <row r="2" spans="1:12" x14ac:dyDescent="0.3">
      <c r="A2" s="12" t="s">
        <v>5</v>
      </c>
      <c r="B2" s="12">
        <v>4</v>
      </c>
      <c r="C2" s="12">
        <v>12</v>
      </c>
      <c r="D2" s="12">
        <v>8</v>
      </c>
      <c r="E2" s="12">
        <v>6</v>
      </c>
      <c r="F2" s="18"/>
      <c r="G2" s="3"/>
      <c r="H2" s="3"/>
      <c r="I2" s="3"/>
      <c r="J2" s="3"/>
      <c r="K2" s="1"/>
      <c r="L2" s="1"/>
    </row>
    <row r="3" spans="1:12" x14ac:dyDescent="0.3">
      <c r="A3" s="12" t="s">
        <v>23</v>
      </c>
      <c r="B3" s="12">
        <v>4</v>
      </c>
      <c r="C3" s="12">
        <v>16</v>
      </c>
      <c r="D3" s="12">
        <v>24</v>
      </c>
      <c r="E3" s="12">
        <v>30</v>
      </c>
      <c r="F3" s="3"/>
      <c r="G3" s="3"/>
      <c r="H3" s="3"/>
      <c r="I3" s="3"/>
      <c r="J3" s="3"/>
      <c r="K3" s="1"/>
      <c r="L3" s="1"/>
    </row>
    <row r="4" spans="1:12" x14ac:dyDescent="0.3">
      <c r="A4" s="18"/>
      <c r="B4" s="18"/>
      <c r="C4" s="3"/>
      <c r="D4" s="3"/>
      <c r="E4" s="3"/>
      <c r="F4" s="3"/>
      <c r="G4" s="3"/>
      <c r="H4" s="3"/>
      <c r="I4" s="3"/>
      <c r="J4" s="3"/>
      <c r="K4" s="1"/>
      <c r="L4" s="1"/>
    </row>
    <row r="5" spans="1:12" x14ac:dyDescent="0.3">
      <c r="A5" s="12" t="s">
        <v>22</v>
      </c>
      <c r="B5" s="12">
        <v>30</v>
      </c>
      <c r="C5" s="3"/>
      <c r="D5" s="3"/>
      <c r="E5" s="3"/>
      <c r="F5" s="3"/>
      <c r="G5" s="3"/>
      <c r="H5" s="3"/>
      <c r="I5" s="3"/>
      <c r="J5" s="3"/>
      <c r="K5" s="1"/>
      <c r="L5" s="1"/>
    </row>
    <row r="6" spans="1:12" x14ac:dyDescent="0.3">
      <c r="A6" s="3"/>
      <c r="B6" s="3"/>
      <c r="C6">
        <v>5000</v>
      </c>
      <c r="D6">
        <v>7000</v>
      </c>
      <c r="E6">
        <v>10000</v>
      </c>
      <c r="F6">
        <v>15000</v>
      </c>
      <c r="G6" s="3"/>
      <c r="H6" s="3"/>
      <c r="I6" s="3"/>
      <c r="J6" s="3"/>
      <c r="K6" s="1"/>
      <c r="L6" s="1"/>
    </row>
    <row r="7" spans="1:12" x14ac:dyDescent="0.3">
      <c r="A7" s="18"/>
      <c r="B7" s="18"/>
      <c r="C7" s="3"/>
      <c r="D7" s="3"/>
      <c r="E7" s="3"/>
      <c r="F7" s="3"/>
      <c r="G7" s="3"/>
      <c r="H7" s="3"/>
      <c r="I7" s="3"/>
      <c r="J7" s="3"/>
      <c r="K7" s="1"/>
      <c r="L7" s="1"/>
    </row>
    <row r="8" spans="1:12" x14ac:dyDescent="0.3">
      <c r="A8" s="18"/>
      <c r="B8" s="19"/>
      <c r="C8" s="3"/>
      <c r="D8" s="3"/>
      <c r="E8" s="3"/>
      <c r="F8" s="3"/>
      <c r="G8" s="3"/>
      <c r="H8" s="3"/>
      <c r="I8" s="3"/>
      <c r="J8" s="3"/>
      <c r="K8" s="1"/>
      <c r="L8" s="1"/>
    </row>
    <row r="9" spans="1:12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1"/>
      <c r="L9" s="1"/>
    </row>
    <row r="10" spans="1:12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1"/>
      <c r="L10" s="1"/>
    </row>
    <row r="11" spans="1:12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K20" sqref="K20"/>
    </sheetView>
  </sheetViews>
  <sheetFormatPr defaultRowHeight="18.75" x14ac:dyDescent="0.3"/>
  <cols>
    <col min="4" max="4" width="8.3984375" customWidth="1"/>
    <col min="5" max="5" width="9.8984375" customWidth="1"/>
  </cols>
  <sheetData>
    <row r="1" spans="1:17" x14ac:dyDescent="0.3">
      <c r="A1" s="21">
        <v>4</v>
      </c>
      <c r="B1" s="21">
        <v>2</v>
      </c>
      <c r="C1" s="21">
        <v>4</v>
      </c>
      <c r="D1" s="21">
        <v>3</v>
      </c>
      <c r="E1" s="21">
        <v>5</v>
      </c>
      <c r="F1" s="21">
        <v>3</v>
      </c>
      <c r="G1" s="21">
        <v>4</v>
      </c>
      <c r="H1" s="21">
        <v>2</v>
      </c>
      <c r="I1" s="21">
        <v>3</v>
      </c>
      <c r="J1" s="21">
        <v>5</v>
      </c>
      <c r="K1" s="1"/>
      <c r="L1" s="1"/>
      <c r="M1" s="1"/>
      <c r="N1" s="1"/>
      <c r="O1" s="1"/>
      <c r="P1" s="1"/>
      <c r="Q1" s="1"/>
    </row>
    <row r="2" spans="1:17" x14ac:dyDescent="0.3">
      <c r="A2" s="21">
        <v>2</v>
      </c>
      <c r="B2" s="21">
        <v>2</v>
      </c>
      <c r="C2" s="21">
        <v>5</v>
      </c>
      <c r="D2" s="21">
        <v>2</v>
      </c>
      <c r="E2" s="21">
        <v>4</v>
      </c>
      <c r="F2" s="21">
        <v>3</v>
      </c>
      <c r="G2" s="21">
        <v>2</v>
      </c>
      <c r="H2" s="21">
        <v>2</v>
      </c>
      <c r="I2" s="21">
        <v>4</v>
      </c>
      <c r="J2" s="21">
        <v>3</v>
      </c>
      <c r="K2" s="1"/>
      <c r="L2" s="1"/>
      <c r="M2" s="1"/>
      <c r="N2" s="1"/>
      <c r="O2" s="1"/>
      <c r="P2" s="1"/>
      <c r="Q2" s="1"/>
    </row>
    <row r="3" spans="1:17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3">
      <c r="A4" s="20" t="s">
        <v>22</v>
      </c>
      <c r="B4" s="20">
        <v>20</v>
      </c>
      <c r="C4" s="1"/>
      <c r="D4" s="1"/>
      <c r="E4" s="2" t="s">
        <v>4</v>
      </c>
      <c r="F4" s="22" t="s">
        <v>24</v>
      </c>
      <c r="G4" s="22" t="s">
        <v>25</v>
      </c>
      <c r="H4" s="22" t="s">
        <v>26</v>
      </c>
      <c r="I4" s="22" t="s">
        <v>27</v>
      </c>
      <c r="J4" s="1"/>
      <c r="K4" s="1"/>
      <c r="L4" s="1"/>
      <c r="M4" s="1"/>
      <c r="N4" s="1"/>
      <c r="O4" s="1"/>
      <c r="P4" s="1"/>
      <c r="Q4" s="1"/>
    </row>
    <row r="5" spans="1:17" x14ac:dyDescent="0.3">
      <c r="A5" s="20" t="s">
        <v>17</v>
      </c>
      <c r="B5" s="20">
        <f>1+LN(B4)</f>
        <v>3.9957322735539909</v>
      </c>
      <c r="C5" s="20">
        <f>ROUNDUP(B5,0)</f>
        <v>4</v>
      </c>
      <c r="D5" s="1"/>
      <c r="E5" s="2" t="s">
        <v>5</v>
      </c>
      <c r="F5" s="23">
        <v>7</v>
      </c>
      <c r="G5" s="23">
        <v>5</v>
      </c>
      <c r="H5" s="23">
        <v>5</v>
      </c>
      <c r="I5" s="23">
        <v>3</v>
      </c>
      <c r="J5" s="1"/>
      <c r="K5" s="1"/>
      <c r="L5" s="1"/>
      <c r="M5" s="1"/>
      <c r="N5" s="1"/>
      <c r="O5" s="1"/>
      <c r="P5" s="1"/>
      <c r="Q5" s="1"/>
    </row>
    <row r="6" spans="1:17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3">
      <c r="A7" s="20" t="s">
        <v>6</v>
      </c>
      <c r="B7" s="20">
        <f>MAX(A1:J2)</f>
        <v>5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3">
      <c r="A8" s="20" t="s">
        <v>2</v>
      </c>
      <c r="B8" s="20">
        <f>MIN(A1:J2)</f>
        <v>2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3">
      <c r="A10" s="11" t="s">
        <v>3</v>
      </c>
      <c r="B10" s="6">
        <f>(B7-B8)/C5</f>
        <v>0.75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</dc:creator>
  <cp:lastModifiedBy>vlad</cp:lastModifiedBy>
  <dcterms:created xsi:type="dcterms:W3CDTF">2022-11-17T15:33:16Z</dcterms:created>
  <dcterms:modified xsi:type="dcterms:W3CDTF">2022-11-17T18:20:16Z</dcterms:modified>
</cp:coreProperties>
</file>