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1570" windowHeight="7785"/>
  </bookViews>
  <sheets>
    <sheet name="решени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C51" i="1"/>
  <c r="F44" i="1"/>
  <c r="L44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7" i="1"/>
  <c r="I32" i="1"/>
  <c r="I40" i="1"/>
  <c r="H28" i="1"/>
  <c r="L28" i="1" s="1"/>
  <c r="H32" i="1"/>
  <c r="L32" i="1" s="1"/>
  <c r="H33" i="1"/>
  <c r="L33" i="1" s="1"/>
  <c r="H34" i="1"/>
  <c r="L34" i="1" s="1"/>
  <c r="H35" i="1"/>
  <c r="L35" i="1" s="1"/>
  <c r="H36" i="1"/>
  <c r="L36" i="1" s="1"/>
  <c r="H40" i="1"/>
  <c r="L40" i="1" s="1"/>
  <c r="H41" i="1"/>
  <c r="L41" i="1" s="1"/>
  <c r="H42" i="1"/>
  <c r="L42" i="1" s="1"/>
  <c r="H43" i="1"/>
  <c r="L43" i="1" s="1"/>
  <c r="H44" i="1"/>
  <c r="I44" i="1" s="1"/>
  <c r="E23" i="1"/>
  <c r="F37" i="1"/>
  <c r="F4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C32" i="1"/>
  <c r="C33" i="1"/>
  <c r="C41" i="1"/>
  <c r="C43" i="1"/>
  <c r="B46" i="1"/>
  <c r="F46" i="1" s="1"/>
  <c r="B42" i="1"/>
  <c r="C42" i="1" s="1"/>
  <c r="B33" i="1"/>
  <c r="F33" i="1" s="1"/>
  <c r="B28" i="1"/>
  <c r="F28" i="1" s="1"/>
  <c r="B32" i="1"/>
  <c r="F32" i="1" s="1"/>
  <c r="B34" i="1"/>
  <c r="C34" i="1" s="1"/>
  <c r="B35" i="1"/>
  <c r="C35" i="1" s="1"/>
  <c r="B36" i="1"/>
  <c r="F36" i="1" s="1"/>
  <c r="B37" i="1"/>
  <c r="C37" i="1" s="1"/>
  <c r="B41" i="1"/>
  <c r="F41" i="1" s="1"/>
  <c r="B43" i="1"/>
  <c r="F43" i="1" s="1"/>
  <c r="B44" i="1"/>
  <c r="B45" i="1"/>
  <c r="C45" i="1" s="1"/>
  <c r="B27" i="1"/>
  <c r="F27" i="1" s="1"/>
  <c r="D23" i="1"/>
  <c r="C23" i="1"/>
  <c r="H29" i="1" s="1"/>
  <c r="I29" i="1" l="1"/>
  <c r="L29" i="1"/>
  <c r="C27" i="1"/>
  <c r="F35" i="1"/>
  <c r="I36" i="1"/>
  <c r="I28" i="1"/>
  <c r="B39" i="1"/>
  <c r="B30" i="1"/>
  <c r="H46" i="1"/>
  <c r="H38" i="1"/>
  <c r="H30" i="1"/>
  <c r="I42" i="1"/>
  <c r="I34" i="1"/>
  <c r="B40" i="1"/>
  <c r="B31" i="1"/>
  <c r="C46" i="1"/>
  <c r="F42" i="1"/>
  <c r="F34" i="1"/>
  <c r="H27" i="1"/>
  <c r="H39" i="1"/>
  <c r="H31" i="1"/>
  <c r="I43" i="1"/>
  <c r="I35" i="1"/>
  <c r="B38" i="1"/>
  <c r="B29" i="1"/>
  <c r="C44" i="1"/>
  <c r="C36" i="1"/>
  <c r="C28" i="1"/>
  <c r="H45" i="1"/>
  <c r="H37" i="1"/>
  <c r="I41" i="1"/>
  <c r="I33" i="1"/>
  <c r="I27" i="1" l="1"/>
  <c r="L27" i="1"/>
  <c r="I38" i="1"/>
  <c r="L38" i="1"/>
  <c r="F29" i="1"/>
  <c r="C29" i="1"/>
  <c r="I46" i="1"/>
  <c r="L46" i="1"/>
  <c r="F38" i="1"/>
  <c r="C38" i="1"/>
  <c r="F30" i="1"/>
  <c r="C30" i="1"/>
  <c r="F31" i="1"/>
  <c r="C31" i="1"/>
  <c r="F39" i="1"/>
  <c r="C39" i="1"/>
  <c r="I39" i="1"/>
  <c r="L39" i="1"/>
  <c r="I30" i="1"/>
  <c r="L30" i="1"/>
  <c r="I37" i="1"/>
  <c r="L37" i="1"/>
  <c r="C40" i="1"/>
  <c r="F40" i="1"/>
  <c r="I45" i="1"/>
  <c r="L45" i="1"/>
  <c r="I31" i="1"/>
  <c r="L31" i="1"/>
  <c r="C48" i="1" l="1"/>
  <c r="I48" i="1"/>
</calcChain>
</file>

<file path=xl/sharedStrings.xml><?xml version="1.0" encoding="utf-8"?>
<sst xmlns="http://schemas.openxmlformats.org/spreadsheetml/2006/main" count="13" uniqueCount="11">
  <si>
    <t>Человек</t>
  </si>
  <si>
    <t>Индекс счастья</t>
  </si>
  <si>
    <t>Качество образования</t>
  </si>
  <si>
    <t>Доступ к мед. обслуживанию</t>
  </si>
  <si>
    <t>Стаж работы в нед.</t>
  </si>
  <si>
    <t>Уровень дохода</t>
  </si>
  <si>
    <t>ср. знач</t>
  </si>
  <si>
    <t>статическая проверка значимости коэффициента корреляции</t>
  </si>
  <si>
    <t>Рассчитаем коэффициент корреляции между индексом счастья и уровнем дохода. (Пирсон)</t>
  </si>
  <si>
    <t>Рассчитаем коэффициент корреляции между между индексом счастья и качеством образования (Пирсона)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</si>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</sst>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343541"/>
      <name val="Segoe UI"/>
      <family val="2"/>
    </font>
    <font>
      <sz val="14"/>
      <name val="Inherit"/>
    </font>
    <font>
      <sz val="14"/>
      <name val="Calibri"/>
      <family val="2"/>
      <charset val="204"/>
      <scheme val="minor"/>
    </font>
    <font>
      <sz val="13"/>
      <name val="Inherit"/>
    </font>
    <font>
      <b/>
      <sz val="12"/>
      <color theme="1"/>
      <name val="Calibri"/>
      <family val="2"/>
      <scheme val="minor"/>
    </font>
    <font>
      <sz val="13"/>
      <name val="Inherit"/>
      <charset val="204"/>
    </font>
    <font>
      <i/>
      <sz val="14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/>
    <xf numFmtId="0" fontId="6" fillId="0" borderId="1" xfId="0" applyNumberFormat="1" applyFont="1" applyBorder="1" applyAlignment="1"/>
    <xf numFmtId="0" fontId="6" fillId="0" borderId="0" xfId="0" applyNumberFormat="1" applyFont="1" applyBorder="1" applyAlignment="1"/>
    <xf numFmtId="0" fontId="1" fillId="0" borderId="1" xfId="0" applyNumberFormat="1" applyFont="1" applyBorder="1"/>
    <xf numFmtId="0" fontId="2" fillId="0" borderId="1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/>
    <xf numFmtId="0" fontId="1" fillId="0" borderId="4" xfId="0" applyNumberFormat="1" applyFont="1" applyBorder="1"/>
    <xf numFmtId="0" fontId="1" fillId="0" borderId="0" xfId="0" applyNumberFormat="1" applyFont="1" applyAlignment="1">
      <alignment horizontal="center" vertical="center"/>
    </xf>
    <xf numFmtId="0" fontId="8" fillId="2" borderId="1" xfId="0" applyNumberFormat="1" applyFont="1" applyFill="1" applyBorder="1" applyAlignment="1">
      <alignment horizontal="center"/>
    </xf>
    <xf numFmtId="0" fontId="8" fillId="2" borderId="4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Корреляционное поле</a:t>
            </a:r>
          </a:p>
        </c:rich>
      </c:tx>
      <c:layout>
        <c:manualLayout>
          <c:xMode val="edge"/>
          <c:yMode val="edge"/>
          <c:x val="0.41304165949634775"/>
          <c:y val="1.9960134600429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2072944006999126"/>
          <c:w val="0.86929636920384956"/>
          <c:h val="0.7632906824146981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решение!$C$3:$C$22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</c:numCache>
            </c:numRef>
          </c:xVal>
          <c:yVal>
            <c:numRef>
              <c:f>решение!$D$3:$D$22</c:f>
              <c:numCache>
                <c:formatCode>General</c:formatCode>
                <c:ptCount val="20"/>
                <c:pt idx="0">
                  <c:v>50000</c:v>
                </c:pt>
                <c:pt idx="1">
                  <c:v>40000</c:v>
                </c:pt>
                <c:pt idx="2">
                  <c:v>60000</c:v>
                </c:pt>
                <c:pt idx="3">
                  <c:v>30000</c:v>
                </c:pt>
                <c:pt idx="4">
                  <c:v>80000</c:v>
                </c:pt>
                <c:pt idx="5">
                  <c:v>20000</c:v>
                </c:pt>
                <c:pt idx="6">
                  <c:v>55000</c:v>
                </c:pt>
                <c:pt idx="7">
                  <c:v>45000</c:v>
                </c:pt>
                <c:pt idx="8">
                  <c:v>65000</c:v>
                </c:pt>
                <c:pt idx="9">
                  <c:v>35000</c:v>
                </c:pt>
                <c:pt idx="10">
                  <c:v>75000</c:v>
                </c:pt>
                <c:pt idx="11">
                  <c:v>25000</c:v>
                </c:pt>
                <c:pt idx="12">
                  <c:v>52000</c:v>
                </c:pt>
                <c:pt idx="13">
                  <c:v>42000</c:v>
                </c:pt>
                <c:pt idx="14">
                  <c:v>62000</c:v>
                </c:pt>
                <c:pt idx="15">
                  <c:v>32000</c:v>
                </c:pt>
                <c:pt idx="16">
                  <c:v>72000</c:v>
                </c:pt>
                <c:pt idx="17">
                  <c:v>22000</c:v>
                </c:pt>
                <c:pt idx="18">
                  <c:v>57000</c:v>
                </c:pt>
                <c:pt idx="19">
                  <c:v>47000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14-42F5-B709-0137D991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8984"/>
        <c:axId val="344133640"/>
      </c:scatterChart>
      <c:valAx>
        <c:axId val="1322789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Индекс счастья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33640"/>
        <c:crosses val="autoZero"/>
        <c:crossBetween val="midCat"/>
      </c:valAx>
      <c:valAx>
        <c:axId val="3441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Уровень дохода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789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Корреляционное поле</a:t>
            </a:r>
          </a:p>
        </c:rich>
      </c:tx>
      <c:layout>
        <c:manualLayout>
          <c:xMode val="edge"/>
          <c:yMode val="edge"/>
          <c:x val="0.34835963153776561"/>
          <c:y val="1.9959933622893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2072944006999126"/>
          <c:w val="0.86929636920384956"/>
          <c:h val="0.7632906824146981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решение!$C$3:$C$22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</c:numCache>
            </c:numRef>
          </c:xVal>
          <c:yVal>
            <c:numRef>
              <c:f>решение!$E$3:$E$22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14-42F5-B709-0137D991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32856"/>
        <c:axId val="344130896"/>
      </c:scatterChart>
      <c:valAx>
        <c:axId val="34413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Индекс счастья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30896"/>
        <c:crosses val="autoZero"/>
        <c:crossBetween val="midCat"/>
      </c:valAx>
      <c:valAx>
        <c:axId val="3441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>
                    <a:solidFill>
                      <a:schemeClr val="tx1"/>
                    </a:solidFill>
                  </a:rPr>
                  <a:t>Качество образования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328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830698</xdr:colOff>
      <xdr:row>51</xdr:row>
      <xdr:rowOff>189845</xdr:rowOff>
    </xdr:from>
    <xdr:to>
      <xdr:col>5</xdr:col>
      <xdr:colOff>2326823</xdr:colOff>
      <xdr:row>66</xdr:row>
      <xdr:rowOff>136776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1375644</xdr:colOff>
      <xdr:row>52</xdr:row>
      <xdr:rowOff>12284</xdr:rowOff>
    </xdr:from>
    <xdr:to>
      <xdr:col>12</xdr:col>
      <xdr:colOff>0</xdr:colOff>
      <xdr:row>66</xdr:row>
      <xdr:rowOff>183258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103094</xdr:colOff>
      <xdr:row>25</xdr:row>
      <xdr:rowOff>2241</xdr:rowOff>
    </xdr:from>
    <xdr:ext cx="66672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943535" y="5056094"/>
              <a:ext cx="66672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US" sz="14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943535" y="5056094"/>
              <a:ext cx="66672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(𝒙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𝒊−𝒙 ̅)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2</xdr:col>
      <xdr:colOff>313766</xdr:colOff>
      <xdr:row>25</xdr:row>
      <xdr:rowOff>0</xdr:rowOff>
    </xdr:from>
    <xdr:ext cx="752578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994648" y="5053853"/>
              <a:ext cx="752578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994648" y="5053853"/>
              <a:ext cx="752578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(𝒙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𝒊−𝒙 ̅ )^𝟐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3</xdr:col>
      <xdr:colOff>403412</xdr:colOff>
      <xdr:row>25</xdr:row>
      <xdr:rowOff>0</xdr:rowOff>
    </xdr:from>
    <xdr:ext cx="67415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3328147" y="5053853"/>
              <a:ext cx="67415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sz="14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3328147" y="5053853"/>
              <a:ext cx="67415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4</xdr:col>
      <xdr:colOff>567018</xdr:colOff>
      <xdr:row>24</xdr:row>
      <xdr:rowOff>208429</xdr:rowOff>
    </xdr:from>
    <xdr:ext cx="760016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5094194" y="5049370"/>
              <a:ext cx="760016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5094194" y="5049370"/>
              <a:ext cx="760016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 )^𝟐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5</xdr:col>
      <xdr:colOff>504264</xdr:colOff>
      <xdr:row>25</xdr:row>
      <xdr:rowOff>0</xdr:rowOff>
    </xdr:from>
    <xdr:ext cx="130029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6835588" y="5053853"/>
              <a:ext cx="1300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6835588" y="5053853"/>
              <a:ext cx="1300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𝒊−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</a:t>
              </a:r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 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8</xdr:col>
      <xdr:colOff>289673</xdr:colOff>
      <xdr:row>25</xdr:row>
      <xdr:rowOff>15128</xdr:rowOff>
    </xdr:from>
    <xdr:ext cx="752578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11567273" y="5025278"/>
              <a:ext cx="752578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11567273" y="5025278"/>
              <a:ext cx="752578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(𝒙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𝒊−𝒙 ̅ )^𝟐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9</xdr:col>
      <xdr:colOff>308722</xdr:colOff>
      <xdr:row>25</xdr:row>
      <xdr:rowOff>15128</xdr:rowOff>
    </xdr:from>
    <xdr:ext cx="67415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2824572" y="5025278"/>
              <a:ext cx="67415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n-US" sz="14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2824572" y="5025278"/>
              <a:ext cx="67415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10</xdr:col>
      <xdr:colOff>612962</xdr:colOff>
      <xdr:row>25</xdr:row>
      <xdr:rowOff>1120</xdr:rowOff>
    </xdr:from>
    <xdr:ext cx="760016" cy="2285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4978903" y="5054973"/>
              <a:ext cx="760016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ru-RU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4978903" y="5054973"/>
              <a:ext cx="760016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 )^𝟐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305360</xdr:colOff>
      <xdr:row>24</xdr:row>
      <xdr:rowOff>207869</xdr:rowOff>
    </xdr:from>
    <xdr:ext cx="66672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0335185" y="5008469"/>
              <a:ext cx="66672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US" sz="14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0335185" y="5008469"/>
              <a:ext cx="66672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(𝒙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𝒊−𝒙 ̅)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11</xdr:col>
      <xdr:colOff>532839</xdr:colOff>
      <xdr:row>24</xdr:row>
      <xdr:rowOff>205628</xdr:rowOff>
    </xdr:from>
    <xdr:ext cx="130029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6714133" y="5046569"/>
              <a:ext cx="1300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  <m: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4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ru-RU" sz="1400" b="1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6714133" y="5046569"/>
              <a:ext cx="1300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𝒊−𝒙 ̅ )</a:t>
              </a:r>
              <a:r>
                <a:rPr lang="en-US" sz="1400" b="1" i="0">
                  <a:latin typeface="Cambria Math" panose="02040503050406030204" pitchFamily="18" charset="0"/>
                </a:rPr>
                <a:t>(𝒚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𝒊−𝒚 ̅ 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1</xdr:col>
      <xdr:colOff>296351</xdr:colOff>
      <xdr:row>46</xdr:row>
      <xdr:rowOff>198607</xdr:rowOff>
    </xdr:from>
    <xdr:ext cx="3508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xmlns="" id="{36B19CF5-0460-4784-A5D4-8252767FE503}"/>
                </a:ext>
              </a:extLst>
            </xdr:cNvPr>
            <xdr:cNvSpPr txBox="1"/>
          </xdr:nvSpPr>
          <xdr:spPr>
            <a:xfrm>
              <a:off x="1135362" y="9966798"/>
              <a:ext cx="3508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xmlns:a14="http://schemas.microsoft.com/office/drawing/2010/main" xmlns="" id="{36B19CF5-0460-4784-A5D4-8252767FE503}"/>
                </a:ext>
              </a:extLst>
            </xdr:cNvPr>
            <xdr:cNvSpPr txBox="1"/>
          </xdr:nvSpPr>
          <xdr:spPr>
            <a:xfrm>
              <a:off x="1135362" y="9966798"/>
              <a:ext cx="3508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𝑟_𝑠=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472041</xdr:colOff>
      <xdr:row>46</xdr:row>
      <xdr:rowOff>190500</xdr:rowOff>
    </xdr:from>
    <xdr:ext cx="3508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xmlns="" id="{36B19CF5-0460-4784-A5D4-8252767FE503}"/>
                </a:ext>
              </a:extLst>
            </xdr:cNvPr>
            <xdr:cNvSpPr txBox="1"/>
          </xdr:nvSpPr>
          <xdr:spPr>
            <a:xfrm>
              <a:off x="10507743" y="9958691"/>
              <a:ext cx="3508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xmlns:a14="http://schemas.microsoft.com/office/drawing/2010/main" xmlns="" id="{36B19CF5-0460-4784-A5D4-8252767FE503}"/>
                </a:ext>
              </a:extLst>
            </xdr:cNvPr>
            <xdr:cNvSpPr txBox="1"/>
          </xdr:nvSpPr>
          <xdr:spPr>
            <a:xfrm>
              <a:off x="10507743" y="9958691"/>
              <a:ext cx="3508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𝑟_𝑠=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279285</xdr:colOff>
      <xdr:row>93</xdr:row>
      <xdr:rowOff>175847</xdr:rowOff>
    </xdr:from>
    <xdr:ext cx="65" cy="219163"/>
    <xdr:sp macro="" textlink="">
      <xdr:nvSpPr>
        <xdr:cNvPr id="16" name="TextBox 15">
          <a:extLs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36B19CF5-0460-4784-A5D4-8252767FE503}"/>
            </a:ext>
          </a:extLst>
        </xdr:cNvPr>
        <xdr:cNvSpPr txBox="1"/>
      </xdr:nvSpPr>
      <xdr:spPr>
        <a:xfrm>
          <a:off x="1110558" y="19935892"/>
          <a:ext cx="65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4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3"/>
  <sheetViews>
    <sheetView tabSelected="1" zoomScale="55" zoomScaleNormal="55" workbookViewId="0">
      <selection activeCell="I20" sqref="I20"/>
    </sheetView>
  </sheetViews>
  <sheetFormatPr defaultRowHeight="15.75"/>
  <cols>
    <col min="1" max="1" width="8.796875" style="5"/>
    <col min="2" max="2" width="8.796875" style="5" customWidth="1"/>
    <col min="3" max="3" width="13" style="5" customWidth="1"/>
    <col min="4" max="4" width="16.796875" style="5" customWidth="1"/>
    <col min="5" max="5" width="18.8984375" style="5" customWidth="1"/>
    <col min="6" max="6" width="24.5" style="5" customWidth="1"/>
    <col min="7" max="7" width="14.5" style="5" customWidth="1"/>
    <col min="8" max="8" width="13.09765625" style="5" customWidth="1"/>
    <col min="9" max="9" width="13" style="5" customWidth="1"/>
    <col min="10" max="10" width="19.296875" style="5" customWidth="1"/>
    <col min="11" max="11" width="19.09765625" style="5" customWidth="1"/>
    <col min="12" max="12" width="24" style="5" customWidth="1"/>
    <col min="13" max="13" width="14.5" style="5" customWidth="1"/>
    <col min="14" max="14" width="12.69921875" style="5" customWidth="1"/>
    <col min="15" max="15" width="17.5" style="5" customWidth="1"/>
    <col min="16" max="16384" width="8.796875" style="5"/>
  </cols>
  <sheetData>
    <row r="2" spans="2:7">
      <c r="B2" s="3" t="s">
        <v>0</v>
      </c>
      <c r="C2" s="3" t="s">
        <v>1</v>
      </c>
      <c r="D2" s="3" t="s">
        <v>5</v>
      </c>
      <c r="E2" s="3" t="s">
        <v>2</v>
      </c>
      <c r="F2" s="3" t="s">
        <v>3</v>
      </c>
      <c r="G2" s="4" t="s">
        <v>4</v>
      </c>
    </row>
    <row r="3" spans="2:7">
      <c r="B3" s="2">
        <v>1</v>
      </c>
      <c r="C3" s="2">
        <v>7</v>
      </c>
      <c r="D3" s="2">
        <v>50000</v>
      </c>
      <c r="E3" s="2">
        <v>4</v>
      </c>
      <c r="F3" s="2">
        <v>3</v>
      </c>
      <c r="G3" s="6">
        <v>52</v>
      </c>
    </row>
    <row r="4" spans="2:7">
      <c r="B4" s="2">
        <v>2</v>
      </c>
      <c r="C4" s="2">
        <v>6</v>
      </c>
      <c r="D4" s="2">
        <v>40000</v>
      </c>
      <c r="E4" s="2">
        <v>3</v>
      </c>
      <c r="F4" s="2">
        <v>2</v>
      </c>
      <c r="G4" s="6">
        <v>39</v>
      </c>
    </row>
    <row r="5" spans="2:7">
      <c r="B5" s="2">
        <v>3</v>
      </c>
      <c r="C5" s="2">
        <v>8</v>
      </c>
      <c r="D5" s="2">
        <v>60000</v>
      </c>
      <c r="E5" s="2">
        <v>5</v>
      </c>
      <c r="F5" s="2">
        <v>4</v>
      </c>
      <c r="G5" s="6">
        <v>68</v>
      </c>
    </row>
    <row r="6" spans="2:7">
      <c r="B6" s="2">
        <v>4</v>
      </c>
      <c r="C6" s="2">
        <v>5</v>
      </c>
      <c r="D6" s="2">
        <v>30000</v>
      </c>
      <c r="E6" s="2">
        <v>2</v>
      </c>
      <c r="F6" s="2">
        <v>1</v>
      </c>
      <c r="G6" s="6">
        <v>26</v>
      </c>
    </row>
    <row r="7" spans="2:7">
      <c r="B7" s="2">
        <v>5</v>
      </c>
      <c r="C7" s="2">
        <v>9</v>
      </c>
      <c r="D7" s="2">
        <v>80000</v>
      </c>
      <c r="E7" s="2">
        <v>5</v>
      </c>
      <c r="F7" s="2">
        <v>5</v>
      </c>
      <c r="G7" s="6">
        <v>78</v>
      </c>
    </row>
    <row r="8" spans="2:7">
      <c r="B8" s="2">
        <v>6</v>
      </c>
      <c r="C8" s="2">
        <v>4</v>
      </c>
      <c r="D8" s="2">
        <v>20000</v>
      </c>
      <c r="E8" s="2">
        <v>1</v>
      </c>
      <c r="F8" s="2">
        <v>1</v>
      </c>
      <c r="G8" s="6">
        <v>13</v>
      </c>
    </row>
    <row r="9" spans="2:7">
      <c r="B9" s="2">
        <v>7</v>
      </c>
      <c r="C9" s="2">
        <v>7</v>
      </c>
      <c r="D9" s="2">
        <v>55000</v>
      </c>
      <c r="E9" s="2">
        <v>4</v>
      </c>
      <c r="F9" s="2">
        <v>3</v>
      </c>
      <c r="G9" s="6">
        <v>56</v>
      </c>
    </row>
    <row r="10" spans="2:7">
      <c r="B10" s="2">
        <v>8</v>
      </c>
      <c r="C10" s="2">
        <v>6</v>
      </c>
      <c r="D10" s="2">
        <v>45000</v>
      </c>
      <c r="E10" s="2">
        <v>3</v>
      </c>
      <c r="F10" s="2">
        <v>2</v>
      </c>
      <c r="G10" s="6">
        <v>43</v>
      </c>
    </row>
    <row r="11" spans="2:7">
      <c r="B11" s="2">
        <v>9</v>
      </c>
      <c r="C11" s="2">
        <v>8</v>
      </c>
      <c r="D11" s="2">
        <v>65000</v>
      </c>
      <c r="E11" s="2">
        <v>5</v>
      </c>
      <c r="F11" s="2">
        <v>4</v>
      </c>
      <c r="G11" s="6">
        <v>61</v>
      </c>
    </row>
    <row r="12" spans="2:7">
      <c r="B12" s="2">
        <v>10</v>
      </c>
      <c r="C12" s="2">
        <v>5</v>
      </c>
      <c r="D12" s="2">
        <v>35000</v>
      </c>
      <c r="E12" s="2">
        <v>2</v>
      </c>
      <c r="F12" s="2">
        <v>1</v>
      </c>
      <c r="G12" s="6">
        <v>30</v>
      </c>
    </row>
    <row r="13" spans="2:7">
      <c r="B13" s="2">
        <v>11</v>
      </c>
      <c r="C13" s="2">
        <v>9</v>
      </c>
      <c r="D13" s="2">
        <v>75000</v>
      </c>
      <c r="E13" s="2">
        <v>5</v>
      </c>
      <c r="F13" s="2">
        <v>5</v>
      </c>
      <c r="G13" s="6">
        <v>71</v>
      </c>
    </row>
    <row r="14" spans="2:7">
      <c r="B14" s="2">
        <v>12</v>
      </c>
      <c r="C14" s="2">
        <v>4</v>
      </c>
      <c r="D14" s="2">
        <v>25000</v>
      </c>
      <c r="E14" s="2">
        <v>1</v>
      </c>
      <c r="F14" s="2">
        <v>1</v>
      </c>
      <c r="G14" s="6">
        <v>18</v>
      </c>
    </row>
    <row r="15" spans="2:7">
      <c r="B15" s="2">
        <v>13</v>
      </c>
      <c r="C15" s="2">
        <v>7</v>
      </c>
      <c r="D15" s="2">
        <v>52000</v>
      </c>
      <c r="E15" s="2">
        <v>4</v>
      </c>
      <c r="F15" s="2">
        <v>3</v>
      </c>
      <c r="G15" s="6">
        <v>54</v>
      </c>
    </row>
    <row r="16" spans="2:7">
      <c r="B16" s="2">
        <v>14</v>
      </c>
      <c r="C16" s="2">
        <v>6</v>
      </c>
      <c r="D16" s="2">
        <v>42000</v>
      </c>
      <c r="E16" s="2">
        <v>3</v>
      </c>
      <c r="F16" s="2">
        <v>2</v>
      </c>
      <c r="G16" s="6">
        <v>41</v>
      </c>
    </row>
    <row r="17" spans="2:15">
      <c r="B17" s="2">
        <v>15</v>
      </c>
      <c r="C17" s="2">
        <v>8</v>
      </c>
      <c r="D17" s="2">
        <v>62000</v>
      </c>
      <c r="E17" s="2">
        <v>5</v>
      </c>
      <c r="F17" s="2">
        <v>4</v>
      </c>
      <c r="G17" s="6">
        <v>64</v>
      </c>
    </row>
    <row r="18" spans="2:15">
      <c r="B18" s="2">
        <v>16</v>
      </c>
      <c r="C18" s="2">
        <v>5</v>
      </c>
      <c r="D18" s="2">
        <v>32000</v>
      </c>
      <c r="E18" s="2">
        <v>2</v>
      </c>
      <c r="F18" s="2">
        <v>1</v>
      </c>
      <c r="G18" s="6">
        <v>28</v>
      </c>
    </row>
    <row r="19" spans="2:15">
      <c r="B19" s="2">
        <v>17</v>
      </c>
      <c r="C19" s="2">
        <v>9</v>
      </c>
      <c r="D19" s="2">
        <v>72000</v>
      </c>
      <c r="E19" s="2">
        <v>5</v>
      </c>
      <c r="F19" s="2">
        <v>5</v>
      </c>
      <c r="G19" s="6">
        <v>74</v>
      </c>
    </row>
    <row r="20" spans="2:15">
      <c r="B20" s="2">
        <v>18</v>
      </c>
      <c r="C20" s="2">
        <v>4</v>
      </c>
      <c r="D20" s="2">
        <v>22000</v>
      </c>
      <c r="E20" s="2">
        <v>1</v>
      </c>
      <c r="F20" s="2">
        <v>1</v>
      </c>
      <c r="G20" s="6">
        <v>16</v>
      </c>
    </row>
    <row r="21" spans="2:15">
      <c r="B21" s="2">
        <v>19</v>
      </c>
      <c r="C21" s="2">
        <v>7</v>
      </c>
      <c r="D21" s="2">
        <v>57000</v>
      </c>
      <c r="E21" s="2">
        <v>4</v>
      </c>
      <c r="F21" s="2">
        <v>3</v>
      </c>
      <c r="G21" s="6">
        <v>58</v>
      </c>
    </row>
    <row r="22" spans="2:15">
      <c r="B22" s="2">
        <v>20</v>
      </c>
      <c r="C22" s="2">
        <v>6</v>
      </c>
      <c r="D22" s="2">
        <v>47000</v>
      </c>
      <c r="E22" s="2">
        <v>3</v>
      </c>
      <c r="F22" s="2">
        <v>2</v>
      </c>
      <c r="G22" s="6">
        <v>45</v>
      </c>
    </row>
    <row r="23" spans="2:15">
      <c r="B23" s="6" t="s">
        <v>6</v>
      </c>
      <c r="C23" s="6">
        <f>AVERAGE(C3:C22)</f>
        <v>6.5</v>
      </c>
      <c r="D23" s="6">
        <f>AVERAGE(D3:D22)</f>
        <v>48300</v>
      </c>
      <c r="E23" s="6">
        <f>AVERAGE(E3:E22)</f>
        <v>3.35</v>
      </c>
      <c r="F23" s="7"/>
      <c r="G23" s="8"/>
    </row>
    <row r="24" spans="2:15">
      <c r="B24" s="9"/>
      <c r="C24" s="9"/>
      <c r="D24" s="9"/>
      <c r="E24" s="9"/>
      <c r="F24" s="9"/>
    </row>
    <row r="25" spans="2:15" ht="16.5" customHeight="1">
      <c r="B25" s="34" t="s">
        <v>8</v>
      </c>
      <c r="C25" s="34"/>
      <c r="D25" s="34"/>
      <c r="E25" s="34"/>
      <c r="F25" s="34"/>
      <c r="H25" s="35" t="s">
        <v>9</v>
      </c>
      <c r="I25" s="35"/>
      <c r="J25" s="35"/>
      <c r="K25" s="35"/>
      <c r="L25" s="35"/>
      <c r="M25" s="10"/>
    </row>
    <row r="26" spans="2:15" ht="18.75" customHeight="1">
      <c r="B26" s="11"/>
      <c r="C26" s="11"/>
      <c r="D26" s="11"/>
      <c r="E26" s="11"/>
      <c r="F26" s="11"/>
      <c r="G26" s="12"/>
      <c r="H26" s="13"/>
      <c r="I26" s="13"/>
      <c r="J26" s="14"/>
      <c r="K26" s="14"/>
      <c r="L26" s="14"/>
      <c r="M26" s="15"/>
      <c r="N26" s="15"/>
      <c r="O26" s="15"/>
    </row>
    <row r="27" spans="2:15" ht="18.75">
      <c r="B27" s="16">
        <f>C3-$C$23</f>
        <v>0.5</v>
      </c>
      <c r="C27" s="16">
        <f>B27^2</f>
        <v>0.25</v>
      </c>
      <c r="D27" s="17">
        <f>D3-$D$23</f>
        <v>1700</v>
      </c>
      <c r="E27" s="18">
        <f>D27^2</f>
        <v>2890000</v>
      </c>
      <c r="F27" s="17">
        <f>B27*D27</f>
        <v>850</v>
      </c>
      <c r="G27" s="19"/>
      <c r="H27" s="1">
        <f>C3-$C$23</f>
        <v>0.5</v>
      </c>
      <c r="I27" s="1">
        <f>H27^2</f>
        <v>0.25</v>
      </c>
      <c r="J27" s="16">
        <f>E3-$E$23</f>
        <v>0.64999999999999991</v>
      </c>
      <c r="K27" s="20">
        <f>J27^2</f>
        <v>0.42249999999999988</v>
      </c>
      <c r="L27" s="20">
        <f>H27*J27</f>
        <v>0.32499999999999996</v>
      </c>
      <c r="M27" s="21"/>
      <c r="N27" s="21"/>
      <c r="O27" s="21"/>
    </row>
    <row r="28" spans="2:15" ht="18">
      <c r="B28" s="16">
        <f t="shared" ref="B28:B45" si="0">C4-$C$23</f>
        <v>-0.5</v>
      </c>
      <c r="C28" s="16">
        <f t="shared" ref="C28:C46" si="1">B28^2</f>
        <v>0.25</v>
      </c>
      <c r="D28" s="17">
        <f t="shared" ref="D28:D46" si="2">D4-$D$23</f>
        <v>-8300</v>
      </c>
      <c r="E28" s="18">
        <f t="shared" ref="E28:E46" si="3">D28^2</f>
        <v>68890000</v>
      </c>
      <c r="F28" s="17">
        <f t="shared" ref="F28:F46" si="4">B28*D28</f>
        <v>4150</v>
      </c>
      <c r="G28" s="22"/>
      <c r="H28" s="1">
        <f t="shared" ref="H28:H46" si="5">C4-$C$23</f>
        <v>-0.5</v>
      </c>
      <c r="I28" s="1">
        <f t="shared" ref="I28:I46" si="6">H28^2</f>
        <v>0.25</v>
      </c>
      <c r="J28" s="16">
        <f t="shared" ref="J28:J46" si="7">E4-$E$23</f>
        <v>-0.35000000000000009</v>
      </c>
      <c r="K28" s="20">
        <f t="shared" ref="K28:K46" si="8">J28^2</f>
        <v>0.12250000000000007</v>
      </c>
      <c r="L28" s="20">
        <f t="shared" ref="L28:L46" si="9">H28*J28</f>
        <v>0.17500000000000004</v>
      </c>
      <c r="M28" s="22"/>
      <c r="N28" s="22"/>
      <c r="O28" s="22"/>
    </row>
    <row r="29" spans="2:15" ht="18">
      <c r="B29" s="16">
        <f t="shared" si="0"/>
        <v>1.5</v>
      </c>
      <c r="C29" s="16">
        <f t="shared" si="1"/>
        <v>2.25</v>
      </c>
      <c r="D29" s="17">
        <f t="shared" si="2"/>
        <v>11700</v>
      </c>
      <c r="E29" s="18">
        <f t="shared" si="3"/>
        <v>136890000</v>
      </c>
      <c r="F29" s="17">
        <f t="shared" si="4"/>
        <v>17550</v>
      </c>
      <c r="G29" s="22"/>
      <c r="H29" s="1">
        <f t="shared" si="5"/>
        <v>1.5</v>
      </c>
      <c r="I29" s="1">
        <f t="shared" si="6"/>
        <v>2.25</v>
      </c>
      <c r="J29" s="16">
        <f t="shared" si="7"/>
        <v>1.65</v>
      </c>
      <c r="K29" s="20">
        <f t="shared" si="8"/>
        <v>2.7224999999999997</v>
      </c>
      <c r="L29" s="20">
        <f t="shared" si="9"/>
        <v>2.4749999999999996</v>
      </c>
      <c r="M29" s="22"/>
      <c r="N29" s="22"/>
      <c r="O29" s="22"/>
    </row>
    <row r="30" spans="2:15" ht="18">
      <c r="B30" s="16">
        <f t="shared" si="0"/>
        <v>-1.5</v>
      </c>
      <c r="C30" s="16">
        <f t="shared" si="1"/>
        <v>2.25</v>
      </c>
      <c r="D30" s="17">
        <f t="shared" si="2"/>
        <v>-18300</v>
      </c>
      <c r="E30" s="18">
        <f t="shared" si="3"/>
        <v>334890000</v>
      </c>
      <c r="F30" s="17">
        <f t="shared" si="4"/>
        <v>27450</v>
      </c>
      <c r="G30" s="22"/>
      <c r="H30" s="1">
        <f t="shared" si="5"/>
        <v>-1.5</v>
      </c>
      <c r="I30" s="1">
        <f t="shared" si="6"/>
        <v>2.25</v>
      </c>
      <c r="J30" s="16">
        <f t="shared" si="7"/>
        <v>-1.35</v>
      </c>
      <c r="K30" s="20">
        <f t="shared" si="8"/>
        <v>1.8225000000000002</v>
      </c>
      <c r="L30" s="20">
        <f t="shared" si="9"/>
        <v>2.0250000000000004</v>
      </c>
      <c r="M30" s="22"/>
      <c r="N30" s="22"/>
      <c r="O30" s="22"/>
    </row>
    <row r="31" spans="2:15" ht="18">
      <c r="B31" s="16">
        <f t="shared" si="0"/>
        <v>2.5</v>
      </c>
      <c r="C31" s="16">
        <f t="shared" si="1"/>
        <v>6.25</v>
      </c>
      <c r="D31" s="17">
        <f t="shared" si="2"/>
        <v>31700</v>
      </c>
      <c r="E31" s="18">
        <f t="shared" si="3"/>
        <v>1004890000</v>
      </c>
      <c r="F31" s="17">
        <f t="shared" si="4"/>
        <v>79250</v>
      </c>
      <c r="G31" s="22"/>
      <c r="H31" s="1">
        <f t="shared" si="5"/>
        <v>2.5</v>
      </c>
      <c r="I31" s="1">
        <f t="shared" si="6"/>
        <v>6.25</v>
      </c>
      <c r="J31" s="16">
        <f t="shared" si="7"/>
        <v>1.65</v>
      </c>
      <c r="K31" s="20">
        <f t="shared" si="8"/>
        <v>2.7224999999999997</v>
      </c>
      <c r="L31" s="20">
        <f t="shared" si="9"/>
        <v>4.125</v>
      </c>
      <c r="M31" s="22"/>
      <c r="N31" s="22"/>
      <c r="O31" s="22"/>
    </row>
    <row r="32" spans="2:15" ht="18">
      <c r="B32" s="16">
        <f t="shared" si="0"/>
        <v>-2.5</v>
      </c>
      <c r="C32" s="16">
        <f t="shared" si="1"/>
        <v>6.25</v>
      </c>
      <c r="D32" s="17">
        <f t="shared" si="2"/>
        <v>-28300</v>
      </c>
      <c r="E32" s="18">
        <f t="shared" si="3"/>
        <v>800890000</v>
      </c>
      <c r="F32" s="17">
        <f t="shared" si="4"/>
        <v>70750</v>
      </c>
      <c r="G32" s="22"/>
      <c r="H32" s="1">
        <f t="shared" si="5"/>
        <v>-2.5</v>
      </c>
      <c r="I32" s="1">
        <f t="shared" si="6"/>
        <v>6.25</v>
      </c>
      <c r="J32" s="16">
        <f t="shared" si="7"/>
        <v>-2.35</v>
      </c>
      <c r="K32" s="20">
        <f t="shared" si="8"/>
        <v>5.5225000000000009</v>
      </c>
      <c r="L32" s="20">
        <f t="shared" si="9"/>
        <v>5.875</v>
      </c>
      <c r="M32" s="22"/>
      <c r="N32" s="22"/>
      <c r="O32" s="22"/>
    </row>
    <row r="33" spans="2:15" ht="18">
      <c r="B33" s="16">
        <f>C9-$C$23</f>
        <v>0.5</v>
      </c>
      <c r="C33" s="16">
        <f t="shared" si="1"/>
        <v>0.25</v>
      </c>
      <c r="D33" s="17">
        <f t="shared" si="2"/>
        <v>6700</v>
      </c>
      <c r="E33" s="18">
        <f t="shared" si="3"/>
        <v>44890000</v>
      </c>
      <c r="F33" s="17">
        <f t="shared" si="4"/>
        <v>3350</v>
      </c>
      <c r="G33" s="22"/>
      <c r="H33" s="1">
        <f t="shared" si="5"/>
        <v>0.5</v>
      </c>
      <c r="I33" s="1">
        <f t="shared" si="6"/>
        <v>0.25</v>
      </c>
      <c r="J33" s="16">
        <f t="shared" si="7"/>
        <v>0.64999999999999991</v>
      </c>
      <c r="K33" s="20">
        <f t="shared" si="8"/>
        <v>0.42249999999999988</v>
      </c>
      <c r="L33" s="20">
        <f t="shared" si="9"/>
        <v>0.32499999999999996</v>
      </c>
      <c r="M33" s="22"/>
      <c r="N33" s="22"/>
      <c r="O33" s="22"/>
    </row>
    <row r="34" spans="2:15" ht="18">
      <c r="B34" s="16">
        <f t="shared" si="0"/>
        <v>-0.5</v>
      </c>
      <c r="C34" s="16">
        <f t="shared" si="1"/>
        <v>0.25</v>
      </c>
      <c r="D34" s="17">
        <f t="shared" si="2"/>
        <v>-3300</v>
      </c>
      <c r="E34" s="18">
        <f t="shared" si="3"/>
        <v>10890000</v>
      </c>
      <c r="F34" s="17">
        <f t="shared" si="4"/>
        <v>1650</v>
      </c>
      <c r="G34" s="22"/>
      <c r="H34" s="1">
        <f t="shared" si="5"/>
        <v>-0.5</v>
      </c>
      <c r="I34" s="1">
        <f t="shared" si="6"/>
        <v>0.25</v>
      </c>
      <c r="J34" s="16">
        <f t="shared" si="7"/>
        <v>-0.35000000000000009</v>
      </c>
      <c r="K34" s="20">
        <f t="shared" si="8"/>
        <v>0.12250000000000007</v>
      </c>
      <c r="L34" s="20">
        <f t="shared" si="9"/>
        <v>0.17500000000000004</v>
      </c>
      <c r="M34" s="22"/>
      <c r="N34" s="22"/>
      <c r="O34" s="22"/>
    </row>
    <row r="35" spans="2:15" ht="18">
      <c r="B35" s="16">
        <f t="shared" si="0"/>
        <v>1.5</v>
      </c>
      <c r="C35" s="16">
        <f t="shared" si="1"/>
        <v>2.25</v>
      </c>
      <c r="D35" s="17">
        <f t="shared" si="2"/>
        <v>16700</v>
      </c>
      <c r="E35" s="18">
        <f t="shared" si="3"/>
        <v>278890000</v>
      </c>
      <c r="F35" s="17">
        <f t="shared" si="4"/>
        <v>25050</v>
      </c>
      <c r="G35" s="22"/>
      <c r="H35" s="1">
        <f t="shared" si="5"/>
        <v>1.5</v>
      </c>
      <c r="I35" s="1">
        <f t="shared" si="6"/>
        <v>2.25</v>
      </c>
      <c r="J35" s="16">
        <f t="shared" si="7"/>
        <v>1.65</v>
      </c>
      <c r="K35" s="20">
        <f t="shared" si="8"/>
        <v>2.7224999999999997</v>
      </c>
      <c r="L35" s="20">
        <f t="shared" si="9"/>
        <v>2.4749999999999996</v>
      </c>
      <c r="M35" s="22"/>
      <c r="N35" s="22"/>
      <c r="O35" s="22"/>
    </row>
    <row r="36" spans="2:15" ht="18">
      <c r="B36" s="16">
        <f t="shared" si="0"/>
        <v>-1.5</v>
      </c>
      <c r="C36" s="16">
        <f t="shared" si="1"/>
        <v>2.25</v>
      </c>
      <c r="D36" s="17">
        <f t="shared" si="2"/>
        <v>-13300</v>
      </c>
      <c r="E36" s="18">
        <f t="shared" si="3"/>
        <v>176890000</v>
      </c>
      <c r="F36" s="17">
        <f t="shared" si="4"/>
        <v>19950</v>
      </c>
      <c r="G36" s="22"/>
      <c r="H36" s="1">
        <f t="shared" si="5"/>
        <v>-1.5</v>
      </c>
      <c r="I36" s="1">
        <f t="shared" si="6"/>
        <v>2.25</v>
      </c>
      <c r="J36" s="16">
        <f t="shared" si="7"/>
        <v>-1.35</v>
      </c>
      <c r="K36" s="20">
        <f t="shared" si="8"/>
        <v>1.8225000000000002</v>
      </c>
      <c r="L36" s="20">
        <f t="shared" si="9"/>
        <v>2.0250000000000004</v>
      </c>
      <c r="M36" s="22"/>
      <c r="N36" s="22"/>
      <c r="O36" s="22"/>
    </row>
    <row r="37" spans="2:15" ht="18">
      <c r="B37" s="16">
        <f t="shared" si="0"/>
        <v>2.5</v>
      </c>
      <c r="C37" s="16">
        <f t="shared" si="1"/>
        <v>6.25</v>
      </c>
      <c r="D37" s="17">
        <f t="shared" si="2"/>
        <v>26700</v>
      </c>
      <c r="E37" s="18">
        <f t="shared" si="3"/>
        <v>712890000</v>
      </c>
      <c r="F37" s="17">
        <f t="shared" si="4"/>
        <v>66750</v>
      </c>
      <c r="G37" s="22"/>
      <c r="H37" s="1">
        <f t="shared" si="5"/>
        <v>2.5</v>
      </c>
      <c r="I37" s="1">
        <f t="shared" si="6"/>
        <v>6.25</v>
      </c>
      <c r="J37" s="16">
        <f t="shared" si="7"/>
        <v>1.65</v>
      </c>
      <c r="K37" s="20">
        <f t="shared" si="8"/>
        <v>2.7224999999999997</v>
      </c>
      <c r="L37" s="20">
        <f t="shared" si="9"/>
        <v>4.125</v>
      </c>
      <c r="M37" s="22"/>
      <c r="N37" s="22"/>
      <c r="O37" s="22"/>
    </row>
    <row r="38" spans="2:15" ht="18">
      <c r="B38" s="16">
        <f t="shared" si="0"/>
        <v>-2.5</v>
      </c>
      <c r="C38" s="16">
        <f t="shared" si="1"/>
        <v>6.25</v>
      </c>
      <c r="D38" s="17">
        <f t="shared" si="2"/>
        <v>-23300</v>
      </c>
      <c r="E38" s="18">
        <f t="shared" si="3"/>
        <v>542890000</v>
      </c>
      <c r="F38" s="17">
        <f t="shared" si="4"/>
        <v>58250</v>
      </c>
      <c r="G38" s="22"/>
      <c r="H38" s="1">
        <f t="shared" si="5"/>
        <v>-2.5</v>
      </c>
      <c r="I38" s="1">
        <f t="shared" si="6"/>
        <v>6.25</v>
      </c>
      <c r="J38" s="16">
        <f t="shared" si="7"/>
        <v>-2.35</v>
      </c>
      <c r="K38" s="20">
        <f t="shared" si="8"/>
        <v>5.5225000000000009</v>
      </c>
      <c r="L38" s="20">
        <f t="shared" si="9"/>
        <v>5.875</v>
      </c>
      <c r="M38" s="22"/>
      <c r="N38" s="22"/>
      <c r="O38" s="22"/>
    </row>
    <row r="39" spans="2:15" ht="18">
      <c r="B39" s="16">
        <f t="shared" si="0"/>
        <v>0.5</v>
      </c>
      <c r="C39" s="16">
        <f t="shared" si="1"/>
        <v>0.25</v>
      </c>
      <c r="D39" s="17">
        <f t="shared" si="2"/>
        <v>3700</v>
      </c>
      <c r="E39" s="18">
        <f t="shared" si="3"/>
        <v>13690000</v>
      </c>
      <c r="F39" s="17">
        <f t="shared" si="4"/>
        <v>1850</v>
      </c>
      <c r="G39" s="22"/>
      <c r="H39" s="1">
        <f t="shared" si="5"/>
        <v>0.5</v>
      </c>
      <c r="I39" s="1">
        <f t="shared" si="6"/>
        <v>0.25</v>
      </c>
      <c r="J39" s="16">
        <f t="shared" si="7"/>
        <v>0.64999999999999991</v>
      </c>
      <c r="K39" s="20">
        <f t="shared" si="8"/>
        <v>0.42249999999999988</v>
      </c>
      <c r="L39" s="20">
        <f t="shared" si="9"/>
        <v>0.32499999999999996</v>
      </c>
      <c r="M39" s="22"/>
      <c r="N39" s="22"/>
      <c r="O39" s="22"/>
    </row>
    <row r="40" spans="2:15" ht="18">
      <c r="B40" s="16">
        <f t="shared" si="0"/>
        <v>-0.5</v>
      </c>
      <c r="C40" s="16">
        <f t="shared" si="1"/>
        <v>0.25</v>
      </c>
      <c r="D40" s="17">
        <f t="shared" si="2"/>
        <v>-6300</v>
      </c>
      <c r="E40" s="18">
        <f t="shared" si="3"/>
        <v>39690000</v>
      </c>
      <c r="F40" s="17">
        <f t="shared" si="4"/>
        <v>3150</v>
      </c>
      <c r="G40" s="22"/>
      <c r="H40" s="1">
        <f t="shared" si="5"/>
        <v>-0.5</v>
      </c>
      <c r="I40" s="1">
        <f t="shared" si="6"/>
        <v>0.25</v>
      </c>
      <c r="J40" s="16">
        <f t="shared" si="7"/>
        <v>-0.35000000000000009</v>
      </c>
      <c r="K40" s="20">
        <f t="shared" si="8"/>
        <v>0.12250000000000007</v>
      </c>
      <c r="L40" s="20">
        <f t="shared" si="9"/>
        <v>0.17500000000000004</v>
      </c>
      <c r="M40" s="22"/>
      <c r="N40" s="22"/>
      <c r="O40" s="22"/>
    </row>
    <row r="41" spans="2:15" ht="18">
      <c r="B41" s="16">
        <f t="shared" si="0"/>
        <v>1.5</v>
      </c>
      <c r="C41" s="16">
        <f t="shared" si="1"/>
        <v>2.25</v>
      </c>
      <c r="D41" s="17">
        <f t="shared" si="2"/>
        <v>13700</v>
      </c>
      <c r="E41" s="18">
        <f t="shared" si="3"/>
        <v>187690000</v>
      </c>
      <c r="F41" s="17">
        <f t="shared" si="4"/>
        <v>20550</v>
      </c>
      <c r="G41" s="22"/>
      <c r="H41" s="1">
        <f t="shared" si="5"/>
        <v>1.5</v>
      </c>
      <c r="I41" s="1">
        <f t="shared" si="6"/>
        <v>2.25</v>
      </c>
      <c r="J41" s="16">
        <f t="shared" si="7"/>
        <v>1.65</v>
      </c>
      <c r="K41" s="20">
        <f t="shared" si="8"/>
        <v>2.7224999999999997</v>
      </c>
      <c r="L41" s="20">
        <f t="shared" si="9"/>
        <v>2.4749999999999996</v>
      </c>
      <c r="M41" s="22"/>
      <c r="N41" s="22"/>
      <c r="O41" s="22"/>
    </row>
    <row r="42" spans="2:15" ht="18">
      <c r="B42" s="16">
        <f>C18-$C$23</f>
        <v>-1.5</v>
      </c>
      <c r="C42" s="16">
        <f t="shared" si="1"/>
        <v>2.25</v>
      </c>
      <c r="D42" s="17">
        <f t="shared" si="2"/>
        <v>-16300</v>
      </c>
      <c r="E42" s="18">
        <f t="shared" si="3"/>
        <v>265690000</v>
      </c>
      <c r="F42" s="17">
        <f t="shared" si="4"/>
        <v>24450</v>
      </c>
      <c r="G42" s="22"/>
      <c r="H42" s="1">
        <f t="shared" si="5"/>
        <v>-1.5</v>
      </c>
      <c r="I42" s="1">
        <f t="shared" si="6"/>
        <v>2.25</v>
      </c>
      <c r="J42" s="16">
        <f t="shared" si="7"/>
        <v>-1.35</v>
      </c>
      <c r="K42" s="20">
        <f t="shared" si="8"/>
        <v>1.8225000000000002</v>
      </c>
      <c r="L42" s="20">
        <f t="shared" si="9"/>
        <v>2.0250000000000004</v>
      </c>
      <c r="M42" s="22"/>
      <c r="N42" s="22"/>
      <c r="O42" s="22"/>
    </row>
    <row r="43" spans="2:15" ht="18">
      <c r="B43" s="16">
        <f t="shared" si="0"/>
        <v>2.5</v>
      </c>
      <c r="C43" s="16">
        <f t="shared" si="1"/>
        <v>6.25</v>
      </c>
      <c r="D43" s="17">
        <f t="shared" si="2"/>
        <v>23700</v>
      </c>
      <c r="E43" s="18">
        <f t="shared" si="3"/>
        <v>561690000</v>
      </c>
      <c r="F43" s="17">
        <f t="shared" si="4"/>
        <v>59250</v>
      </c>
      <c r="G43" s="22"/>
      <c r="H43" s="1">
        <f t="shared" si="5"/>
        <v>2.5</v>
      </c>
      <c r="I43" s="1">
        <f t="shared" si="6"/>
        <v>6.25</v>
      </c>
      <c r="J43" s="16">
        <f t="shared" si="7"/>
        <v>1.65</v>
      </c>
      <c r="K43" s="20">
        <f t="shared" si="8"/>
        <v>2.7224999999999997</v>
      </c>
      <c r="L43" s="20">
        <f t="shared" si="9"/>
        <v>4.125</v>
      </c>
      <c r="M43" s="22"/>
      <c r="N43" s="22"/>
      <c r="O43" s="22"/>
    </row>
    <row r="44" spans="2:15" ht="18">
      <c r="B44" s="16">
        <f t="shared" si="0"/>
        <v>-2.5</v>
      </c>
      <c r="C44" s="16">
        <f t="shared" si="1"/>
        <v>6.25</v>
      </c>
      <c r="D44" s="17">
        <f t="shared" si="2"/>
        <v>-26300</v>
      </c>
      <c r="E44" s="18">
        <f t="shared" si="3"/>
        <v>691690000</v>
      </c>
      <c r="F44" s="17">
        <f>B44*D44</f>
        <v>65750</v>
      </c>
      <c r="G44" s="22"/>
      <c r="H44" s="1">
        <f t="shared" si="5"/>
        <v>-2.5</v>
      </c>
      <c r="I44" s="1">
        <f t="shared" si="6"/>
        <v>6.25</v>
      </c>
      <c r="J44" s="16">
        <f t="shared" si="7"/>
        <v>-2.35</v>
      </c>
      <c r="K44" s="20">
        <f t="shared" si="8"/>
        <v>5.5225000000000009</v>
      </c>
      <c r="L44" s="20">
        <f t="shared" si="9"/>
        <v>5.875</v>
      </c>
      <c r="M44" s="22"/>
      <c r="N44" s="22"/>
      <c r="O44" s="22"/>
    </row>
    <row r="45" spans="2:15" ht="18">
      <c r="B45" s="23">
        <f t="shared" si="0"/>
        <v>0.5</v>
      </c>
      <c r="C45" s="23">
        <f t="shared" si="1"/>
        <v>0.25</v>
      </c>
      <c r="D45" s="24">
        <f t="shared" si="2"/>
        <v>8700</v>
      </c>
      <c r="E45" s="18">
        <f t="shared" si="3"/>
        <v>75690000</v>
      </c>
      <c r="F45" s="17">
        <f t="shared" si="4"/>
        <v>4350</v>
      </c>
      <c r="G45" s="22"/>
      <c r="H45" s="1">
        <f t="shared" si="5"/>
        <v>0.5</v>
      </c>
      <c r="I45" s="1">
        <f t="shared" si="6"/>
        <v>0.25</v>
      </c>
      <c r="J45" s="16">
        <f t="shared" si="7"/>
        <v>0.64999999999999991</v>
      </c>
      <c r="K45" s="20">
        <f t="shared" si="8"/>
        <v>0.42249999999999988</v>
      </c>
      <c r="L45" s="20">
        <f t="shared" si="9"/>
        <v>0.32499999999999996</v>
      </c>
      <c r="M45" s="22"/>
      <c r="N45" s="22"/>
      <c r="O45" s="22"/>
    </row>
    <row r="46" spans="2:15" ht="18">
      <c r="B46" s="16">
        <f>C22-$C$23</f>
        <v>-0.5</v>
      </c>
      <c r="C46" s="16">
        <f t="shared" si="1"/>
        <v>0.25</v>
      </c>
      <c r="D46" s="17">
        <f t="shared" si="2"/>
        <v>-1300</v>
      </c>
      <c r="E46" s="18">
        <f t="shared" si="3"/>
        <v>1690000</v>
      </c>
      <c r="F46" s="17">
        <f t="shared" si="4"/>
        <v>650</v>
      </c>
      <c r="G46" s="22"/>
      <c r="H46" s="1">
        <f t="shared" si="5"/>
        <v>-0.5</v>
      </c>
      <c r="I46" s="1">
        <f t="shared" si="6"/>
        <v>0.25</v>
      </c>
      <c r="J46" s="16">
        <f t="shared" si="7"/>
        <v>-0.35000000000000009</v>
      </c>
      <c r="K46" s="20">
        <f t="shared" si="8"/>
        <v>0.12250000000000007</v>
      </c>
      <c r="L46" s="20">
        <f t="shared" si="9"/>
        <v>0.17500000000000004</v>
      </c>
      <c r="M46" s="22"/>
      <c r="N46" s="22"/>
      <c r="O46" s="22"/>
    </row>
    <row r="47" spans="2:15" ht="16.5">
      <c r="B47" s="22"/>
      <c r="C47" s="22"/>
      <c r="D47" s="22"/>
      <c r="E47" s="22"/>
      <c r="F47" s="22"/>
      <c r="G47" s="22"/>
      <c r="J47" s="22"/>
      <c r="K47" s="22"/>
      <c r="L47" s="22"/>
      <c r="M47" s="22"/>
      <c r="N47" s="22"/>
      <c r="O47" s="22"/>
    </row>
    <row r="48" spans="2:15" ht="16.5">
      <c r="B48" s="25"/>
      <c r="C48" s="16">
        <f>SUM(F27:F46)/SQRT((SUM(C27:C46)*SUM(E27:E46)))</f>
        <v>0.98796904868483282</v>
      </c>
      <c r="D48" s="22"/>
      <c r="E48" s="22"/>
      <c r="F48" s="22"/>
      <c r="G48" s="22"/>
      <c r="H48" s="4"/>
      <c r="I48" s="1">
        <f>SUM(L27:L46)/SQRT((SUM(I27:I46)*SUM(K27:K46)))</f>
        <v>0.98147226729049497</v>
      </c>
      <c r="J48" s="22"/>
      <c r="K48" s="22"/>
      <c r="L48" s="22"/>
      <c r="M48" s="22"/>
      <c r="N48" s="22"/>
      <c r="O48" s="22"/>
    </row>
    <row r="50" spans="2:11">
      <c r="B50" s="36" t="s">
        <v>7</v>
      </c>
      <c r="C50" s="36"/>
      <c r="D50" s="36"/>
      <c r="E50" s="36"/>
      <c r="F50" s="7"/>
      <c r="H50" s="36" t="s">
        <v>7</v>
      </c>
      <c r="I50" s="36"/>
      <c r="J50" s="36"/>
      <c r="K50" s="36"/>
    </row>
    <row r="51" spans="2:11" ht="18.75">
      <c r="B51" s="29" t="s">
        <v>10</v>
      </c>
      <c r="C51" s="26">
        <f>TTEST(C3:C22,D3:D22,2,1)</f>
        <v>1.9550099880995369E-10</v>
      </c>
      <c r="F51" s="7"/>
      <c r="H51" s="30" t="s">
        <v>10</v>
      </c>
      <c r="I51" s="27">
        <f>TTEST(C3:C22,E3:E22,2,1)</f>
        <v>1.7423193508921054E-19</v>
      </c>
      <c r="J51" s="41"/>
      <c r="K51" s="41"/>
    </row>
    <row r="55" spans="2:11">
      <c r="C55" s="28"/>
      <c r="D55" s="28"/>
      <c r="E55" s="28"/>
      <c r="F55" s="28"/>
      <c r="G55" s="28"/>
      <c r="H55" s="28"/>
    </row>
    <row r="56" spans="2:11">
      <c r="C56" s="28"/>
      <c r="D56" s="28"/>
      <c r="E56" s="28"/>
      <c r="F56" s="28"/>
      <c r="G56" s="28"/>
      <c r="H56" s="28"/>
    </row>
    <row r="57" spans="2:11">
      <c r="C57" s="28"/>
      <c r="D57" s="28"/>
      <c r="E57" s="28"/>
      <c r="F57" s="28"/>
      <c r="G57" s="28"/>
      <c r="H57" s="28"/>
    </row>
    <row r="58" spans="2:11">
      <c r="C58" s="28"/>
      <c r="D58" s="28"/>
      <c r="E58" s="28"/>
      <c r="F58" s="28"/>
      <c r="G58" s="28"/>
      <c r="H58" s="28"/>
    </row>
    <row r="59" spans="2:11">
      <c r="C59" s="28"/>
      <c r="D59" s="28"/>
      <c r="E59" s="28"/>
      <c r="F59" s="28"/>
      <c r="G59" s="28"/>
      <c r="H59" s="28"/>
    </row>
    <row r="60" spans="2:11">
      <c r="C60" s="28"/>
      <c r="D60" s="28"/>
      <c r="E60" s="28"/>
      <c r="F60" s="28"/>
      <c r="G60" s="28"/>
      <c r="H60" s="28"/>
    </row>
    <row r="61" spans="2:11">
      <c r="C61" s="28"/>
      <c r="D61" s="28"/>
      <c r="E61" s="28"/>
      <c r="F61" s="28"/>
      <c r="G61" s="28"/>
      <c r="H61" s="28"/>
    </row>
    <row r="62" spans="2:11">
      <c r="C62" s="28"/>
      <c r="D62" s="28"/>
      <c r="E62" s="28"/>
      <c r="F62" s="28"/>
      <c r="G62" s="28"/>
      <c r="H62" s="28"/>
    </row>
    <row r="63" spans="2:11">
      <c r="C63" s="28"/>
      <c r="D63" s="28"/>
      <c r="E63" s="28"/>
      <c r="F63" s="28"/>
      <c r="G63" s="28"/>
      <c r="H63" s="28"/>
    </row>
    <row r="64" spans="2:11">
      <c r="C64" s="28"/>
      <c r="D64" s="28"/>
      <c r="E64" s="28"/>
      <c r="F64" s="28"/>
      <c r="G64" s="28"/>
      <c r="H64" s="28"/>
    </row>
    <row r="65" spans="2:16">
      <c r="C65" s="28"/>
      <c r="D65" s="28"/>
      <c r="E65" s="28"/>
      <c r="F65" s="28"/>
      <c r="G65" s="28"/>
      <c r="H65" s="28"/>
    </row>
    <row r="66" spans="2:16">
      <c r="C66" s="28"/>
      <c r="D66" s="28"/>
      <c r="E66" s="28"/>
      <c r="F66" s="28"/>
      <c r="G66" s="28"/>
      <c r="H66" s="28"/>
    </row>
    <row r="67" spans="2:16">
      <c r="C67" s="28"/>
      <c r="D67" s="28"/>
      <c r="E67" s="28"/>
      <c r="F67" s="28"/>
      <c r="G67" s="28"/>
      <c r="H67" s="28"/>
    </row>
    <row r="68" spans="2:16">
      <c r="C68" s="28"/>
      <c r="D68" s="28"/>
      <c r="E68" s="28"/>
      <c r="F68" s="28"/>
      <c r="G68" s="28"/>
      <c r="H68" s="28"/>
    </row>
    <row r="69" spans="2:16">
      <c r="C69" s="28"/>
      <c r="D69" s="28"/>
      <c r="E69" s="28"/>
      <c r="F69" s="28"/>
      <c r="G69" s="28"/>
      <c r="H69" s="28"/>
    </row>
    <row r="70" spans="2:16">
      <c r="B70" s="37"/>
      <c r="C70" s="37"/>
      <c r="D70" s="37"/>
      <c r="E70" s="37"/>
      <c r="F70" s="37"/>
      <c r="G70" s="28"/>
      <c r="H70" s="38"/>
      <c r="I70" s="38"/>
      <c r="J70" s="38"/>
      <c r="K70" s="38"/>
      <c r="L70" s="38"/>
    </row>
    <row r="71" spans="2:16">
      <c r="B71" s="39"/>
      <c r="C71" s="39"/>
      <c r="D71" s="39"/>
      <c r="E71" s="39"/>
      <c r="F71" s="39"/>
      <c r="G71" s="39"/>
      <c r="H71" s="39"/>
      <c r="I71" s="32"/>
      <c r="J71" s="40"/>
      <c r="K71" s="40"/>
      <c r="L71" s="40"/>
      <c r="M71" s="40"/>
      <c r="N71" s="40"/>
      <c r="O71" s="40"/>
      <c r="P71" s="40"/>
    </row>
    <row r="72" spans="2:16">
      <c r="B72" s="33"/>
      <c r="C72" s="33"/>
      <c r="D72" s="31"/>
      <c r="E72" s="33"/>
      <c r="F72" s="31"/>
      <c r="G72" s="31"/>
      <c r="H72" s="31"/>
      <c r="I72" s="32"/>
      <c r="J72" s="33"/>
      <c r="K72" s="33"/>
      <c r="L72" s="31"/>
      <c r="M72" s="33"/>
      <c r="N72" s="31"/>
      <c r="O72" s="31"/>
      <c r="P72" s="31"/>
    </row>
    <row r="73" spans="2:16">
      <c r="B73" s="33"/>
      <c r="C73" s="33"/>
      <c r="D73" s="31"/>
      <c r="E73" s="33"/>
      <c r="F73" s="31"/>
      <c r="G73" s="31"/>
      <c r="H73" s="31"/>
      <c r="I73" s="32"/>
      <c r="J73" s="33"/>
      <c r="K73" s="33"/>
      <c r="L73" s="31"/>
      <c r="M73" s="33"/>
      <c r="N73" s="31"/>
      <c r="O73" s="31"/>
      <c r="P73" s="31"/>
    </row>
    <row r="74" spans="2:16">
      <c r="B74" s="33"/>
      <c r="C74" s="33"/>
      <c r="D74" s="31"/>
      <c r="E74" s="33"/>
      <c r="F74" s="31"/>
      <c r="G74" s="31"/>
      <c r="H74" s="31"/>
      <c r="I74" s="32"/>
      <c r="J74" s="33"/>
      <c r="K74" s="33"/>
      <c r="L74" s="31"/>
      <c r="M74" s="33"/>
      <c r="N74" s="31"/>
      <c r="O74" s="31"/>
      <c r="P74" s="31"/>
    </row>
    <row r="75" spans="2:16">
      <c r="B75" s="33"/>
      <c r="C75" s="33"/>
      <c r="D75" s="31"/>
      <c r="E75" s="33"/>
      <c r="F75" s="31"/>
      <c r="G75" s="33"/>
      <c r="H75" s="31"/>
      <c r="I75" s="31"/>
      <c r="J75" s="33"/>
      <c r="K75" s="33"/>
      <c r="L75" s="31"/>
      <c r="M75" s="33"/>
      <c r="N75" s="31"/>
      <c r="O75" s="33"/>
      <c r="P75" s="31"/>
    </row>
    <row r="76" spans="2:16">
      <c r="B76" s="33"/>
      <c r="C76" s="33"/>
      <c r="D76" s="31"/>
      <c r="E76" s="33"/>
      <c r="F76" s="31"/>
      <c r="G76" s="33"/>
      <c r="H76" s="31"/>
      <c r="I76" s="31"/>
      <c r="J76" s="33"/>
      <c r="K76" s="33"/>
      <c r="L76" s="31"/>
      <c r="M76" s="33"/>
      <c r="N76" s="31"/>
      <c r="O76" s="33"/>
      <c r="P76" s="31"/>
    </row>
    <row r="77" spans="2:16">
      <c r="B77" s="33"/>
      <c r="C77" s="33"/>
      <c r="D77" s="31"/>
      <c r="E77" s="33"/>
      <c r="F77" s="31"/>
      <c r="G77" s="33"/>
      <c r="H77" s="31"/>
      <c r="I77" s="31"/>
      <c r="J77" s="33"/>
      <c r="K77" s="33"/>
      <c r="L77" s="31"/>
      <c r="M77" s="33"/>
      <c r="N77" s="31"/>
      <c r="O77" s="33"/>
      <c r="P77" s="31"/>
    </row>
    <row r="78" spans="2:16">
      <c r="B78" s="33"/>
      <c r="C78" s="33"/>
      <c r="D78" s="31"/>
      <c r="E78" s="33"/>
      <c r="F78" s="31"/>
      <c r="G78" s="33"/>
      <c r="H78" s="31"/>
      <c r="I78" s="31"/>
      <c r="J78" s="33"/>
      <c r="K78" s="33"/>
      <c r="L78" s="31"/>
      <c r="M78" s="33"/>
      <c r="N78" s="31"/>
      <c r="O78" s="33"/>
      <c r="P78" s="31"/>
    </row>
    <row r="79" spans="2:16">
      <c r="B79" s="33"/>
      <c r="C79" s="33"/>
      <c r="D79" s="31"/>
      <c r="E79" s="33"/>
      <c r="F79" s="31"/>
      <c r="G79" s="33"/>
      <c r="H79" s="31"/>
      <c r="I79" s="32"/>
      <c r="J79" s="33"/>
      <c r="K79" s="33"/>
      <c r="L79" s="31"/>
      <c r="M79" s="33"/>
      <c r="N79" s="31"/>
      <c r="O79" s="33"/>
      <c r="P79" s="31"/>
    </row>
    <row r="80" spans="2:16">
      <c r="B80" s="33"/>
      <c r="C80" s="33"/>
      <c r="D80" s="31"/>
      <c r="E80" s="33"/>
      <c r="F80" s="31"/>
      <c r="G80" s="33"/>
      <c r="H80" s="31"/>
      <c r="I80" s="32"/>
      <c r="J80" s="33"/>
      <c r="K80" s="33"/>
      <c r="L80" s="31"/>
      <c r="M80" s="33"/>
      <c r="N80" s="31"/>
      <c r="O80" s="33"/>
      <c r="P80" s="31"/>
    </row>
    <row r="81" spans="2:16">
      <c r="B81" s="33"/>
      <c r="C81" s="33"/>
      <c r="D81" s="31"/>
      <c r="E81" s="33"/>
      <c r="F81" s="31"/>
      <c r="G81" s="33"/>
      <c r="H81" s="31"/>
      <c r="I81" s="32"/>
      <c r="J81" s="33"/>
      <c r="K81" s="33"/>
      <c r="L81" s="31"/>
      <c r="M81" s="33"/>
      <c r="N81" s="31"/>
      <c r="O81" s="33"/>
      <c r="P81" s="31"/>
    </row>
    <row r="82" spans="2:16">
      <c r="B82" s="33"/>
      <c r="C82" s="33"/>
      <c r="D82" s="31"/>
      <c r="E82" s="33"/>
      <c r="F82" s="31"/>
      <c r="G82" s="33"/>
      <c r="H82" s="31"/>
      <c r="I82" s="32"/>
      <c r="J82" s="33"/>
      <c r="K82" s="33"/>
      <c r="L82" s="31"/>
      <c r="M82" s="33"/>
      <c r="N82" s="31"/>
      <c r="O82" s="33"/>
      <c r="P82" s="31"/>
    </row>
    <row r="83" spans="2:16">
      <c r="B83" s="33"/>
      <c r="C83" s="33"/>
      <c r="D83" s="31"/>
      <c r="E83" s="33"/>
      <c r="F83" s="31"/>
      <c r="G83" s="33"/>
      <c r="H83" s="31"/>
      <c r="I83" s="32"/>
      <c r="J83" s="33"/>
      <c r="K83" s="33"/>
      <c r="L83" s="31"/>
      <c r="M83" s="33"/>
      <c r="N83" s="31"/>
      <c r="O83" s="33"/>
      <c r="P83" s="31"/>
    </row>
    <row r="84" spans="2:16">
      <c r="B84" s="33"/>
      <c r="C84" s="33"/>
      <c r="D84" s="31"/>
      <c r="E84" s="33"/>
      <c r="F84" s="31"/>
      <c r="G84" s="33"/>
      <c r="H84" s="31"/>
      <c r="I84" s="32"/>
      <c r="J84" s="33"/>
      <c r="K84" s="33"/>
      <c r="L84" s="31"/>
      <c r="M84" s="33"/>
      <c r="N84" s="31"/>
      <c r="O84" s="33"/>
      <c r="P84" s="31"/>
    </row>
    <row r="85" spans="2:16">
      <c r="B85" s="33"/>
      <c r="C85" s="33"/>
      <c r="D85" s="31"/>
      <c r="E85" s="33"/>
      <c r="F85" s="31"/>
      <c r="G85" s="33"/>
      <c r="H85" s="31"/>
      <c r="I85" s="32"/>
      <c r="J85" s="33"/>
      <c r="K85" s="33"/>
      <c r="L85" s="31"/>
      <c r="M85" s="33"/>
      <c r="N85" s="31"/>
      <c r="O85" s="33"/>
      <c r="P85" s="31"/>
    </row>
    <row r="86" spans="2:16">
      <c r="B86" s="33"/>
      <c r="C86" s="33"/>
      <c r="D86" s="31"/>
      <c r="E86" s="33"/>
      <c r="F86" s="31"/>
      <c r="G86" s="33"/>
      <c r="H86" s="31"/>
      <c r="I86" s="32"/>
      <c r="J86" s="33"/>
      <c r="K86" s="33"/>
      <c r="L86" s="31"/>
      <c r="M86" s="33"/>
      <c r="N86" s="31"/>
      <c r="O86" s="33"/>
      <c r="P86" s="31"/>
    </row>
    <row r="87" spans="2:16">
      <c r="B87" s="33"/>
      <c r="C87" s="33"/>
      <c r="D87" s="31"/>
      <c r="E87" s="33"/>
      <c r="F87" s="31"/>
      <c r="G87" s="33"/>
      <c r="H87" s="31"/>
      <c r="I87" s="32"/>
      <c r="J87" s="33"/>
      <c r="K87" s="33"/>
      <c r="L87" s="31"/>
      <c r="M87" s="33"/>
      <c r="N87" s="31"/>
      <c r="O87" s="33"/>
      <c r="P87" s="31"/>
    </row>
    <row r="88" spans="2:16">
      <c r="B88" s="33"/>
      <c r="C88" s="33"/>
      <c r="D88" s="31"/>
      <c r="E88" s="33"/>
      <c r="F88" s="31"/>
      <c r="G88" s="33"/>
      <c r="H88" s="31"/>
      <c r="I88" s="32"/>
      <c r="J88" s="33"/>
      <c r="K88" s="33"/>
      <c r="L88" s="31"/>
      <c r="M88" s="33"/>
      <c r="N88" s="31"/>
      <c r="O88" s="33"/>
      <c r="P88" s="31"/>
    </row>
    <row r="89" spans="2:16">
      <c r="B89" s="33"/>
      <c r="C89" s="33"/>
      <c r="D89" s="31"/>
      <c r="E89" s="33"/>
      <c r="F89" s="31"/>
      <c r="G89" s="33"/>
      <c r="H89" s="31"/>
      <c r="I89" s="32"/>
      <c r="J89" s="33"/>
      <c r="K89" s="33"/>
      <c r="L89" s="31"/>
      <c r="M89" s="33"/>
      <c r="N89" s="31"/>
      <c r="O89" s="33"/>
      <c r="P89" s="31"/>
    </row>
    <row r="90" spans="2:16">
      <c r="B90" s="33"/>
      <c r="C90" s="33"/>
      <c r="D90" s="31"/>
      <c r="E90" s="33"/>
      <c r="F90" s="31"/>
      <c r="G90" s="33"/>
      <c r="H90" s="31"/>
      <c r="I90" s="32"/>
      <c r="J90" s="33"/>
      <c r="K90" s="33"/>
      <c r="L90" s="31"/>
      <c r="M90" s="33"/>
      <c r="N90" s="31"/>
      <c r="O90" s="33"/>
      <c r="P90" s="31"/>
    </row>
    <row r="91" spans="2:16">
      <c r="B91" s="33"/>
      <c r="C91" s="33"/>
      <c r="D91" s="31"/>
      <c r="E91" s="33"/>
      <c r="F91" s="31"/>
      <c r="G91" s="33"/>
      <c r="H91" s="31"/>
      <c r="I91" s="32"/>
      <c r="J91" s="33"/>
      <c r="K91" s="33"/>
      <c r="L91" s="31"/>
      <c r="M91" s="33"/>
      <c r="N91" s="31"/>
      <c r="O91" s="33"/>
      <c r="P91" s="31"/>
    </row>
    <row r="92" spans="2:16">
      <c r="B92" s="33"/>
      <c r="C92" s="33"/>
      <c r="D92" s="31"/>
      <c r="E92" s="33"/>
      <c r="F92" s="31"/>
      <c r="G92" s="33"/>
      <c r="H92" s="31"/>
      <c r="I92" s="32"/>
      <c r="J92" s="33"/>
      <c r="K92" s="33"/>
      <c r="L92" s="31"/>
      <c r="M92" s="33"/>
      <c r="N92" s="31"/>
      <c r="O92" s="33"/>
      <c r="P92" s="31"/>
    </row>
    <row r="93" spans="2:16">
      <c r="B93" s="31"/>
      <c r="C93" s="31"/>
      <c r="D93" s="31"/>
      <c r="E93" s="31"/>
      <c r="F93" s="33"/>
      <c r="G93" s="33"/>
      <c r="H93" s="33"/>
      <c r="I93" s="32"/>
      <c r="J93" s="31"/>
      <c r="K93" s="31"/>
      <c r="L93" s="31"/>
      <c r="M93" s="31"/>
      <c r="N93" s="33"/>
      <c r="O93" s="33"/>
      <c r="P93" s="33"/>
    </row>
    <row r="94" spans="2:16">
      <c r="B94" s="32"/>
      <c r="C94" s="32"/>
      <c r="D94" s="32"/>
      <c r="E94" s="32"/>
      <c r="F94" s="32"/>
      <c r="G94" s="33"/>
      <c r="H94" s="33"/>
      <c r="I94" s="32"/>
      <c r="J94" s="33"/>
      <c r="K94" s="32"/>
      <c r="L94" s="32"/>
      <c r="M94" s="32"/>
      <c r="N94" s="32"/>
      <c r="O94" s="32"/>
      <c r="P94" s="32"/>
    </row>
    <row r="95" spans="2:16">
      <c r="B95" s="31"/>
      <c r="C95" s="31"/>
      <c r="D95" s="32"/>
      <c r="E95" s="32"/>
      <c r="F95" s="32"/>
      <c r="G95" s="32"/>
      <c r="H95" s="32"/>
      <c r="I95" s="32"/>
      <c r="J95" s="31"/>
      <c r="K95" s="31"/>
      <c r="L95" s="32"/>
      <c r="M95" s="32"/>
      <c r="N95" s="32"/>
      <c r="O95" s="32"/>
      <c r="P95" s="32"/>
    </row>
    <row r="96" spans="2:16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2:16">
      <c r="B97" s="31"/>
      <c r="C97" s="31"/>
      <c r="D97" s="32"/>
      <c r="E97" s="32"/>
      <c r="F97" s="32"/>
      <c r="G97" s="32"/>
      <c r="H97" s="32"/>
      <c r="I97" s="32"/>
      <c r="J97" s="31"/>
      <c r="K97" s="31"/>
      <c r="L97" s="32"/>
      <c r="M97" s="32"/>
      <c r="N97" s="32"/>
      <c r="O97" s="32"/>
      <c r="P97" s="32"/>
    </row>
    <row r="98" spans="2:16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</row>
    <row r="99" spans="2:16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</row>
    <row r="100" spans="2:16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2:16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</row>
    <row r="102" spans="2:16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</row>
    <row r="103" spans="2:16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</sheetData>
  <mergeCells count="9">
    <mergeCell ref="B71:H71"/>
    <mergeCell ref="J71:P71"/>
    <mergeCell ref="J51:K51"/>
    <mergeCell ref="B25:F25"/>
    <mergeCell ref="H25:L25"/>
    <mergeCell ref="B50:E50"/>
    <mergeCell ref="H50:K50"/>
    <mergeCell ref="B70:F70"/>
    <mergeCell ref="H70:L7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2023-06-24T00:26:36Z</dcterms:created>
  <dcterms:modified xsi:type="dcterms:W3CDTF">2023-06-26T13:20:53Z</dcterms:modified>
</cp:coreProperties>
</file>