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<sst xmlns="http://schemas.openxmlformats.org/spreadsheetml/2006/main" count="15" uniqueCount="15">
  <si>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Berat Badan (x1)</t>
  </si>
  <si>
    <t>Tinggi Badan (x2)</t>
  </si>
  <si>
    <t>Umur (y)</t>
  </si>
  <si>
    <t>x1y</t>
  </si>
  <si>
    <t>x2y</t>
  </si>
  <si>
    <t>x1x2</t>
  </si>
  <si>
    <t>x1^2</t>
  </si>
  <si>
    <t>x2^2</t>
  </si>
  <si>
    <t>y^2</t>
  </si>
  <si>
    <t>n</t>
  </si>
  <si>
    <t>Korelasi Berat Badan dan Tinggi Badan</t>
  </si>
  <si>
    <t>Korelasi Berat Badan dan Umur</t>
  </si>
  <si>
    <t>Korelasi Tinggi Badan dan Umur</t>
  </si>
  <si>
    <t>Korelasi Tinggi Badan, Berat Badan dan umur</t>
  </si>
  <si>
    <t>Jumlah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</si>
</sst>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0"/>
    <col customWidth="1" min="3" max="3" width="18.5"/>
    <col customWidth="1" min="12" max="12" width="38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2" t="s">
        <v>9</v>
      </c>
      <c r="M2" s="3">
        <f>COUNTA(D3:D14)</f>
        <v>12</v>
      </c>
    </row>
    <row r="3">
      <c r="B3" s="4">
        <v>64.0</v>
      </c>
      <c r="C3" s="4">
        <v>57.0</v>
      </c>
      <c r="D3" s="4">
        <v>8.0</v>
      </c>
      <c r="E3" s="5">
        <f t="shared" ref="E3:E14" si="2">B3 * D3</f>
        <v>512</v>
      </c>
      <c r="F3" s="5">
        <f t="shared" ref="F3:F14" si="3">C3 * D3</f>
        <v>456</v>
      </c>
      <c r="G3" s="5">
        <f t="shared" ref="G3:G14" si="4">B3 * C3</f>
        <v>3648</v>
      </c>
      <c r="H3" s="5">
        <f t="shared" ref="H3:J3" si="1">B3^2</f>
        <v>4096</v>
      </c>
      <c r="I3" s="5">
        <f t="shared" si="1"/>
        <v>3249</v>
      </c>
      <c r="J3" s="5">
        <f t="shared" si="1"/>
        <v>64</v>
      </c>
      <c r="L3" s="6" t="s">
        <v>10</v>
      </c>
      <c r="M3" s="7">
        <f>((M2 * G15) - (B15 * C15)) / SQRT(((M2 * H15) - (B15^2)) * ((M2 * I15) - (C15^2)))</f>
        <v>0.8196450828</v>
      </c>
    </row>
    <row r="4">
      <c r="B4" s="4">
        <v>71.0</v>
      </c>
      <c r="C4" s="4">
        <v>59.0</v>
      </c>
      <c r="D4" s="4">
        <v>10.0</v>
      </c>
      <c r="E4" s="5">
        <f t="shared" si="2"/>
        <v>710</v>
      </c>
      <c r="F4" s="5">
        <f t="shared" si="3"/>
        <v>590</v>
      </c>
      <c r="G4" s="5">
        <f t="shared" si="4"/>
        <v>4189</v>
      </c>
      <c r="H4" s="5">
        <f t="shared" ref="H4:J4" si="5">B4^2</f>
        <v>5041</v>
      </c>
      <c r="I4" s="5">
        <f t="shared" si="5"/>
        <v>3481</v>
      </c>
      <c r="J4" s="5">
        <f t="shared" si="5"/>
        <v>100</v>
      </c>
      <c r="L4" s="6" t="s">
        <v>11</v>
      </c>
      <c r="M4" s="7">
        <f>((M2 * E15) - (B15 * D15)) / SQRT(((M2 * H15) - (B15^2)) * ((M2 * J15) - (D15^2)))</f>
        <v>0.7698168018</v>
      </c>
    </row>
    <row r="5">
      <c r="B5" s="4">
        <v>53.0</v>
      </c>
      <c r="C5" s="4">
        <v>49.0</v>
      </c>
      <c r="D5" s="4">
        <v>6.0</v>
      </c>
      <c r="E5" s="5">
        <f t="shared" si="2"/>
        <v>318</v>
      </c>
      <c r="F5" s="5">
        <f t="shared" si="3"/>
        <v>294</v>
      </c>
      <c r="G5" s="5">
        <f t="shared" si="4"/>
        <v>2597</v>
      </c>
      <c r="H5" s="5">
        <f t="shared" ref="H5:J5" si="6">B5^2</f>
        <v>2809</v>
      </c>
      <c r="I5" s="5">
        <f t="shared" si="6"/>
        <v>2401</v>
      </c>
      <c r="J5" s="5">
        <f t="shared" si="6"/>
        <v>36</v>
      </c>
      <c r="L5" s="6" t="s">
        <v>12</v>
      </c>
      <c r="M5" s="7">
        <f>((M2 * F15) - (C15 * D15)) / SQRT(((M2 * I15) - (C15^2)) * ((M2 * J15) - (D15^2)))</f>
        <v>0.7984074571</v>
      </c>
    </row>
    <row r="6">
      <c r="B6" s="4">
        <v>67.0</v>
      </c>
      <c r="C6" s="4">
        <v>62.0</v>
      </c>
      <c r="D6" s="4">
        <v>11.0</v>
      </c>
      <c r="E6" s="5">
        <f t="shared" si="2"/>
        <v>737</v>
      </c>
      <c r="F6" s="5">
        <f t="shared" si="3"/>
        <v>682</v>
      </c>
      <c r="G6" s="5">
        <f t="shared" si="4"/>
        <v>4154</v>
      </c>
      <c r="H6" s="5">
        <f t="shared" ref="H6:J6" si="7">B6^2</f>
        <v>4489</v>
      </c>
      <c r="I6" s="5">
        <f t="shared" si="7"/>
        <v>3844</v>
      </c>
      <c r="J6" s="5">
        <f t="shared" si="7"/>
        <v>121</v>
      </c>
      <c r="L6" s="8" t="s">
        <v>13</v>
      </c>
      <c r="M6" s="9">
        <f>SQRT(((M4^2 + M5^2) - ((2 * M4) * (M5 * M4))) / (1 - (M3^2)))</f>
        <v>0.9298799157</v>
      </c>
    </row>
    <row r="7">
      <c r="B7" s="4">
        <v>55.0</v>
      </c>
      <c r="C7" s="4">
        <v>51.0</v>
      </c>
      <c r="D7" s="4">
        <v>8.0</v>
      </c>
      <c r="E7" s="5">
        <f t="shared" si="2"/>
        <v>440</v>
      </c>
      <c r="F7" s="5">
        <f t="shared" si="3"/>
        <v>408</v>
      </c>
      <c r="G7" s="5">
        <f t="shared" si="4"/>
        <v>2805</v>
      </c>
      <c r="H7" s="5">
        <f t="shared" ref="H7:J7" si="8">B7^2</f>
        <v>3025</v>
      </c>
      <c r="I7" s="5">
        <f t="shared" si="8"/>
        <v>2601</v>
      </c>
      <c r="J7" s="5">
        <f t="shared" si="8"/>
        <v>64</v>
      </c>
    </row>
    <row r="8">
      <c r="B8" s="4">
        <v>58.0</v>
      </c>
      <c r="C8" s="4">
        <v>50.0</v>
      </c>
      <c r="D8" s="4">
        <v>7.0</v>
      </c>
      <c r="E8" s="5">
        <f t="shared" si="2"/>
        <v>406</v>
      </c>
      <c r="F8" s="5">
        <f t="shared" si="3"/>
        <v>350</v>
      </c>
      <c r="G8" s="5">
        <f t="shared" si="4"/>
        <v>2900</v>
      </c>
      <c r="H8" s="5">
        <f t="shared" ref="H8:J8" si="9">B8^2</f>
        <v>3364</v>
      </c>
      <c r="I8" s="5">
        <f t="shared" si="9"/>
        <v>2500</v>
      </c>
      <c r="J8" s="5">
        <f t="shared" si="9"/>
        <v>49</v>
      </c>
    </row>
    <row r="9">
      <c r="B9" s="4">
        <v>77.0</v>
      </c>
      <c r="C9" s="4">
        <v>55.0</v>
      </c>
      <c r="D9" s="4">
        <v>10.0</v>
      </c>
      <c r="E9" s="5">
        <f t="shared" si="2"/>
        <v>770</v>
      </c>
      <c r="F9" s="5">
        <f t="shared" si="3"/>
        <v>550</v>
      </c>
      <c r="G9" s="5">
        <f t="shared" si="4"/>
        <v>4235</v>
      </c>
      <c r="H9" s="5">
        <f t="shared" ref="H9:J9" si="10">B9^2</f>
        <v>5929</v>
      </c>
      <c r="I9" s="5">
        <f t="shared" si="10"/>
        <v>3025</v>
      </c>
      <c r="J9" s="5">
        <f t="shared" si="10"/>
        <v>100</v>
      </c>
    </row>
    <row r="10">
      <c r="B10" s="4">
        <v>57.0</v>
      </c>
      <c r="C10" s="4">
        <v>48.0</v>
      </c>
      <c r="D10" s="4">
        <v>9.0</v>
      </c>
      <c r="E10" s="5">
        <f t="shared" si="2"/>
        <v>513</v>
      </c>
      <c r="F10" s="5">
        <f t="shared" si="3"/>
        <v>432</v>
      </c>
      <c r="G10" s="5">
        <f t="shared" si="4"/>
        <v>2736</v>
      </c>
      <c r="H10" s="5">
        <f t="shared" ref="H10:J10" si="11">B10^2</f>
        <v>3249</v>
      </c>
      <c r="I10" s="5">
        <f t="shared" si="11"/>
        <v>2304</v>
      </c>
      <c r="J10" s="5">
        <f t="shared" si="11"/>
        <v>81</v>
      </c>
    </row>
    <row r="11">
      <c r="B11" s="4">
        <v>56.0</v>
      </c>
      <c r="C11" s="4">
        <v>52.0</v>
      </c>
      <c r="D11" s="4">
        <v>10.0</v>
      </c>
      <c r="E11" s="5">
        <f t="shared" si="2"/>
        <v>560</v>
      </c>
      <c r="F11" s="5">
        <f t="shared" si="3"/>
        <v>520</v>
      </c>
      <c r="G11" s="5">
        <f t="shared" si="4"/>
        <v>2912</v>
      </c>
      <c r="H11" s="5">
        <f t="shared" ref="H11:J11" si="12">B11^2</f>
        <v>3136</v>
      </c>
      <c r="I11" s="5">
        <f t="shared" si="12"/>
        <v>2704</v>
      </c>
      <c r="J11" s="5">
        <f t="shared" si="12"/>
        <v>100</v>
      </c>
    </row>
    <row r="12">
      <c r="B12" s="4">
        <v>51.0</v>
      </c>
      <c r="C12" s="4">
        <v>42.0</v>
      </c>
      <c r="D12" s="4">
        <v>6.0</v>
      </c>
      <c r="E12" s="5">
        <f t="shared" si="2"/>
        <v>306</v>
      </c>
      <c r="F12" s="5">
        <f t="shared" si="3"/>
        <v>252</v>
      </c>
      <c r="G12" s="5">
        <f t="shared" si="4"/>
        <v>2142</v>
      </c>
      <c r="H12" s="5">
        <f t="shared" ref="H12:J12" si="13">B12^2</f>
        <v>2601</v>
      </c>
      <c r="I12" s="5">
        <f t="shared" si="13"/>
        <v>1764</v>
      </c>
      <c r="J12" s="5">
        <f t="shared" si="13"/>
        <v>36</v>
      </c>
    </row>
    <row r="13">
      <c r="B13" s="4">
        <v>76.0</v>
      </c>
      <c r="C13" s="4">
        <v>61.0</v>
      </c>
      <c r="D13" s="4">
        <v>12.0</v>
      </c>
      <c r="E13" s="5">
        <f t="shared" si="2"/>
        <v>912</v>
      </c>
      <c r="F13" s="5">
        <f t="shared" si="3"/>
        <v>732</v>
      </c>
      <c r="G13" s="5">
        <f t="shared" si="4"/>
        <v>4636</v>
      </c>
      <c r="H13" s="5">
        <f t="shared" ref="H13:J13" si="14">B13^2</f>
        <v>5776</v>
      </c>
      <c r="I13" s="5">
        <f t="shared" si="14"/>
        <v>3721</v>
      </c>
      <c r="J13" s="5">
        <f t="shared" si="14"/>
        <v>144</v>
      </c>
    </row>
    <row r="14">
      <c r="B14" s="4">
        <v>68.0</v>
      </c>
      <c r="C14" s="4">
        <v>57.0</v>
      </c>
      <c r="D14" s="4">
        <v>9.0</v>
      </c>
      <c r="E14" s="5">
        <f t="shared" si="2"/>
        <v>612</v>
      </c>
      <c r="F14" s="5">
        <f t="shared" si="3"/>
        <v>513</v>
      </c>
      <c r="G14" s="5">
        <f t="shared" si="4"/>
        <v>3876</v>
      </c>
      <c r="H14" s="5">
        <f t="shared" ref="H14:J14" si="15">B14^2</f>
        <v>4624</v>
      </c>
      <c r="I14" s="5">
        <f t="shared" si="15"/>
        <v>3249</v>
      </c>
      <c r="J14" s="5">
        <f t="shared" si="15"/>
        <v>81</v>
      </c>
    </row>
    <row r="15">
      <c r="A15" s="6" t="s">
        <v>14</v>
      </c>
      <c r="B15" s="10">
        <f t="shared" ref="B15:J15" si="16">SUM(B3:B14)</f>
        <v>753</v>
      </c>
      <c r="C15" s="10">
        <f t="shared" si="16"/>
        <v>643</v>
      </c>
      <c r="D15" s="10">
        <f t="shared" si="16"/>
        <v>106</v>
      </c>
      <c r="E15" s="10">
        <f t="shared" si="16"/>
        <v>6796</v>
      </c>
      <c r="F15" s="10">
        <f t="shared" si="16"/>
        <v>5779</v>
      </c>
      <c r="G15" s="10">
        <f t="shared" si="16"/>
        <v>40830</v>
      </c>
      <c r="H15" s="10">
        <f t="shared" si="16"/>
        <v>48139</v>
      </c>
      <c r="I15" s="10">
        <f t="shared" si="16"/>
        <v>34843</v>
      </c>
      <c r="J15" s="10">
        <f t="shared" si="16"/>
        <v>976</v>
      </c>
    </row>
  </sheetData>
  <drawing r:id="rId1"/>
</worksheet>
</file>