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2" i="1"/>
  <c r="O12" s="1"/>
  <c r="Q10"/>
  <c r="Q11"/>
  <c r="V11"/>
  <c r="U12" s="1"/>
  <c r="V10"/>
  <c r="T12" s="1"/>
  <c r="L11"/>
  <c r="J11" s="1"/>
  <c r="L10"/>
  <c r="K10" s="1"/>
  <c r="G10"/>
  <c r="F10" s="1"/>
  <c r="G11"/>
  <c r="E11" s="1"/>
  <c r="O10" l="1"/>
  <c r="O11"/>
  <c r="P10"/>
  <c r="P11"/>
  <c r="J10"/>
  <c r="U10"/>
  <c r="U11"/>
  <c r="E10"/>
  <c r="T11"/>
  <c r="T10"/>
  <c r="F11"/>
  <c r="K11"/>
  <c r="N2" l="1"/>
  <c r="S2"/>
  <c r="N3"/>
  <c r="N4"/>
  <c r="S3"/>
  <c r="S4"/>
  <c r="I4"/>
  <c r="I3"/>
  <c r="D3"/>
  <c r="D4"/>
  <c r="D2"/>
  <c r="I2"/>
  <c r="D5" l="1"/>
  <c r="N5"/>
  <c r="S5"/>
  <c r="I5"/>
</calcChain>
</file>

<file path=xl/sharedStrings.xml><?xml version="1.0" encoding="utf-8"?>
<sst xmlns="http://schemas.openxmlformats.org/spreadsheetml/2006/main" count="58" uniqueCount="16">
  <si>
    <t>reference class proportion</t>
  </si>
  <si>
    <t>accuracy</t>
  </si>
  <si>
    <t>precision</t>
  </si>
  <si>
    <t>recall</t>
  </si>
  <si>
    <t>ROC-AUC</t>
  </si>
  <si>
    <t>confusion matrix</t>
  </si>
  <si>
    <t>Reality</t>
  </si>
  <si>
    <t>Prediction</t>
  </si>
  <si>
    <t>negative</t>
  </si>
  <si>
    <t>positive</t>
  </si>
  <si>
    <t>Coin Flip</t>
  </si>
  <si>
    <t>Reference category prediction machine</t>
  </si>
  <si>
    <t>Class imbalance prediction machine</t>
  </si>
  <si>
    <t>sum</t>
  </si>
  <si>
    <t>F1-score</t>
  </si>
  <si>
    <t>Majority-minority category prediction machine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</si>
</sst>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workbookViewId="0">
      <selection activeCell="B2" sqref="B2"/>
    </sheetView>
  </sheetViews>
  <sheetFormatPr defaultRowHeight="15"/>
  <cols>
    <col min="1" max="1" width="24.7109375" bestFit="1" customWidth="1"/>
  </cols>
  <sheetData>
    <row r="1" spans="1:22">
      <c r="C1" s="3" t="s">
        <v>10</v>
      </c>
      <c r="D1" s="3"/>
      <c r="E1" s="3"/>
      <c r="F1" s="3"/>
      <c r="G1" s="1"/>
      <c r="H1" s="3" t="s">
        <v>11</v>
      </c>
      <c r="I1" s="3"/>
      <c r="J1" s="3"/>
      <c r="K1" s="3"/>
      <c r="L1" s="1"/>
      <c r="M1" s="2" t="s">
        <v>15</v>
      </c>
      <c r="N1" s="2"/>
      <c r="O1" s="2"/>
      <c r="P1" s="2"/>
      <c r="Q1" s="1"/>
      <c r="R1" s="3" t="s">
        <v>12</v>
      </c>
      <c r="S1" s="3"/>
      <c r="T1" s="3"/>
      <c r="U1" s="3"/>
    </row>
    <row r="2" spans="1:22">
      <c r="A2" t="s">
        <v>0</v>
      </c>
      <c r="B2">
        <v>0.01</v>
      </c>
      <c r="C2" t="s">
        <v>1</v>
      </c>
      <c r="D2">
        <f>(E10+F11)/SUM(E10,F10,E11,F11)</f>
        <v>0.5</v>
      </c>
      <c r="H2" t="s">
        <v>1</v>
      </c>
      <c r="I2">
        <f>(J10+K11)/SUM(J10,K10,J11,K11)</f>
        <v>0.01</v>
      </c>
      <c r="M2" t="s">
        <v>1</v>
      </c>
      <c r="N2">
        <f>(O10+P11)/SUM(O10,P10,O11,P11)</f>
        <v>0.99</v>
      </c>
      <c r="R2" t="s">
        <v>1</v>
      </c>
      <c r="S2">
        <f>(T10+U11)/SUM(T10,U10,T11,U11)</f>
        <v>0.98019999999999996</v>
      </c>
    </row>
    <row r="3" spans="1:22">
      <c r="C3" t="s">
        <v>2</v>
      </c>
      <c r="D3">
        <f>F11/SUM(F11,F10)</f>
        <v>0.01</v>
      </c>
      <c r="H3" t="s">
        <v>2</v>
      </c>
      <c r="I3">
        <f>K11/SUM(K11,K10)</f>
        <v>0.01</v>
      </c>
      <c r="M3" t="s">
        <v>2</v>
      </c>
      <c r="N3" t="e">
        <f>P11/SUM(P11,P10)</f>
        <v>#DIV/0!</v>
      </c>
      <c r="R3" t="s">
        <v>2</v>
      </c>
      <c r="S3">
        <f>U11/SUM(U11,U10)</f>
        <v>0.01</v>
      </c>
    </row>
    <row r="4" spans="1:22">
      <c r="C4" t="s">
        <v>3</v>
      </c>
      <c r="D4">
        <f>F11/SUM(F11,E11)</f>
        <v>0.5</v>
      </c>
      <c r="H4" t="s">
        <v>3</v>
      </c>
      <c r="I4">
        <f>K11/SUM(K11,J11)</f>
        <v>1</v>
      </c>
      <c r="M4" t="s">
        <v>3</v>
      </c>
      <c r="N4">
        <f>P11/SUM(P11,O11)</f>
        <v>0</v>
      </c>
      <c r="R4" t="s">
        <v>3</v>
      </c>
      <c r="S4">
        <f>U11/SUM(U11,T11)</f>
        <v>0.01</v>
      </c>
    </row>
    <row r="5" spans="1:22">
      <c r="C5" t="s">
        <v>14</v>
      </c>
      <c r="D5">
        <f>2*(D3*D4)/(D4+D3)</f>
        <v>1.9607843137254902E-2</v>
      </c>
      <c r="H5" t="s">
        <v>14</v>
      </c>
      <c r="I5">
        <f>2*(I3*I4)/(I4+I3)</f>
        <v>1.9801980198019802E-2</v>
      </c>
      <c r="M5" t="s">
        <v>14</v>
      </c>
      <c r="N5" t="e">
        <f>2*(N3*N4)/(N4+N3)</f>
        <v>#DIV/0!</v>
      </c>
      <c r="R5" t="s">
        <v>14</v>
      </c>
      <c r="S5">
        <f>2*(S3*S4)/(S4+S3)</f>
        <v>0.01</v>
      </c>
    </row>
    <row r="6" spans="1:22">
      <c r="C6" t="s">
        <v>4</v>
      </c>
      <c r="H6" t="s">
        <v>4</v>
      </c>
      <c r="M6" t="s">
        <v>4</v>
      </c>
      <c r="R6" t="s">
        <v>4</v>
      </c>
    </row>
    <row r="7" spans="1:22">
      <c r="C7" t="s">
        <v>5</v>
      </c>
    </row>
    <row r="8" spans="1:22">
      <c r="E8" s="3" t="s">
        <v>7</v>
      </c>
      <c r="F8" s="3"/>
      <c r="G8" s="1"/>
      <c r="J8" s="3" t="s">
        <v>7</v>
      </c>
      <c r="K8" s="3"/>
      <c r="L8" s="1"/>
      <c r="O8" s="3" t="s">
        <v>7</v>
      </c>
      <c r="P8" s="3"/>
      <c r="Q8" s="1"/>
      <c r="T8" s="3" t="s">
        <v>7</v>
      </c>
      <c r="U8" s="3"/>
    </row>
    <row r="9" spans="1:22">
      <c r="E9" t="s">
        <v>8</v>
      </c>
      <c r="F9" t="s">
        <v>9</v>
      </c>
      <c r="G9" t="s">
        <v>13</v>
      </c>
      <c r="J9" t="s">
        <v>8</v>
      </c>
      <c r="K9" t="s">
        <v>9</v>
      </c>
      <c r="L9" t="s">
        <v>13</v>
      </c>
      <c r="O9" t="s">
        <v>8</v>
      </c>
      <c r="P9" t="s">
        <v>9</v>
      </c>
      <c r="Q9" t="s">
        <v>13</v>
      </c>
      <c r="T9" t="s">
        <v>8</v>
      </c>
      <c r="U9" t="s">
        <v>9</v>
      </c>
      <c r="V9" t="s">
        <v>13</v>
      </c>
    </row>
    <row r="10" spans="1:22">
      <c r="C10" s="3" t="s">
        <v>6</v>
      </c>
      <c r="D10" s="2" t="s">
        <v>8</v>
      </c>
      <c r="E10">
        <f>E12*G10</f>
        <v>0.495</v>
      </c>
      <c r="F10">
        <f>F12*G10</f>
        <v>0.495</v>
      </c>
      <c r="G10">
        <f>1-B2</f>
        <v>0.99</v>
      </c>
      <c r="H10" s="3" t="s">
        <v>6</v>
      </c>
      <c r="I10" s="2" t="s">
        <v>8</v>
      </c>
      <c r="J10">
        <f>J12*L10</f>
        <v>0</v>
      </c>
      <c r="K10">
        <f>K12*L10</f>
        <v>0.99</v>
      </c>
      <c r="L10">
        <f>1-B2</f>
        <v>0.99</v>
      </c>
      <c r="M10" s="3" t="s">
        <v>6</v>
      </c>
      <c r="N10" s="2" t="s">
        <v>8</v>
      </c>
      <c r="O10">
        <f>O12*Q10</f>
        <v>0.99</v>
      </c>
      <c r="P10">
        <f>P12*Q10</f>
        <v>0</v>
      </c>
      <c r="Q10">
        <f>1-B2</f>
        <v>0.99</v>
      </c>
      <c r="R10" s="3" t="s">
        <v>6</v>
      </c>
      <c r="S10" s="2" t="s">
        <v>8</v>
      </c>
      <c r="T10">
        <f>T12*V10</f>
        <v>0.98009999999999997</v>
      </c>
      <c r="U10">
        <f>U12*V10</f>
        <v>9.9000000000000008E-3</v>
      </c>
      <c r="V10">
        <f>1-B2</f>
        <v>0.99</v>
      </c>
    </row>
    <row r="11" spans="1:22">
      <c r="C11" s="3"/>
      <c r="D11" t="s">
        <v>9</v>
      </c>
      <c r="E11">
        <f>E12*G11</f>
        <v>5.0000000000000001E-3</v>
      </c>
      <c r="F11">
        <f>F12*G11</f>
        <v>5.0000000000000001E-3</v>
      </c>
      <c r="G11">
        <f>B2</f>
        <v>0.01</v>
      </c>
      <c r="H11" s="3"/>
      <c r="I11" t="s">
        <v>9</v>
      </c>
      <c r="J11">
        <f>J12*L11</f>
        <v>0</v>
      </c>
      <c r="K11">
        <f>K12*L11</f>
        <v>0.01</v>
      </c>
      <c r="L11">
        <f>B2</f>
        <v>0.01</v>
      </c>
      <c r="M11" s="3"/>
      <c r="N11" t="s">
        <v>9</v>
      </c>
      <c r="O11">
        <f>O12*Q11</f>
        <v>0.01</v>
      </c>
      <c r="P11">
        <f>P12*Q11</f>
        <v>0</v>
      </c>
      <c r="Q11">
        <f>B2</f>
        <v>0.01</v>
      </c>
      <c r="R11" s="3"/>
      <c r="S11" t="s">
        <v>9</v>
      </c>
      <c r="T11">
        <f>T12*V11</f>
        <v>9.9000000000000008E-3</v>
      </c>
      <c r="U11">
        <f>U12*V11</f>
        <v>1E-4</v>
      </c>
      <c r="V11">
        <f>B2</f>
        <v>0.01</v>
      </c>
    </row>
    <row r="12" spans="1:22">
      <c r="D12" t="s">
        <v>13</v>
      </c>
      <c r="E12">
        <v>0.5</v>
      </c>
      <c r="F12">
        <v>0.5</v>
      </c>
      <c r="G12">
        <v>1</v>
      </c>
      <c r="I12" t="s">
        <v>13</v>
      </c>
      <c r="J12">
        <v>0</v>
      </c>
      <c r="K12">
        <v>1</v>
      </c>
      <c r="L12">
        <v>1</v>
      </c>
      <c r="N12" t="s">
        <v>13</v>
      </c>
      <c r="O12">
        <f>1-P12</f>
        <v>1</v>
      </c>
      <c r="P12">
        <f>ROUND(B2, 0)</f>
        <v>0</v>
      </c>
      <c r="Q12">
        <v>1</v>
      </c>
      <c r="S12" t="s">
        <v>13</v>
      </c>
      <c r="T12">
        <f>V10</f>
        <v>0.99</v>
      </c>
      <c r="U12">
        <f>V11</f>
        <v>0.01</v>
      </c>
      <c r="V12">
        <v>1</v>
      </c>
    </row>
  </sheetData>
  <mergeCells count="11">
    <mergeCell ref="E8:F8"/>
    <mergeCell ref="C10:C11"/>
    <mergeCell ref="C1:F1"/>
    <mergeCell ref="H1:K1"/>
    <mergeCell ref="R1:U1"/>
    <mergeCell ref="H10:H11"/>
    <mergeCell ref="J8:K8"/>
    <mergeCell ref="T8:U8"/>
    <mergeCell ref="R10:R11"/>
    <mergeCell ref="O8:P8"/>
    <mergeCell ref="M10:M11"/>
  </mergeCells>
  <conditionalFormatting sqref="E10:G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0:V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0:Q1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2019-06-16T19:33:25Z</dcterms:modified>
</cp:coreProperties>
</file>