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omments3.xml" ContentType="application/vnd.openxmlformats-officedocument.spreadsheetml.comments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75" yWindow="420" windowWidth="16650" windowHeight="8400" activeTab="8"/>
  </bookViews>
  <sheets>
    <sheet name="IRL" sheetId="2" r:id="rId1"/>
    <sheet name="BRL" sheetId="3" r:id="rId2"/>
    <sheet name="VRL" sheetId="4" r:id="rId3"/>
    <sheet name="Surrey" sheetId="5" r:id="rId4"/>
    <sheet name="Belleville" sheetId="6" r:id="rId5"/>
    <sheet name="London" sheetId="7" r:id="rId6"/>
    <sheet name="Thorold" sheetId="8" r:id="rId7"/>
    <sheet name="Mississauga" sheetId="10" r:id="rId8"/>
    <sheet name="Summary 2015" sheetId="11" r:id="rId9"/>
  </sheets>
  <definedNames>
    <definedName name="_xlnm._FilterDatabase" localSheetId="4" hidden="1">Belleville!$A$3:$G$54</definedName>
    <definedName name="_xlnm._FilterDatabase" localSheetId="1" hidden="1">BRL!$A$3:$L$211</definedName>
    <definedName name="_xlnm._FilterDatabase" localSheetId="0" hidden="1">IRL!$A$3:$L$118</definedName>
    <definedName name="_xlnm._FilterDatabase" localSheetId="5" hidden="1">London!$A$3:$G$43</definedName>
    <definedName name="_xlnm._FilterDatabase" localSheetId="7" hidden="1">Mississauga!$A$3:$G$78</definedName>
    <definedName name="_xlnm._FilterDatabase" localSheetId="3" hidden="1">Surrey!$A$3:$G$170</definedName>
    <definedName name="_xlnm._FilterDatabase" localSheetId="6" hidden="1">Thorold!$A$3:$G$55</definedName>
    <definedName name="_xlnm._FilterDatabase" localSheetId="2" hidden="1">VRL!$A$3:$G$166</definedName>
  </definedNames>
  <calcPr calcId="145621"/>
  <pivotCaches>
    <pivotCache cacheId="0" r:id="rId10"/>
  </pivotCaches>
</workbook>
</file>

<file path=xl/calcChain.xml><?xml version="1.0" encoding="utf-8"?>
<calcChain xmlns="http://schemas.openxmlformats.org/spreadsheetml/2006/main">
  <c r="H78" i="10" l="1"/>
  <c r="H71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45" i="10"/>
  <c r="H44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1" i="10"/>
  <c r="H18" i="10"/>
  <c r="H17" i="10"/>
  <c r="H15" i="10"/>
  <c r="H14" i="10"/>
  <c r="H13" i="10"/>
  <c r="H12" i="10"/>
  <c r="H11" i="10"/>
  <c r="H10" i="10"/>
  <c r="H9" i="10"/>
  <c r="H8" i="10"/>
  <c r="H6" i="10"/>
  <c r="H50" i="8"/>
  <c r="H48" i="8"/>
  <c r="H47" i="8"/>
  <c r="H46" i="8"/>
  <c r="H45" i="8"/>
  <c r="H44" i="8"/>
  <c r="H43" i="8"/>
  <c r="H42" i="8"/>
  <c r="H41" i="8"/>
  <c r="H40" i="8"/>
  <c r="H39" i="8"/>
  <c r="H36" i="8"/>
  <c r="H35" i="8"/>
  <c r="H34" i="8"/>
  <c r="H33" i="8"/>
  <c r="H31" i="8"/>
  <c r="H30" i="8"/>
  <c r="H29" i="8"/>
  <c r="H28" i="8"/>
  <c r="H27" i="8"/>
  <c r="H26" i="8"/>
  <c r="H25" i="8"/>
  <c r="H24" i="8"/>
  <c r="H23" i="8"/>
  <c r="H22" i="8"/>
  <c r="H19" i="8"/>
  <c r="H16" i="8"/>
  <c r="H15" i="8"/>
  <c r="H14" i="8"/>
  <c r="H13" i="8"/>
  <c r="H12" i="8"/>
  <c r="H11" i="8"/>
  <c r="H10" i="8"/>
  <c r="H9" i="8"/>
  <c r="H8" i="8"/>
  <c r="H6" i="8"/>
  <c r="H23" i="7"/>
  <c r="H22" i="7"/>
  <c r="H20" i="7"/>
  <c r="H19" i="7"/>
  <c r="H17" i="7"/>
  <c r="H16" i="7"/>
  <c r="H15" i="7"/>
  <c r="H14" i="7"/>
  <c r="H13" i="7"/>
  <c r="H12" i="7"/>
  <c r="H11" i="7"/>
  <c r="H10" i="7"/>
  <c r="H9" i="7"/>
  <c r="H8" i="7"/>
  <c r="H6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6" i="6"/>
  <c r="H54" i="6"/>
  <c r="H53" i="6"/>
  <c r="H52" i="6"/>
  <c r="H51" i="6"/>
  <c r="H50" i="6"/>
  <c r="H49" i="6"/>
  <c r="H48" i="6"/>
  <c r="H47" i="6"/>
  <c r="H46" i="6"/>
  <c r="H45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19" i="6"/>
  <c r="H18" i="6"/>
  <c r="H16" i="6"/>
  <c r="H15" i="6"/>
  <c r="H14" i="6"/>
  <c r="H13" i="6"/>
  <c r="H12" i="6"/>
  <c r="H11" i="6"/>
  <c r="H10" i="6"/>
  <c r="H9" i="6"/>
  <c r="H8" i="6"/>
  <c r="H159" i="5"/>
  <c r="H154" i="5"/>
  <c r="H153" i="5"/>
  <c r="H151" i="5"/>
  <c r="H141" i="5"/>
  <c r="H119" i="5"/>
  <c r="H112" i="5"/>
  <c r="H110" i="5"/>
  <c r="H109" i="5"/>
  <c r="H108" i="5"/>
  <c r="H107" i="5"/>
  <c r="H105" i="5"/>
  <c r="H104" i="5"/>
  <c r="H103" i="5"/>
  <c r="H102" i="5"/>
  <c r="H101" i="5"/>
  <c r="H100" i="5"/>
  <c r="H99" i="5"/>
  <c r="H95" i="5"/>
  <c r="H93" i="5"/>
  <c r="H91" i="5"/>
  <c r="H80" i="5"/>
  <c r="H79" i="5"/>
  <c r="H77" i="5"/>
  <c r="H76" i="5"/>
  <c r="H74" i="5"/>
  <c r="H73" i="5"/>
  <c r="H72" i="5"/>
  <c r="H71" i="5"/>
  <c r="H70" i="5"/>
  <c r="H69" i="5"/>
  <c r="H68" i="5"/>
  <c r="H67" i="5"/>
  <c r="H66" i="5"/>
  <c r="H65" i="5"/>
  <c r="H63" i="5"/>
  <c r="H62" i="5"/>
  <c r="H61" i="5"/>
  <c r="H60" i="5"/>
  <c r="H59" i="5"/>
  <c r="H56" i="5"/>
  <c r="H55" i="5"/>
  <c r="H54" i="5"/>
  <c r="H53" i="5"/>
  <c r="H50" i="5"/>
  <c r="H45" i="5"/>
  <c r="H41" i="5"/>
  <c r="H40" i="5"/>
  <c r="H39" i="5"/>
  <c r="H19" i="5"/>
  <c r="H16" i="5"/>
  <c r="H14" i="5"/>
  <c r="H13" i="5"/>
  <c r="H11" i="5"/>
  <c r="H8" i="5"/>
  <c r="H6" i="5"/>
  <c r="H6" i="4"/>
  <c r="H155" i="4"/>
  <c r="H150" i="4"/>
  <c r="H149" i="4"/>
  <c r="H137" i="4"/>
  <c r="H115" i="4"/>
  <c r="H108" i="4"/>
  <c r="H106" i="4"/>
  <c r="H105" i="4"/>
  <c r="H104" i="4"/>
  <c r="H103" i="4"/>
  <c r="H101" i="4"/>
  <c r="H100" i="4"/>
  <c r="H99" i="4"/>
  <c r="H98" i="4"/>
  <c r="H97" i="4"/>
  <c r="H96" i="4"/>
  <c r="H91" i="4"/>
  <c r="H87" i="4"/>
  <c r="H76" i="4"/>
  <c r="H75" i="4"/>
  <c r="H73" i="4"/>
  <c r="H72" i="4"/>
  <c r="H70" i="4"/>
  <c r="H69" i="4"/>
  <c r="H68" i="4"/>
  <c r="H67" i="4"/>
  <c r="H66" i="4"/>
  <c r="H65" i="4"/>
  <c r="H64" i="4"/>
  <c r="H63" i="4"/>
  <c r="H62" i="4"/>
  <c r="H61" i="4"/>
  <c r="H59" i="4"/>
  <c r="H58" i="4"/>
  <c r="H57" i="4"/>
  <c r="H56" i="4"/>
  <c r="H55" i="4"/>
  <c r="H52" i="4"/>
  <c r="H51" i="4"/>
  <c r="H50" i="4"/>
  <c r="H49" i="4"/>
  <c r="H47" i="4"/>
  <c r="H19" i="4"/>
  <c r="H16" i="4"/>
  <c r="H14" i="4"/>
  <c r="H13" i="4"/>
  <c r="H10" i="4"/>
  <c r="H8" i="4"/>
  <c r="M176" i="3"/>
  <c r="M171" i="3"/>
  <c r="M170" i="3"/>
  <c r="M167" i="3"/>
  <c r="M156" i="3"/>
  <c r="M133" i="3"/>
  <c r="M126" i="3"/>
  <c r="M124" i="3"/>
  <c r="M122" i="3"/>
  <c r="M121" i="3"/>
  <c r="M120" i="3"/>
  <c r="M118" i="3"/>
  <c r="M117" i="3"/>
  <c r="M116" i="3"/>
  <c r="M115" i="3"/>
  <c r="M113" i="3"/>
  <c r="M112" i="3"/>
  <c r="M111" i="3"/>
  <c r="M107" i="3"/>
  <c r="M105" i="3"/>
  <c r="M103" i="3"/>
  <c r="M99" i="3"/>
  <c r="M98" i="3"/>
  <c r="M94" i="3"/>
  <c r="M93" i="3"/>
  <c r="M79" i="3"/>
  <c r="M78" i="3"/>
  <c r="M77" i="3"/>
  <c r="M76" i="3"/>
  <c r="M75" i="3"/>
  <c r="M74" i="3"/>
  <c r="M73" i="3"/>
  <c r="M72" i="3"/>
  <c r="M71" i="3"/>
  <c r="M70" i="3"/>
  <c r="M68" i="3"/>
  <c r="M67" i="3"/>
  <c r="M66" i="3"/>
  <c r="M65" i="3"/>
  <c r="M64" i="3"/>
  <c r="M61" i="3"/>
  <c r="M60" i="3"/>
  <c r="M59" i="3"/>
  <c r="M58" i="3"/>
  <c r="M55" i="3"/>
  <c r="M50" i="3"/>
  <c r="M46" i="3"/>
  <c r="M45" i="3"/>
  <c r="M44" i="3"/>
  <c r="M24" i="3"/>
  <c r="M21" i="3"/>
  <c r="M19" i="3"/>
  <c r="M18" i="3"/>
  <c r="M16" i="3"/>
  <c r="M10" i="3"/>
  <c r="M8" i="3"/>
  <c r="M8" i="2"/>
  <c r="M111" i="2"/>
  <c r="M110" i="2"/>
  <c r="M109" i="2"/>
  <c r="M108" i="2"/>
  <c r="M107" i="2"/>
  <c r="M104" i="2"/>
  <c r="M101" i="2"/>
  <c r="M92" i="2"/>
  <c r="M89" i="2"/>
  <c r="M88" i="2"/>
  <c r="M87" i="2"/>
  <c r="M86" i="2"/>
  <c r="M85" i="2"/>
  <c r="M84" i="2"/>
  <c r="M83" i="2"/>
  <c r="M82" i="2"/>
  <c r="M81" i="2"/>
  <c r="M80" i="2"/>
  <c r="M79" i="2"/>
  <c r="M78" i="2"/>
  <c r="M69" i="2"/>
  <c r="M47" i="2"/>
  <c r="M46" i="2"/>
  <c r="M45" i="2"/>
  <c r="M44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0" i="2"/>
  <c r="M17" i="2"/>
  <c r="M16" i="2"/>
  <c r="M14" i="2"/>
  <c r="M13" i="2"/>
  <c r="M12" i="2"/>
  <c r="M11" i="2"/>
  <c r="M10" i="2"/>
  <c r="M9" i="2"/>
  <c r="M6" i="2"/>
  <c r="L6" i="2"/>
  <c r="G78" i="10"/>
  <c r="G71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45" i="10"/>
  <c r="G44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1" i="10"/>
  <c r="G18" i="10"/>
  <c r="G17" i="10"/>
  <c r="G15" i="10"/>
  <c r="G14" i="10"/>
  <c r="G13" i="10"/>
  <c r="G12" i="10"/>
  <c r="G11" i="10"/>
  <c r="G10" i="10"/>
  <c r="G9" i="10"/>
  <c r="G8" i="10"/>
  <c r="G6" i="10"/>
  <c r="G6" i="8"/>
  <c r="G155" i="4"/>
  <c r="G150" i="4"/>
  <c r="G149" i="4"/>
  <c r="G137" i="4"/>
  <c r="G115" i="4"/>
  <c r="G108" i="4"/>
  <c r="G106" i="4"/>
  <c r="G105" i="4"/>
  <c r="G104" i="4"/>
  <c r="G103" i="4"/>
  <c r="G101" i="4"/>
  <c r="G100" i="4"/>
  <c r="G99" i="4"/>
  <c r="G98" i="4"/>
  <c r="G97" i="4"/>
  <c r="G96" i="4"/>
  <c r="G91" i="4"/>
  <c r="G87" i="4"/>
  <c r="G76" i="4"/>
  <c r="G75" i="4"/>
  <c r="G73" i="4"/>
  <c r="G72" i="4"/>
  <c r="G70" i="4"/>
  <c r="G69" i="4"/>
  <c r="G68" i="4"/>
  <c r="G67" i="4"/>
  <c r="G66" i="4"/>
  <c r="G65" i="4"/>
  <c r="G64" i="4"/>
  <c r="G63" i="4"/>
  <c r="G62" i="4"/>
  <c r="G61" i="4"/>
  <c r="G59" i="4"/>
  <c r="G58" i="4"/>
  <c r="G57" i="4"/>
  <c r="G56" i="4"/>
  <c r="G55" i="4"/>
  <c r="G52" i="4"/>
  <c r="G51" i="4"/>
  <c r="G50" i="4"/>
  <c r="G49" i="4"/>
  <c r="G47" i="4"/>
  <c r="G19" i="4"/>
  <c r="G16" i="4"/>
  <c r="G14" i="4"/>
  <c r="G13" i="4"/>
  <c r="G10" i="4"/>
  <c r="G8" i="4"/>
  <c r="G6" i="4"/>
  <c r="G159" i="5"/>
  <c r="G154" i="5"/>
  <c r="G153" i="5"/>
  <c r="G151" i="5"/>
  <c r="G141" i="5"/>
  <c r="G119" i="5"/>
  <c r="G112" i="5"/>
  <c r="G110" i="5"/>
  <c r="G109" i="5"/>
  <c r="G108" i="5"/>
  <c r="G107" i="5"/>
  <c r="G105" i="5"/>
  <c r="G104" i="5"/>
  <c r="G103" i="5"/>
  <c r="G102" i="5"/>
  <c r="G101" i="5"/>
  <c r="G100" i="5"/>
  <c r="G99" i="5"/>
  <c r="G95" i="5"/>
  <c r="G93" i="5"/>
  <c r="G91" i="5"/>
  <c r="G80" i="5"/>
  <c r="G79" i="5"/>
  <c r="G77" i="5"/>
  <c r="G76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6" i="5"/>
  <c r="G55" i="5"/>
  <c r="G54" i="5"/>
  <c r="G53" i="5"/>
  <c r="G50" i="5"/>
  <c r="G45" i="5"/>
  <c r="G41" i="5"/>
  <c r="G40" i="5"/>
  <c r="G39" i="5"/>
  <c r="G19" i="5"/>
  <c r="G16" i="5"/>
  <c r="G14" i="5"/>
  <c r="G13" i="5"/>
  <c r="G11" i="5"/>
  <c r="G8" i="5"/>
  <c r="G6" i="5"/>
  <c r="G54" i="6"/>
  <c r="G53" i="6"/>
  <c r="G52" i="6"/>
  <c r="G51" i="6"/>
  <c r="G50" i="6"/>
  <c r="G49" i="6"/>
  <c r="G48" i="6"/>
  <c r="G47" i="6"/>
  <c r="G46" i="6"/>
  <c r="G45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19" i="6"/>
  <c r="G18" i="6"/>
  <c r="G16" i="6"/>
  <c r="G15" i="6"/>
  <c r="G14" i="6"/>
  <c r="G13" i="6"/>
  <c r="G12" i="6"/>
  <c r="G11" i="6"/>
  <c r="G10" i="6"/>
  <c r="G9" i="6"/>
  <c r="G8" i="6"/>
  <c r="G6" i="6"/>
  <c r="G23" i="7"/>
  <c r="G22" i="7"/>
  <c r="G20" i="7"/>
  <c r="G19" i="7"/>
  <c r="G17" i="7"/>
  <c r="G16" i="7"/>
  <c r="G15" i="7"/>
  <c r="G14" i="7"/>
  <c r="G13" i="7"/>
  <c r="G12" i="7"/>
  <c r="G11" i="7"/>
  <c r="G10" i="7"/>
  <c r="G9" i="7"/>
  <c r="G8" i="7"/>
  <c r="G6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50" i="8"/>
  <c r="G48" i="8"/>
  <c r="G47" i="8"/>
  <c r="G46" i="8"/>
  <c r="G45" i="8"/>
  <c r="G44" i="8"/>
  <c r="G43" i="8"/>
  <c r="G42" i="8"/>
  <c r="G41" i="8"/>
  <c r="G40" i="8"/>
  <c r="G39" i="8"/>
  <c r="G36" i="8"/>
  <c r="G35" i="8"/>
  <c r="G34" i="8"/>
  <c r="G33" i="8"/>
  <c r="G31" i="8"/>
  <c r="G30" i="8"/>
  <c r="G29" i="8"/>
  <c r="G28" i="8"/>
  <c r="G27" i="8"/>
  <c r="G26" i="8"/>
  <c r="G25" i="8"/>
  <c r="G24" i="8"/>
  <c r="G23" i="8"/>
  <c r="G22" i="8"/>
  <c r="G19" i="8"/>
  <c r="G16" i="8"/>
  <c r="G15" i="8"/>
  <c r="G14" i="8"/>
  <c r="G13" i="8"/>
  <c r="G12" i="8"/>
  <c r="G11" i="8"/>
  <c r="G10" i="8"/>
  <c r="G9" i="8"/>
  <c r="G8" i="8"/>
  <c r="L8" i="3"/>
  <c r="L111" i="2"/>
  <c r="L110" i="2"/>
  <c r="L109" i="2"/>
  <c r="L108" i="2"/>
  <c r="L107" i="2"/>
  <c r="L104" i="2"/>
  <c r="L101" i="2"/>
  <c r="L92" i="2"/>
  <c r="L89" i="2"/>
  <c r="L88" i="2"/>
  <c r="L87" i="2"/>
  <c r="L86" i="2"/>
  <c r="L85" i="2"/>
  <c r="L84" i="2"/>
  <c r="L83" i="2"/>
  <c r="L82" i="2"/>
  <c r="L81" i="2"/>
  <c r="L80" i="2"/>
  <c r="L79" i="2"/>
  <c r="L78" i="2"/>
  <c r="L69" i="2"/>
  <c r="L47" i="2"/>
  <c r="L46" i="2"/>
  <c r="L45" i="2"/>
  <c r="L44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0" i="2"/>
  <c r="L17" i="2"/>
  <c r="L16" i="2"/>
  <c r="L14" i="2"/>
  <c r="L13" i="2"/>
  <c r="L12" i="2"/>
  <c r="L11" i="2"/>
  <c r="L10" i="2"/>
  <c r="L9" i="2"/>
  <c r="L8" i="2"/>
  <c r="G30" i="2"/>
  <c r="G32" i="2"/>
  <c r="G36" i="2"/>
  <c r="G41" i="2"/>
  <c r="L176" i="3"/>
  <c r="L171" i="3"/>
  <c r="L170" i="3"/>
  <c r="L167" i="3"/>
  <c r="L156" i="3"/>
  <c r="L133" i="3"/>
  <c r="L126" i="3"/>
  <c r="L124" i="3"/>
  <c r="L122" i="3"/>
  <c r="L121" i="3"/>
  <c r="L120" i="3"/>
  <c r="L118" i="3"/>
  <c r="L117" i="3"/>
  <c r="L116" i="3"/>
  <c r="L115" i="3"/>
  <c r="L113" i="3"/>
  <c r="L112" i="3"/>
  <c r="L111" i="3"/>
  <c r="L107" i="3"/>
  <c r="L105" i="3"/>
  <c r="L103" i="3"/>
  <c r="L99" i="3"/>
  <c r="L98" i="3"/>
  <c r="L94" i="3"/>
  <c r="L93" i="3"/>
  <c r="L79" i="3"/>
  <c r="L78" i="3"/>
  <c r="L77" i="3"/>
  <c r="L76" i="3"/>
  <c r="L75" i="3"/>
  <c r="L74" i="3"/>
  <c r="L73" i="3"/>
  <c r="L72" i="3"/>
  <c r="L71" i="3"/>
  <c r="L70" i="3"/>
  <c r="L68" i="3"/>
  <c r="L67" i="3"/>
  <c r="L66" i="3"/>
  <c r="L65" i="3"/>
  <c r="L64" i="3"/>
  <c r="L61" i="3"/>
  <c r="L60" i="3"/>
  <c r="L59" i="3"/>
  <c r="L58" i="3"/>
  <c r="L55" i="3"/>
  <c r="L50" i="3"/>
  <c r="L46" i="3"/>
  <c r="L45" i="3"/>
  <c r="L44" i="3"/>
  <c r="L24" i="3"/>
  <c r="L21" i="3"/>
  <c r="L19" i="3"/>
  <c r="L18" i="3"/>
  <c r="L16" i="3"/>
  <c r="L10" i="3"/>
  <c r="G6" i="2" l="1"/>
  <c r="G92" i="2" l="1"/>
  <c r="G90" i="2"/>
  <c r="G79" i="2"/>
  <c r="G19" i="2"/>
  <c r="G17" i="2"/>
  <c r="G16" i="2"/>
  <c r="G13" i="2"/>
  <c r="G12" i="2"/>
  <c r="G11" i="2"/>
  <c r="G10" i="2"/>
  <c r="G9" i="2"/>
  <c r="G8" i="2"/>
  <c r="G181" i="3"/>
  <c r="G152" i="3"/>
  <c r="G123" i="3"/>
  <c r="G133" i="3"/>
  <c r="G120" i="3"/>
  <c r="G116" i="3"/>
  <c r="G105" i="3"/>
  <c r="G19" i="3"/>
  <c r="G18" i="3"/>
  <c r="G96" i="3"/>
  <c r="G95" i="3"/>
  <c r="G55" i="3"/>
  <c r="G16" i="3"/>
  <c r="G21" i="3"/>
  <c r="G14" i="3"/>
  <c r="G13" i="3"/>
  <c r="G12" i="3"/>
  <c r="G8" i="3"/>
  <c r="G6" i="3"/>
</calcChain>
</file>

<file path=xl/comments1.xml><?xml version="1.0" encoding="utf-8"?>
<comments xmlns="http://schemas.openxmlformats.org/spreadsheetml/2006/main">
  <authors>
    <author>Hun, Riley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Hun, Riley:</t>
        </r>
        <r>
          <rPr>
            <sz val="9"/>
            <color indexed="81"/>
            <rFont val="Tahoma"/>
            <family val="2"/>
          </rPr>
          <t xml:space="preserve">
Field condition observation</t>
        </r>
      </text>
    </comment>
  </commentList>
</comments>
</file>

<file path=xl/comments2.xml><?xml version="1.0" encoding="utf-8"?>
<comments xmlns="http://schemas.openxmlformats.org/spreadsheetml/2006/main">
  <authors>
    <author>Hun, Riley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Hun, Riley:</t>
        </r>
        <r>
          <rPr>
            <sz val="9"/>
            <color indexed="81"/>
            <rFont val="Tahoma"/>
            <family val="2"/>
          </rPr>
          <t xml:space="preserve">
Field condition observation</t>
        </r>
      </text>
    </comment>
  </commentList>
</comments>
</file>

<file path=xl/comments3.xml><?xml version="1.0" encoding="utf-8"?>
<comments xmlns="http://schemas.openxmlformats.org/spreadsheetml/2006/main">
  <authors>
    <author>Hun, Riley</author>
  </authors>
  <commentList>
    <comment ref="D9" authorId="0">
      <text>
        <r>
          <rPr>
            <b/>
            <sz val="9"/>
            <color indexed="81"/>
            <rFont val="Tahoma"/>
            <family val="2"/>
          </rPr>
          <t>Hun, Riley:</t>
        </r>
        <r>
          <rPr>
            <sz val="9"/>
            <color indexed="81"/>
            <rFont val="Tahoma"/>
            <family val="2"/>
          </rPr>
          <t xml:space="preserve">
Field condition observation</t>
        </r>
      </text>
    </comment>
  </commentList>
</comments>
</file>

<file path=xl/sharedStrings.xml><?xml version="1.0" encoding="utf-8"?>
<sst xmlns="http://schemas.openxmlformats.org/spreadsheetml/2006/main" count="2713" uniqueCount="357">
  <si>
    <t>Sampling Location/Date</t>
  </si>
  <si>
    <t>IRL, 3/21/2013</t>
  </si>
  <si>
    <t>BRL, 4/2/2013</t>
  </si>
  <si>
    <t>Unit</t>
  </si>
  <si>
    <t>Bylaw</t>
  </si>
  <si>
    <t>Result</t>
  </si>
  <si>
    <t>RDL</t>
  </si>
  <si>
    <t>RC Batch</t>
  </si>
  <si>
    <t>Compliance(Y/N)</t>
  </si>
  <si>
    <t>Calculated Parameters</t>
  </si>
  <si>
    <t>Total Animal/Vegetable Oil and Grease</t>
  </si>
  <si>
    <t>mg/L</t>
  </si>
  <si>
    <t>Inorganics</t>
  </si>
  <si>
    <t>Total BOD</t>
  </si>
  <si>
    <t>Fluoride (F-)</t>
  </si>
  <si>
    <t>-</t>
  </si>
  <si>
    <t>ND</t>
  </si>
  <si>
    <t>Total Kjeldahl Nitrogen (TKN)</t>
  </si>
  <si>
    <t>pH</t>
  </si>
  <si>
    <t>6.0:11.5</t>
  </si>
  <si>
    <t>5.5:10.5</t>
  </si>
  <si>
    <t>Phenols-4AAP</t>
  </si>
  <si>
    <t>Total Suspended Solids</t>
  </si>
  <si>
    <t>Dissolved Sulphate (SO4)</t>
  </si>
  <si>
    <t>Sulphide</t>
  </si>
  <si>
    <t>Total Cyanide (CN)</t>
  </si>
  <si>
    <t>Miscellaneous Parameters</t>
  </si>
  <si>
    <t>Nonylphenol Ethoxylate (Total)</t>
  </si>
  <si>
    <t>Nonylphenol (Total)</t>
  </si>
  <si>
    <t>Petroleum Hydrocarbons</t>
  </si>
  <si>
    <t>Total Oil &amp; Grease</t>
  </si>
  <si>
    <t>Total Oil &amp; Grease Mineral/Synthetic</t>
  </si>
  <si>
    <t>Glycols</t>
  </si>
  <si>
    <t>Diethylene Glycol</t>
  </si>
  <si>
    <t>Ethylene Glycol</t>
  </si>
  <si>
    <t>Propylene Glycol</t>
  </si>
  <si>
    <t>Metals</t>
  </si>
  <si>
    <t>Total Aluminum (Al)</t>
  </si>
  <si>
    <t>Total Antimony (Sb)</t>
  </si>
  <si>
    <t>Total Arsenic (As)</t>
  </si>
  <si>
    <t>Total Cadmium (Cd)</t>
  </si>
  <si>
    <t>Total Chromium (Cr)</t>
  </si>
  <si>
    <t>Chromium (VI)</t>
  </si>
  <si>
    <t>Total Cobalt (Co)</t>
  </si>
  <si>
    <t>Total Copper (Cu)</t>
  </si>
  <si>
    <t>Total Lead (Pb)</t>
  </si>
  <si>
    <t>Total Manganese (Mn)</t>
  </si>
  <si>
    <t>Mercury (Hg)</t>
  </si>
  <si>
    <t>Total Molybdenum (Mo)</t>
  </si>
  <si>
    <t>Total Nickel (Ni)</t>
  </si>
  <si>
    <t>Total Phosphorus (P)</t>
  </si>
  <si>
    <t>Total Selenium (Se)</t>
  </si>
  <si>
    <t>Total Silver (Ag)</t>
  </si>
  <si>
    <t>Total Tin (Sn)</t>
  </si>
  <si>
    <t>Total Titanium (Ti)</t>
  </si>
  <si>
    <t>Total Zinc (Zn)</t>
  </si>
  <si>
    <t>Semivolatile Organics</t>
  </si>
  <si>
    <t>Di-N-butyl phthalate</t>
  </si>
  <si>
    <t>ug/L</t>
  </si>
  <si>
    <t>Acenaphthene</t>
  </si>
  <si>
    <t>Bis(2-ethylhexyl)phthalate</t>
  </si>
  <si>
    <t>Acenaphthylene</t>
  </si>
  <si>
    <t>3,3'-Dichlorobenzidine</t>
  </si>
  <si>
    <t>Anthracene</t>
  </si>
  <si>
    <t>Pentachlorophenol</t>
  </si>
  <si>
    <t>Benzo(a)anthracene</t>
  </si>
  <si>
    <t>Phenanthrene</t>
  </si>
  <si>
    <t>Benzo(a)pyrene</t>
  </si>
  <si>
    <t>Benzo(b/j)fluoranthene</t>
  </si>
  <si>
    <t>Fluoranthene</t>
  </si>
  <si>
    <t>Benzo(g,h,i)perylene</t>
  </si>
  <si>
    <t>Pyrene</t>
  </si>
  <si>
    <t>Benzo(k)fluoranthene</t>
  </si>
  <si>
    <t>Chrysene</t>
  </si>
  <si>
    <t>Dibenz(a,h)anthracene</t>
  </si>
  <si>
    <t>Fluorene</t>
  </si>
  <si>
    <t>Indeno(1,2,3-cd)pyrene</t>
  </si>
  <si>
    <t>Naphthalene</t>
  </si>
  <si>
    <t>Dibenzo(a,i)pyrene</t>
  </si>
  <si>
    <t>Benzo(e)pyrene</t>
  </si>
  <si>
    <t>Perylene</t>
  </si>
  <si>
    <t>Dibenzo(a,j) acridine</t>
  </si>
  <si>
    <t>7H-Dibenzo(c,g) Carbazole</t>
  </si>
  <si>
    <t>1,6-Dinitropyrene</t>
  </si>
  <si>
    <t>1,3-Dinitropyrene</t>
  </si>
  <si>
    <t>1,8-Dinitropyrene</t>
  </si>
  <si>
    <t>Total PAHs (18 PAHs)</t>
  </si>
  <si>
    <t>Surrogate Recovery (%)</t>
  </si>
  <si>
    <t>2,4,6-Tribromophenol</t>
  </si>
  <si>
    <t>%</t>
  </si>
  <si>
    <t>2-Fluorobiphenyl</t>
  </si>
  <si>
    <t>D14-Terphenyl (FS)</t>
  </si>
  <si>
    <t>2-Fluorophenol</t>
  </si>
  <si>
    <t>D5-Nitrobenzene</t>
  </si>
  <si>
    <t>D14-Terphenyl</t>
  </si>
  <si>
    <t>D8-Acenaphthylene</t>
  </si>
  <si>
    <t>D5-Phenol</t>
  </si>
  <si>
    <t>Volatile Organics</t>
  </si>
  <si>
    <t>Benzene</t>
  </si>
  <si>
    <t>Chloroform</t>
  </si>
  <si>
    <t>1,2-Dichlorobenzene</t>
  </si>
  <si>
    <t>1,4-Dichlorobenzene</t>
  </si>
  <si>
    <t>cis-1,2-Dichloroethylene</t>
  </si>
  <si>
    <t>trans-1,3-Dichloropropene</t>
  </si>
  <si>
    <t>Ethylbenzene</t>
  </si>
  <si>
    <t>Methylene Chloride(Dichloromethane)</t>
  </si>
  <si>
    <t>1,1,2,2-Tetrachloroethane</t>
  </si>
  <si>
    <t>Tetrachloroethylene</t>
  </si>
  <si>
    <t>Toluene</t>
  </si>
  <si>
    <t>Trichloroethylene</t>
  </si>
  <si>
    <t>p+m-Xylene</t>
  </si>
  <si>
    <t>o-Xylene</t>
  </si>
  <si>
    <t>4-Bromofluorobenzene</t>
  </si>
  <si>
    <t>D4-1,2-Dichloroethane</t>
  </si>
  <si>
    <t>D8-Toluene</t>
  </si>
  <si>
    <t>ORGANOCHLORINATED PESTICIDES BY GC-ECD (WATER)</t>
  </si>
  <si>
    <t>Pesticides &amp; Herbicides</t>
  </si>
  <si>
    <t>Aldrin</t>
  </si>
  <si>
    <t>Dieldrin</t>
  </si>
  <si>
    <t>Aldrin + Dieldrin</t>
  </si>
  <si>
    <t>a-Chlordane</t>
  </si>
  <si>
    <t>g-Chlordane</t>
  </si>
  <si>
    <t>Chlordane (Total)</t>
  </si>
  <si>
    <t>o,p-DDT</t>
  </si>
  <si>
    <t>p,p-DDT</t>
  </si>
  <si>
    <t>o,p-DDT + p,p-DDT</t>
  </si>
  <si>
    <t>Lindane</t>
  </si>
  <si>
    <t>Hexachlorobenzene</t>
  </si>
  <si>
    <t>Total PCB</t>
  </si>
  <si>
    <t>Mirex</t>
  </si>
  <si>
    <t>2,4,5,6-Tetrachloro-m-xylene</t>
  </si>
  <si>
    <t>Decachlorobiphenyl</t>
  </si>
  <si>
    <t>Units</t>
  </si>
  <si>
    <t>Demand Parameters</t>
  </si>
  <si>
    <t>Biochemical Oxygen Demand</t>
  </si>
  <si>
    <t>Misc. Inorganics</t>
  </si>
  <si>
    <t>Strong Acid Dissoc. Cyanide (CN)</t>
  </si>
  <si>
    <t>Anions</t>
  </si>
  <si>
    <t>Total Oil and grease</t>
  </si>
  <si>
    <t>Oil &amp; Grease (mineral/synthetic)</t>
  </si>
  <si>
    <t>&lt;2.0</t>
  </si>
  <si>
    <t>Physical Properties</t>
  </si>
  <si>
    <t>Phenol</t>
  </si>
  <si>
    <t>2-chlorophenol</t>
  </si>
  <si>
    <t>nd</t>
  </si>
  <si>
    <t>&lt;0.50</t>
  </si>
  <si>
    <t>3 &amp; 4-chlorophenol</t>
  </si>
  <si>
    <t>2-methylphenol</t>
  </si>
  <si>
    <t>NV</t>
  </si>
  <si>
    <t>&lt;2.5</t>
  </si>
  <si>
    <t>3 &amp; 4-methylphenol</t>
  </si>
  <si>
    <t>2-nitrophenol</t>
  </si>
  <si>
    <t>2,4-dimethylphenol</t>
  </si>
  <si>
    <t>2,4 + 2,5-Dichlorophenol</t>
  </si>
  <si>
    <t>2,3-Dichlorophenol</t>
  </si>
  <si>
    <t>2,6-dichlorophenol</t>
  </si>
  <si>
    <t>3,5-Dichlorophenol</t>
  </si>
  <si>
    <t>3,4-Dichlorophenol</t>
  </si>
  <si>
    <t>2,4,5-trichlorophenol</t>
  </si>
  <si>
    <t>2,4,6-trichlorophenol</t>
  </si>
  <si>
    <t>2,3,5-trichlorophenol</t>
  </si>
  <si>
    <t>2,3,6-Trichlorophenol</t>
  </si>
  <si>
    <t>2,3,4-trichlorophenol</t>
  </si>
  <si>
    <t>3,4,5-Trichlorophenol</t>
  </si>
  <si>
    <t>2,4-dinitrophenol</t>
  </si>
  <si>
    <t>4,6-dinitro-2-methylphenol</t>
  </si>
  <si>
    <t>2,3,4,6-tetrachlorophenol</t>
  </si>
  <si>
    <t>2,3,4,5-tetrachlorophenol</t>
  </si>
  <si>
    <t>2,3,5,6-tetrachlorophenol</t>
  </si>
  <si>
    <t>4-nitrophenol</t>
  </si>
  <si>
    <t>2,6-Dimethylphenol</t>
  </si>
  <si>
    <t>3,4-Dimethylphenol</t>
  </si>
  <si>
    <t>Polycyclic Aromatics</t>
  </si>
  <si>
    <t>Low Molecular Weight PAH`s</t>
  </si>
  <si>
    <t>&lt;1.2</t>
  </si>
  <si>
    <t>High Molecular Weight PAH`s</t>
  </si>
  <si>
    <t>&lt;0.25</t>
  </si>
  <si>
    <t>Total PAH</t>
  </si>
  <si>
    <t>2-Methylnaphthalene</t>
  </si>
  <si>
    <t>Quinoline</t>
  </si>
  <si>
    <t>&lt;0.050</t>
  </si>
  <si>
    <t>Acridine</t>
  </si>
  <si>
    <t>&lt;0.10</t>
  </si>
  <si>
    <t>Benzo(b&amp;j)fluoranthene</t>
  </si>
  <si>
    <t>&lt;0.045</t>
  </si>
  <si>
    <t>LEPH (C10-C19 less PAH)6</t>
  </si>
  <si>
    <t>HEPH (C19-C32 less PAH)6</t>
  </si>
  <si>
    <t>Ext. Pet. Hydrocarbon</t>
  </si>
  <si>
    <t>EPH (C10-C19)6</t>
  </si>
  <si>
    <t>EPH (C19-C32)6</t>
  </si>
  <si>
    <t>Total Hardness (CaCO3)</t>
  </si>
  <si>
    <t>Elements</t>
  </si>
  <si>
    <t>Total Mercury (Hg)</t>
  </si>
  <si>
    <t>&lt;0.010</t>
  </si>
  <si>
    <t>Total Metals by ICPMS</t>
  </si>
  <si>
    <t>&lt;0.00050</t>
  </si>
  <si>
    <t>Total Barium (Ba)</t>
  </si>
  <si>
    <t>Total Beryllium (Be)</t>
  </si>
  <si>
    <t>&lt;0.00010</t>
  </si>
  <si>
    <t>Total Bismuth (Bi)</t>
  </si>
  <si>
    <t>&lt;0.0010</t>
  </si>
  <si>
    <t>Total Boron (B)</t>
  </si>
  <si>
    <t>Total Iron (Fe)</t>
  </si>
  <si>
    <t>Total Lithium (Li)</t>
  </si>
  <si>
    <t>&lt;0.0050</t>
  </si>
  <si>
    <t>Total Silicon (Si)</t>
  </si>
  <si>
    <t>Total Strontium (Sr)</t>
  </si>
  <si>
    <t>Total Thallium (Tl)</t>
  </si>
  <si>
    <t>&lt;0.000050</t>
  </si>
  <si>
    <t>Total Uranium (U)</t>
  </si>
  <si>
    <t>Total Vanadium (V)</t>
  </si>
  <si>
    <t>Total Zirconium (Zr)</t>
  </si>
  <si>
    <t>Total Calcium (Ca)</t>
  </si>
  <si>
    <t>Total Magnesium (Mg)</t>
  </si>
  <si>
    <t>Total Potassium (K)</t>
  </si>
  <si>
    <t>Total Sodium (Na)</t>
  </si>
  <si>
    <t>Total Sulphur (S)</t>
  </si>
  <si>
    <t>Volatiles</t>
  </si>
  <si>
    <t>VPH (VHW6 to 10 - BTEX)</t>
  </si>
  <si>
    <t>&lt;300</t>
  </si>
  <si>
    <t>Chloromethane</t>
  </si>
  <si>
    <t>&lt;1.0</t>
  </si>
  <si>
    <t>Vinyl chloride</t>
  </si>
  <si>
    <t>Chloroethane</t>
  </si>
  <si>
    <t>Trichlorofluoromethane</t>
  </si>
  <si>
    <t>&lt;4.0</t>
  </si>
  <si>
    <t>1,1-dichloroethene</t>
  </si>
  <si>
    <t>Dichloromethane</t>
  </si>
  <si>
    <t>trans-1,2-dichloroethene</t>
  </si>
  <si>
    <t>1,1-dichloroethane</t>
  </si>
  <si>
    <t>cis-1,2-dichloroethene</t>
  </si>
  <si>
    <t>1,1,1-trichloroethane</t>
  </si>
  <si>
    <t>1,2-dichloroethane</t>
  </si>
  <si>
    <t>Carbon tetrachloride</t>
  </si>
  <si>
    <t>&lt;0.40</t>
  </si>
  <si>
    <t>Methyl-tert-butylether (MTBE)</t>
  </si>
  <si>
    <t>1,2-dichloropropane</t>
  </si>
  <si>
    <t>cis-1,3-dichloropropene</t>
  </si>
  <si>
    <t>trans-1,3-dichloropropene</t>
  </si>
  <si>
    <t>Bromomethane</t>
  </si>
  <si>
    <t>1,1,2-trichloroethane</t>
  </si>
  <si>
    <t>Trichloroethene</t>
  </si>
  <si>
    <t>Chlorodibromomethane</t>
  </si>
  <si>
    <t>1,2-dibromoethane</t>
  </si>
  <si>
    <t>&lt;0.20</t>
  </si>
  <si>
    <t>Tetrachloroethene</t>
  </si>
  <si>
    <t>Bromodichloromethane</t>
  </si>
  <si>
    <t>m &amp; p-Xylene</t>
  </si>
  <si>
    <t>Bromoform</t>
  </si>
  <si>
    <t>Styrene</t>
  </si>
  <si>
    <t>Xylenes (Total)</t>
  </si>
  <si>
    <t>1,1,1,2-tetrachloroethane</t>
  </si>
  <si>
    <t>1,1,2,2-tetrachloroethane</t>
  </si>
  <si>
    <t>1,2-dichlorobenzene</t>
  </si>
  <si>
    <t>1,3-dichlorobenzene</t>
  </si>
  <si>
    <t>1,4-dichlorobenzene</t>
  </si>
  <si>
    <t>Chlorobenzene</t>
  </si>
  <si>
    <t>VH C6-C10</t>
  </si>
  <si>
    <t>VRL, 09/18/2015</t>
  </si>
  <si>
    <t>SEMI-VOLATILE  ORGANICS</t>
  </si>
  <si>
    <t>&lt;0.24</t>
  </si>
  <si>
    <t>&lt;0.020</t>
  </si>
  <si>
    <t>&lt;0.0090</t>
  </si>
  <si>
    <t>&lt;0.000010</t>
  </si>
  <si>
    <t>BRL, 9/17/2015</t>
  </si>
  <si>
    <t>&lt;2.50</t>
  </si>
  <si>
    <t>&lt;0.063</t>
  </si>
  <si>
    <t>&lt;0.21</t>
  </si>
  <si>
    <t>&lt;0.028</t>
  </si>
  <si>
    <t>&lt;0.053</t>
  </si>
  <si>
    <t>Belleville, 9/28/2015</t>
  </si>
  <si>
    <t>Total Carbonaceous BOD</t>
  </si>
  <si>
    <t>&lt;2</t>
  </si>
  <si>
    <t>6 to 10.5</t>
  </si>
  <si>
    <t>&lt;10</t>
  </si>
  <si>
    <t>Dissolved Chloride (Cl)</t>
  </si>
  <si>
    <t>&lt;0.1</t>
  </si>
  <si>
    <t>&lt;0.02</t>
  </si>
  <si>
    <t>&lt;0.01</t>
  </si>
  <si>
    <t>&lt;0.05</t>
  </si>
  <si>
    <t>&lt;0.002</t>
  </si>
  <si>
    <t>&lt;0.005</t>
  </si>
  <si>
    <t>&lt;0.0005</t>
  </si>
  <si>
    <t>Total Ammonia-N</t>
  </si>
  <si>
    <t xml:space="preserve">London, 9/24/2015 </t>
  </si>
  <si>
    <t>6.0:11</t>
  </si>
  <si>
    <t>&lt;5.0</t>
  </si>
  <si>
    <t>Total Xylenes</t>
  </si>
  <si>
    <t>Thorold, 9/24/2015</t>
  </si>
  <si>
    <t>&lt;0.003</t>
  </si>
  <si>
    <t>&lt;4</t>
  </si>
  <si>
    <t>&lt;5</t>
  </si>
  <si>
    <t>&lt;1</t>
  </si>
  <si>
    <t>&lt;6</t>
  </si>
  <si>
    <t>&lt;13</t>
  </si>
  <si>
    <t>IRL, 9/25/2015</t>
  </si>
  <si>
    <t>5.5:10.0</t>
  </si>
  <si>
    <t>&lt;0.025</t>
  </si>
  <si>
    <t>&lt;0.001</t>
  </si>
  <si>
    <t>Methyl Ethyl Ketone (2-Butanone)</t>
  </si>
  <si>
    <t>PCBs</t>
  </si>
  <si>
    <t>Mississauga, 9/25/2015</t>
  </si>
  <si>
    <t>QC Batch</t>
  </si>
  <si>
    <t>MISCELLANEOUS (WATER)</t>
  </si>
  <si>
    <t>O-TERPHENYL (sur.)</t>
  </si>
  <si>
    <t>D10-ANTHRACENE (sur.)</t>
  </si>
  <si>
    <t>D8-ACENAPHTHYLENE (sur.)</t>
  </si>
  <si>
    <t>D8-NAPHTHALENE (sur.)</t>
  </si>
  <si>
    <t>D9-Acridine</t>
  </si>
  <si>
    <t>TERPHENYL-D14 (sur.)</t>
  </si>
  <si>
    <t>1,4-Difluorobenzene (sur.)</t>
  </si>
  <si>
    <t>4-Bromofluorobenzene (sur.)</t>
  </si>
  <si>
    <t>D4-1,2-Dichloroethane (sur.)</t>
  </si>
  <si>
    <t>2,4-DIBROMOPHENOL</t>
  </si>
  <si>
    <t>2,4,6-TRIBROMOPHENOL (sur.)</t>
  </si>
  <si>
    <t>LEPH  &amp; HEPH WITH CSR PAH IN WATER (WATER)</t>
  </si>
  <si>
    <t>RESULTS OF ANALYSES OF WATER</t>
  </si>
  <si>
    <t>ELEMENTS BY ATOMIC SPECTROSCOPY (WATER)</t>
  </si>
  <si>
    <t>N/A</t>
  </si>
  <si>
    <t>ELEMENTS BY ATOMIC SPECTROSCOPY</t>
  </si>
  <si>
    <t>VOLATILE ORGANICS BY GC/MS (WATER)</t>
  </si>
  <si>
    <t>POLYCHLORINATED BIPHENYLS BY GC-ECD (WATER)</t>
  </si>
  <si>
    <t>SEMI-VOLATILE ORGANICS BY GC-MS (WATER)</t>
  </si>
  <si>
    <t>SEMIVOLATILE ORGANICS BY GC-MS (WATER)</t>
  </si>
  <si>
    <t>VOLATILE OGANICS BY GC/MS (WATER)</t>
  </si>
  <si>
    <t>Sampling Location, Date:</t>
  </si>
  <si>
    <t>Sample Components</t>
  </si>
  <si>
    <t>Sampling Location, Date</t>
  </si>
  <si>
    <t>Oil &amp; Grease</t>
  </si>
  <si>
    <t xml:space="preserve">Surrey, 9/17/2015
</t>
  </si>
  <si>
    <t>Semi-Volatile Organics</t>
  </si>
  <si>
    <t>Sampling Location,Date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</si>
  <si>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2 external sanitary cover points were unable to be removed, so we sampled from the clean out drain in the lab</t>
    </r>
  </si>
  <si>
    <t>Sample Component</t>
  </si>
  <si>
    <t>Location</t>
  </si>
  <si>
    <t>Date</t>
  </si>
  <si>
    <t>Designation</t>
  </si>
  <si>
    <t>IRL</t>
  </si>
  <si>
    <t>Over Limit</t>
  </si>
  <si>
    <t>Approaching Limit</t>
  </si>
  <si>
    <t>BRL</t>
  </si>
  <si>
    <t>London</t>
  </si>
  <si>
    <t>Thorold</t>
  </si>
  <si>
    <t>Row Labels</t>
  </si>
  <si>
    <t>Grand Total</t>
  </si>
  <si>
    <t>Count of Designation</t>
  </si>
  <si>
    <t>Y</t>
  </si>
  <si>
    <t>5.5 to 10.0</t>
  </si>
  <si>
    <t>Comments</t>
  </si>
  <si>
    <t>Bylaw (mg/L)</t>
  </si>
  <si>
    <t>Permit Limit (mg/L)</t>
  </si>
  <si>
    <t>Result (mg/L)</t>
  </si>
  <si>
    <r>
      <rPr>
        <b/>
        <sz val="11"/>
        <color theme="1"/>
        <rFont val="Calibri"/>
        <family val="2"/>
        <scheme val="minor"/>
      </rPr>
      <t xml:space="preserve">No action required. </t>
    </r>
    <r>
      <rPr>
        <sz val="11"/>
        <color theme="1"/>
        <rFont val="Calibri"/>
        <family val="2"/>
        <scheme val="minor"/>
      </rPr>
      <t>Within limits of waste discharge permit granted by City of Toronto.</t>
    </r>
  </si>
  <si>
    <r>
      <rPr>
        <b/>
        <sz val="11"/>
        <color theme="1"/>
        <rFont val="Calibri"/>
        <family val="2"/>
        <scheme val="minor"/>
      </rPr>
      <t xml:space="preserve">Need to investigate. </t>
    </r>
    <r>
      <rPr>
        <sz val="11"/>
        <color theme="1"/>
        <rFont val="Calibri"/>
        <family val="2"/>
        <scheme val="minor"/>
      </rPr>
      <t xml:space="preserve"> Review all laboratory processes where nitrogen containing products/ reagents are used. Evaluate discharge practices and implement alternative products, where available, or alter discharge practices to reduce nitrogen levels.  Consider permit amendments if unable to make changes.</t>
    </r>
  </si>
  <si>
    <r>
      <rPr>
        <b/>
        <sz val="11"/>
        <color theme="1"/>
        <rFont val="Calibri"/>
        <family val="2"/>
        <scheme val="minor"/>
      </rPr>
      <t>Continue with permit application underway.</t>
    </r>
    <r>
      <rPr>
        <sz val="11"/>
        <color theme="1"/>
        <rFont val="Calibri"/>
        <family val="2"/>
        <scheme val="minor"/>
      </rPr>
      <t xml:space="preserve"> Have already initiated permit application for BRL. Has been significantly delayed (&gt;1 year) due to changes in drawings for lab construction. City is cooperative and understanding and has not pressed for quicker action. </t>
    </r>
  </si>
  <si>
    <r>
      <rPr>
        <b/>
        <sz val="11"/>
        <color theme="1"/>
        <rFont val="Calibri"/>
        <family val="2"/>
        <scheme val="minor"/>
      </rPr>
      <t xml:space="preserve">Need to investigate.  </t>
    </r>
    <r>
      <rPr>
        <sz val="11"/>
        <color theme="1"/>
        <rFont val="Calibri"/>
        <family val="2"/>
        <scheme val="minor"/>
      </rPr>
      <t xml:space="preserve">Review all laboratory processes where phosphorus containing products/ reagents are used. Evaluate discharge practices and implement alternative products, where available, or discharge practices to reduce phosphorus levels.  Consider permit application if unable to make changes. </t>
    </r>
  </si>
  <si>
    <t>Apply for permit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</si>
</sst>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####0.00"/>
    <numFmt numFmtId="165" formatCode="#########0.0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3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textRotation="90"/>
    </xf>
    <xf numFmtId="0" fontId="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1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1" xfId="0" applyFill="1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4" borderId="6" xfId="0" applyFill="1" applyBorder="1"/>
    <xf numFmtId="0" fontId="0" fillId="4" borderId="9" xfId="0" applyFill="1" applyBorder="1" applyAlignment="1">
      <alignment horizontal="center"/>
    </xf>
    <xf numFmtId="0" fontId="3" fillId="0" borderId="1" xfId="0" applyFont="1" applyFill="1" applyBorder="1" applyAlignment="1"/>
    <xf numFmtId="0" fontId="0" fillId="4" borderId="7" xfId="0" applyFill="1" applyBorder="1" applyAlignment="1">
      <alignment horizontal="center"/>
    </xf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3" fillId="0" borderId="4" xfId="0" applyFont="1" applyFill="1" applyBorder="1" applyAlignme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5" borderId="0" xfId="0" applyFont="1" applyFill="1" applyBorder="1" applyAlignment="1">
      <alignment horizontal="center"/>
    </xf>
    <xf numFmtId="0" fontId="0" fillId="5" borderId="0" xfId="0" applyFill="1" applyBorder="1"/>
    <xf numFmtId="0" fontId="0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8" borderId="6" xfId="0" applyFont="1" applyFill="1" applyBorder="1" applyAlignment="1"/>
    <xf numFmtId="0" fontId="3" fillId="8" borderId="7" xfId="0" applyFont="1" applyFill="1" applyBorder="1" applyAlignment="1">
      <alignment horizontal="center"/>
    </xf>
    <xf numFmtId="0" fontId="0" fillId="8" borderId="1" xfId="0" applyFill="1" applyBorder="1"/>
    <xf numFmtId="0" fontId="3" fillId="5" borderId="2" xfId="0" applyFont="1" applyFill="1" applyBorder="1" applyAlignment="1"/>
    <xf numFmtId="0" fontId="0" fillId="4" borderId="0" xfId="0" applyFill="1"/>
    <xf numFmtId="0" fontId="0" fillId="2" borderId="5" xfId="0" applyFill="1" applyBorder="1" applyAlignment="1">
      <alignment horizontal="center" textRotation="90"/>
    </xf>
    <xf numFmtId="0" fontId="0" fillId="4" borderId="1" xfId="0" applyFill="1" applyBorder="1"/>
    <xf numFmtId="0" fontId="0" fillId="4" borderId="2" xfId="0" applyFill="1" applyBorder="1" applyAlignment="1"/>
    <xf numFmtId="0" fontId="0" fillId="4" borderId="2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9" borderId="1" xfId="0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4" fontId="3" fillId="4" borderId="2" xfId="0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14" fontId="3" fillId="4" borderId="4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[Sanitary Wastewater Tracker.xlsx]Summary 2015!PivotTable3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Summary Graph of Waste Components Approaching Bylaw Limit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2015'!$K$1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'Summary 2015'!$J$2:$J$13</c:f>
              <c:multiLvlStrCache>
                <c:ptCount val="7"/>
                <c:lvl>
                  <c:pt idx="0">
                    <c:v>Total BOD</c:v>
                  </c:pt>
                  <c:pt idx="1">
                    <c:v>Total Suspended Solids</c:v>
                  </c:pt>
                  <c:pt idx="2">
                    <c:v>Total BOD</c:v>
                  </c:pt>
                  <c:pt idx="3">
                    <c:v>Total Kjeldahl Nitrogen (TKN)</c:v>
                  </c:pt>
                  <c:pt idx="4">
                    <c:v>Total Phosphorus (P)</c:v>
                  </c:pt>
                  <c:pt idx="5">
                    <c:v>Total Phosphorus (P)</c:v>
                  </c:pt>
                  <c:pt idx="6">
                    <c:v>Total BOD</c:v>
                  </c:pt>
                </c:lvl>
                <c:lvl>
                  <c:pt idx="0">
                    <c:v>BRL</c:v>
                  </c:pt>
                  <c:pt idx="2">
                    <c:v>IRL</c:v>
                  </c:pt>
                  <c:pt idx="5">
                    <c:v>London</c:v>
                  </c:pt>
                  <c:pt idx="6">
                    <c:v>Thorold</c:v>
                  </c:pt>
                </c:lvl>
              </c:multiLvlStrCache>
            </c:multiLvlStrRef>
          </c:cat>
          <c:val>
            <c:numRef>
              <c:f>'Summary 2015'!$K$2:$K$13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84448"/>
        <c:axId val="58185984"/>
      </c:barChart>
      <c:catAx>
        <c:axId val="58184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58185984"/>
        <c:crosses val="autoZero"/>
        <c:auto val="1"/>
        <c:lblAlgn val="ctr"/>
        <c:lblOffset val="100"/>
        <c:noMultiLvlLbl val="0"/>
      </c:catAx>
      <c:valAx>
        <c:axId val="58185984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crossAx val="5818444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75240</xdr:colOff>
      <xdr:row>119</xdr:row>
      <xdr:rowOff>138471</xdr:rowOff>
    </xdr:from>
    <xdr:to>
      <xdr:col>2</xdr:col>
      <xdr:colOff>41622</xdr:colOff>
      <xdr:row>127</xdr:row>
      <xdr:rowOff>183296</xdr:rowOff>
    </xdr:to>
    <xdr:grpSp>
      <xdr:nvGrpSpPr>
        <xdr:cNvPr id="8" name="Group 7"/>
        <xdr:cNvGrpSpPr/>
      </xdr:nvGrpSpPr>
      <xdr:grpSpPr>
        <a:xfrm>
          <a:off x="75240" y="23923757"/>
          <a:ext cx="3327346" cy="1568825"/>
          <a:chOff x="156883" y="24155079"/>
          <a:chExt cx="3327346" cy="1568825"/>
        </a:xfrm>
      </xdr:grpSpPr>
      <xdr:sp macro="" textlink="">
        <xdr:nvSpPr>
          <xdr:cNvPr id="6" name="TextBox 5"/>
          <xdr:cNvSpPr txBox="1"/>
        </xdr:nvSpPr>
        <xdr:spPr>
          <a:xfrm>
            <a:off x="156883" y="24155079"/>
            <a:ext cx="3327346" cy="1568825"/>
          </a:xfrm>
          <a:prstGeom prst="rect">
            <a:avLst/>
          </a:prstGeom>
          <a:noFill/>
          <a:ln w="57150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              </a:t>
            </a:r>
          </a:p>
          <a:p>
            <a:r>
              <a:rPr lang="en-US" sz="1100"/>
              <a:t>                 =</a:t>
            </a:r>
            <a:r>
              <a:rPr lang="en-US" sz="1100" baseline="0"/>
              <a:t> Approcaching Bylaw Limit (&gt;80% of Bylaw)</a:t>
            </a:r>
          </a:p>
          <a:p>
            <a:endParaRPr lang="en-US" sz="1100" baseline="0"/>
          </a:p>
          <a:p>
            <a:r>
              <a:rPr lang="en-US" sz="1100" baseline="0"/>
              <a:t>        ND   = Cannot be detected </a:t>
            </a:r>
          </a:p>
          <a:p>
            <a:endParaRPr lang="en-US" sz="1100" baseline="0"/>
          </a:p>
          <a:p>
            <a:r>
              <a:rPr lang="en-US" sz="1100" baseline="0"/>
              <a:t>       RDL   = Reporting Detection Limit</a:t>
            </a:r>
          </a:p>
          <a:p>
            <a:endParaRPr lang="en-US" sz="1100" baseline="0"/>
          </a:p>
          <a:p>
            <a:r>
              <a:rPr lang="en-US" sz="1100" baseline="0"/>
              <a:t>         NV   = No standard value</a:t>
            </a:r>
          </a:p>
          <a:p>
            <a:endParaRPr lang="en-US" sz="1100" baseline="0"/>
          </a:p>
        </xdr:txBody>
      </xdr:sp>
      <xdr:sp macro="" textlink="">
        <xdr:nvSpPr>
          <xdr:cNvPr id="7" name="Rectangle 6"/>
          <xdr:cNvSpPr/>
        </xdr:nvSpPr>
        <xdr:spPr>
          <a:xfrm>
            <a:off x="392206" y="24362582"/>
            <a:ext cx="291353" cy="168088"/>
          </a:xfrm>
          <a:prstGeom prst="rect">
            <a:avLst/>
          </a:prstGeom>
          <a:solidFill>
            <a:srgbClr val="FFFF00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212</xdr:row>
      <xdr:rowOff>0</xdr:rowOff>
    </xdr:from>
    <xdr:to>
      <xdr:col>2</xdr:col>
      <xdr:colOff>391404</xdr:colOff>
      <xdr:row>220</xdr:row>
      <xdr:rowOff>44825</xdr:rowOff>
    </xdr:to>
    <xdr:grpSp>
      <xdr:nvGrpSpPr>
        <xdr:cNvPr id="5" name="Group 4"/>
        <xdr:cNvGrpSpPr/>
      </xdr:nvGrpSpPr>
      <xdr:grpSpPr>
        <a:xfrm>
          <a:off x="44823" y="41665071"/>
          <a:ext cx="3326545" cy="1568825"/>
          <a:chOff x="201706" y="24155079"/>
          <a:chExt cx="3327346" cy="1568825"/>
        </a:xfrm>
      </xdr:grpSpPr>
      <xdr:sp macro="" textlink="">
        <xdr:nvSpPr>
          <xdr:cNvPr id="6" name="TextBox 5"/>
          <xdr:cNvSpPr txBox="1"/>
        </xdr:nvSpPr>
        <xdr:spPr>
          <a:xfrm>
            <a:off x="201706" y="24155079"/>
            <a:ext cx="3327346" cy="1568825"/>
          </a:xfrm>
          <a:prstGeom prst="rect">
            <a:avLst/>
          </a:prstGeom>
          <a:noFill/>
          <a:ln w="57150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              </a:t>
            </a:r>
          </a:p>
          <a:p>
            <a:r>
              <a:rPr lang="en-US" sz="1100"/>
              <a:t>                 =</a:t>
            </a:r>
            <a:r>
              <a:rPr lang="en-US" sz="1100" baseline="0"/>
              <a:t> Approcaching Bylaw Limit (&gt;80% of Bylaw)</a:t>
            </a:r>
          </a:p>
          <a:p>
            <a:endParaRPr lang="en-US" sz="1100" baseline="0"/>
          </a:p>
          <a:p>
            <a:r>
              <a:rPr lang="en-US" sz="1100" baseline="0"/>
              <a:t>        ND   = Cannot be detected </a:t>
            </a:r>
          </a:p>
          <a:p>
            <a:endParaRPr lang="en-US" sz="1100" baseline="0"/>
          </a:p>
          <a:p>
            <a:r>
              <a:rPr lang="en-US" sz="1100" baseline="0"/>
              <a:t>       RDL   = Reporting Detection Limit</a:t>
            </a:r>
          </a:p>
          <a:p>
            <a:endParaRPr lang="en-US" sz="1100" baseline="0"/>
          </a:p>
          <a:p>
            <a:r>
              <a:rPr lang="en-US" sz="1100" baseline="0"/>
              <a:t>         NV   = No standard value</a:t>
            </a:r>
          </a:p>
          <a:p>
            <a:endParaRPr lang="en-US" sz="1100" baseline="0"/>
          </a:p>
        </xdr:txBody>
      </xdr:sp>
      <xdr:sp macro="" textlink="">
        <xdr:nvSpPr>
          <xdr:cNvPr id="7" name="Rectangle 6"/>
          <xdr:cNvSpPr/>
        </xdr:nvSpPr>
        <xdr:spPr>
          <a:xfrm>
            <a:off x="392206" y="24362582"/>
            <a:ext cx="291353" cy="168088"/>
          </a:xfrm>
          <a:prstGeom prst="rect">
            <a:avLst/>
          </a:prstGeom>
          <a:solidFill>
            <a:srgbClr val="FFFF00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168</xdr:row>
      <xdr:rowOff>0</xdr:rowOff>
    </xdr:from>
    <xdr:to>
      <xdr:col>2</xdr:col>
      <xdr:colOff>156081</xdr:colOff>
      <xdr:row>176</xdr:row>
      <xdr:rowOff>44825</xdr:rowOff>
    </xdr:to>
    <xdr:grpSp>
      <xdr:nvGrpSpPr>
        <xdr:cNvPr id="9" name="Group 8"/>
        <xdr:cNvGrpSpPr/>
      </xdr:nvGrpSpPr>
      <xdr:grpSpPr>
        <a:xfrm>
          <a:off x="78441" y="33119786"/>
          <a:ext cx="3343354" cy="1568825"/>
          <a:chOff x="156883" y="24155079"/>
          <a:chExt cx="3327346" cy="1568825"/>
        </a:xfrm>
      </xdr:grpSpPr>
      <xdr:sp macro="" textlink="">
        <xdr:nvSpPr>
          <xdr:cNvPr id="10" name="TextBox 9"/>
          <xdr:cNvSpPr txBox="1"/>
        </xdr:nvSpPr>
        <xdr:spPr>
          <a:xfrm>
            <a:off x="156883" y="24155079"/>
            <a:ext cx="3327346" cy="1568825"/>
          </a:xfrm>
          <a:prstGeom prst="rect">
            <a:avLst/>
          </a:prstGeom>
          <a:noFill/>
          <a:ln w="57150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             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                 = Approcaching Bylaw Limit (&gt;80% of Bylaw)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        ND   = Cannot be detected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       RDL   = Reporting Detection Limit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         NV   = No standard value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392206" y="24362582"/>
            <a:ext cx="291353" cy="168088"/>
          </a:xfrm>
          <a:prstGeom prst="rect">
            <a:avLst/>
          </a:prstGeom>
          <a:solidFill>
            <a:srgbClr val="FFFF00"/>
          </a:solidFill>
          <a:ln w="3175" cap="flat" cmpd="sng" algn="ctr">
            <a:solidFill>
              <a:srgbClr val="000000"/>
            </a:solidFill>
            <a:prstDash val="solid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108857</xdr:colOff>
      <xdr:row>172</xdr:row>
      <xdr:rowOff>0</xdr:rowOff>
    </xdr:from>
    <xdr:to>
      <xdr:col>1</xdr:col>
      <xdr:colOff>986917</xdr:colOff>
      <xdr:row>180</xdr:row>
      <xdr:rowOff>44825</xdr:rowOff>
    </xdr:to>
    <xdr:grpSp>
      <xdr:nvGrpSpPr>
        <xdr:cNvPr id="5" name="Group 4"/>
        <xdr:cNvGrpSpPr/>
      </xdr:nvGrpSpPr>
      <xdr:grpSpPr>
        <a:xfrm>
          <a:off x="108857" y="33881786"/>
          <a:ext cx="3327346" cy="1568825"/>
          <a:chOff x="156883" y="24155079"/>
          <a:chExt cx="3327346" cy="1568825"/>
        </a:xfrm>
      </xdr:grpSpPr>
      <xdr:sp macro="" textlink="">
        <xdr:nvSpPr>
          <xdr:cNvPr id="6" name="TextBox 5"/>
          <xdr:cNvSpPr txBox="1"/>
        </xdr:nvSpPr>
        <xdr:spPr>
          <a:xfrm>
            <a:off x="156883" y="24155079"/>
            <a:ext cx="3327346" cy="1568825"/>
          </a:xfrm>
          <a:prstGeom prst="rect">
            <a:avLst/>
          </a:prstGeom>
          <a:noFill/>
          <a:ln w="57150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              </a:t>
            </a:r>
          </a:p>
          <a:p>
            <a:r>
              <a:rPr lang="en-US" sz="1100"/>
              <a:t>                 =</a:t>
            </a:r>
            <a:r>
              <a:rPr lang="en-US" sz="1100" baseline="0"/>
              <a:t> Approcaching Bylaw Limit (&gt;80% of Bylaw)</a:t>
            </a:r>
          </a:p>
          <a:p>
            <a:endParaRPr lang="en-US" sz="1100" baseline="0"/>
          </a:p>
          <a:p>
            <a:r>
              <a:rPr lang="en-US" sz="1100" baseline="0"/>
              <a:t>        ND   = Cannot be detected </a:t>
            </a:r>
          </a:p>
          <a:p>
            <a:endParaRPr lang="en-US" sz="1100" baseline="0"/>
          </a:p>
          <a:p>
            <a:r>
              <a:rPr lang="en-US" sz="1100" baseline="0"/>
              <a:t>       RDL   = Reporting Detection Limit</a:t>
            </a:r>
          </a:p>
          <a:p>
            <a:endParaRPr lang="en-US" sz="1100" baseline="0"/>
          </a:p>
          <a:p>
            <a:r>
              <a:rPr lang="en-US" sz="1100" baseline="0"/>
              <a:t>         NV   = No standard value</a:t>
            </a:r>
          </a:p>
          <a:p>
            <a:endParaRPr lang="en-US" sz="1100" baseline="0"/>
          </a:p>
        </xdr:txBody>
      </xdr:sp>
      <xdr:sp macro="" textlink="">
        <xdr:nvSpPr>
          <xdr:cNvPr id="7" name="Rectangle 6"/>
          <xdr:cNvSpPr/>
        </xdr:nvSpPr>
        <xdr:spPr>
          <a:xfrm>
            <a:off x="392206" y="24362582"/>
            <a:ext cx="291353" cy="168088"/>
          </a:xfrm>
          <a:prstGeom prst="rect">
            <a:avLst/>
          </a:prstGeom>
          <a:solidFill>
            <a:srgbClr val="FFFF00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122464</xdr:colOff>
      <xdr:row>56</xdr:row>
      <xdr:rowOff>0</xdr:rowOff>
    </xdr:from>
    <xdr:to>
      <xdr:col>3</xdr:col>
      <xdr:colOff>75239</xdr:colOff>
      <xdr:row>64</xdr:row>
      <xdr:rowOff>44825</xdr:rowOff>
    </xdr:to>
    <xdr:grpSp>
      <xdr:nvGrpSpPr>
        <xdr:cNvPr id="5" name="Group 4"/>
        <xdr:cNvGrpSpPr/>
      </xdr:nvGrpSpPr>
      <xdr:grpSpPr>
        <a:xfrm>
          <a:off x="122464" y="11783786"/>
          <a:ext cx="3327346" cy="1568825"/>
          <a:chOff x="156883" y="24155079"/>
          <a:chExt cx="3327346" cy="1568825"/>
        </a:xfrm>
      </xdr:grpSpPr>
      <xdr:sp macro="" textlink="">
        <xdr:nvSpPr>
          <xdr:cNvPr id="6" name="TextBox 5"/>
          <xdr:cNvSpPr txBox="1"/>
        </xdr:nvSpPr>
        <xdr:spPr>
          <a:xfrm>
            <a:off x="156883" y="24155079"/>
            <a:ext cx="3327346" cy="1568825"/>
          </a:xfrm>
          <a:prstGeom prst="rect">
            <a:avLst/>
          </a:prstGeom>
          <a:noFill/>
          <a:ln w="57150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              </a:t>
            </a:r>
          </a:p>
          <a:p>
            <a:r>
              <a:rPr lang="en-US" sz="1100"/>
              <a:t>                 =</a:t>
            </a:r>
            <a:r>
              <a:rPr lang="en-US" sz="1100" baseline="0"/>
              <a:t> Approcaching Bylaw Limit (&gt;80% of Bylaw)</a:t>
            </a:r>
          </a:p>
          <a:p>
            <a:endParaRPr lang="en-US" sz="1100" baseline="0"/>
          </a:p>
          <a:p>
            <a:r>
              <a:rPr lang="en-US" sz="1100" baseline="0"/>
              <a:t>        ND   = Cannot be detected </a:t>
            </a:r>
          </a:p>
          <a:p>
            <a:endParaRPr lang="en-US" sz="1100" baseline="0"/>
          </a:p>
          <a:p>
            <a:r>
              <a:rPr lang="en-US" sz="1100" baseline="0"/>
              <a:t>       RDL   = Reporting Detection Limit</a:t>
            </a:r>
          </a:p>
          <a:p>
            <a:endParaRPr lang="en-US" sz="1100" baseline="0"/>
          </a:p>
          <a:p>
            <a:r>
              <a:rPr lang="en-US" sz="1100" baseline="0"/>
              <a:t>         NV   = No standard value</a:t>
            </a:r>
          </a:p>
          <a:p>
            <a:endParaRPr lang="en-US" sz="1100" baseline="0"/>
          </a:p>
        </xdr:txBody>
      </xdr:sp>
      <xdr:sp macro="" textlink="">
        <xdr:nvSpPr>
          <xdr:cNvPr id="7" name="Rectangle 6"/>
          <xdr:cNvSpPr/>
        </xdr:nvSpPr>
        <xdr:spPr>
          <a:xfrm>
            <a:off x="392206" y="24362582"/>
            <a:ext cx="291353" cy="168088"/>
          </a:xfrm>
          <a:prstGeom prst="rect">
            <a:avLst/>
          </a:prstGeom>
          <a:solidFill>
            <a:srgbClr val="FFFF00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44</xdr:row>
      <xdr:rowOff>149679</xdr:rowOff>
    </xdr:from>
    <xdr:to>
      <xdr:col>3</xdr:col>
      <xdr:colOff>388203</xdr:colOff>
      <xdr:row>53</xdr:row>
      <xdr:rowOff>4004</xdr:rowOff>
    </xdr:to>
    <xdr:grpSp>
      <xdr:nvGrpSpPr>
        <xdr:cNvPr id="12" name="Group 11"/>
        <xdr:cNvGrpSpPr/>
      </xdr:nvGrpSpPr>
      <xdr:grpSpPr>
        <a:xfrm>
          <a:off x="81643" y="9647465"/>
          <a:ext cx="3327346" cy="1568825"/>
          <a:chOff x="156883" y="24155079"/>
          <a:chExt cx="3327346" cy="1568825"/>
        </a:xfrm>
      </xdr:grpSpPr>
      <xdr:sp macro="" textlink="">
        <xdr:nvSpPr>
          <xdr:cNvPr id="13" name="TextBox 12"/>
          <xdr:cNvSpPr txBox="1"/>
        </xdr:nvSpPr>
        <xdr:spPr>
          <a:xfrm>
            <a:off x="156883" y="24155079"/>
            <a:ext cx="3327346" cy="1568825"/>
          </a:xfrm>
          <a:prstGeom prst="rect">
            <a:avLst/>
          </a:prstGeom>
          <a:noFill/>
          <a:ln w="57150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             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                 = Approcaching Bylaw Limit (&gt;80% of Bylaw)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        ND   = Cannot be detected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       RDL   = Reporting Detection Limit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         NV   = No standard value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</a:endParaRPr>
          </a:p>
        </xdr:txBody>
      </xdr:sp>
      <xdr:sp macro="" textlink="">
        <xdr:nvSpPr>
          <xdr:cNvPr id="14" name="Rectangle 13"/>
          <xdr:cNvSpPr/>
        </xdr:nvSpPr>
        <xdr:spPr>
          <a:xfrm>
            <a:off x="392206" y="24362582"/>
            <a:ext cx="291353" cy="168088"/>
          </a:xfrm>
          <a:prstGeom prst="rect">
            <a:avLst/>
          </a:prstGeom>
          <a:solidFill>
            <a:srgbClr val="FFFF00"/>
          </a:solidFill>
          <a:ln w="3175" cap="flat" cmpd="sng" algn="ctr">
            <a:solidFill>
              <a:srgbClr val="000000"/>
            </a:solidFill>
            <a:prstDash val="solid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81642</xdr:colOff>
      <xdr:row>57</xdr:row>
      <xdr:rowOff>-1</xdr:rowOff>
    </xdr:from>
    <xdr:to>
      <xdr:col>3</xdr:col>
      <xdr:colOff>7202</xdr:colOff>
      <xdr:row>65</xdr:row>
      <xdr:rowOff>44824</xdr:rowOff>
    </xdr:to>
    <xdr:grpSp>
      <xdr:nvGrpSpPr>
        <xdr:cNvPr id="2" name="Group 1"/>
        <xdr:cNvGrpSpPr/>
      </xdr:nvGrpSpPr>
      <xdr:grpSpPr>
        <a:xfrm>
          <a:off x="81642" y="11974285"/>
          <a:ext cx="3327346" cy="1568825"/>
          <a:chOff x="156883" y="24155079"/>
          <a:chExt cx="3327346" cy="1568825"/>
        </a:xfrm>
      </xdr:grpSpPr>
      <xdr:sp macro="" textlink="">
        <xdr:nvSpPr>
          <xdr:cNvPr id="3" name="TextBox 2"/>
          <xdr:cNvSpPr txBox="1"/>
        </xdr:nvSpPr>
        <xdr:spPr>
          <a:xfrm>
            <a:off x="156883" y="24155079"/>
            <a:ext cx="3327346" cy="1568825"/>
          </a:xfrm>
          <a:prstGeom prst="rect">
            <a:avLst/>
          </a:prstGeom>
          <a:noFill/>
          <a:ln w="57150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              </a:t>
            </a:r>
          </a:p>
          <a:p>
            <a:r>
              <a:rPr lang="en-US" sz="1100"/>
              <a:t>                 =</a:t>
            </a:r>
            <a:r>
              <a:rPr lang="en-US" sz="1100" baseline="0"/>
              <a:t> Approcaching Bylaw Limit (&gt;80% of Bylaw)</a:t>
            </a:r>
          </a:p>
          <a:p>
            <a:endParaRPr lang="en-US" sz="1100" baseline="0"/>
          </a:p>
          <a:p>
            <a:r>
              <a:rPr lang="en-US" sz="1100" baseline="0"/>
              <a:t>        ND   = Cannot be detected </a:t>
            </a:r>
          </a:p>
          <a:p>
            <a:endParaRPr lang="en-US" sz="1100" baseline="0"/>
          </a:p>
          <a:p>
            <a:r>
              <a:rPr lang="en-US" sz="1100" baseline="0"/>
              <a:t>       RDL   = Reporting Detection Limit</a:t>
            </a:r>
          </a:p>
          <a:p>
            <a:endParaRPr lang="en-US" sz="1100" baseline="0"/>
          </a:p>
          <a:p>
            <a:r>
              <a:rPr lang="en-US" sz="1100" baseline="0"/>
              <a:t>         NV   = No standard value</a:t>
            </a:r>
          </a:p>
          <a:p>
            <a:endParaRPr lang="en-US" sz="1100" baseline="0"/>
          </a:p>
        </xdr:txBody>
      </xdr:sp>
      <xdr:sp macro="" textlink="">
        <xdr:nvSpPr>
          <xdr:cNvPr id="4" name="Rectangle 3"/>
          <xdr:cNvSpPr/>
        </xdr:nvSpPr>
        <xdr:spPr>
          <a:xfrm>
            <a:off x="392206" y="24362582"/>
            <a:ext cx="291353" cy="168088"/>
          </a:xfrm>
          <a:prstGeom prst="rect">
            <a:avLst/>
          </a:prstGeom>
          <a:solidFill>
            <a:srgbClr val="FFFF00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68035</xdr:colOff>
      <xdr:row>80</xdr:row>
      <xdr:rowOff>108858</xdr:rowOff>
    </xdr:from>
    <xdr:to>
      <xdr:col>2</xdr:col>
      <xdr:colOff>320167</xdr:colOff>
      <xdr:row>88</xdr:row>
      <xdr:rowOff>153683</xdr:rowOff>
    </xdr:to>
    <xdr:grpSp>
      <xdr:nvGrpSpPr>
        <xdr:cNvPr id="5" name="Group 4"/>
        <xdr:cNvGrpSpPr/>
      </xdr:nvGrpSpPr>
      <xdr:grpSpPr>
        <a:xfrm>
          <a:off x="68035" y="16464644"/>
          <a:ext cx="3327346" cy="1568825"/>
          <a:chOff x="156883" y="24155079"/>
          <a:chExt cx="3327346" cy="1568825"/>
        </a:xfrm>
      </xdr:grpSpPr>
      <xdr:sp macro="" textlink="">
        <xdr:nvSpPr>
          <xdr:cNvPr id="6" name="TextBox 5"/>
          <xdr:cNvSpPr txBox="1"/>
        </xdr:nvSpPr>
        <xdr:spPr>
          <a:xfrm>
            <a:off x="156883" y="24155079"/>
            <a:ext cx="3327346" cy="1568825"/>
          </a:xfrm>
          <a:prstGeom prst="rect">
            <a:avLst/>
          </a:prstGeom>
          <a:noFill/>
          <a:ln w="57150" cmpd="sng">
            <a:solidFill>
              <a:sysClr val="window" lastClr="FFFFFF">
                <a:shade val="50000"/>
              </a:sys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             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                 = Approcaching Bylaw Limit (&gt;80% of Bylaw)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        ND   = Cannot be detected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       RDL   = Reporting Detection Limit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         NV   = No standard value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92206" y="24362582"/>
            <a:ext cx="291353" cy="168088"/>
          </a:xfrm>
          <a:prstGeom prst="rect">
            <a:avLst/>
          </a:prstGeom>
          <a:solidFill>
            <a:srgbClr val="FFFF00"/>
          </a:solidFill>
          <a:ln w="3175" cap="flat" cmpd="sng" algn="ctr">
            <a:solidFill>
              <a:srgbClr val="000000"/>
            </a:solidFill>
            <a:prstDash val="solid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166686</xdr:colOff>
      <xdr:row>0</xdr:row>
      <xdr:rowOff>28575</xdr:rowOff>
    </xdr:from>
    <xdr:to>
      <xdr:col>21</xdr:col>
      <xdr:colOff>495300</xdr:colOff>
      <xdr:row>14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n, Riley" refreshedDate="42297.40999594907" createdVersion="4" refreshedVersion="4" minRefreshableVersion="3" recordCount="7">
  <cacheSource type="worksheet">
    <worksheetSource ref="A1:G8" sheet="Summary 2015"/>
  </cacheSource>
  <cacheFields count="6">
    <cacheField name="Sample Component" numFmtId="0">
      <sharedItems count="5">
        <s v="Total BOD"/>
        <s v="Total Kjeldahl Nitrogen (TKN)"/>
        <s v="Total Phosphorus (P)"/>
        <s v="Total Suspended Solids"/>
        <s v="Biochemical Oxygen Demand" u="1"/>
      </sharedItems>
    </cacheField>
    <cacheField name="Date" numFmtId="14">
      <sharedItems containsSemiMixedTypes="0" containsNonDate="0" containsDate="1" containsString="0" minDate="2015-09-17T00:00:00" maxDate="2015-09-26T00:00:00"/>
    </cacheField>
    <cacheField name="Location" numFmtId="0">
      <sharedItems count="4">
        <s v="IRL"/>
        <s v="BRL"/>
        <s v="London"/>
        <s v="Thorold"/>
      </sharedItems>
    </cacheField>
    <cacheField name="Bylaw" numFmtId="0">
      <sharedItems containsSemiMixedTypes="0" containsString="0" containsNumber="1" containsInteger="1" minValue="10" maxValue="600"/>
    </cacheField>
    <cacheField name="Result" numFmtId="0">
      <sharedItems containsSemiMixedTypes="0" containsString="0" containsNumber="1" minValue="8.9" maxValue="540"/>
    </cacheField>
    <cacheField name="Design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d v="2015-09-25T00:00:00"/>
    <x v="0"/>
    <n v="300"/>
    <n v="360"/>
    <s v="Over Limit"/>
  </r>
  <r>
    <x v="1"/>
    <d v="2015-09-25T00:00:00"/>
    <x v="0"/>
    <n v="100"/>
    <n v="120"/>
    <s v="Over Limit"/>
  </r>
  <r>
    <x v="2"/>
    <d v="2015-09-25T00:00:00"/>
    <x v="0"/>
    <n v="10"/>
    <n v="8.9"/>
    <s v="Approaching Limit"/>
  </r>
  <r>
    <x v="0"/>
    <d v="2015-09-17T00:00:00"/>
    <x v="1"/>
    <n v="500"/>
    <n v="415"/>
    <s v="Approaching Limit"/>
  </r>
  <r>
    <x v="3"/>
    <d v="2015-09-17T00:00:00"/>
    <x v="1"/>
    <n v="600"/>
    <n v="511"/>
    <s v="Approaching Limit"/>
  </r>
  <r>
    <x v="2"/>
    <d v="2015-09-24T00:00:00"/>
    <x v="2"/>
    <n v="10"/>
    <n v="23"/>
    <s v="Over Limit"/>
  </r>
  <r>
    <x v="0"/>
    <d v="2015-09-24T00:00:00"/>
    <x v="3"/>
    <n v="300"/>
    <n v="540"/>
    <s v="Over Limi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J1:K13" firstHeaderRow="1" firstDataRow="1" firstDataCol="1"/>
  <pivotFields count="6">
    <pivotField axis="axisRow" showAll="0">
      <items count="6">
        <item m="1" x="4"/>
        <item x="0"/>
        <item x="1"/>
        <item x="2"/>
        <item x="3"/>
        <item t="default"/>
      </items>
    </pivotField>
    <pivotField numFmtId="14"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/>
  </pivotFields>
  <rowFields count="2">
    <field x="2"/>
    <field x="0"/>
  </rowFields>
  <rowItems count="12">
    <i>
      <x/>
    </i>
    <i r="1">
      <x v="1"/>
    </i>
    <i r="1">
      <x v="4"/>
    </i>
    <i>
      <x v="1"/>
    </i>
    <i r="1">
      <x v="1"/>
    </i>
    <i r="1">
      <x v="2"/>
    </i>
    <i r="1">
      <x v="3"/>
    </i>
    <i>
      <x v="2"/>
    </i>
    <i r="1">
      <x v="3"/>
    </i>
    <i>
      <x v="3"/>
    </i>
    <i r="1">
      <x v="1"/>
    </i>
    <i t="grand">
      <x/>
    </i>
  </rowItems>
  <colItems count="1">
    <i/>
  </colItems>
  <dataFields count="1">
    <dataField name="Count of Designation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zoomScale="70" zoomScaleNormal="70" workbookViewId="0">
      <selection activeCell="R18" sqref="R18"/>
    </sheetView>
  </sheetViews>
  <sheetFormatPr defaultRowHeight="15" outlineLevelRow="2" x14ac:dyDescent="0.25"/>
  <cols>
    <col min="1" max="1" width="41.28515625" style="9" customWidth="1"/>
    <col min="2" max="3" width="9.140625" style="7"/>
    <col min="4" max="4" width="9.7109375" style="7" bestFit="1" customWidth="1"/>
    <col min="5" max="5" width="9.140625" style="7" customWidth="1"/>
    <col min="6" max="6" width="11.7109375" style="7" bestFit="1" customWidth="1"/>
    <col min="7" max="9" width="9.140625" style="7"/>
    <col min="10" max="10" width="10.7109375" style="7" customWidth="1"/>
    <col min="11" max="11" width="9.7109375" style="7" bestFit="1" customWidth="1"/>
    <col min="12" max="12" width="9.140625" style="5"/>
    <col min="13" max="13" width="9.140625" style="48"/>
  </cols>
  <sheetData>
    <row r="1" spans="1:13" x14ac:dyDescent="0.25">
      <c r="A1" s="64"/>
      <c r="B1" s="65"/>
      <c r="C1" s="61" t="s">
        <v>325</v>
      </c>
      <c r="D1" s="62"/>
      <c r="E1" s="62"/>
      <c r="F1" s="62"/>
      <c r="G1" s="62"/>
      <c r="H1" s="62"/>
      <c r="I1" s="62"/>
      <c r="J1" s="62"/>
      <c r="K1" s="62"/>
      <c r="L1" s="63"/>
    </row>
    <row r="2" spans="1:13" x14ac:dyDescent="0.25">
      <c r="A2" s="66"/>
      <c r="B2" s="67"/>
      <c r="C2" s="68" t="s">
        <v>1</v>
      </c>
      <c r="D2" s="69"/>
      <c r="E2" s="69"/>
      <c r="F2" s="69"/>
      <c r="G2" s="70"/>
      <c r="H2" s="68" t="s">
        <v>295</v>
      </c>
      <c r="I2" s="69"/>
      <c r="J2" s="69"/>
      <c r="K2" s="69"/>
      <c r="L2" s="70"/>
    </row>
    <row r="3" spans="1:13" ht="102.75" x14ac:dyDescent="0.25">
      <c r="A3" s="21" t="s">
        <v>326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7</v>
      </c>
      <c r="G3" s="21" t="s">
        <v>8</v>
      </c>
      <c r="H3" s="21" t="s">
        <v>4</v>
      </c>
      <c r="I3" s="21" t="s">
        <v>5</v>
      </c>
      <c r="J3" s="21" t="s">
        <v>6</v>
      </c>
      <c r="K3" s="21" t="s">
        <v>7</v>
      </c>
      <c r="L3" s="21" t="s">
        <v>8</v>
      </c>
    </row>
    <row r="4" spans="1:13" x14ac:dyDescent="0.25">
      <c r="A4" s="71" t="s">
        <v>316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/>
    </row>
    <row r="5" spans="1:13" outlineLevel="1" x14ac:dyDescent="0.25">
      <c r="A5" s="13" t="s">
        <v>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22"/>
      <c r="M5"/>
    </row>
    <row r="6" spans="1:13" outlineLevel="1" x14ac:dyDescent="0.25">
      <c r="A6" s="14" t="s">
        <v>10</v>
      </c>
      <c r="B6" s="11" t="s">
        <v>11</v>
      </c>
      <c r="C6" s="11">
        <v>150</v>
      </c>
      <c r="D6" s="11">
        <v>13</v>
      </c>
      <c r="E6" s="11">
        <v>0.5</v>
      </c>
      <c r="F6" s="11">
        <v>3159223</v>
      </c>
      <c r="G6" s="11" t="str">
        <f>IF(D6&lt;C6,"Y","N")</f>
        <v>Y</v>
      </c>
      <c r="H6" s="11">
        <v>150</v>
      </c>
      <c r="I6" s="11">
        <v>10</v>
      </c>
      <c r="J6" s="11">
        <v>0.5</v>
      </c>
      <c r="K6" s="11">
        <v>4204544</v>
      </c>
      <c r="L6" s="22" t="str">
        <f>IF(LEFT(I6,1)="&lt;","Y",IF(I6&gt;H6,"N","Y"))</f>
        <v>Y</v>
      </c>
      <c r="M6" s="48" t="str">
        <f>IF(LEFT(I6,1)="&lt;","",IF(I6/H6&gt;0.8,"Y",""))</f>
        <v/>
      </c>
    </row>
    <row r="7" spans="1:13" outlineLevel="1" x14ac:dyDescent="0.25">
      <c r="A7" s="13" t="s">
        <v>12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22"/>
      <c r="M7"/>
    </row>
    <row r="8" spans="1:13" outlineLevel="2" x14ac:dyDescent="0.25">
      <c r="A8" s="14" t="s">
        <v>13</v>
      </c>
      <c r="B8" s="11" t="s">
        <v>11</v>
      </c>
      <c r="C8" s="11">
        <v>300</v>
      </c>
      <c r="D8" s="11">
        <v>280</v>
      </c>
      <c r="E8" s="11">
        <v>2</v>
      </c>
      <c r="F8" s="11">
        <v>3159541</v>
      </c>
      <c r="G8" s="11" t="str">
        <f t="shared" ref="G8:G10" si="0">IF(D8&lt;C8,"Y","N")</f>
        <v>Y</v>
      </c>
      <c r="H8" s="56">
        <v>300</v>
      </c>
      <c r="I8" s="56">
        <v>360</v>
      </c>
      <c r="J8" s="56">
        <v>2</v>
      </c>
      <c r="K8" s="56">
        <v>4206898</v>
      </c>
      <c r="L8" s="56" t="str">
        <f t="shared" ref="L8:L14" si="1">IF(LEFT(I8,1)="&lt;","Y",IF(I8&gt;H8,"N","Y"))</f>
        <v>N</v>
      </c>
      <c r="M8" s="48" t="str">
        <f>IF(LEFT(I8,1)="&lt;","",IF(I8/H8&gt;0.8,"Y",""))</f>
        <v>Y</v>
      </c>
    </row>
    <row r="9" spans="1:13" outlineLevel="2" x14ac:dyDescent="0.25">
      <c r="A9" s="14" t="s">
        <v>14</v>
      </c>
      <c r="B9" s="11" t="s">
        <v>11</v>
      </c>
      <c r="C9" s="11">
        <v>10</v>
      </c>
      <c r="D9" s="11">
        <v>0.6</v>
      </c>
      <c r="E9" s="11">
        <v>0.1</v>
      </c>
      <c r="F9" s="11">
        <v>3160351</v>
      </c>
      <c r="G9" s="11" t="str">
        <f t="shared" si="0"/>
        <v>Y</v>
      </c>
      <c r="H9" s="11">
        <v>10</v>
      </c>
      <c r="I9" s="11">
        <v>0.61</v>
      </c>
      <c r="J9" s="11">
        <v>0.1</v>
      </c>
      <c r="K9" s="11">
        <v>4209055</v>
      </c>
      <c r="L9" s="22" t="str">
        <f t="shared" si="1"/>
        <v>Y</v>
      </c>
      <c r="M9" s="48" t="str">
        <f t="shared" ref="M9:M14" si="2">IF(LEFT(I9,1)="&lt;","",IF(I9/H9&gt;0.8,"Y",""))</f>
        <v/>
      </c>
    </row>
    <row r="10" spans="1:13" outlineLevel="2" x14ac:dyDescent="0.25">
      <c r="A10" s="14" t="s">
        <v>17</v>
      </c>
      <c r="B10" s="11" t="s">
        <v>11</v>
      </c>
      <c r="C10" s="11">
        <v>100</v>
      </c>
      <c r="D10" s="11">
        <v>93</v>
      </c>
      <c r="E10" s="11">
        <v>2</v>
      </c>
      <c r="F10" s="11">
        <v>3167955</v>
      </c>
      <c r="G10" s="11" t="str">
        <f t="shared" si="0"/>
        <v>Y</v>
      </c>
      <c r="H10" s="56">
        <v>100</v>
      </c>
      <c r="I10" s="56">
        <v>120</v>
      </c>
      <c r="J10" s="56">
        <v>10</v>
      </c>
      <c r="K10" s="56">
        <v>4210940</v>
      </c>
      <c r="L10" s="56" t="str">
        <f t="shared" si="1"/>
        <v>N</v>
      </c>
      <c r="M10" s="48" t="str">
        <f t="shared" si="2"/>
        <v>Y</v>
      </c>
    </row>
    <row r="11" spans="1:13" outlineLevel="2" x14ac:dyDescent="0.25">
      <c r="A11" s="14" t="s">
        <v>18</v>
      </c>
      <c r="B11" s="11" t="s">
        <v>18</v>
      </c>
      <c r="C11" s="11" t="s">
        <v>19</v>
      </c>
      <c r="D11" s="11">
        <v>8.57</v>
      </c>
      <c r="E11" s="11"/>
      <c r="F11" s="11">
        <v>3160350</v>
      </c>
      <c r="G11" s="11" t="str">
        <f>IF(D11&lt;C11,"Y","N")</f>
        <v>Y</v>
      </c>
      <c r="H11" s="11" t="s">
        <v>19</v>
      </c>
      <c r="I11" s="11">
        <v>8.69</v>
      </c>
      <c r="J11" s="11" t="s">
        <v>318</v>
      </c>
      <c r="K11" s="11">
        <v>4209051</v>
      </c>
      <c r="L11" s="22" t="str">
        <f t="shared" si="1"/>
        <v>Y</v>
      </c>
      <c r="M11" s="48" t="e">
        <f t="shared" si="2"/>
        <v>#VALUE!</v>
      </c>
    </row>
    <row r="12" spans="1:13" outlineLevel="2" x14ac:dyDescent="0.25">
      <c r="A12" s="14" t="s">
        <v>21</v>
      </c>
      <c r="B12" s="11" t="s">
        <v>11</v>
      </c>
      <c r="C12" s="11">
        <v>1</v>
      </c>
      <c r="D12" s="11">
        <v>7.4999999999999997E-2</v>
      </c>
      <c r="E12" s="11">
        <v>1E-3</v>
      </c>
      <c r="F12" s="11">
        <v>3220580</v>
      </c>
      <c r="G12" s="11" t="str">
        <f t="shared" ref="G12:G13" si="3">IF(D12&lt;C12,"Y","N")</f>
        <v>Y</v>
      </c>
      <c r="H12" s="11">
        <v>1</v>
      </c>
      <c r="I12" s="11">
        <v>7.5999999999999998E-2</v>
      </c>
      <c r="J12" s="11">
        <v>0.05</v>
      </c>
      <c r="K12" s="11">
        <v>4208475</v>
      </c>
      <c r="L12" s="22" t="str">
        <f t="shared" si="1"/>
        <v>Y</v>
      </c>
      <c r="M12" s="48" t="str">
        <f t="shared" si="2"/>
        <v/>
      </c>
    </row>
    <row r="13" spans="1:13" outlineLevel="2" x14ac:dyDescent="0.25">
      <c r="A13" s="14" t="s">
        <v>22</v>
      </c>
      <c r="B13" s="11" t="s">
        <v>11</v>
      </c>
      <c r="C13" s="11">
        <v>350</v>
      </c>
      <c r="D13" s="11">
        <v>780</v>
      </c>
      <c r="E13" s="11">
        <v>20</v>
      </c>
      <c r="F13" s="11">
        <v>3160851</v>
      </c>
      <c r="G13" s="11" t="str">
        <f t="shared" si="3"/>
        <v>N</v>
      </c>
      <c r="H13" s="11">
        <v>350</v>
      </c>
      <c r="I13" s="11">
        <v>79</v>
      </c>
      <c r="J13" s="11">
        <v>10</v>
      </c>
      <c r="K13" s="11">
        <v>4210772</v>
      </c>
      <c r="L13" s="22" t="str">
        <f t="shared" si="1"/>
        <v>Y</v>
      </c>
      <c r="M13" s="48" t="str">
        <f t="shared" si="2"/>
        <v/>
      </c>
    </row>
    <row r="14" spans="1:13" outlineLevel="2" x14ac:dyDescent="0.25">
      <c r="A14" s="14" t="s">
        <v>25</v>
      </c>
      <c r="B14" s="11" t="s">
        <v>11</v>
      </c>
      <c r="C14" s="11">
        <v>2</v>
      </c>
      <c r="D14" s="11" t="s">
        <v>16</v>
      </c>
      <c r="E14" s="11">
        <v>5.0000000000000001E-3</v>
      </c>
      <c r="F14" s="11">
        <v>3161612</v>
      </c>
      <c r="G14" s="11"/>
      <c r="H14" s="11">
        <v>2</v>
      </c>
      <c r="I14" s="11">
        <v>1.9E-2</v>
      </c>
      <c r="J14" s="11">
        <v>5.0000000000000001E-3</v>
      </c>
      <c r="K14" s="11">
        <v>4212211</v>
      </c>
      <c r="L14" s="22" t="str">
        <f t="shared" si="1"/>
        <v>Y</v>
      </c>
      <c r="M14" s="48" t="str">
        <f t="shared" si="2"/>
        <v/>
      </c>
    </row>
    <row r="15" spans="1:13" outlineLevel="1" x14ac:dyDescent="0.25">
      <c r="A15" s="13" t="s">
        <v>26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22"/>
      <c r="M15"/>
    </row>
    <row r="16" spans="1:13" outlineLevel="2" x14ac:dyDescent="0.25">
      <c r="A16" s="14" t="s">
        <v>27</v>
      </c>
      <c r="B16" s="11" t="s">
        <v>11</v>
      </c>
      <c r="C16" s="11">
        <v>0.2</v>
      </c>
      <c r="D16" s="11">
        <v>9.5000000000000001E-2</v>
      </c>
      <c r="E16" s="11">
        <v>2.5000000000000001E-2</v>
      </c>
      <c r="F16" s="11">
        <v>3161952</v>
      </c>
      <c r="G16" s="11" t="str">
        <f t="shared" ref="G16:G17" si="4">IF(D16&lt;C16,"Y","N")</f>
        <v>Y</v>
      </c>
      <c r="H16" s="11">
        <v>0.2</v>
      </c>
      <c r="I16" s="11">
        <v>6.2E-2</v>
      </c>
      <c r="J16" s="11">
        <v>2.5000000000000001E-2</v>
      </c>
      <c r="K16" s="11">
        <v>4209335</v>
      </c>
      <c r="L16" s="22" t="str">
        <f t="shared" ref="L16:L17" si="5">IF(LEFT(I16,1)="&lt;","Y",IF(I16&gt;H16,"N","Y"))</f>
        <v>Y</v>
      </c>
      <c r="M16" s="48" t="str">
        <f t="shared" ref="M16:M17" si="6">IF(LEFT(I16,1)="&lt;","",IF(I16/H16&gt;0.8,"Y",""))</f>
        <v/>
      </c>
    </row>
    <row r="17" spans="1:13" outlineLevel="2" x14ac:dyDescent="0.25">
      <c r="A17" s="14" t="s">
        <v>28</v>
      </c>
      <c r="B17" s="11" t="s">
        <v>11</v>
      </c>
      <c r="C17" s="11">
        <v>0.02</v>
      </c>
      <c r="D17" s="11">
        <v>5.0000000000000001E-3</v>
      </c>
      <c r="E17" s="11">
        <v>1E-3</v>
      </c>
      <c r="F17" s="11">
        <v>3161948</v>
      </c>
      <c r="G17" s="11" t="str">
        <f t="shared" si="4"/>
        <v>Y</v>
      </c>
      <c r="H17" s="11">
        <v>0.02</v>
      </c>
      <c r="I17" s="11">
        <v>3.0000000000000001E-3</v>
      </c>
      <c r="J17" s="11">
        <v>1E-3</v>
      </c>
      <c r="K17" s="11">
        <v>4209322</v>
      </c>
      <c r="L17" s="22" t="str">
        <f t="shared" si="5"/>
        <v>Y</v>
      </c>
      <c r="M17" s="48" t="str">
        <f t="shared" si="6"/>
        <v/>
      </c>
    </row>
    <row r="18" spans="1:13" outlineLevel="1" x14ac:dyDescent="0.25">
      <c r="A18" s="13" t="s">
        <v>29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22"/>
      <c r="M18"/>
    </row>
    <row r="19" spans="1:13" outlineLevel="2" x14ac:dyDescent="0.25">
      <c r="A19" s="14" t="s">
        <v>30</v>
      </c>
      <c r="B19" s="11" t="s">
        <v>11</v>
      </c>
      <c r="C19" s="11" t="s">
        <v>15</v>
      </c>
      <c r="D19" s="11">
        <v>13</v>
      </c>
      <c r="E19" s="11">
        <v>0.5</v>
      </c>
      <c r="F19" s="11">
        <v>3162970</v>
      </c>
      <c r="G19" s="11" t="str">
        <f t="shared" ref="G19" si="7">IF(D19&lt;C19,"Y","N")</f>
        <v>Y</v>
      </c>
      <c r="H19" s="11" t="s">
        <v>148</v>
      </c>
      <c r="I19" s="11">
        <v>10</v>
      </c>
      <c r="J19" s="11">
        <v>0.5</v>
      </c>
      <c r="K19" s="11">
        <v>4213097</v>
      </c>
      <c r="L19" s="22"/>
      <c r="M19"/>
    </row>
    <row r="20" spans="1:13" outlineLevel="2" x14ac:dyDescent="0.25">
      <c r="A20" s="14" t="s">
        <v>31</v>
      </c>
      <c r="B20" s="11" t="s">
        <v>11</v>
      </c>
      <c r="C20" s="11">
        <v>15</v>
      </c>
      <c r="D20" s="11" t="s">
        <v>16</v>
      </c>
      <c r="E20" s="11">
        <v>0.5</v>
      </c>
      <c r="F20" s="11">
        <v>3162991</v>
      </c>
      <c r="G20" s="11"/>
      <c r="H20" s="11">
        <v>15</v>
      </c>
      <c r="I20" s="11" t="s">
        <v>145</v>
      </c>
      <c r="J20" s="11">
        <v>0.5</v>
      </c>
      <c r="K20" s="11">
        <v>4213114</v>
      </c>
      <c r="L20" s="22" t="str">
        <f>IF(LEFT(I20,1)="&lt;","Y",IF(I20&gt;H20,"N","Y"))</f>
        <v>Y</v>
      </c>
      <c r="M20" s="48" t="str">
        <f>IF(LEFT(I20,1)="&lt;","",IF(I20/H20&gt;0.8,"Y",""))</f>
        <v/>
      </c>
    </row>
    <row r="21" spans="1:13" x14ac:dyDescent="0.25">
      <c r="A21" s="71" t="s">
        <v>317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/>
    </row>
    <row r="22" spans="1:13" x14ac:dyDescent="0.25">
      <c r="A22" s="13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22"/>
      <c r="M22"/>
    </row>
    <row r="23" spans="1:13" outlineLevel="1" x14ac:dyDescent="0.25">
      <c r="A23" s="14" t="s">
        <v>37</v>
      </c>
      <c r="B23" s="11" t="s">
        <v>11</v>
      </c>
      <c r="C23" s="11">
        <v>50</v>
      </c>
      <c r="D23" s="11" t="s">
        <v>16</v>
      </c>
      <c r="E23" s="15">
        <v>0.1</v>
      </c>
      <c r="F23" s="15">
        <v>3168265</v>
      </c>
      <c r="G23" s="11"/>
      <c r="H23" s="11">
        <v>50</v>
      </c>
      <c r="I23" s="11">
        <v>0.7</v>
      </c>
      <c r="J23" s="11">
        <v>0.1</v>
      </c>
      <c r="K23" s="11">
        <v>4208707</v>
      </c>
      <c r="L23" s="22" t="str">
        <f t="shared" ref="L23:L41" si="8">IF(LEFT(I23,1)="&lt;","Y",IF(I23&gt;H23,"N","Y"))</f>
        <v>Y</v>
      </c>
      <c r="M23" s="48" t="str">
        <f t="shared" ref="M23:M41" si="9">IF(LEFT(I23,1)="&lt;","",IF(I23/H23&gt;0.8,"Y",""))</f>
        <v/>
      </c>
    </row>
    <row r="24" spans="1:13" outlineLevel="1" x14ac:dyDescent="0.25">
      <c r="A24" s="14" t="s">
        <v>38</v>
      </c>
      <c r="B24" s="11" t="s">
        <v>11</v>
      </c>
      <c r="C24" s="11">
        <v>5</v>
      </c>
      <c r="D24" s="11" t="s">
        <v>16</v>
      </c>
      <c r="E24" s="15">
        <v>0.2</v>
      </c>
      <c r="F24" s="15">
        <v>3168265</v>
      </c>
      <c r="G24" s="11"/>
      <c r="H24" s="11">
        <v>5</v>
      </c>
      <c r="I24" s="11" t="s">
        <v>277</v>
      </c>
      <c r="J24" s="11">
        <v>0.02</v>
      </c>
      <c r="K24" s="11">
        <v>4208707</v>
      </c>
      <c r="L24" s="22" t="str">
        <f t="shared" si="8"/>
        <v>Y</v>
      </c>
      <c r="M24" s="48" t="str">
        <f t="shared" si="9"/>
        <v/>
      </c>
    </row>
    <row r="25" spans="1:13" outlineLevel="1" x14ac:dyDescent="0.25">
      <c r="A25" s="14" t="s">
        <v>39</v>
      </c>
      <c r="B25" s="11" t="s">
        <v>11</v>
      </c>
      <c r="C25" s="11">
        <v>1</v>
      </c>
      <c r="D25" s="11" t="s">
        <v>16</v>
      </c>
      <c r="E25" s="15">
        <v>0.2</v>
      </c>
      <c r="F25" s="15">
        <v>3168265</v>
      </c>
      <c r="G25" s="11"/>
      <c r="H25" s="11">
        <v>1</v>
      </c>
      <c r="I25" s="11" t="s">
        <v>278</v>
      </c>
      <c r="J25" s="11">
        <v>0.01</v>
      </c>
      <c r="K25" s="11">
        <v>4208707</v>
      </c>
      <c r="L25" s="22" t="str">
        <f t="shared" si="8"/>
        <v>Y</v>
      </c>
      <c r="M25" s="48" t="str">
        <f t="shared" si="9"/>
        <v/>
      </c>
    </row>
    <row r="26" spans="1:13" outlineLevel="1" x14ac:dyDescent="0.25">
      <c r="A26" s="14" t="s">
        <v>40</v>
      </c>
      <c r="B26" s="11" t="s">
        <v>11</v>
      </c>
      <c r="C26" s="11">
        <v>0.7</v>
      </c>
      <c r="D26" s="11" t="s">
        <v>16</v>
      </c>
      <c r="E26" s="15">
        <v>5.0000000000000001E-3</v>
      </c>
      <c r="F26" s="15">
        <v>3168265</v>
      </c>
      <c r="G26" s="11"/>
      <c r="H26" s="11">
        <v>0.7</v>
      </c>
      <c r="I26" s="11" t="s">
        <v>280</v>
      </c>
      <c r="J26" s="11">
        <v>2E-3</v>
      </c>
      <c r="K26" s="11">
        <v>4208707</v>
      </c>
      <c r="L26" s="22" t="str">
        <f t="shared" si="8"/>
        <v>Y</v>
      </c>
      <c r="M26" s="48" t="str">
        <f t="shared" si="9"/>
        <v/>
      </c>
    </row>
    <row r="27" spans="1:13" outlineLevel="1" x14ac:dyDescent="0.25">
      <c r="A27" s="14" t="s">
        <v>41</v>
      </c>
      <c r="B27" s="11" t="s">
        <v>11</v>
      </c>
      <c r="C27" s="11">
        <v>4</v>
      </c>
      <c r="D27" s="11" t="s">
        <v>16</v>
      </c>
      <c r="E27" s="15">
        <v>0.01</v>
      </c>
      <c r="F27" s="15">
        <v>3168265</v>
      </c>
      <c r="G27" s="11"/>
      <c r="H27" s="11">
        <v>4</v>
      </c>
      <c r="I27" s="11" t="s">
        <v>278</v>
      </c>
      <c r="J27" s="11">
        <v>0.01</v>
      </c>
      <c r="K27" s="11">
        <v>4208707</v>
      </c>
      <c r="L27" s="22" t="str">
        <f t="shared" si="8"/>
        <v>Y</v>
      </c>
      <c r="M27" s="48" t="str">
        <f t="shared" si="9"/>
        <v/>
      </c>
    </row>
    <row r="28" spans="1:13" outlineLevel="1" x14ac:dyDescent="0.25">
      <c r="A28" s="14" t="s">
        <v>42</v>
      </c>
      <c r="B28" s="11" t="s">
        <v>58</v>
      </c>
      <c r="C28" s="11">
        <v>2000</v>
      </c>
      <c r="D28" s="11" t="s">
        <v>16</v>
      </c>
      <c r="E28" s="16">
        <v>0.5</v>
      </c>
      <c r="F28" s="15">
        <v>3161903</v>
      </c>
      <c r="G28" s="11"/>
      <c r="H28" s="11">
        <v>2000</v>
      </c>
      <c r="I28" s="11" t="s">
        <v>145</v>
      </c>
      <c r="J28" s="11">
        <v>0.5</v>
      </c>
      <c r="K28" s="11">
        <v>4209685</v>
      </c>
      <c r="L28" s="22" t="str">
        <f t="shared" si="8"/>
        <v>Y</v>
      </c>
      <c r="M28" s="48" t="str">
        <f t="shared" si="9"/>
        <v/>
      </c>
    </row>
    <row r="29" spans="1:13" outlineLevel="1" x14ac:dyDescent="0.25">
      <c r="A29" s="14" t="s">
        <v>43</v>
      </c>
      <c r="B29" s="11" t="s">
        <v>11</v>
      </c>
      <c r="C29" s="11">
        <v>5</v>
      </c>
      <c r="D29" s="11" t="s">
        <v>16</v>
      </c>
      <c r="E29" s="15">
        <v>0.02</v>
      </c>
      <c r="F29" s="15">
        <v>3168265</v>
      </c>
      <c r="G29" s="11"/>
      <c r="H29" s="11">
        <v>5</v>
      </c>
      <c r="I29" s="11" t="s">
        <v>280</v>
      </c>
      <c r="J29" s="11">
        <v>2E-3</v>
      </c>
      <c r="K29" s="11">
        <v>4208707</v>
      </c>
      <c r="L29" s="22" t="str">
        <f t="shared" si="8"/>
        <v>Y</v>
      </c>
      <c r="M29" s="48" t="str">
        <f t="shared" si="9"/>
        <v/>
      </c>
    </row>
    <row r="30" spans="1:13" outlineLevel="1" x14ac:dyDescent="0.25">
      <c r="A30" s="14" t="s">
        <v>44</v>
      </c>
      <c r="B30" s="11" t="s">
        <v>11</v>
      </c>
      <c r="C30" s="11">
        <v>2</v>
      </c>
      <c r="D30" s="11">
        <v>0.18</v>
      </c>
      <c r="E30" s="15">
        <v>0.02</v>
      </c>
      <c r="F30" s="15">
        <v>3168265</v>
      </c>
      <c r="G30" s="11" t="str">
        <f>IF(D30&lt;C30,"Y","N")</f>
        <v>Y</v>
      </c>
      <c r="H30" s="11">
        <v>2</v>
      </c>
      <c r="I30" s="11">
        <v>0.21</v>
      </c>
      <c r="J30" s="11">
        <v>0.01</v>
      </c>
      <c r="K30" s="11">
        <v>4208707</v>
      </c>
      <c r="L30" s="22" t="str">
        <f t="shared" si="8"/>
        <v>Y</v>
      </c>
      <c r="M30" s="48" t="str">
        <f t="shared" si="9"/>
        <v/>
      </c>
    </row>
    <row r="31" spans="1:13" outlineLevel="1" x14ac:dyDescent="0.25">
      <c r="A31" s="14" t="s">
        <v>45</v>
      </c>
      <c r="B31" s="11" t="s">
        <v>11</v>
      </c>
      <c r="C31" s="11">
        <v>1</v>
      </c>
      <c r="D31" s="11" t="s">
        <v>16</v>
      </c>
      <c r="E31" s="15">
        <v>0.05</v>
      </c>
      <c r="F31" s="15">
        <v>3168265</v>
      </c>
      <c r="G31" s="11"/>
      <c r="H31" s="11">
        <v>1</v>
      </c>
      <c r="I31" s="11" t="s">
        <v>278</v>
      </c>
      <c r="J31" s="11">
        <v>0.01</v>
      </c>
      <c r="K31" s="11">
        <v>4208707</v>
      </c>
      <c r="L31" s="22" t="str">
        <f t="shared" si="8"/>
        <v>Y</v>
      </c>
      <c r="M31" s="48" t="str">
        <f t="shared" si="9"/>
        <v/>
      </c>
    </row>
    <row r="32" spans="1:13" outlineLevel="1" x14ac:dyDescent="0.25">
      <c r="A32" s="14" t="s">
        <v>46</v>
      </c>
      <c r="B32" s="11" t="s">
        <v>11</v>
      </c>
      <c r="C32" s="11">
        <v>5</v>
      </c>
      <c r="D32" s="11">
        <v>0.02</v>
      </c>
      <c r="E32" s="15">
        <v>0.01</v>
      </c>
      <c r="F32" s="15">
        <v>3168265</v>
      </c>
      <c r="G32" s="11" t="str">
        <f>IF(D32&lt;C32,"Y","N")</f>
        <v>Y</v>
      </c>
      <c r="H32" s="11">
        <v>5</v>
      </c>
      <c r="I32" s="11">
        <v>5.2999999999999999E-2</v>
      </c>
      <c r="J32" s="11">
        <v>1E-3</v>
      </c>
      <c r="K32" s="11">
        <v>4208707</v>
      </c>
      <c r="L32" s="22" t="str">
        <f t="shared" si="8"/>
        <v>Y</v>
      </c>
      <c r="M32" s="48" t="str">
        <f t="shared" si="9"/>
        <v/>
      </c>
    </row>
    <row r="33" spans="1:13" outlineLevel="1" x14ac:dyDescent="0.25">
      <c r="A33" s="14" t="s">
        <v>47</v>
      </c>
      <c r="B33" s="11" t="s">
        <v>11</v>
      </c>
      <c r="C33" s="11">
        <v>0.01</v>
      </c>
      <c r="D33" s="11" t="s">
        <v>16</v>
      </c>
      <c r="E33" s="17">
        <v>1E-4</v>
      </c>
      <c r="F33" s="15">
        <v>3167146</v>
      </c>
      <c r="G33" s="11"/>
      <c r="H33" s="11">
        <v>0.01</v>
      </c>
      <c r="I33" s="11" t="s">
        <v>198</v>
      </c>
      <c r="J33" s="11">
        <v>1E-4</v>
      </c>
      <c r="K33" s="11">
        <v>4208547</v>
      </c>
      <c r="L33" s="22" t="str">
        <f t="shared" si="8"/>
        <v>Y</v>
      </c>
      <c r="M33" s="48" t="str">
        <f t="shared" si="9"/>
        <v/>
      </c>
    </row>
    <row r="34" spans="1:13" outlineLevel="1" x14ac:dyDescent="0.25">
      <c r="A34" s="14" t="s">
        <v>48</v>
      </c>
      <c r="B34" s="11" t="s">
        <v>11</v>
      </c>
      <c r="C34" s="11">
        <v>5</v>
      </c>
      <c r="D34" s="11" t="s">
        <v>16</v>
      </c>
      <c r="E34" s="15">
        <v>0.02</v>
      </c>
      <c r="F34" s="15">
        <v>3168265</v>
      </c>
      <c r="G34" s="11"/>
      <c r="H34" s="11">
        <v>5</v>
      </c>
      <c r="I34" s="11" t="s">
        <v>281</v>
      </c>
      <c r="J34" s="11">
        <v>5.0000000000000001E-3</v>
      </c>
      <c r="K34" s="11">
        <v>4208707</v>
      </c>
      <c r="L34" s="22" t="str">
        <f t="shared" si="8"/>
        <v>Y</v>
      </c>
      <c r="M34" s="48" t="str">
        <f t="shared" si="9"/>
        <v/>
      </c>
    </row>
    <row r="35" spans="1:13" outlineLevel="1" x14ac:dyDescent="0.25">
      <c r="A35" s="14" t="s">
        <v>49</v>
      </c>
      <c r="B35" s="11" t="s">
        <v>11</v>
      </c>
      <c r="C35" s="11">
        <v>2</v>
      </c>
      <c r="D35" s="11" t="s">
        <v>16</v>
      </c>
      <c r="E35" s="15">
        <v>0.05</v>
      </c>
      <c r="F35" s="15">
        <v>3168265</v>
      </c>
      <c r="G35" s="11"/>
      <c r="H35" s="11">
        <v>2</v>
      </c>
      <c r="I35" s="11">
        <v>6.0000000000000001E-3</v>
      </c>
      <c r="J35" s="11">
        <v>5.0000000000000001E-3</v>
      </c>
      <c r="K35" s="11">
        <v>4208707</v>
      </c>
      <c r="L35" s="22" t="str">
        <f t="shared" si="8"/>
        <v>Y</v>
      </c>
      <c r="M35" s="48" t="str">
        <f t="shared" si="9"/>
        <v/>
      </c>
    </row>
    <row r="36" spans="1:13" outlineLevel="1" x14ac:dyDescent="0.25">
      <c r="A36" s="14" t="s">
        <v>50</v>
      </c>
      <c r="B36" s="11" t="s">
        <v>11</v>
      </c>
      <c r="C36" s="11">
        <v>10</v>
      </c>
      <c r="D36" s="11">
        <v>9.6</v>
      </c>
      <c r="E36" s="15">
        <v>0.1</v>
      </c>
      <c r="F36" s="15">
        <v>3168265</v>
      </c>
      <c r="G36" s="11" t="str">
        <f>IF(D36&lt;C36,"Y","N")</f>
        <v>Y</v>
      </c>
      <c r="H36" s="46">
        <v>10</v>
      </c>
      <c r="I36" s="46">
        <v>8.9</v>
      </c>
      <c r="J36" s="46">
        <v>0.05</v>
      </c>
      <c r="K36" s="46">
        <v>4208707</v>
      </c>
      <c r="L36" s="46" t="str">
        <f t="shared" si="8"/>
        <v>Y</v>
      </c>
      <c r="M36" s="48" t="str">
        <f t="shared" si="9"/>
        <v>Y</v>
      </c>
    </row>
    <row r="37" spans="1:13" outlineLevel="1" x14ac:dyDescent="0.25">
      <c r="A37" s="14" t="s">
        <v>51</v>
      </c>
      <c r="B37" s="11" t="s">
        <v>11</v>
      </c>
      <c r="C37" s="11">
        <v>1</v>
      </c>
      <c r="D37" s="11" t="s">
        <v>16</v>
      </c>
      <c r="E37" s="15">
        <v>0.2</v>
      </c>
      <c r="F37" s="15">
        <v>3168265</v>
      </c>
      <c r="G37" s="11"/>
      <c r="H37" s="11">
        <v>1</v>
      </c>
      <c r="I37" s="11" t="s">
        <v>277</v>
      </c>
      <c r="J37" s="11">
        <v>0.02</v>
      </c>
      <c r="K37" s="11">
        <v>4208707</v>
      </c>
      <c r="L37" s="22" t="str">
        <f t="shared" si="8"/>
        <v>Y</v>
      </c>
      <c r="M37" s="48" t="str">
        <f t="shared" si="9"/>
        <v/>
      </c>
    </row>
    <row r="38" spans="1:13" outlineLevel="1" x14ac:dyDescent="0.25">
      <c r="A38" s="14" t="s">
        <v>52</v>
      </c>
      <c r="B38" s="11" t="s">
        <v>11</v>
      </c>
      <c r="C38" s="11">
        <v>5</v>
      </c>
      <c r="D38" s="11" t="s">
        <v>16</v>
      </c>
      <c r="E38" s="15">
        <v>0.01</v>
      </c>
      <c r="F38" s="15">
        <v>3168265</v>
      </c>
      <c r="G38" s="11"/>
      <c r="H38" s="11">
        <v>5</v>
      </c>
      <c r="I38" s="11" t="s">
        <v>278</v>
      </c>
      <c r="J38" s="11">
        <v>0.01</v>
      </c>
      <c r="K38" s="11">
        <v>4208707</v>
      </c>
      <c r="L38" s="22" t="str">
        <f t="shared" si="8"/>
        <v>Y</v>
      </c>
      <c r="M38" s="48" t="str">
        <f t="shared" si="9"/>
        <v/>
      </c>
    </row>
    <row r="39" spans="1:13" outlineLevel="1" x14ac:dyDescent="0.25">
      <c r="A39" s="14" t="s">
        <v>53</v>
      </c>
      <c r="B39" s="11" t="s">
        <v>11</v>
      </c>
      <c r="C39" s="11">
        <v>5</v>
      </c>
      <c r="D39" s="11" t="s">
        <v>16</v>
      </c>
      <c r="E39" s="15">
        <v>0.2</v>
      </c>
      <c r="F39" s="15">
        <v>3168265</v>
      </c>
      <c r="G39" s="11"/>
      <c r="H39" s="11">
        <v>5</v>
      </c>
      <c r="I39" s="11" t="s">
        <v>277</v>
      </c>
      <c r="J39" s="11">
        <v>0.02</v>
      </c>
      <c r="K39" s="11">
        <v>4208707</v>
      </c>
      <c r="L39" s="22" t="str">
        <f t="shared" si="8"/>
        <v>Y</v>
      </c>
      <c r="M39" s="48" t="str">
        <f t="shared" si="9"/>
        <v/>
      </c>
    </row>
    <row r="40" spans="1:13" outlineLevel="1" x14ac:dyDescent="0.25">
      <c r="A40" s="14" t="s">
        <v>54</v>
      </c>
      <c r="B40" s="11" t="s">
        <v>11</v>
      </c>
      <c r="C40" s="11">
        <v>5</v>
      </c>
      <c r="D40" s="11" t="s">
        <v>16</v>
      </c>
      <c r="E40" s="15">
        <v>0.01</v>
      </c>
      <c r="F40" s="15">
        <v>3168265</v>
      </c>
      <c r="G40" s="11"/>
      <c r="H40" s="11">
        <v>5</v>
      </c>
      <c r="I40" s="11" t="s">
        <v>281</v>
      </c>
      <c r="J40" s="11">
        <v>5.0000000000000001E-3</v>
      </c>
      <c r="K40" s="11">
        <v>4208707</v>
      </c>
      <c r="L40" s="22" t="str">
        <f t="shared" si="8"/>
        <v>Y</v>
      </c>
      <c r="M40" s="48" t="str">
        <f t="shared" si="9"/>
        <v/>
      </c>
    </row>
    <row r="41" spans="1:13" outlineLevel="1" x14ac:dyDescent="0.25">
      <c r="A41" s="14" t="s">
        <v>55</v>
      </c>
      <c r="B41" s="11" t="s">
        <v>11</v>
      </c>
      <c r="C41" s="11">
        <v>2</v>
      </c>
      <c r="D41" s="11">
        <v>0.05</v>
      </c>
      <c r="E41" s="15">
        <v>0.01</v>
      </c>
      <c r="F41" s="15">
        <v>3168265</v>
      </c>
      <c r="G41" s="11" t="str">
        <f>IF(D41&lt;C41,"Y","N")</f>
        <v>Y</v>
      </c>
      <c r="H41" s="11">
        <v>2</v>
      </c>
      <c r="I41" s="11">
        <v>9.7000000000000003E-2</v>
      </c>
      <c r="J41" s="11">
        <v>5.0000000000000001E-3</v>
      </c>
      <c r="K41" s="11">
        <v>4208707</v>
      </c>
      <c r="L41" s="22" t="str">
        <f t="shared" si="8"/>
        <v>Y</v>
      </c>
      <c r="M41" s="48" t="str">
        <f t="shared" si="9"/>
        <v/>
      </c>
    </row>
    <row r="42" spans="1:13" x14ac:dyDescent="0.25">
      <c r="A42" s="71" t="s">
        <v>322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/>
    </row>
    <row r="43" spans="1:13" outlineLevel="1" x14ac:dyDescent="0.25">
      <c r="A43" s="13" t="s">
        <v>56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22"/>
      <c r="M43"/>
    </row>
    <row r="44" spans="1:13" outlineLevel="2" x14ac:dyDescent="0.25">
      <c r="A44" s="14" t="s">
        <v>57</v>
      </c>
      <c r="B44" s="11" t="s">
        <v>58</v>
      </c>
      <c r="C44" s="11">
        <v>80</v>
      </c>
      <c r="D44" s="11" t="s">
        <v>16</v>
      </c>
      <c r="E44" s="11">
        <v>8</v>
      </c>
      <c r="F44" s="11">
        <v>3161611</v>
      </c>
      <c r="G44" s="11"/>
      <c r="H44" s="11">
        <v>80</v>
      </c>
      <c r="I44" s="11" t="s">
        <v>274</v>
      </c>
      <c r="J44" s="11">
        <v>10</v>
      </c>
      <c r="K44" s="11">
        <v>4211698</v>
      </c>
      <c r="L44" s="22" t="str">
        <f t="shared" ref="L44:L47" si="10">IF(LEFT(I44,1)="&lt;","Y",IF(I44&gt;H44,"N","Y"))</f>
        <v>Y</v>
      </c>
      <c r="M44" s="48" t="str">
        <f t="shared" ref="M44:M47" si="11">IF(LEFT(I44,1)="&lt;","",IF(I44/H44&gt;0.8,"Y",""))</f>
        <v/>
      </c>
    </row>
    <row r="45" spans="1:13" outlineLevel="2" x14ac:dyDescent="0.25">
      <c r="A45" s="14" t="s">
        <v>60</v>
      </c>
      <c r="B45" s="11" t="s">
        <v>58</v>
      </c>
      <c r="C45" s="11">
        <v>12</v>
      </c>
      <c r="D45" s="11" t="s">
        <v>16</v>
      </c>
      <c r="E45" s="11">
        <v>8</v>
      </c>
      <c r="F45" s="11">
        <v>3161611</v>
      </c>
      <c r="G45" s="11"/>
      <c r="H45" s="11">
        <v>12</v>
      </c>
      <c r="I45" s="11" t="s">
        <v>274</v>
      </c>
      <c r="J45" s="11">
        <v>10</v>
      </c>
      <c r="K45" s="11">
        <v>4211698</v>
      </c>
      <c r="L45" s="22" t="str">
        <f t="shared" si="10"/>
        <v>Y</v>
      </c>
      <c r="M45" s="48" t="str">
        <f t="shared" si="11"/>
        <v/>
      </c>
    </row>
    <row r="46" spans="1:13" outlineLevel="2" x14ac:dyDescent="0.25">
      <c r="A46" s="14" t="s">
        <v>62</v>
      </c>
      <c r="B46" s="11" t="s">
        <v>58</v>
      </c>
      <c r="C46" s="11">
        <v>2</v>
      </c>
      <c r="D46" s="11" t="s">
        <v>16</v>
      </c>
      <c r="E46" s="11">
        <v>3</v>
      </c>
      <c r="F46" s="11">
        <v>3161611</v>
      </c>
      <c r="G46" s="11"/>
      <c r="H46" s="11">
        <v>2</v>
      </c>
      <c r="I46" s="11" t="s">
        <v>290</v>
      </c>
      <c r="J46" s="11">
        <v>4</v>
      </c>
      <c r="K46" s="11">
        <v>4211698</v>
      </c>
      <c r="L46" s="22" t="str">
        <f t="shared" si="10"/>
        <v>Y</v>
      </c>
      <c r="M46" s="48" t="str">
        <f t="shared" si="11"/>
        <v/>
      </c>
    </row>
    <row r="47" spans="1:13" outlineLevel="2" x14ac:dyDescent="0.25">
      <c r="A47" s="14" t="s">
        <v>64</v>
      </c>
      <c r="B47" s="11" t="s">
        <v>58</v>
      </c>
      <c r="C47" s="11">
        <v>5</v>
      </c>
      <c r="D47" s="11" t="s">
        <v>16</v>
      </c>
      <c r="E47" s="11">
        <v>4</v>
      </c>
      <c r="F47" s="11">
        <v>3161611</v>
      </c>
      <c r="G47" s="11"/>
      <c r="H47" s="11">
        <v>5</v>
      </c>
      <c r="I47" s="11" t="s">
        <v>291</v>
      </c>
      <c r="J47" s="11">
        <v>5</v>
      </c>
      <c r="K47" s="11">
        <v>4211698</v>
      </c>
      <c r="L47" s="22" t="str">
        <f t="shared" si="10"/>
        <v>Y</v>
      </c>
      <c r="M47" s="48" t="str">
        <f t="shared" si="11"/>
        <v/>
      </c>
    </row>
    <row r="48" spans="1:13" outlineLevel="2" x14ac:dyDescent="0.25">
      <c r="A48" s="14" t="s">
        <v>66</v>
      </c>
      <c r="B48" s="11" t="s">
        <v>58</v>
      </c>
      <c r="C48" s="11">
        <v>5</v>
      </c>
      <c r="D48" s="11" t="s">
        <v>16</v>
      </c>
      <c r="E48" s="11">
        <v>0.8</v>
      </c>
      <c r="F48" s="11">
        <v>3161611</v>
      </c>
      <c r="G48" s="11"/>
      <c r="H48" s="11" t="s">
        <v>148</v>
      </c>
      <c r="I48" s="11" t="s">
        <v>292</v>
      </c>
      <c r="J48" s="11">
        <v>1</v>
      </c>
      <c r="K48" s="11">
        <v>4211698</v>
      </c>
      <c r="L48" s="22"/>
      <c r="M48"/>
    </row>
    <row r="49" spans="1:12" customFormat="1" outlineLevel="2" x14ac:dyDescent="0.25">
      <c r="A49" s="14" t="s">
        <v>63</v>
      </c>
      <c r="B49" s="11" t="s">
        <v>58</v>
      </c>
      <c r="C49" s="11">
        <v>5</v>
      </c>
      <c r="D49" s="11" t="s">
        <v>16</v>
      </c>
      <c r="E49" s="11">
        <v>0.8</v>
      </c>
      <c r="F49" s="11">
        <v>3161611</v>
      </c>
      <c r="G49" s="11"/>
      <c r="H49" s="11" t="s">
        <v>148</v>
      </c>
      <c r="I49" s="11" t="s">
        <v>292</v>
      </c>
      <c r="J49" s="11">
        <v>1</v>
      </c>
      <c r="K49" s="11">
        <v>4211698</v>
      </c>
      <c r="L49" s="22"/>
    </row>
    <row r="50" spans="1:12" customFormat="1" outlineLevel="2" x14ac:dyDescent="0.25">
      <c r="A50" s="14" t="s">
        <v>69</v>
      </c>
      <c r="B50" s="11" t="s">
        <v>58</v>
      </c>
      <c r="C50" s="11">
        <v>5</v>
      </c>
      <c r="D50" s="11" t="s">
        <v>16</v>
      </c>
      <c r="E50" s="11">
        <v>0.8</v>
      </c>
      <c r="F50" s="11">
        <v>3161611</v>
      </c>
      <c r="G50" s="11"/>
      <c r="H50" s="11" t="s">
        <v>148</v>
      </c>
      <c r="I50" s="11" t="s">
        <v>292</v>
      </c>
      <c r="J50" s="11">
        <v>1</v>
      </c>
      <c r="K50" s="11">
        <v>4211698</v>
      </c>
      <c r="L50" s="22"/>
    </row>
    <row r="51" spans="1:12" customFormat="1" outlineLevel="2" x14ac:dyDescent="0.25">
      <c r="A51" s="14" t="s">
        <v>71</v>
      </c>
      <c r="B51" s="11" t="s">
        <v>58</v>
      </c>
      <c r="C51" s="11">
        <v>5</v>
      </c>
      <c r="D51" s="11" t="s">
        <v>16</v>
      </c>
      <c r="E51" s="11">
        <v>0.8</v>
      </c>
      <c r="F51" s="11">
        <v>3161611</v>
      </c>
      <c r="G51" s="11"/>
      <c r="H51" s="11" t="s">
        <v>148</v>
      </c>
      <c r="I51" s="11" t="s">
        <v>292</v>
      </c>
      <c r="J51" s="11">
        <v>1</v>
      </c>
      <c r="K51" s="11">
        <v>4211698</v>
      </c>
      <c r="L51" s="22"/>
    </row>
    <row r="52" spans="1:12" customFormat="1" outlineLevel="2" x14ac:dyDescent="0.25">
      <c r="A52" s="14" t="s">
        <v>65</v>
      </c>
      <c r="B52" s="11" t="s">
        <v>58</v>
      </c>
      <c r="C52" s="11">
        <v>5</v>
      </c>
      <c r="D52" s="11" t="s">
        <v>16</v>
      </c>
      <c r="E52" s="11">
        <v>0.8</v>
      </c>
      <c r="F52" s="11">
        <v>3161611</v>
      </c>
      <c r="G52" s="11"/>
      <c r="H52" s="11" t="s">
        <v>148</v>
      </c>
      <c r="I52" s="11" t="s">
        <v>292</v>
      </c>
      <c r="J52" s="11">
        <v>1</v>
      </c>
      <c r="K52" s="11">
        <v>4211698</v>
      </c>
      <c r="L52" s="22"/>
    </row>
    <row r="53" spans="1:12" customFormat="1" outlineLevel="2" x14ac:dyDescent="0.25">
      <c r="A53" s="14" t="s">
        <v>73</v>
      </c>
      <c r="B53" s="11" t="s">
        <v>58</v>
      </c>
      <c r="C53" s="11">
        <v>5</v>
      </c>
      <c r="D53" s="11" t="s">
        <v>16</v>
      </c>
      <c r="E53" s="11">
        <v>0.8</v>
      </c>
      <c r="F53" s="11">
        <v>3161611</v>
      </c>
      <c r="G53" s="11"/>
      <c r="H53" s="11" t="s">
        <v>148</v>
      </c>
      <c r="I53" s="11" t="s">
        <v>292</v>
      </c>
      <c r="J53" s="11">
        <v>1</v>
      </c>
      <c r="K53" s="11">
        <v>4211698</v>
      </c>
      <c r="L53" s="22"/>
    </row>
    <row r="54" spans="1:12" customFormat="1" outlineLevel="2" x14ac:dyDescent="0.25">
      <c r="A54" s="14" t="s">
        <v>68</v>
      </c>
      <c r="B54" s="11" t="s">
        <v>58</v>
      </c>
      <c r="C54" s="11" t="s">
        <v>15</v>
      </c>
      <c r="D54" s="11" t="s">
        <v>16</v>
      </c>
      <c r="E54" s="11">
        <v>0.8</v>
      </c>
      <c r="F54" s="11">
        <v>3161611</v>
      </c>
      <c r="G54" s="11"/>
      <c r="H54" s="11" t="s">
        <v>148</v>
      </c>
      <c r="I54" s="11" t="s">
        <v>292</v>
      </c>
      <c r="J54" s="11">
        <v>1</v>
      </c>
      <c r="K54" s="11">
        <v>4211698</v>
      </c>
      <c r="L54" s="22"/>
    </row>
    <row r="55" spans="1:12" customFormat="1" outlineLevel="2" x14ac:dyDescent="0.25">
      <c r="A55" s="14" t="s">
        <v>72</v>
      </c>
      <c r="B55" s="11" t="s">
        <v>58</v>
      </c>
      <c r="C55" s="11">
        <v>5</v>
      </c>
      <c r="D55" s="11" t="s">
        <v>16</v>
      </c>
      <c r="E55" s="11">
        <v>0.8</v>
      </c>
      <c r="F55" s="11">
        <v>3161611</v>
      </c>
      <c r="G55" s="11"/>
      <c r="H55" s="11" t="s">
        <v>148</v>
      </c>
      <c r="I55" s="11" t="s">
        <v>292</v>
      </c>
      <c r="J55" s="11">
        <v>1</v>
      </c>
      <c r="K55" s="11">
        <v>4211698</v>
      </c>
      <c r="L55" s="22"/>
    </row>
    <row r="56" spans="1:12" customFormat="1" outlineLevel="2" x14ac:dyDescent="0.25">
      <c r="A56" s="14" t="s">
        <v>67</v>
      </c>
      <c r="B56" s="11" t="s">
        <v>58</v>
      </c>
      <c r="C56" s="11">
        <v>5</v>
      </c>
      <c r="D56" s="11" t="s">
        <v>16</v>
      </c>
      <c r="E56" s="11">
        <v>0.8</v>
      </c>
      <c r="F56" s="11">
        <v>3161611</v>
      </c>
      <c r="G56" s="11"/>
      <c r="H56" s="11" t="s">
        <v>148</v>
      </c>
      <c r="I56" s="11" t="s">
        <v>292</v>
      </c>
      <c r="J56" s="11">
        <v>1</v>
      </c>
      <c r="K56" s="11">
        <v>4211698</v>
      </c>
      <c r="L56" s="22"/>
    </row>
    <row r="57" spans="1:12" customFormat="1" outlineLevel="2" x14ac:dyDescent="0.25">
      <c r="A57" s="14" t="s">
        <v>76</v>
      </c>
      <c r="B57" s="11" t="s">
        <v>58</v>
      </c>
      <c r="C57" s="11">
        <v>5</v>
      </c>
      <c r="D57" s="11" t="s">
        <v>16</v>
      </c>
      <c r="E57" s="11">
        <v>0.8</v>
      </c>
      <c r="F57" s="11">
        <v>3161611</v>
      </c>
      <c r="G57" s="11"/>
      <c r="H57" s="11" t="s">
        <v>148</v>
      </c>
      <c r="I57" s="11" t="s">
        <v>292</v>
      </c>
      <c r="J57" s="11">
        <v>1</v>
      </c>
      <c r="K57" s="11">
        <v>4211698</v>
      </c>
      <c r="L57" s="22"/>
    </row>
    <row r="58" spans="1:12" customFormat="1" outlineLevel="2" x14ac:dyDescent="0.25">
      <c r="A58" s="14" t="s">
        <v>74</v>
      </c>
      <c r="B58" s="11" t="s">
        <v>58</v>
      </c>
      <c r="C58" s="11">
        <v>5</v>
      </c>
      <c r="D58" s="11" t="s">
        <v>16</v>
      </c>
      <c r="E58" s="11">
        <v>0.8</v>
      </c>
      <c r="F58" s="11">
        <v>3161611</v>
      </c>
      <c r="G58" s="11"/>
      <c r="H58" s="11" t="s">
        <v>148</v>
      </c>
      <c r="I58" s="11" t="s">
        <v>292</v>
      </c>
      <c r="J58" s="11">
        <v>1</v>
      </c>
      <c r="K58" s="11">
        <v>4211698</v>
      </c>
      <c r="L58" s="22"/>
    </row>
    <row r="59" spans="1:12" customFormat="1" outlineLevel="2" x14ac:dyDescent="0.25">
      <c r="A59" s="14" t="s">
        <v>70</v>
      </c>
      <c r="B59" s="11" t="s">
        <v>58</v>
      </c>
      <c r="C59" s="11">
        <v>5</v>
      </c>
      <c r="D59" s="11" t="s">
        <v>16</v>
      </c>
      <c r="E59" s="11">
        <v>0.8</v>
      </c>
      <c r="F59" s="11">
        <v>3161611</v>
      </c>
      <c r="G59" s="11"/>
      <c r="H59" s="11" t="s">
        <v>148</v>
      </c>
      <c r="I59" s="11" t="s">
        <v>292</v>
      </c>
      <c r="J59" s="11">
        <v>1</v>
      </c>
      <c r="K59" s="11">
        <v>4211698</v>
      </c>
      <c r="L59" s="22"/>
    </row>
    <row r="60" spans="1:12" customFormat="1" outlineLevel="2" x14ac:dyDescent="0.25">
      <c r="A60" s="14" t="s">
        <v>78</v>
      </c>
      <c r="B60" s="11" t="s">
        <v>58</v>
      </c>
      <c r="C60" s="11">
        <v>5</v>
      </c>
      <c r="D60" s="11" t="s">
        <v>16</v>
      </c>
      <c r="E60" s="11">
        <v>0.8</v>
      </c>
      <c r="F60" s="11">
        <v>3161611</v>
      </c>
      <c r="G60" s="11"/>
      <c r="H60" s="11" t="s">
        <v>148</v>
      </c>
      <c r="I60" s="11" t="s">
        <v>292</v>
      </c>
      <c r="J60" s="11">
        <v>1</v>
      </c>
      <c r="K60" s="11">
        <v>4211698</v>
      </c>
      <c r="L60" s="22"/>
    </row>
    <row r="61" spans="1:12" customFormat="1" outlineLevel="2" x14ac:dyDescent="0.25">
      <c r="A61" s="14" t="s">
        <v>79</v>
      </c>
      <c r="B61" s="11" t="s">
        <v>58</v>
      </c>
      <c r="C61" s="11">
        <v>5</v>
      </c>
      <c r="D61" s="11" t="s">
        <v>16</v>
      </c>
      <c r="E61" s="11">
        <v>0.8</v>
      </c>
      <c r="F61" s="11">
        <v>3161611</v>
      </c>
      <c r="G61" s="11"/>
      <c r="H61" s="11" t="s">
        <v>148</v>
      </c>
      <c r="I61" s="11" t="s">
        <v>292</v>
      </c>
      <c r="J61" s="11">
        <v>1</v>
      </c>
      <c r="K61" s="11">
        <v>4211698</v>
      </c>
      <c r="L61" s="22"/>
    </row>
    <row r="62" spans="1:12" customFormat="1" outlineLevel="2" x14ac:dyDescent="0.25">
      <c r="A62" s="14" t="s">
        <v>80</v>
      </c>
      <c r="B62" s="11" t="s">
        <v>58</v>
      </c>
      <c r="C62" s="11">
        <v>5</v>
      </c>
      <c r="D62" s="11" t="s">
        <v>16</v>
      </c>
      <c r="E62" s="11">
        <v>0.8</v>
      </c>
      <c r="F62" s="11">
        <v>3161611</v>
      </c>
      <c r="G62" s="11"/>
      <c r="H62" s="11" t="s">
        <v>148</v>
      </c>
      <c r="I62" s="11" t="s">
        <v>292</v>
      </c>
      <c r="J62" s="11">
        <v>1</v>
      </c>
      <c r="K62" s="11">
        <v>4211698</v>
      </c>
      <c r="L62" s="22"/>
    </row>
    <row r="63" spans="1:12" customFormat="1" outlineLevel="2" x14ac:dyDescent="0.25">
      <c r="A63" s="14" t="s">
        <v>81</v>
      </c>
      <c r="B63" s="11" t="s">
        <v>58</v>
      </c>
      <c r="C63" s="11">
        <v>5</v>
      </c>
      <c r="D63" s="11" t="s">
        <v>16</v>
      </c>
      <c r="E63" s="11">
        <v>2</v>
      </c>
      <c r="F63" s="11">
        <v>3161611</v>
      </c>
      <c r="G63" s="11"/>
      <c r="H63" s="11" t="s">
        <v>148</v>
      </c>
      <c r="I63" s="11" t="s">
        <v>272</v>
      </c>
      <c r="J63" s="11">
        <v>2</v>
      </c>
      <c r="K63" s="11">
        <v>4211698</v>
      </c>
      <c r="L63" s="22"/>
    </row>
    <row r="64" spans="1:12" customFormat="1" outlineLevel="2" x14ac:dyDescent="0.25">
      <c r="A64" s="14" t="s">
        <v>82</v>
      </c>
      <c r="B64" s="11" t="s">
        <v>58</v>
      </c>
      <c r="C64" s="11">
        <v>5</v>
      </c>
      <c r="D64" s="11" t="s">
        <v>16</v>
      </c>
      <c r="E64" s="11">
        <v>2</v>
      </c>
      <c r="F64" s="11">
        <v>3161611</v>
      </c>
      <c r="G64" s="11"/>
      <c r="H64" s="11" t="s">
        <v>148</v>
      </c>
      <c r="I64" s="11" t="s">
        <v>272</v>
      </c>
      <c r="J64" s="11">
        <v>2</v>
      </c>
      <c r="K64" s="11">
        <v>4211698</v>
      </c>
      <c r="L64" s="22"/>
    </row>
    <row r="65" spans="1:13" outlineLevel="2" x14ac:dyDescent="0.25">
      <c r="A65" s="14" t="s">
        <v>83</v>
      </c>
      <c r="B65" s="11" t="s">
        <v>58</v>
      </c>
      <c r="C65" s="11">
        <v>5</v>
      </c>
      <c r="D65" s="11" t="s">
        <v>16</v>
      </c>
      <c r="E65" s="11">
        <v>2</v>
      </c>
      <c r="F65" s="11">
        <v>3161611</v>
      </c>
      <c r="G65" s="11"/>
      <c r="H65" s="11" t="s">
        <v>148</v>
      </c>
      <c r="I65" s="11" t="s">
        <v>272</v>
      </c>
      <c r="J65" s="11">
        <v>2</v>
      </c>
      <c r="K65" s="11">
        <v>4211698</v>
      </c>
      <c r="L65" s="22"/>
      <c r="M65"/>
    </row>
    <row r="66" spans="1:13" outlineLevel="2" x14ac:dyDescent="0.25">
      <c r="A66" s="14" t="s">
        <v>84</v>
      </c>
      <c r="B66" s="11" t="s">
        <v>58</v>
      </c>
      <c r="C66" s="11" t="s">
        <v>15</v>
      </c>
      <c r="D66" s="11" t="s">
        <v>16</v>
      </c>
      <c r="E66" s="11">
        <v>2</v>
      </c>
      <c r="F66" s="11">
        <v>3161611</v>
      </c>
      <c r="G66" s="11"/>
      <c r="H66" s="11" t="s">
        <v>148</v>
      </c>
      <c r="I66" s="11" t="s">
        <v>272</v>
      </c>
      <c r="J66" s="11">
        <v>2</v>
      </c>
      <c r="K66" s="11">
        <v>4211698</v>
      </c>
      <c r="L66" s="22"/>
      <c r="M66"/>
    </row>
    <row r="67" spans="1:13" outlineLevel="2" x14ac:dyDescent="0.25">
      <c r="A67" s="14" t="s">
        <v>85</v>
      </c>
      <c r="B67" s="11" t="s">
        <v>58</v>
      </c>
      <c r="C67" s="11" t="s">
        <v>15</v>
      </c>
      <c r="D67" s="11" t="s">
        <v>16</v>
      </c>
      <c r="E67" s="11">
        <v>2</v>
      </c>
      <c r="F67" s="11">
        <v>3161611</v>
      </c>
      <c r="G67" s="11"/>
      <c r="H67" s="11" t="s">
        <v>148</v>
      </c>
      <c r="I67" s="11" t="s">
        <v>272</v>
      </c>
      <c r="J67" s="11">
        <v>2</v>
      </c>
      <c r="K67" s="11">
        <v>4211698</v>
      </c>
      <c r="L67" s="22"/>
      <c r="M67"/>
    </row>
    <row r="68" spans="1:13" outlineLevel="1" x14ac:dyDescent="0.25">
      <c r="A68" s="13" t="s">
        <v>9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22"/>
      <c r="M68"/>
    </row>
    <row r="69" spans="1:13" outlineLevel="1" x14ac:dyDescent="0.25">
      <c r="A69" s="14" t="s">
        <v>86</v>
      </c>
      <c r="B69" s="11" t="s">
        <v>58</v>
      </c>
      <c r="C69" s="11">
        <v>5</v>
      </c>
      <c r="D69" s="11" t="s">
        <v>16</v>
      </c>
      <c r="E69" s="11">
        <v>5</v>
      </c>
      <c r="F69" s="11">
        <v>3159224</v>
      </c>
      <c r="G69" s="11"/>
      <c r="H69" s="11">
        <v>5</v>
      </c>
      <c r="I69" s="11" t="s">
        <v>293</v>
      </c>
      <c r="J69" s="11">
        <v>6</v>
      </c>
      <c r="K69" s="11">
        <v>4205057</v>
      </c>
      <c r="L69" s="22" t="str">
        <f>IF(LEFT(I69,1)="&lt;","Y",IF(I69&gt;H69,"N","Y"))</f>
        <v>Y</v>
      </c>
      <c r="M69" s="48" t="str">
        <f>IF(LEFT(I69,1)="&lt;","",IF(I69/H69&gt;0.8,"Y",""))</f>
        <v/>
      </c>
    </row>
    <row r="70" spans="1:13" outlineLevel="1" x14ac:dyDescent="0.25">
      <c r="A70" s="10" t="s">
        <v>87</v>
      </c>
      <c r="B70" s="18"/>
      <c r="C70" s="18"/>
      <c r="D70" s="18"/>
      <c r="E70" s="18"/>
      <c r="F70" s="18"/>
      <c r="G70" s="18"/>
      <c r="H70" s="11"/>
      <c r="I70" s="11"/>
      <c r="J70" s="11"/>
      <c r="K70" s="11"/>
      <c r="L70" s="22"/>
      <c r="M70"/>
    </row>
    <row r="71" spans="1:13" outlineLevel="2" x14ac:dyDescent="0.25">
      <c r="A71" s="8" t="s">
        <v>88</v>
      </c>
      <c r="B71" s="11" t="s">
        <v>89</v>
      </c>
      <c r="C71" s="11" t="s">
        <v>15</v>
      </c>
      <c r="D71" s="11">
        <v>94</v>
      </c>
      <c r="E71" s="11"/>
      <c r="F71" s="11">
        <v>3161611</v>
      </c>
      <c r="G71" s="11"/>
      <c r="H71" s="11"/>
      <c r="I71" s="11"/>
      <c r="J71" s="11"/>
      <c r="K71" s="11">
        <v>4211698</v>
      </c>
      <c r="L71" s="22"/>
      <c r="M71"/>
    </row>
    <row r="72" spans="1:13" outlineLevel="2" x14ac:dyDescent="0.25">
      <c r="A72" s="8" t="s">
        <v>90</v>
      </c>
      <c r="B72" s="11" t="s">
        <v>89</v>
      </c>
      <c r="C72" s="11" t="s">
        <v>15</v>
      </c>
      <c r="D72" s="11">
        <v>64</v>
      </c>
      <c r="E72" s="11"/>
      <c r="F72" s="11">
        <v>3161611</v>
      </c>
      <c r="G72" s="11"/>
      <c r="H72" s="11"/>
      <c r="I72" s="11"/>
      <c r="J72" s="11"/>
      <c r="K72" s="11">
        <v>4211698</v>
      </c>
      <c r="L72" s="22"/>
      <c r="M72"/>
    </row>
    <row r="73" spans="1:13" outlineLevel="2" x14ac:dyDescent="0.25">
      <c r="A73" s="8" t="s">
        <v>91</v>
      </c>
      <c r="B73" s="11" t="s">
        <v>89</v>
      </c>
      <c r="C73" s="11" t="s">
        <v>15</v>
      </c>
      <c r="D73" s="11">
        <v>84</v>
      </c>
      <c r="E73" s="11"/>
      <c r="F73" s="11">
        <v>3161611</v>
      </c>
      <c r="G73" s="11"/>
      <c r="H73" s="11"/>
      <c r="I73" s="11"/>
      <c r="J73" s="11"/>
      <c r="K73" s="11">
        <v>4211698</v>
      </c>
      <c r="L73" s="22"/>
      <c r="M73"/>
    </row>
    <row r="74" spans="1:13" outlineLevel="2" x14ac:dyDescent="0.25">
      <c r="A74" s="8" t="s">
        <v>93</v>
      </c>
      <c r="B74" s="11" t="s">
        <v>89</v>
      </c>
      <c r="C74" s="11" t="s">
        <v>15</v>
      </c>
      <c r="D74" s="11">
        <v>59</v>
      </c>
      <c r="E74" s="11"/>
      <c r="F74" s="11">
        <v>3161611</v>
      </c>
      <c r="G74" s="11"/>
      <c r="H74" s="11"/>
      <c r="I74" s="11"/>
      <c r="J74" s="11"/>
      <c r="K74" s="11">
        <v>4211698</v>
      </c>
      <c r="L74" s="22"/>
      <c r="M74"/>
    </row>
    <row r="75" spans="1:13" outlineLevel="2" x14ac:dyDescent="0.25">
      <c r="A75" s="8" t="s">
        <v>95</v>
      </c>
      <c r="B75" s="11" t="s">
        <v>89</v>
      </c>
      <c r="C75" s="11" t="s">
        <v>15</v>
      </c>
      <c r="D75" s="11">
        <v>72</v>
      </c>
      <c r="E75" s="11"/>
      <c r="F75" s="11">
        <v>3161611</v>
      </c>
      <c r="G75" s="11"/>
      <c r="H75" s="11"/>
      <c r="I75" s="11"/>
      <c r="J75" s="11"/>
      <c r="K75" s="11">
        <v>4211698</v>
      </c>
      <c r="L75" s="22"/>
      <c r="M75"/>
    </row>
    <row r="76" spans="1:13" x14ac:dyDescent="0.25">
      <c r="A76" s="71" t="s">
        <v>324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/>
    </row>
    <row r="77" spans="1:13" outlineLevel="1" x14ac:dyDescent="0.25">
      <c r="A77" s="13" t="s">
        <v>97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22"/>
      <c r="M77"/>
    </row>
    <row r="78" spans="1:13" outlineLevel="2" x14ac:dyDescent="0.25">
      <c r="A78" s="14" t="s">
        <v>98</v>
      </c>
      <c r="B78" s="11" t="s">
        <v>58</v>
      </c>
      <c r="C78" s="11">
        <v>10</v>
      </c>
      <c r="D78" s="11" t="s">
        <v>16</v>
      </c>
      <c r="E78" s="15">
        <v>0.1</v>
      </c>
      <c r="F78" s="15">
        <v>3161040</v>
      </c>
      <c r="G78" s="11"/>
      <c r="H78" s="11">
        <v>10</v>
      </c>
      <c r="I78" s="11" t="s">
        <v>149</v>
      </c>
      <c r="J78" s="11">
        <v>2.5</v>
      </c>
      <c r="K78" s="11">
        <v>4207783</v>
      </c>
      <c r="L78" s="22" t="str">
        <f t="shared" ref="L78:L89" si="12">IF(LEFT(I78,1)="&lt;","Y",IF(I78&gt;H78,"N","Y"))</f>
        <v>Y</v>
      </c>
      <c r="M78" s="48" t="str">
        <f t="shared" ref="M78:M89" si="13">IF(LEFT(I78,1)="&lt;","",IF(I78/H78&gt;0.8,"Y",""))</f>
        <v/>
      </c>
    </row>
    <row r="79" spans="1:13" outlineLevel="2" x14ac:dyDescent="0.25">
      <c r="A79" s="14" t="s">
        <v>99</v>
      </c>
      <c r="B79" s="11" t="s">
        <v>58</v>
      </c>
      <c r="C79" s="11">
        <v>40</v>
      </c>
      <c r="D79" s="11">
        <v>1.5</v>
      </c>
      <c r="E79" s="15">
        <v>0.1</v>
      </c>
      <c r="F79" s="15">
        <v>3161040</v>
      </c>
      <c r="G79" s="11" t="str">
        <f>IF(D79&lt;C79,"Y","N")</f>
        <v>Y</v>
      </c>
      <c r="H79" s="11">
        <v>40</v>
      </c>
      <c r="I79" s="11">
        <v>4.4000000000000004</v>
      </c>
      <c r="J79" s="11">
        <v>2.5</v>
      </c>
      <c r="K79" s="11">
        <v>4207783</v>
      </c>
      <c r="L79" s="22" t="str">
        <f t="shared" si="12"/>
        <v>Y</v>
      </c>
      <c r="M79" s="48" t="str">
        <f t="shared" si="13"/>
        <v/>
      </c>
    </row>
    <row r="80" spans="1:13" outlineLevel="2" x14ac:dyDescent="0.25">
      <c r="A80" s="14" t="s">
        <v>100</v>
      </c>
      <c r="B80" s="11" t="s">
        <v>58</v>
      </c>
      <c r="C80" s="11">
        <v>50</v>
      </c>
      <c r="D80" s="11" t="s">
        <v>16</v>
      </c>
      <c r="E80" s="15">
        <v>0.2</v>
      </c>
      <c r="F80" s="15">
        <v>3161040</v>
      </c>
      <c r="G80" s="11"/>
      <c r="H80" s="11">
        <v>50</v>
      </c>
      <c r="I80" s="11" t="s">
        <v>286</v>
      </c>
      <c r="J80" s="11">
        <v>5</v>
      </c>
      <c r="K80" s="11">
        <v>4207783</v>
      </c>
      <c r="L80" s="22" t="str">
        <f t="shared" si="12"/>
        <v>Y</v>
      </c>
      <c r="M80" s="48" t="str">
        <f t="shared" si="13"/>
        <v/>
      </c>
    </row>
    <row r="81" spans="1:13" outlineLevel="2" x14ac:dyDescent="0.25">
      <c r="A81" s="14" t="s">
        <v>101</v>
      </c>
      <c r="B81" s="11" t="s">
        <v>58</v>
      </c>
      <c r="C81" s="11">
        <v>80</v>
      </c>
      <c r="D81" s="11" t="s">
        <v>16</v>
      </c>
      <c r="E81" s="15">
        <v>0.2</v>
      </c>
      <c r="F81" s="15">
        <v>3161040</v>
      </c>
      <c r="G81" s="11"/>
      <c r="H81" s="11">
        <v>80</v>
      </c>
      <c r="I81" s="11" t="s">
        <v>286</v>
      </c>
      <c r="J81" s="11">
        <v>5</v>
      </c>
      <c r="K81" s="11">
        <v>4207783</v>
      </c>
      <c r="L81" s="22" t="str">
        <f t="shared" si="12"/>
        <v>Y</v>
      </c>
      <c r="M81" s="48" t="str">
        <f t="shared" si="13"/>
        <v/>
      </c>
    </row>
    <row r="82" spans="1:13" outlineLevel="2" x14ac:dyDescent="0.25">
      <c r="A82" s="14" t="s">
        <v>102</v>
      </c>
      <c r="B82" s="11" t="s">
        <v>58</v>
      </c>
      <c r="C82" s="11">
        <v>4000</v>
      </c>
      <c r="D82" s="11" t="s">
        <v>16</v>
      </c>
      <c r="E82" s="16">
        <v>0.1</v>
      </c>
      <c r="F82" s="15">
        <v>3161040</v>
      </c>
      <c r="G82" s="11"/>
      <c r="H82" s="11">
        <v>4000</v>
      </c>
      <c r="I82" s="11" t="s">
        <v>149</v>
      </c>
      <c r="J82" s="11">
        <v>2.5</v>
      </c>
      <c r="K82" s="11">
        <v>4207783</v>
      </c>
      <c r="L82" s="22" t="str">
        <f t="shared" si="12"/>
        <v>Y</v>
      </c>
      <c r="M82" s="48" t="str">
        <f t="shared" si="13"/>
        <v/>
      </c>
    </row>
    <row r="83" spans="1:13" outlineLevel="2" x14ac:dyDescent="0.25">
      <c r="A83" s="14" t="s">
        <v>103</v>
      </c>
      <c r="B83" s="11" t="s">
        <v>58</v>
      </c>
      <c r="C83" s="11">
        <v>140</v>
      </c>
      <c r="D83" s="11" t="s">
        <v>16</v>
      </c>
      <c r="E83" s="15">
        <v>0.2</v>
      </c>
      <c r="F83" s="15">
        <v>3161040</v>
      </c>
      <c r="G83" s="11"/>
      <c r="H83" s="11">
        <v>140</v>
      </c>
      <c r="I83" s="11" t="s">
        <v>286</v>
      </c>
      <c r="J83" s="11">
        <v>5</v>
      </c>
      <c r="K83" s="11">
        <v>4207783</v>
      </c>
      <c r="L83" s="22" t="str">
        <f t="shared" si="12"/>
        <v>Y</v>
      </c>
      <c r="M83" s="48" t="str">
        <f t="shared" si="13"/>
        <v/>
      </c>
    </row>
    <row r="84" spans="1:13" outlineLevel="2" x14ac:dyDescent="0.25">
      <c r="A84" s="14" t="s">
        <v>104</v>
      </c>
      <c r="B84" s="11" t="s">
        <v>58</v>
      </c>
      <c r="C84" s="11">
        <v>160</v>
      </c>
      <c r="D84" s="11" t="s">
        <v>16</v>
      </c>
      <c r="E84" s="15">
        <v>0.1</v>
      </c>
      <c r="F84" s="15">
        <v>3161040</v>
      </c>
      <c r="G84" s="11"/>
      <c r="H84" s="11">
        <v>160</v>
      </c>
      <c r="I84" s="11">
        <v>62</v>
      </c>
      <c r="J84" s="11">
        <v>2.5</v>
      </c>
      <c r="K84" s="11">
        <v>4207783</v>
      </c>
      <c r="L84" s="22" t="str">
        <f t="shared" si="12"/>
        <v>Y</v>
      </c>
      <c r="M84" s="48" t="str">
        <f t="shared" si="13"/>
        <v/>
      </c>
    </row>
    <row r="85" spans="1:13" outlineLevel="2" x14ac:dyDescent="0.25">
      <c r="A85" s="14" t="s">
        <v>105</v>
      </c>
      <c r="B85" s="11" t="s">
        <v>58</v>
      </c>
      <c r="C85" s="11">
        <v>2000</v>
      </c>
      <c r="D85" s="11" t="s">
        <v>16</v>
      </c>
      <c r="E85" s="15">
        <v>0.5</v>
      </c>
      <c r="F85" s="15">
        <v>3161040</v>
      </c>
      <c r="G85" s="11"/>
      <c r="H85" s="11">
        <v>2000</v>
      </c>
      <c r="I85" s="11" t="s">
        <v>294</v>
      </c>
      <c r="J85" s="11">
        <v>13</v>
      </c>
      <c r="K85" s="11">
        <v>4207783</v>
      </c>
      <c r="L85" s="22" t="str">
        <f t="shared" si="12"/>
        <v>Y</v>
      </c>
      <c r="M85" s="48" t="str">
        <f t="shared" si="13"/>
        <v/>
      </c>
    </row>
    <row r="86" spans="1:13" outlineLevel="2" x14ac:dyDescent="0.25">
      <c r="A86" s="14" t="s">
        <v>106</v>
      </c>
      <c r="B86" s="11" t="s">
        <v>58</v>
      </c>
      <c r="C86" s="11">
        <v>1400</v>
      </c>
      <c r="D86" s="11" t="s">
        <v>16</v>
      </c>
      <c r="E86" s="15">
        <v>0.2</v>
      </c>
      <c r="F86" s="15">
        <v>3161040</v>
      </c>
      <c r="G86" s="11"/>
      <c r="H86" s="11">
        <v>1400</v>
      </c>
      <c r="I86" s="11" t="s">
        <v>286</v>
      </c>
      <c r="J86" s="11">
        <v>5</v>
      </c>
      <c r="K86" s="11">
        <v>4207783</v>
      </c>
      <c r="L86" s="22" t="str">
        <f t="shared" si="12"/>
        <v>Y</v>
      </c>
      <c r="M86" s="48" t="str">
        <f t="shared" si="13"/>
        <v/>
      </c>
    </row>
    <row r="87" spans="1:13" outlineLevel="2" x14ac:dyDescent="0.25">
      <c r="A87" s="14" t="s">
        <v>107</v>
      </c>
      <c r="B87" s="11" t="s">
        <v>58</v>
      </c>
      <c r="C87" s="11">
        <v>1000</v>
      </c>
      <c r="D87" s="11" t="s">
        <v>16</v>
      </c>
      <c r="E87" s="17">
        <v>0.1</v>
      </c>
      <c r="F87" s="15">
        <v>3161040</v>
      </c>
      <c r="G87" s="11"/>
      <c r="H87" s="11">
        <v>1000</v>
      </c>
      <c r="I87" s="11" t="s">
        <v>149</v>
      </c>
      <c r="J87" s="11">
        <v>2.5</v>
      </c>
      <c r="K87" s="11">
        <v>4207783</v>
      </c>
      <c r="L87" s="22" t="str">
        <f t="shared" si="12"/>
        <v>Y</v>
      </c>
      <c r="M87" s="48" t="str">
        <f t="shared" si="13"/>
        <v/>
      </c>
    </row>
    <row r="88" spans="1:13" outlineLevel="2" x14ac:dyDescent="0.25">
      <c r="A88" s="14" t="s">
        <v>108</v>
      </c>
      <c r="B88" s="11" t="s">
        <v>58</v>
      </c>
      <c r="C88" s="11">
        <v>16</v>
      </c>
      <c r="D88" s="11" t="s">
        <v>16</v>
      </c>
      <c r="E88" s="15">
        <v>0.2</v>
      </c>
      <c r="F88" s="15">
        <v>3161040</v>
      </c>
      <c r="G88" s="11"/>
      <c r="H88" s="11">
        <v>16</v>
      </c>
      <c r="I88" s="11" t="s">
        <v>286</v>
      </c>
      <c r="J88" s="11">
        <v>5</v>
      </c>
      <c r="K88" s="11">
        <v>4207783</v>
      </c>
      <c r="L88" s="22" t="str">
        <f t="shared" si="12"/>
        <v>Y</v>
      </c>
      <c r="M88" s="48" t="str">
        <f t="shared" si="13"/>
        <v/>
      </c>
    </row>
    <row r="89" spans="1:13" outlineLevel="2" x14ac:dyDescent="0.25">
      <c r="A89" s="14" t="s">
        <v>109</v>
      </c>
      <c r="B89" s="11" t="s">
        <v>58</v>
      </c>
      <c r="C89" s="11">
        <v>400</v>
      </c>
      <c r="D89" s="11" t="s">
        <v>16</v>
      </c>
      <c r="E89" s="15">
        <v>0.1</v>
      </c>
      <c r="F89" s="15">
        <v>3161040</v>
      </c>
      <c r="G89" s="11"/>
      <c r="H89" s="11">
        <v>400</v>
      </c>
      <c r="I89" s="11" t="s">
        <v>149</v>
      </c>
      <c r="J89" s="11">
        <v>2.5</v>
      </c>
      <c r="K89" s="11">
        <v>4207783</v>
      </c>
      <c r="L89" s="22" t="str">
        <f t="shared" si="12"/>
        <v>Y</v>
      </c>
      <c r="M89" s="48" t="str">
        <f t="shared" si="13"/>
        <v/>
      </c>
    </row>
    <row r="90" spans="1:13" outlineLevel="2" x14ac:dyDescent="0.25">
      <c r="A90" s="14" t="s">
        <v>110</v>
      </c>
      <c r="B90" s="11" t="s">
        <v>58</v>
      </c>
      <c r="C90" s="11">
        <v>1400</v>
      </c>
      <c r="D90" s="11">
        <v>0.13</v>
      </c>
      <c r="E90" s="15">
        <v>0.1</v>
      </c>
      <c r="F90" s="15">
        <v>3161040</v>
      </c>
      <c r="G90" s="11" t="str">
        <f>IF(D90&lt;C90,"Y","N")</f>
        <v>Y</v>
      </c>
      <c r="H90" s="11" t="s">
        <v>148</v>
      </c>
      <c r="I90" s="11">
        <v>250</v>
      </c>
      <c r="J90" s="11">
        <v>2.5</v>
      </c>
      <c r="K90" s="11">
        <v>4207783</v>
      </c>
      <c r="L90" s="22"/>
      <c r="M90"/>
    </row>
    <row r="91" spans="1:13" outlineLevel="2" x14ac:dyDescent="0.25">
      <c r="A91" s="14" t="s">
        <v>111</v>
      </c>
      <c r="B91" s="11" t="s">
        <v>58</v>
      </c>
      <c r="C91" s="11">
        <v>1400</v>
      </c>
      <c r="D91" s="11" t="s">
        <v>16</v>
      </c>
      <c r="E91" s="15">
        <v>0.1</v>
      </c>
      <c r="F91" s="15">
        <v>3161040</v>
      </c>
      <c r="G91" s="11"/>
      <c r="H91" s="11" t="s">
        <v>148</v>
      </c>
      <c r="I91" s="11">
        <v>59</v>
      </c>
      <c r="J91" s="11">
        <v>2.5</v>
      </c>
      <c r="K91" s="11">
        <v>4207783</v>
      </c>
      <c r="L91" s="22"/>
      <c r="M91"/>
    </row>
    <row r="92" spans="1:13" outlineLevel="2" x14ac:dyDescent="0.25">
      <c r="A92" s="14" t="s">
        <v>287</v>
      </c>
      <c r="B92" s="11" t="s">
        <v>58</v>
      </c>
      <c r="C92" s="11">
        <v>1400</v>
      </c>
      <c r="D92" s="11">
        <v>0.13</v>
      </c>
      <c r="E92" s="15">
        <v>0.1</v>
      </c>
      <c r="F92" s="15">
        <v>3161040</v>
      </c>
      <c r="G92" s="11" t="str">
        <f>IF(D92&lt;C92,"Y","N")</f>
        <v>Y</v>
      </c>
      <c r="H92" s="11">
        <v>1400</v>
      </c>
      <c r="I92" s="11">
        <v>310</v>
      </c>
      <c r="J92" s="11">
        <v>2.5</v>
      </c>
      <c r="K92" s="11">
        <v>4207783</v>
      </c>
      <c r="L92" s="22" t="str">
        <f>IF(LEFT(I92,1)="&lt;","Y",IF(I92&gt;H92,"N","Y"))</f>
        <v>Y</v>
      </c>
      <c r="M92" s="48" t="str">
        <f>IF(LEFT(I92,1)="&lt;","",IF(I92/H92&gt;0.8,"Y",""))</f>
        <v/>
      </c>
    </row>
    <row r="93" spans="1:13" outlineLevel="1" x14ac:dyDescent="0.25">
      <c r="A93" s="10" t="s">
        <v>87</v>
      </c>
      <c r="B93" s="18"/>
      <c r="C93" s="18"/>
      <c r="D93" s="18"/>
      <c r="E93" s="18"/>
      <c r="F93" s="18"/>
      <c r="G93" s="18"/>
      <c r="H93" s="11"/>
      <c r="I93" s="11"/>
      <c r="J93" s="11"/>
      <c r="K93" s="11"/>
      <c r="L93" s="22"/>
      <c r="M93"/>
    </row>
    <row r="94" spans="1:13" outlineLevel="2" x14ac:dyDescent="0.25">
      <c r="A94" s="8" t="s">
        <v>112</v>
      </c>
      <c r="B94" s="11" t="s">
        <v>89</v>
      </c>
      <c r="C94" s="11" t="s">
        <v>15</v>
      </c>
      <c r="D94" s="11">
        <v>100</v>
      </c>
      <c r="E94" s="15"/>
      <c r="F94" s="15">
        <v>3161040</v>
      </c>
      <c r="G94" s="11"/>
      <c r="H94" s="11"/>
      <c r="I94" s="11"/>
      <c r="J94" s="11"/>
      <c r="K94" s="11">
        <v>4207783</v>
      </c>
      <c r="L94" s="22"/>
      <c r="M94"/>
    </row>
    <row r="95" spans="1:13" outlineLevel="2" x14ac:dyDescent="0.25">
      <c r="A95" s="8" t="s">
        <v>113</v>
      </c>
      <c r="B95" s="11" t="s">
        <v>89</v>
      </c>
      <c r="C95" s="11" t="s">
        <v>15</v>
      </c>
      <c r="D95" s="11">
        <v>96</v>
      </c>
      <c r="E95" s="15"/>
      <c r="F95" s="15">
        <v>3161040</v>
      </c>
      <c r="G95" s="11"/>
      <c r="H95" s="11"/>
      <c r="I95" s="11"/>
      <c r="J95" s="11"/>
      <c r="K95" s="11">
        <v>4207783</v>
      </c>
      <c r="L95" s="22"/>
      <c r="M95"/>
    </row>
    <row r="96" spans="1:13" outlineLevel="2" x14ac:dyDescent="0.25">
      <c r="A96" s="8" t="s">
        <v>114</v>
      </c>
      <c r="B96" s="11" t="s">
        <v>89</v>
      </c>
      <c r="C96" s="11" t="s">
        <v>15</v>
      </c>
      <c r="D96" s="11">
        <v>107</v>
      </c>
      <c r="E96" s="15"/>
      <c r="F96" s="15">
        <v>3161040</v>
      </c>
      <c r="G96" s="11"/>
      <c r="H96" s="11"/>
      <c r="I96" s="11"/>
      <c r="J96" s="11"/>
      <c r="K96" s="11">
        <v>4207783</v>
      </c>
      <c r="L96" s="22"/>
      <c r="M96"/>
    </row>
    <row r="97" spans="1:13" x14ac:dyDescent="0.25">
      <c r="A97" s="71" t="s">
        <v>115</v>
      </c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/>
    </row>
    <row r="98" spans="1:13" outlineLevel="1" x14ac:dyDescent="0.25">
      <c r="A98" s="10" t="s">
        <v>116</v>
      </c>
      <c r="B98" s="18"/>
      <c r="C98" s="18"/>
      <c r="D98" s="18"/>
      <c r="E98" s="18"/>
      <c r="F98" s="18"/>
      <c r="G98" s="18"/>
      <c r="H98" s="11"/>
      <c r="I98" s="11"/>
      <c r="J98" s="11"/>
      <c r="K98" s="11"/>
      <c r="L98" s="22"/>
      <c r="M98"/>
    </row>
    <row r="99" spans="1:13" outlineLevel="2" x14ac:dyDescent="0.25">
      <c r="A99" s="8" t="s">
        <v>117</v>
      </c>
      <c r="B99" s="11" t="s">
        <v>58</v>
      </c>
      <c r="C99" s="11">
        <v>0.2</v>
      </c>
      <c r="D99" s="11" t="s">
        <v>16</v>
      </c>
      <c r="E99" s="15">
        <v>0.05</v>
      </c>
      <c r="F99" s="15">
        <v>3161925</v>
      </c>
      <c r="G99" s="11"/>
      <c r="H99" s="11" t="s">
        <v>148</v>
      </c>
      <c r="I99" s="11" t="s">
        <v>281</v>
      </c>
      <c r="J99" s="11">
        <v>5.0000000000000001E-3</v>
      </c>
      <c r="K99" s="11">
        <v>4207258</v>
      </c>
      <c r="L99" s="22"/>
      <c r="M99"/>
    </row>
    <row r="100" spans="1:13" outlineLevel="2" x14ac:dyDescent="0.25">
      <c r="A100" s="8" t="s">
        <v>118</v>
      </c>
      <c r="B100" s="11" t="s">
        <v>58</v>
      </c>
      <c r="C100" s="11">
        <v>0.2</v>
      </c>
      <c r="D100" s="11" t="s">
        <v>16</v>
      </c>
      <c r="E100" s="15">
        <v>0.06</v>
      </c>
      <c r="F100" s="15">
        <v>3161925</v>
      </c>
      <c r="G100" s="11"/>
      <c r="H100" s="11" t="s">
        <v>148</v>
      </c>
      <c r="I100" s="11" t="s">
        <v>281</v>
      </c>
      <c r="J100" s="11">
        <v>5.0000000000000001E-3</v>
      </c>
      <c r="K100" s="11">
        <v>4207258</v>
      </c>
      <c r="L100" s="22"/>
      <c r="M100"/>
    </row>
    <row r="101" spans="1:13" outlineLevel="2" x14ac:dyDescent="0.25">
      <c r="A101" s="8" t="s">
        <v>119</v>
      </c>
      <c r="B101" s="11" t="s">
        <v>58</v>
      </c>
      <c r="C101" s="11" t="s">
        <v>15</v>
      </c>
      <c r="D101" s="11" t="s">
        <v>16</v>
      </c>
      <c r="E101" s="15">
        <v>0.06</v>
      </c>
      <c r="F101" s="15">
        <v>3161925</v>
      </c>
      <c r="G101" s="11"/>
      <c r="H101" s="11">
        <v>0.2</v>
      </c>
      <c r="I101" s="11" t="s">
        <v>281</v>
      </c>
      <c r="J101" s="11">
        <v>5.0000000000000001E-3</v>
      </c>
      <c r="K101" s="11">
        <v>4204818</v>
      </c>
      <c r="L101" s="22" t="str">
        <f>IF(LEFT(I101,1)="&lt;","Y",IF(I101&gt;H101,"N","Y"))</f>
        <v>Y</v>
      </c>
      <c r="M101" s="48" t="str">
        <f>IF(LEFT(I101,1)="&lt;","",IF(I101/H101&gt;0.8,"Y",""))</f>
        <v/>
      </c>
    </row>
    <row r="102" spans="1:13" outlineLevel="2" x14ac:dyDescent="0.25">
      <c r="A102" s="8" t="s">
        <v>120</v>
      </c>
      <c r="B102" s="11" t="s">
        <v>58</v>
      </c>
      <c r="C102" s="11">
        <v>100</v>
      </c>
      <c r="D102" s="11" t="s">
        <v>16</v>
      </c>
      <c r="E102" s="15">
        <v>0.05</v>
      </c>
      <c r="F102" s="15">
        <v>3161925</v>
      </c>
      <c r="G102" s="11"/>
      <c r="H102" s="11" t="s">
        <v>148</v>
      </c>
      <c r="I102" s="11" t="s">
        <v>281</v>
      </c>
      <c r="J102" s="11">
        <v>5.0000000000000001E-3</v>
      </c>
      <c r="K102" s="11">
        <v>4207258</v>
      </c>
      <c r="L102" s="22"/>
      <c r="M102"/>
    </row>
    <row r="103" spans="1:13" outlineLevel="2" x14ac:dyDescent="0.25">
      <c r="A103" s="8" t="s">
        <v>121</v>
      </c>
      <c r="B103" s="11" t="s">
        <v>58</v>
      </c>
      <c r="C103" s="11">
        <v>100</v>
      </c>
      <c r="D103" s="11" t="s">
        <v>16</v>
      </c>
      <c r="E103" s="16">
        <v>0.1</v>
      </c>
      <c r="F103" s="15">
        <v>3161925</v>
      </c>
      <c r="G103" s="11"/>
      <c r="H103" s="11" t="s">
        <v>148</v>
      </c>
      <c r="I103" s="11" t="s">
        <v>281</v>
      </c>
      <c r="J103" s="11">
        <v>5.0000000000000001E-3</v>
      </c>
      <c r="K103" s="11">
        <v>4207258</v>
      </c>
      <c r="L103" s="22"/>
      <c r="M103"/>
    </row>
    <row r="104" spans="1:13" outlineLevel="2" x14ac:dyDescent="0.25">
      <c r="A104" s="8" t="s">
        <v>122</v>
      </c>
      <c r="B104" s="11" t="s">
        <v>58</v>
      </c>
      <c r="C104" s="11">
        <v>100</v>
      </c>
      <c r="D104" s="11" t="s">
        <v>16</v>
      </c>
      <c r="E104" s="15">
        <v>0.1</v>
      </c>
      <c r="F104" s="15">
        <v>3161925</v>
      </c>
      <c r="G104" s="11"/>
      <c r="H104" s="11">
        <v>100</v>
      </c>
      <c r="I104" s="11" t="s">
        <v>281</v>
      </c>
      <c r="J104" s="11">
        <v>5.0000000000000001E-3</v>
      </c>
      <c r="K104" s="11">
        <v>4204818</v>
      </c>
      <c r="L104" s="22" t="str">
        <f>IF(LEFT(I104,1)="&lt;","Y",IF(I104&gt;H104,"N","Y"))</f>
        <v>Y</v>
      </c>
      <c r="M104" s="48" t="str">
        <f>IF(LEFT(I104,1)="&lt;","",IF(I104/H104&gt;0.8,"Y",""))</f>
        <v/>
      </c>
    </row>
    <row r="105" spans="1:13" outlineLevel="2" x14ac:dyDescent="0.25">
      <c r="A105" s="8" t="s">
        <v>123</v>
      </c>
      <c r="B105" s="11" t="s">
        <v>58</v>
      </c>
      <c r="C105" s="11">
        <v>0.1</v>
      </c>
      <c r="D105" s="11" t="s">
        <v>16</v>
      </c>
      <c r="E105" s="15">
        <v>0.05</v>
      </c>
      <c r="F105" s="15">
        <v>3161925</v>
      </c>
      <c r="G105" s="11"/>
      <c r="H105" s="11" t="s">
        <v>148</v>
      </c>
      <c r="I105" s="11" t="s">
        <v>281</v>
      </c>
      <c r="J105" s="11">
        <v>5.0000000000000001E-3</v>
      </c>
      <c r="K105" s="11">
        <v>4207258</v>
      </c>
      <c r="L105" s="22"/>
      <c r="M105"/>
    </row>
    <row r="106" spans="1:13" outlineLevel="2" x14ac:dyDescent="0.25">
      <c r="A106" s="8" t="s">
        <v>124</v>
      </c>
      <c r="B106" s="11" t="s">
        <v>58</v>
      </c>
      <c r="C106" s="11">
        <v>0.1</v>
      </c>
      <c r="D106" s="11" t="s">
        <v>16</v>
      </c>
      <c r="E106" s="15">
        <v>0.2</v>
      </c>
      <c r="F106" s="15">
        <v>3161925</v>
      </c>
      <c r="G106" s="11"/>
      <c r="H106" s="11" t="s">
        <v>148</v>
      </c>
      <c r="I106" s="11" t="s">
        <v>281</v>
      </c>
      <c r="J106" s="11">
        <v>5.0000000000000001E-3</v>
      </c>
      <c r="K106" s="11">
        <v>4207258</v>
      </c>
      <c r="L106" s="22"/>
      <c r="M106"/>
    </row>
    <row r="107" spans="1:13" outlineLevel="2" x14ac:dyDescent="0.25">
      <c r="A107" s="8" t="s">
        <v>125</v>
      </c>
      <c r="B107" s="11" t="s">
        <v>58</v>
      </c>
      <c r="C107" s="11" t="s">
        <v>15</v>
      </c>
      <c r="D107" s="11" t="s">
        <v>16</v>
      </c>
      <c r="E107" s="15">
        <v>0.2</v>
      </c>
      <c r="F107" s="15">
        <v>3161925</v>
      </c>
      <c r="G107" s="11"/>
      <c r="H107" s="11">
        <v>0.1</v>
      </c>
      <c r="I107" s="11" t="s">
        <v>281</v>
      </c>
      <c r="J107" s="11">
        <v>5.0000000000000001E-3</v>
      </c>
      <c r="K107" s="11">
        <v>4204818</v>
      </c>
      <c r="L107" s="22" t="str">
        <f t="shared" ref="L107:L111" si="14">IF(LEFT(I107,1)="&lt;","Y",IF(I107&gt;H107,"N","Y"))</f>
        <v>Y</v>
      </c>
      <c r="M107" s="48" t="str">
        <f t="shared" ref="M107:M111" si="15">IF(LEFT(I107,1)="&lt;","",IF(I107/H107&gt;0.8,"Y",""))</f>
        <v/>
      </c>
    </row>
    <row r="108" spans="1:13" outlineLevel="2" x14ac:dyDescent="0.25">
      <c r="A108" s="8" t="s">
        <v>126</v>
      </c>
      <c r="B108" s="11" t="s">
        <v>58</v>
      </c>
      <c r="C108" s="11">
        <v>100</v>
      </c>
      <c r="D108" s="11" t="s">
        <v>16</v>
      </c>
      <c r="E108" s="17">
        <v>0.05</v>
      </c>
      <c r="F108" s="15">
        <v>3161925</v>
      </c>
      <c r="G108" s="11"/>
      <c r="H108" s="11">
        <v>100</v>
      </c>
      <c r="I108" s="11" t="s">
        <v>289</v>
      </c>
      <c r="J108" s="11">
        <v>3.0000000000000001E-3</v>
      </c>
      <c r="K108" s="11">
        <v>4207258</v>
      </c>
      <c r="L108" s="22" t="str">
        <f t="shared" si="14"/>
        <v>Y</v>
      </c>
      <c r="M108" s="48" t="str">
        <f t="shared" si="15"/>
        <v/>
      </c>
    </row>
    <row r="109" spans="1:13" outlineLevel="2" x14ac:dyDescent="0.25">
      <c r="A109" s="8" t="s">
        <v>127</v>
      </c>
      <c r="B109" s="11" t="s">
        <v>58</v>
      </c>
      <c r="C109" s="11">
        <v>0.1</v>
      </c>
      <c r="D109" s="11" t="s">
        <v>16</v>
      </c>
      <c r="E109" s="15">
        <v>0.05</v>
      </c>
      <c r="F109" s="15">
        <v>3161925</v>
      </c>
      <c r="G109" s="11"/>
      <c r="H109" s="11">
        <v>0.1</v>
      </c>
      <c r="I109" s="11" t="s">
        <v>281</v>
      </c>
      <c r="J109" s="11">
        <v>5.0000000000000001E-3</v>
      </c>
      <c r="K109" s="11">
        <v>4207258</v>
      </c>
      <c r="L109" s="22" t="str">
        <f t="shared" si="14"/>
        <v>Y</v>
      </c>
      <c r="M109" s="48" t="str">
        <f t="shared" si="15"/>
        <v/>
      </c>
    </row>
    <row r="110" spans="1:13" outlineLevel="2" x14ac:dyDescent="0.25">
      <c r="A110" s="8" t="s">
        <v>128</v>
      </c>
      <c r="B110" s="11" t="s">
        <v>58</v>
      </c>
      <c r="C110" s="11">
        <v>1</v>
      </c>
      <c r="D110" s="11" t="s">
        <v>16</v>
      </c>
      <c r="E110" s="15">
        <v>0.5</v>
      </c>
      <c r="F110" s="15">
        <v>3161925</v>
      </c>
      <c r="G110" s="11"/>
      <c r="H110" s="11">
        <v>1</v>
      </c>
      <c r="I110" s="11" t="s">
        <v>279</v>
      </c>
      <c r="J110" s="11">
        <v>0.05</v>
      </c>
      <c r="K110" s="11">
        <v>4204818</v>
      </c>
      <c r="L110" s="22" t="str">
        <f t="shared" si="14"/>
        <v>Y</v>
      </c>
      <c r="M110" s="48" t="str">
        <f t="shared" si="15"/>
        <v/>
      </c>
    </row>
    <row r="111" spans="1:13" outlineLevel="2" x14ac:dyDescent="0.25">
      <c r="A111" s="8" t="s">
        <v>129</v>
      </c>
      <c r="B111" s="11" t="s">
        <v>58</v>
      </c>
      <c r="C111" s="11">
        <v>100</v>
      </c>
      <c r="D111" s="11" t="s">
        <v>16</v>
      </c>
      <c r="E111" s="15">
        <v>0.3</v>
      </c>
      <c r="F111" s="15">
        <v>3161925</v>
      </c>
      <c r="G111" s="11"/>
      <c r="H111" s="11">
        <v>100</v>
      </c>
      <c r="I111" s="11" t="s">
        <v>281</v>
      </c>
      <c r="J111" s="11">
        <v>5.0000000000000001E-3</v>
      </c>
      <c r="K111" s="11">
        <v>4207258</v>
      </c>
      <c r="L111" s="22" t="str">
        <f t="shared" si="14"/>
        <v>Y</v>
      </c>
      <c r="M111" s="48" t="str">
        <f t="shared" si="15"/>
        <v/>
      </c>
    </row>
    <row r="112" spans="1:13" outlineLevel="1" x14ac:dyDescent="0.25">
      <c r="A112" s="10" t="s">
        <v>87</v>
      </c>
      <c r="B112" s="18"/>
      <c r="C112" s="18"/>
      <c r="D112" s="18"/>
      <c r="E112" s="18"/>
      <c r="F112" s="18"/>
      <c r="G112" s="18"/>
      <c r="H112" s="11"/>
      <c r="I112" s="11"/>
      <c r="J112" s="11"/>
      <c r="K112" s="11"/>
      <c r="L112" s="22"/>
      <c r="M112"/>
    </row>
    <row r="113" spans="1:13" outlineLevel="2" x14ac:dyDescent="0.25">
      <c r="A113" s="8" t="s">
        <v>130</v>
      </c>
      <c r="B113" s="11" t="s">
        <v>89</v>
      </c>
      <c r="C113" s="11" t="s">
        <v>15</v>
      </c>
      <c r="D113" s="11">
        <v>78</v>
      </c>
      <c r="E113" s="15"/>
      <c r="F113" s="15">
        <v>3161925</v>
      </c>
      <c r="G113" s="11"/>
      <c r="H113" s="11"/>
      <c r="I113" s="11"/>
      <c r="J113" s="11"/>
      <c r="K113" s="11">
        <v>4207258</v>
      </c>
      <c r="L113" s="22"/>
      <c r="M113"/>
    </row>
    <row r="114" spans="1:13" outlineLevel="2" x14ac:dyDescent="0.25">
      <c r="A114" s="8" t="s">
        <v>131</v>
      </c>
      <c r="B114" s="11" t="s">
        <v>89</v>
      </c>
      <c r="C114" s="11" t="s">
        <v>15</v>
      </c>
      <c r="D114" s="11">
        <v>95</v>
      </c>
      <c r="E114" s="15"/>
      <c r="F114" s="15">
        <v>3161925</v>
      </c>
      <c r="G114" s="11"/>
      <c r="H114" s="11"/>
      <c r="I114" s="11"/>
      <c r="J114" s="11"/>
      <c r="K114" s="11">
        <v>4207258</v>
      </c>
      <c r="L114" s="22"/>
      <c r="M114"/>
    </row>
    <row r="115" spans="1:13" outlineLevel="1" x14ac:dyDescent="0.25">
      <c r="A115" s="10" t="s">
        <v>32</v>
      </c>
      <c r="B115" s="18"/>
      <c r="C115" s="18"/>
      <c r="D115" s="18"/>
      <c r="E115" s="18"/>
      <c r="F115" s="18"/>
      <c r="G115" s="18"/>
      <c r="H115" s="11"/>
      <c r="I115" s="11"/>
      <c r="J115" s="11"/>
      <c r="K115" s="11"/>
      <c r="L115" s="22"/>
      <c r="M115"/>
    </row>
    <row r="116" spans="1:13" outlineLevel="2" x14ac:dyDescent="0.25">
      <c r="A116" s="8" t="s">
        <v>33</v>
      </c>
      <c r="B116" s="11" t="s">
        <v>11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22"/>
      <c r="M116"/>
    </row>
    <row r="117" spans="1:13" outlineLevel="2" x14ac:dyDescent="0.25">
      <c r="A117" s="8" t="s">
        <v>34</v>
      </c>
      <c r="B117" s="11" t="s">
        <v>11</v>
      </c>
      <c r="C117" s="11"/>
      <c r="D117" s="11" t="s">
        <v>16</v>
      </c>
      <c r="E117" s="11">
        <v>5</v>
      </c>
      <c r="F117" s="11">
        <v>3160338</v>
      </c>
      <c r="G117" s="11"/>
      <c r="H117" s="11"/>
      <c r="I117" s="11"/>
      <c r="J117" s="11"/>
      <c r="K117" s="11"/>
      <c r="L117" s="22"/>
      <c r="M117"/>
    </row>
    <row r="118" spans="1:13" outlineLevel="2" x14ac:dyDescent="0.25">
      <c r="A118" s="8" t="s">
        <v>35</v>
      </c>
      <c r="B118" s="11" t="s">
        <v>11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22"/>
      <c r="M118"/>
    </row>
  </sheetData>
  <autoFilter ref="A3:L118"/>
  <mergeCells count="9">
    <mergeCell ref="C1:L1"/>
    <mergeCell ref="A1:B2"/>
    <mergeCell ref="H2:L2"/>
    <mergeCell ref="C2:G2"/>
    <mergeCell ref="A97:L97"/>
    <mergeCell ref="A21:L21"/>
    <mergeCell ref="A4:L4"/>
    <mergeCell ref="A42:L42"/>
    <mergeCell ref="A76:L76"/>
  </mergeCells>
  <pageMargins left="0.7" right="0.7" top="0.75" bottom="0.75" header="0.3" footer="0.3"/>
  <pageSetup orientation="portrait" r:id="rId1"/>
  <ignoredErrors>
    <ignoredError sqref="M11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1"/>
  <sheetViews>
    <sheetView zoomScale="70" zoomScaleNormal="70" workbookViewId="0">
      <selection activeCell="M17" sqref="M17"/>
    </sheetView>
  </sheetViews>
  <sheetFormatPr defaultRowHeight="15" outlineLevelRow="2" x14ac:dyDescent="0.25"/>
  <cols>
    <col min="1" max="1" width="35.5703125" style="9" customWidth="1"/>
    <col min="2" max="5" width="9.140625" style="7"/>
    <col min="6" max="6" width="9.7109375" style="7" bestFit="1" customWidth="1"/>
    <col min="7" max="8" width="9.140625" style="7"/>
    <col min="9" max="9" width="11" style="7" customWidth="1"/>
    <col min="10" max="10" width="9.140625" style="7"/>
    <col min="11" max="12" width="9.7109375" style="7" bestFit="1" customWidth="1"/>
    <col min="13" max="13" width="41.42578125" style="48" customWidth="1"/>
  </cols>
  <sheetData>
    <row r="1" spans="1:13" x14ac:dyDescent="0.25">
      <c r="A1" s="23"/>
      <c r="B1" s="26"/>
      <c r="C1" s="61" t="s">
        <v>325</v>
      </c>
      <c r="D1" s="62"/>
      <c r="E1" s="62"/>
      <c r="F1" s="62"/>
      <c r="G1" s="62"/>
      <c r="H1" s="62"/>
      <c r="I1" s="62"/>
      <c r="J1" s="62"/>
      <c r="K1" s="62"/>
      <c r="L1" s="63"/>
    </row>
    <row r="2" spans="1:13" x14ac:dyDescent="0.25">
      <c r="A2" s="72"/>
      <c r="B2" s="73"/>
      <c r="C2" s="74" t="s">
        <v>2</v>
      </c>
      <c r="D2" s="75"/>
      <c r="E2" s="75"/>
      <c r="F2" s="75"/>
      <c r="G2" s="76"/>
      <c r="H2" s="74" t="s">
        <v>264</v>
      </c>
      <c r="I2" s="75"/>
      <c r="J2" s="75"/>
      <c r="K2" s="75"/>
      <c r="L2" s="76"/>
    </row>
    <row r="3" spans="1:13" ht="102.75" x14ac:dyDescent="0.25">
      <c r="A3" s="21" t="s">
        <v>326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7</v>
      </c>
      <c r="G3" s="21" t="s">
        <v>8</v>
      </c>
      <c r="H3" s="21" t="s">
        <v>4</v>
      </c>
      <c r="I3" s="21" t="s">
        <v>5</v>
      </c>
      <c r="J3" s="21" t="s">
        <v>6</v>
      </c>
      <c r="K3" s="21" t="s">
        <v>7</v>
      </c>
      <c r="L3" s="21" t="s">
        <v>8</v>
      </c>
      <c r="M3" s="49"/>
    </row>
    <row r="4" spans="1:13" x14ac:dyDescent="0.25">
      <c r="A4" s="61" t="s">
        <v>316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3"/>
      <c r="M4"/>
    </row>
    <row r="5" spans="1:13" outlineLevel="1" x14ac:dyDescent="0.25">
      <c r="A5" s="10" t="s">
        <v>9</v>
      </c>
      <c r="B5" s="18"/>
      <c r="C5" s="18"/>
      <c r="D5" s="18"/>
      <c r="E5" s="18"/>
      <c r="F5" s="18"/>
      <c r="G5" s="11"/>
      <c r="H5" s="12"/>
      <c r="I5" s="12"/>
      <c r="J5" s="12"/>
      <c r="K5" s="12"/>
      <c r="L5" s="12"/>
      <c r="M5"/>
    </row>
    <row r="6" spans="1:13" outlineLevel="1" x14ac:dyDescent="0.25">
      <c r="A6" s="8" t="s">
        <v>10</v>
      </c>
      <c r="B6" s="11" t="s">
        <v>11</v>
      </c>
      <c r="C6" s="11">
        <v>15</v>
      </c>
      <c r="D6" s="11">
        <v>51</v>
      </c>
      <c r="E6" s="11">
        <v>0.5</v>
      </c>
      <c r="F6" s="11">
        <v>3169455</v>
      </c>
      <c r="G6" s="11" t="str">
        <f>IF(D6&lt;C6,"Y","N")</f>
        <v>N</v>
      </c>
      <c r="H6" s="12"/>
      <c r="I6" s="12"/>
      <c r="J6" s="12"/>
      <c r="K6" s="12"/>
      <c r="L6" s="12"/>
      <c r="M6"/>
    </row>
    <row r="7" spans="1:13" outlineLevel="1" x14ac:dyDescent="0.25">
      <c r="A7" s="13" t="s">
        <v>133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/>
    </row>
    <row r="8" spans="1:13" outlineLevel="1" x14ac:dyDescent="0.25">
      <c r="A8" s="14" t="s">
        <v>134</v>
      </c>
      <c r="B8" s="11" t="s">
        <v>11</v>
      </c>
      <c r="C8" s="11">
        <v>500</v>
      </c>
      <c r="D8" s="11">
        <v>360</v>
      </c>
      <c r="E8" s="11">
        <v>2</v>
      </c>
      <c r="F8" s="11">
        <v>3170867</v>
      </c>
      <c r="G8" s="11" t="str">
        <f t="shared" ref="G8" si="0">IF(D8&lt;C8,"Y","N")</f>
        <v>Y</v>
      </c>
      <c r="H8" s="46">
        <v>500</v>
      </c>
      <c r="I8" s="46">
        <v>415</v>
      </c>
      <c r="J8" s="46">
        <v>6</v>
      </c>
      <c r="K8" s="46">
        <v>8042601</v>
      </c>
      <c r="L8" s="46" t="str">
        <f>IF(LEFT(I8,1)="&lt;","Y",IF(I8&gt;H8,"N","Y"))</f>
        <v>Y</v>
      </c>
      <c r="M8" s="48" t="str">
        <f>IF(LEFT(I8,1)="&lt;","",IF(I8/H8&gt;0.8,"Y",""))</f>
        <v>Y</v>
      </c>
    </row>
    <row r="9" spans="1:13" outlineLevel="1" x14ac:dyDescent="0.25">
      <c r="A9" s="13" t="s">
        <v>135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/>
    </row>
    <row r="10" spans="1:13" outlineLevel="2" x14ac:dyDescent="0.25">
      <c r="A10" s="14" t="s">
        <v>136</v>
      </c>
      <c r="B10" s="11" t="s">
        <v>11</v>
      </c>
      <c r="C10" s="11" t="s">
        <v>15</v>
      </c>
      <c r="D10" s="11" t="s">
        <v>16</v>
      </c>
      <c r="E10" s="11">
        <v>5.0000000000000001E-3</v>
      </c>
      <c r="F10" s="11">
        <v>3171958</v>
      </c>
      <c r="G10" s="11"/>
      <c r="H10" s="11">
        <v>1</v>
      </c>
      <c r="I10" s="11">
        <v>3.7799999999999999E-3</v>
      </c>
      <c r="J10" s="11">
        <v>5.0000000000000001E-4</v>
      </c>
      <c r="K10" s="11">
        <v>8045121</v>
      </c>
      <c r="L10" s="11" t="str">
        <f>IF(LEFT(I10,1)="&lt;","Y",IF(I10&gt;H10,"N","Y"))</f>
        <v>Y</v>
      </c>
      <c r="M10" s="48" t="str">
        <f>IF(LEFT(I10,1)="&lt;","",IF(I10/H10&gt;0.8,"Y",""))</f>
        <v/>
      </c>
    </row>
    <row r="11" spans="1:13" outlineLevel="2" x14ac:dyDescent="0.25">
      <c r="A11" s="8" t="s">
        <v>14</v>
      </c>
      <c r="B11" s="11" t="s">
        <v>11</v>
      </c>
      <c r="C11" s="11" t="s">
        <v>15</v>
      </c>
      <c r="D11" s="11" t="s">
        <v>16</v>
      </c>
      <c r="E11" s="11">
        <v>0.1</v>
      </c>
      <c r="F11" s="11">
        <v>3171828</v>
      </c>
      <c r="G11" s="11"/>
      <c r="H11" s="11"/>
      <c r="I11" s="11"/>
      <c r="J11" s="11"/>
      <c r="K11" s="11"/>
      <c r="L11" s="11"/>
      <c r="M11"/>
    </row>
    <row r="12" spans="1:13" outlineLevel="2" x14ac:dyDescent="0.25">
      <c r="A12" s="8" t="s">
        <v>17</v>
      </c>
      <c r="B12" s="11" t="s">
        <v>11</v>
      </c>
      <c r="C12" s="11" t="s">
        <v>15</v>
      </c>
      <c r="D12" s="11">
        <v>150</v>
      </c>
      <c r="E12" s="11">
        <v>20</v>
      </c>
      <c r="F12" s="11">
        <v>3176702</v>
      </c>
      <c r="G12" s="11" t="str">
        <f t="shared" ref="G12:G14" si="1">IF(D12&lt;C12,"Y","N")</f>
        <v>Y</v>
      </c>
      <c r="H12" s="11"/>
      <c r="I12" s="11"/>
      <c r="J12" s="11"/>
      <c r="K12" s="11"/>
      <c r="L12" s="11"/>
      <c r="M12"/>
    </row>
    <row r="13" spans="1:13" outlineLevel="2" x14ac:dyDescent="0.25">
      <c r="A13" s="8" t="s">
        <v>18</v>
      </c>
      <c r="B13" s="11" t="s">
        <v>18</v>
      </c>
      <c r="C13" s="11" t="s">
        <v>20</v>
      </c>
      <c r="D13" s="11">
        <v>8.36</v>
      </c>
      <c r="E13" s="11"/>
      <c r="F13" s="11">
        <v>3171829</v>
      </c>
      <c r="G13" s="11" t="str">
        <f t="shared" si="1"/>
        <v>Y</v>
      </c>
      <c r="H13" s="11" t="s">
        <v>20</v>
      </c>
      <c r="I13" s="11">
        <v>8.6999999999999993</v>
      </c>
      <c r="J13" s="11"/>
      <c r="K13" s="11"/>
      <c r="L13" s="11" t="s">
        <v>346</v>
      </c>
      <c r="M13"/>
    </row>
    <row r="14" spans="1:13" outlineLevel="2" x14ac:dyDescent="0.25">
      <c r="A14" s="8" t="s">
        <v>21</v>
      </c>
      <c r="B14" s="11" t="s">
        <v>11</v>
      </c>
      <c r="C14" s="11">
        <v>1</v>
      </c>
      <c r="D14" s="11">
        <v>7.4999999999999997E-2</v>
      </c>
      <c r="E14" s="11">
        <v>1E-3</v>
      </c>
      <c r="F14" s="11">
        <v>3220713</v>
      </c>
      <c r="G14" s="11" t="str">
        <f t="shared" si="1"/>
        <v>Y</v>
      </c>
      <c r="H14" s="11"/>
      <c r="I14" s="11"/>
      <c r="J14" s="11"/>
      <c r="K14" s="11"/>
      <c r="L14" s="11"/>
      <c r="M14"/>
    </row>
    <row r="15" spans="1:13" outlineLevel="1" x14ac:dyDescent="0.25">
      <c r="A15" s="13" t="s">
        <v>137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/>
    </row>
    <row r="16" spans="1:13" outlineLevel="1" x14ac:dyDescent="0.25">
      <c r="A16" s="14" t="s">
        <v>23</v>
      </c>
      <c r="B16" s="11" t="s">
        <v>11</v>
      </c>
      <c r="C16" s="11">
        <v>1500</v>
      </c>
      <c r="D16" s="11">
        <v>19</v>
      </c>
      <c r="E16" s="11">
        <v>1</v>
      </c>
      <c r="F16" s="11">
        <v>3171817</v>
      </c>
      <c r="G16" s="11" t="str">
        <f t="shared" ref="G16" si="2">IF(D16&lt;C16,"Y","N")</f>
        <v>Y</v>
      </c>
      <c r="H16" s="11">
        <v>1500</v>
      </c>
      <c r="I16" s="11">
        <v>13.6</v>
      </c>
      <c r="J16" s="11">
        <v>0.5</v>
      </c>
      <c r="K16" s="11">
        <v>8045961</v>
      </c>
      <c r="L16" s="11" t="str">
        <f>IF(LEFT(I16,1)="&lt;","Y",IF(I16&gt;H16,"N","Y"))</f>
        <v>Y</v>
      </c>
      <c r="M16" s="48" t="str">
        <f>IF(LEFT(I16,1)="&lt;","",IF(I16/H16&gt;0.8,"Y",""))</f>
        <v/>
      </c>
    </row>
    <row r="17" spans="1:13" outlineLevel="1" x14ac:dyDescent="0.25">
      <c r="A17" s="25" t="s">
        <v>328</v>
      </c>
      <c r="B17" s="18"/>
      <c r="C17" s="18"/>
      <c r="D17" s="18"/>
      <c r="E17" s="18"/>
      <c r="F17" s="18"/>
      <c r="G17" s="18"/>
      <c r="H17" s="18"/>
      <c r="I17" s="18"/>
      <c r="J17" s="11"/>
      <c r="K17" s="11"/>
      <c r="L17" s="11"/>
      <c r="M17"/>
    </row>
    <row r="18" spans="1:13" outlineLevel="2" x14ac:dyDescent="0.25">
      <c r="A18" s="14" t="s">
        <v>138</v>
      </c>
      <c r="B18" s="11" t="s">
        <v>11</v>
      </c>
      <c r="C18" s="11">
        <v>150</v>
      </c>
      <c r="D18" s="11">
        <v>53</v>
      </c>
      <c r="E18" s="11">
        <v>0.5</v>
      </c>
      <c r="F18" s="11">
        <v>3171955</v>
      </c>
      <c r="G18" s="11" t="str">
        <f t="shared" ref="G18:G19" si="3">IF(D18&lt;C18,"Y","N")</f>
        <v>Y</v>
      </c>
      <c r="H18" s="11">
        <v>150</v>
      </c>
      <c r="I18" s="11">
        <v>8.4</v>
      </c>
      <c r="J18" s="11">
        <v>1</v>
      </c>
      <c r="K18" s="11">
        <v>8044772</v>
      </c>
      <c r="L18" s="11" t="str">
        <f t="shared" ref="L18:L19" si="4">IF(LEFT(I18,1)="&lt;","Y",IF(I18&gt;H18,"N","Y"))</f>
        <v>Y</v>
      </c>
      <c r="M18" s="48" t="str">
        <f t="shared" ref="M18:M19" si="5">IF(LEFT(I18,1)="&lt;","",IF(I18/H18&gt;0.8,"Y",""))</f>
        <v/>
      </c>
    </row>
    <row r="19" spans="1:13" outlineLevel="2" x14ac:dyDescent="0.25">
      <c r="A19" s="14" t="s">
        <v>139</v>
      </c>
      <c r="B19" s="11" t="s">
        <v>11</v>
      </c>
      <c r="C19" s="11" t="s">
        <v>15</v>
      </c>
      <c r="D19" s="11">
        <v>1.8</v>
      </c>
      <c r="E19" s="11">
        <v>0.5</v>
      </c>
      <c r="F19" s="11">
        <v>3172010</v>
      </c>
      <c r="G19" s="11" t="str">
        <f t="shared" si="3"/>
        <v>Y</v>
      </c>
      <c r="H19" s="11">
        <v>15</v>
      </c>
      <c r="I19" s="11" t="s">
        <v>140</v>
      </c>
      <c r="J19" s="11">
        <v>2</v>
      </c>
      <c r="K19" s="11">
        <v>8044780</v>
      </c>
      <c r="L19" s="11" t="str">
        <f t="shared" si="4"/>
        <v>Y</v>
      </c>
      <c r="M19" s="48" t="str">
        <f t="shared" si="5"/>
        <v/>
      </c>
    </row>
    <row r="20" spans="1:13" outlineLevel="1" x14ac:dyDescent="0.25">
      <c r="A20" s="13" t="s">
        <v>141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/>
    </row>
    <row r="21" spans="1:13" outlineLevel="1" x14ac:dyDescent="0.25">
      <c r="A21" s="14" t="s">
        <v>22</v>
      </c>
      <c r="B21" s="11" t="s">
        <v>11</v>
      </c>
      <c r="C21" s="11">
        <v>600</v>
      </c>
      <c r="D21" s="11">
        <v>390</v>
      </c>
      <c r="E21" s="11">
        <v>100</v>
      </c>
      <c r="F21" s="11">
        <v>3172143</v>
      </c>
      <c r="G21" s="11" t="str">
        <f t="shared" ref="G21" si="6">IF(D21&lt;C21,"Y","N")</f>
        <v>Y</v>
      </c>
      <c r="H21" s="46">
        <v>600</v>
      </c>
      <c r="I21" s="46">
        <v>511</v>
      </c>
      <c r="J21" s="46">
        <v>7</v>
      </c>
      <c r="K21" s="46">
        <v>8046144</v>
      </c>
      <c r="L21" s="46" t="str">
        <f>IF(LEFT(I21,1)="&lt;","Y",IF(I21&gt;H21,"N","Y"))</f>
        <v>Y</v>
      </c>
      <c r="M21" s="48" t="str">
        <f>IF(LEFT(I21,1)="&lt;","",IF(I21/H21&gt;0.8,"Y",""))</f>
        <v>Y</v>
      </c>
    </row>
    <row r="22" spans="1:13" x14ac:dyDescent="0.25">
      <c r="A22" s="61" t="s">
        <v>323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3"/>
      <c r="M22"/>
    </row>
    <row r="23" spans="1:13" outlineLevel="1" x14ac:dyDescent="0.25">
      <c r="A23" s="25" t="s">
        <v>259</v>
      </c>
      <c r="B23" s="18"/>
      <c r="C23" s="18"/>
      <c r="D23" s="18"/>
      <c r="E23" s="18"/>
      <c r="F23" s="18"/>
      <c r="G23" s="18"/>
      <c r="H23" s="18"/>
      <c r="I23" s="18"/>
      <c r="J23" s="11"/>
      <c r="K23" s="11"/>
      <c r="L23" s="11"/>
      <c r="M23"/>
    </row>
    <row r="24" spans="1:13" outlineLevel="2" x14ac:dyDescent="0.25">
      <c r="A24" s="14" t="s">
        <v>142</v>
      </c>
      <c r="B24" s="11" t="s">
        <v>58</v>
      </c>
      <c r="C24" s="11"/>
      <c r="D24" s="11"/>
      <c r="E24" s="11"/>
      <c r="F24" s="11"/>
      <c r="G24" s="11"/>
      <c r="H24" s="11">
        <v>1000</v>
      </c>
      <c r="I24" s="11">
        <v>50</v>
      </c>
      <c r="J24" s="11">
        <v>2.5</v>
      </c>
      <c r="K24" s="11">
        <v>8044702</v>
      </c>
      <c r="L24" s="11" t="str">
        <f>IF(LEFT(I24,1)="&lt;","Y",IF(I24&gt;H24,"N","Y"))</f>
        <v>Y</v>
      </c>
      <c r="M24" s="48" t="str">
        <f>IF(LEFT(I24,1)="&lt;","",IF(I24/H24&gt;0.8,"Y",""))</f>
        <v/>
      </c>
    </row>
    <row r="25" spans="1:13" outlineLevel="2" x14ac:dyDescent="0.25">
      <c r="A25" s="14" t="s">
        <v>143</v>
      </c>
      <c r="B25" s="11" t="s">
        <v>58</v>
      </c>
      <c r="C25" s="11"/>
      <c r="D25" s="11"/>
      <c r="E25" s="11"/>
      <c r="F25" s="11"/>
      <c r="G25" s="11"/>
      <c r="H25" s="11" t="s">
        <v>148</v>
      </c>
      <c r="I25" s="11" t="s">
        <v>145</v>
      </c>
      <c r="J25" s="11">
        <v>0.5</v>
      </c>
      <c r="K25" s="11">
        <v>8044702</v>
      </c>
      <c r="L25" s="11"/>
      <c r="M25"/>
    </row>
    <row r="26" spans="1:13" outlineLevel="2" x14ac:dyDescent="0.25">
      <c r="A26" s="14" t="s">
        <v>146</v>
      </c>
      <c r="B26" s="11" t="s">
        <v>58</v>
      </c>
      <c r="C26" s="11"/>
      <c r="D26" s="11"/>
      <c r="E26" s="11"/>
      <c r="F26" s="11"/>
      <c r="G26" s="11"/>
      <c r="H26" s="11" t="s">
        <v>148</v>
      </c>
      <c r="I26" s="11" t="s">
        <v>145</v>
      </c>
      <c r="J26" s="11">
        <v>0.5</v>
      </c>
      <c r="K26" s="11">
        <v>8044702</v>
      </c>
      <c r="L26" s="11"/>
      <c r="M26"/>
    </row>
    <row r="27" spans="1:13" outlineLevel="2" x14ac:dyDescent="0.25">
      <c r="A27" s="14" t="s">
        <v>147</v>
      </c>
      <c r="B27" s="11" t="s">
        <v>58</v>
      </c>
      <c r="C27" s="11"/>
      <c r="D27" s="11"/>
      <c r="E27" s="11"/>
      <c r="F27" s="11"/>
      <c r="G27" s="11"/>
      <c r="H27" s="11" t="s">
        <v>148</v>
      </c>
      <c r="I27" s="11" t="s">
        <v>149</v>
      </c>
      <c r="J27" s="11">
        <v>2.5</v>
      </c>
      <c r="K27" s="11">
        <v>8044702</v>
      </c>
      <c r="L27" s="11"/>
      <c r="M27"/>
    </row>
    <row r="28" spans="1:13" outlineLevel="2" x14ac:dyDescent="0.25">
      <c r="A28" s="14" t="s">
        <v>150</v>
      </c>
      <c r="B28" s="11" t="s">
        <v>58</v>
      </c>
      <c r="C28" s="11"/>
      <c r="D28" s="11"/>
      <c r="E28" s="11"/>
      <c r="F28" s="11"/>
      <c r="G28" s="11"/>
      <c r="H28" s="11" t="s">
        <v>148</v>
      </c>
      <c r="I28" s="11">
        <v>120</v>
      </c>
      <c r="J28" s="11">
        <v>2.5</v>
      </c>
      <c r="K28" s="11">
        <v>8044702</v>
      </c>
      <c r="L28" s="11"/>
      <c r="M28"/>
    </row>
    <row r="29" spans="1:13" outlineLevel="2" x14ac:dyDescent="0.25">
      <c r="A29" s="14" t="s">
        <v>151</v>
      </c>
      <c r="B29" s="11" t="s">
        <v>58</v>
      </c>
      <c r="C29" s="11"/>
      <c r="D29" s="11"/>
      <c r="E29" s="11"/>
      <c r="F29" s="11"/>
      <c r="G29" s="11"/>
      <c r="H29" s="11" t="s">
        <v>148</v>
      </c>
      <c r="I29" s="11" t="s">
        <v>265</v>
      </c>
      <c r="J29" s="11">
        <v>2.5</v>
      </c>
      <c r="K29" s="11">
        <v>8044702</v>
      </c>
      <c r="L29" s="11"/>
      <c r="M29"/>
    </row>
    <row r="30" spans="1:13" outlineLevel="2" x14ac:dyDescent="0.25">
      <c r="A30" s="14" t="s">
        <v>152</v>
      </c>
      <c r="B30" s="11" t="s">
        <v>58</v>
      </c>
      <c r="C30" s="11"/>
      <c r="D30" s="11"/>
      <c r="E30" s="11"/>
      <c r="F30" s="11"/>
      <c r="G30" s="11"/>
      <c r="H30" s="11" t="s">
        <v>148</v>
      </c>
      <c r="I30" s="11" t="s">
        <v>149</v>
      </c>
      <c r="J30" s="11">
        <v>2.5</v>
      </c>
      <c r="K30" s="11">
        <v>8044702</v>
      </c>
      <c r="L30" s="11"/>
      <c r="M30"/>
    </row>
    <row r="31" spans="1:13" outlineLevel="2" x14ac:dyDescent="0.25">
      <c r="A31" s="14" t="s">
        <v>153</v>
      </c>
      <c r="B31" s="11" t="s">
        <v>58</v>
      </c>
      <c r="C31" s="11"/>
      <c r="D31" s="11"/>
      <c r="E31" s="11"/>
      <c r="F31" s="11"/>
      <c r="G31" s="11"/>
      <c r="H31" s="11" t="s">
        <v>148</v>
      </c>
      <c r="I31" s="11" t="s">
        <v>145</v>
      </c>
      <c r="J31" s="11">
        <v>0.5</v>
      </c>
      <c r="K31" s="11">
        <v>8044702</v>
      </c>
      <c r="L31" s="11"/>
      <c r="M31"/>
    </row>
    <row r="32" spans="1:13" outlineLevel="2" x14ac:dyDescent="0.25">
      <c r="A32" s="14" t="s">
        <v>154</v>
      </c>
      <c r="B32" s="11" t="s">
        <v>58</v>
      </c>
      <c r="C32" s="11"/>
      <c r="D32" s="11"/>
      <c r="E32" s="11"/>
      <c r="F32" s="11"/>
      <c r="G32" s="11"/>
      <c r="H32" s="11" t="s">
        <v>148</v>
      </c>
      <c r="I32" s="11" t="s">
        <v>145</v>
      </c>
      <c r="J32" s="11">
        <v>0.5</v>
      </c>
      <c r="K32" s="11">
        <v>8044702</v>
      </c>
      <c r="L32" s="11"/>
      <c r="M32"/>
    </row>
    <row r="33" spans="1:13" outlineLevel="2" x14ac:dyDescent="0.25">
      <c r="A33" s="14" t="s">
        <v>155</v>
      </c>
      <c r="B33" s="11" t="s">
        <v>58</v>
      </c>
      <c r="C33" s="11"/>
      <c r="D33" s="11"/>
      <c r="E33" s="11"/>
      <c r="F33" s="11"/>
      <c r="G33" s="11"/>
      <c r="H33" s="11" t="s">
        <v>148</v>
      </c>
      <c r="I33" s="11" t="s">
        <v>145</v>
      </c>
      <c r="J33" s="11">
        <v>0.5</v>
      </c>
      <c r="K33" s="11">
        <v>8044702</v>
      </c>
      <c r="L33" s="11"/>
      <c r="M33"/>
    </row>
    <row r="34" spans="1:13" outlineLevel="2" x14ac:dyDescent="0.25">
      <c r="A34" s="14" t="s">
        <v>156</v>
      </c>
      <c r="B34" s="11" t="s">
        <v>58</v>
      </c>
      <c r="C34" s="11"/>
      <c r="D34" s="11"/>
      <c r="E34" s="11"/>
      <c r="F34" s="11"/>
      <c r="G34" s="11"/>
      <c r="H34" s="11" t="s">
        <v>148</v>
      </c>
      <c r="I34" s="11" t="s">
        <v>145</v>
      </c>
      <c r="J34" s="11">
        <v>0.5</v>
      </c>
      <c r="K34" s="11">
        <v>8044702</v>
      </c>
      <c r="L34" s="11"/>
      <c r="M34"/>
    </row>
    <row r="35" spans="1:13" outlineLevel="2" x14ac:dyDescent="0.25">
      <c r="A35" s="14" t="s">
        <v>157</v>
      </c>
      <c r="B35" s="11" t="s">
        <v>58</v>
      </c>
      <c r="C35" s="11"/>
      <c r="D35" s="11"/>
      <c r="E35" s="11"/>
      <c r="F35" s="11"/>
      <c r="G35" s="11"/>
      <c r="H35" s="11" t="s">
        <v>148</v>
      </c>
      <c r="I35" s="11" t="s">
        <v>145</v>
      </c>
      <c r="J35" s="11">
        <v>0.5</v>
      </c>
      <c r="K35" s="11">
        <v>8044702</v>
      </c>
      <c r="L35" s="11"/>
      <c r="M35"/>
    </row>
    <row r="36" spans="1:13" outlineLevel="2" x14ac:dyDescent="0.25">
      <c r="A36" s="14" t="s">
        <v>158</v>
      </c>
      <c r="B36" s="11" t="s">
        <v>58</v>
      </c>
      <c r="C36" s="11"/>
      <c r="D36" s="11"/>
      <c r="E36" s="11"/>
      <c r="F36" s="11"/>
      <c r="G36" s="11"/>
      <c r="H36" s="11" t="s">
        <v>148</v>
      </c>
      <c r="I36" s="11" t="s">
        <v>145</v>
      </c>
      <c r="J36" s="11">
        <v>0.5</v>
      </c>
      <c r="K36" s="11">
        <v>8044702</v>
      </c>
      <c r="L36" s="11"/>
      <c r="M36"/>
    </row>
    <row r="37" spans="1:13" outlineLevel="2" x14ac:dyDescent="0.25">
      <c r="A37" s="14" t="s">
        <v>159</v>
      </c>
      <c r="B37" s="11" t="s">
        <v>58</v>
      </c>
      <c r="C37" s="11"/>
      <c r="D37" s="11"/>
      <c r="E37" s="11"/>
      <c r="F37" s="11"/>
      <c r="G37" s="11"/>
      <c r="H37" s="11" t="s">
        <v>148</v>
      </c>
      <c r="I37" s="11" t="s">
        <v>145</v>
      </c>
      <c r="J37" s="11">
        <v>0.5</v>
      </c>
      <c r="K37" s="11">
        <v>8044702</v>
      </c>
      <c r="L37" s="11"/>
      <c r="M37"/>
    </row>
    <row r="38" spans="1:13" outlineLevel="2" x14ac:dyDescent="0.25">
      <c r="A38" s="14" t="s">
        <v>160</v>
      </c>
      <c r="B38" s="11" t="s">
        <v>58</v>
      </c>
      <c r="C38" s="11"/>
      <c r="D38" s="11"/>
      <c r="E38" s="11"/>
      <c r="F38" s="11"/>
      <c r="G38" s="11"/>
      <c r="H38" s="11" t="s">
        <v>148</v>
      </c>
      <c r="I38" s="11" t="s">
        <v>145</v>
      </c>
      <c r="J38" s="11">
        <v>0.5</v>
      </c>
      <c r="K38" s="11">
        <v>8044702</v>
      </c>
      <c r="L38" s="11"/>
      <c r="M38"/>
    </row>
    <row r="39" spans="1:13" outlineLevel="2" x14ac:dyDescent="0.25">
      <c r="A39" s="14" t="s">
        <v>161</v>
      </c>
      <c r="B39" s="11" t="s">
        <v>58</v>
      </c>
      <c r="C39" s="11"/>
      <c r="D39" s="11"/>
      <c r="E39" s="11"/>
      <c r="F39" s="11"/>
      <c r="G39" s="11"/>
      <c r="H39" s="11" t="s">
        <v>148</v>
      </c>
      <c r="I39" s="11" t="s">
        <v>145</v>
      </c>
      <c r="J39" s="11">
        <v>0.5</v>
      </c>
      <c r="K39" s="11">
        <v>8044702</v>
      </c>
      <c r="L39" s="11"/>
      <c r="M39"/>
    </row>
    <row r="40" spans="1:13" outlineLevel="2" x14ac:dyDescent="0.25">
      <c r="A40" s="14" t="s">
        <v>162</v>
      </c>
      <c r="B40" s="11" t="s">
        <v>58</v>
      </c>
      <c r="C40" s="11"/>
      <c r="D40" s="11"/>
      <c r="E40" s="11"/>
      <c r="F40" s="11"/>
      <c r="G40" s="11"/>
      <c r="H40" s="11" t="s">
        <v>148</v>
      </c>
      <c r="I40" s="11" t="s">
        <v>145</v>
      </c>
      <c r="J40" s="11">
        <v>0.5</v>
      </c>
      <c r="K40" s="11">
        <v>8044702</v>
      </c>
      <c r="L40" s="11"/>
      <c r="M40"/>
    </row>
    <row r="41" spans="1:13" outlineLevel="2" x14ac:dyDescent="0.25">
      <c r="A41" s="14" t="s">
        <v>163</v>
      </c>
      <c r="B41" s="11" t="s">
        <v>58</v>
      </c>
      <c r="C41" s="11"/>
      <c r="D41" s="11"/>
      <c r="E41" s="11"/>
      <c r="F41" s="11"/>
      <c r="G41" s="11"/>
      <c r="H41" s="11" t="s">
        <v>148</v>
      </c>
      <c r="I41" s="11" t="s">
        <v>145</v>
      </c>
      <c r="J41" s="11">
        <v>0.5</v>
      </c>
      <c r="K41" s="11">
        <v>8044702</v>
      </c>
      <c r="L41" s="11"/>
      <c r="M41"/>
    </row>
    <row r="42" spans="1:13" outlineLevel="2" x14ac:dyDescent="0.25">
      <c r="A42" s="14" t="s">
        <v>164</v>
      </c>
      <c r="B42" s="11" t="s">
        <v>58</v>
      </c>
      <c r="C42" s="11"/>
      <c r="D42" s="11"/>
      <c r="E42" s="11"/>
      <c r="F42" s="11"/>
      <c r="G42" s="11"/>
      <c r="H42" s="11" t="s">
        <v>148</v>
      </c>
      <c r="I42" s="11" t="s">
        <v>149</v>
      </c>
      <c r="J42" s="11">
        <v>2.5</v>
      </c>
      <c r="K42" s="11">
        <v>8044702</v>
      </c>
      <c r="L42" s="11"/>
      <c r="M42"/>
    </row>
    <row r="43" spans="1:13" outlineLevel="2" x14ac:dyDescent="0.25">
      <c r="A43" s="14" t="s">
        <v>165</v>
      </c>
      <c r="B43" s="11" t="s">
        <v>58</v>
      </c>
      <c r="C43" s="11"/>
      <c r="D43" s="11"/>
      <c r="E43" s="11"/>
      <c r="F43" s="11"/>
      <c r="G43" s="11"/>
      <c r="H43" s="11" t="s">
        <v>148</v>
      </c>
      <c r="I43" s="11" t="s">
        <v>149</v>
      </c>
      <c r="J43" s="11">
        <v>2.5</v>
      </c>
      <c r="K43" s="11">
        <v>8044702</v>
      </c>
      <c r="L43" s="11"/>
      <c r="M43"/>
    </row>
    <row r="44" spans="1:13" outlineLevel="2" x14ac:dyDescent="0.25">
      <c r="A44" s="14" t="s">
        <v>166</v>
      </c>
      <c r="B44" s="11" t="s">
        <v>58</v>
      </c>
      <c r="C44" s="11">
        <v>50</v>
      </c>
      <c r="D44" s="11" t="s">
        <v>16</v>
      </c>
      <c r="E44" s="11">
        <v>30</v>
      </c>
      <c r="F44" s="11">
        <v>3173331</v>
      </c>
      <c r="G44" s="11"/>
      <c r="H44" s="11">
        <v>50</v>
      </c>
      <c r="I44" s="11" t="s">
        <v>145</v>
      </c>
      <c r="J44" s="11">
        <v>0.5</v>
      </c>
      <c r="K44" s="11">
        <v>8044702</v>
      </c>
      <c r="L44" s="11" t="str">
        <f t="shared" ref="L44:L46" si="7">IF(LEFT(I44,1)="&lt;","Y",IF(I44&gt;H44,"N","Y"))</f>
        <v>Y</v>
      </c>
      <c r="M44" s="48" t="str">
        <f t="shared" ref="M44:M46" si="8">IF(LEFT(I44,1)="&lt;","",IF(I44/H44&gt;0.8,"Y",""))</f>
        <v/>
      </c>
    </row>
    <row r="45" spans="1:13" outlineLevel="2" x14ac:dyDescent="0.25">
      <c r="A45" s="14" t="s">
        <v>167</v>
      </c>
      <c r="B45" s="11" t="s">
        <v>58</v>
      </c>
      <c r="C45" s="11">
        <v>50</v>
      </c>
      <c r="D45" s="11" t="s">
        <v>16</v>
      </c>
      <c r="E45" s="11">
        <v>20</v>
      </c>
      <c r="F45" s="11">
        <v>3173331</v>
      </c>
      <c r="G45" s="11"/>
      <c r="H45" s="11">
        <v>50</v>
      </c>
      <c r="I45" s="11" t="s">
        <v>145</v>
      </c>
      <c r="J45" s="11">
        <v>0.5</v>
      </c>
      <c r="K45" s="11">
        <v>8044702</v>
      </c>
      <c r="L45" s="11" t="str">
        <f t="shared" si="7"/>
        <v>Y</v>
      </c>
      <c r="M45" s="48" t="str">
        <f t="shared" si="8"/>
        <v/>
      </c>
    </row>
    <row r="46" spans="1:13" outlineLevel="2" x14ac:dyDescent="0.25">
      <c r="A46" s="14" t="s">
        <v>168</v>
      </c>
      <c r="B46" s="11" t="s">
        <v>58</v>
      </c>
      <c r="C46" s="11">
        <v>50</v>
      </c>
      <c r="D46" s="11" t="s">
        <v>16</v>
      </c>
      <c r="E46" s="11">
        <v>30</v>
      </c>
      <c r="F46" s="11">
        <v>3173331</v>
      </c>
      <c r="G46" s="11"/>
      <c r="H46" s="11">
        <v>50</v>
      </c>
      <c r="I46" s="11" t="s">
        <v>145</v>
      </c>
      <c r="J46" s="11">
        <v>0.5</v>
      </c>
      <c r="K46" s="11">
        <v>8044702</v>
      </c>
      <c r="L46" s="11" t="str">
        <f t="shared" si="7"/>
        <v>Y</v>
      </c>
      <c r="M46" s="48" t="str">
        <f t="shared" si="8"/>
        <v/>
      </c>
    </row>
    <row r="47" spans="1:13" outlineLevel="2" x14ac:dyDescent="0.25">
      <c r="A47" s="14" t="s">
        <v>169</v>
      </c>
      <c r="B47" s="11" t="s">
        <v>58</v>
      </c>
      <c r="C47" s="11"/>
      <c r="D47" s="11"/>
      <c r="E47" s="11"/>
      <c r="F47" s="11"/>
      <c r="G47" s="11"/>
      <c r="H47" s="11" t="s">
        <v>148</v>
      </c>
      <c r="I47" s="11" t="s">
        <v>149</v>
      </c>
      <c r="J47" s="11">
        <v>2.5</v>
      </c>
      <c r="K47" s="11">
        <v>8044702</v>
      </c>
      <c r="L47" s="11"/>
      <c r="M47"/>
    </row>
    <row r="48" spans="1:13" outlineLevel="2" x14ac:dyDescent="0.25">
      <c r="A48" s="14" t="s">
        <v>170</v>
      </c>
      <c r="B48" s="11" t="s">
        <v>58</v>
      </c>
      <c r="C48" s="11"/>
      <c r="D48" s="11"/>
      <c r="E48" s="11"/>
      <c r="F48" s="11"/>
      <c r="G48" s="11"/>
      <c r="H48" s="11" t="s">
        <v>148</v>
      </c>
      <c r="I48" s="11" t="s">
        <v>149</v>
      </c>
      <c r="J48" s="11">
        <v>2.5</v>
      </c>
      <c r="K48" s="11">
        <v>8044702</v>
      </c>
      <c r="L48" s="11"/>
      <c r="M48"/>
    </row>
    <row r="49" spans="1:13" outlineLevel="2" x14ac:dyDescent="0.25">
      <c r="A49" s="14" t="s">
        <v>171</v>
      </c>
      <c r="B49" s="11" t="s">
        <v>58</v>
      </c>
      <c r="C49" s="11"/>
      <c r="D49" s="11"/>
      <c r="E49" s="11"/>
      <c r="F49" s="11"/>
      <c r="G49" s="11"/>
      <c r="H49" s="11" t="s">
        <v>148</v>
      </c>
      <c r="I49" s="11" t="s">
        <v>149</v>
      </c>
      <c r="J49" s="11">
        <v>2.5</v>
      </c>
      <c r="K49" s="11">
        <v>8044702</v>
      </c>
      <c r="L49" s="11"/>
      <c r="M49"/>
    </row>
    <row r="50" spans="1:13" outlineLevel="2" x14ac:dyDescent="0.25">
      <c r="A50" s="14" t="s">
        <v>64</v>
      </c>
      <c r="B50" s="11" t="s">
        <v>58</v>
      </c>
      <c r="C50" s="11">
        <v>50</v>
      </c>
      <c r="D50" s="11" t="s">
        <v>16</v>
      </c>
      <c r="E50" s="11">
        <v>50</v>
      </c>
      <c r="F50" s="11">
        <v>3173331</v>
      </c>
      <c r="G50" s="11"/>
      <c r="H50" s="11">
        <v>50</v>
      </c>
      <c r="I50" s="11" t="s">
        <v>145</v>
      </c>
      <c r="J50" s="11">
        <v>0.5</v>
      </c>
      <c r="K50" s="11">
        <v>8044702</v>
      </c>
      <c r="L50" s="11" t="str">
        <f>IF(LEFT(I50,1)="&lt;","Y",IF(I50&gt;H50,"N","Y"))</f>
        <v>Y</v>
      </c>
      <c r="M50" s="48" t="str">
        <f>IF(LEFT(I50,1)="&lt;","",IF(I50/H50&gt;0.8,"Y",""))</f>
        <v/>
      </c>
    </row>
    <row r="51" spans="1:13" outlineLevel="1" x14ac:dyDescent="0.25">
      <c r="A51" s="10" t="s">
        <v>87</v>
      </c>
      <c r="B51" s="18"/>
      <c r="C51" s="18"/>
      <c r="D51" s="18"/>
      <c r="E51" s="18"/>
      <c r="F51" s="18"/>
      <c r="G51" s="18"/>
      <c r="H51" s="11"/>
      <c r="I51" s="11"/>
      <c r="J51" s="11"/>
      <c r="K51" s="11"/>
      <c r="L51" s="11"/>
      <c r="M51"/>
    </row>
    <row r="52" spans="1:13" outlineLevel="2" x14ac:dyDescent="0.25">
      <c r="A52" s="8" t="s">
        <v>88</v>
      </c>
      <c r="B52" s="11" t="s">
        <v>89</v>
      </c>
      <c r="C52" s="11" t="s">
        <v>15</v>
      </c>
      <c r="D52" s="11">
        <v>85</v>
      </c>
      <c r="E52" s="11"/>
      <c r="F52" s="11">
        <v>3173331</v>
      </c>
      <c r="G52" s="11"/>
      <c r="H52" s="11"/>
      <c r="I52" s="11"/>
      <c r="J52" s="11">
        <v>105</v>
      </c>
      <c r="K52" s="11">
        <v>8044702</v>
      </c>
      <c r="L52" s="11"/>
      <c r="M52"/>
    </row>
    <row r="53" spans="1:13" outlineLevel="2" x14ac:dyDescent="0.25">
      <c r="A53" s="14" t="s">
        <v>313</v>
      </c>
      <c r="B53" s="11" t="s">
        <v>89</v>
      </c>
      <c r="C53" s="11"/>
      <c r="D53" s="11"/>
      <c r="E53" s="11"/>
      <c r="F53" s="11"/>
      <c r="G53" s="11"/>
      <c r="H53" s="11"/>
      <c r="I53" s="11"/>
      <c r="J53" s="11">
        <v>92</v>
      </c>
      <c r="K53" s="11">
        <v>8044702</v>
      </c>
      <c r="L53" s="11"/>
      <c r="M53"/>
    </row>
    <row r="54" spans="1:13" x14ac:dyDescent="0.25">
      <c r="A54" s="61" t="s">
        <v>303</v>
      </c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3"/>
      <c r="M54"/>
    </row>
    <row r="55" spans="1:13" x14ac:dyDescent="0.25">
      <c r="A55" s="14" t="s">
        <v>24</v>
      </c>
      <c r="B55" s="11" t="s">
        <v>11</v>
      </c>
      <c r="C55" s="11">
        <v>1</v>
      </c>
      <c r="D55" s="11">
        <v>0.16</v>
      </c>
      <c r="E55" s="11">
        <v>0.02</v>
      </c>
      <c r="F55" s="11">
        <v>3172860</v>
      </c>
      <c r="G55" s="11" t="str">
        <f t="shared" ref="G55" si="9">IF(D55&lt;C55,"Y","N")</f>
        <v>Y</v>
      </c>
      <c r="H55" s="11">
        <v>1</v>
      </c>
      <c r="I55" s="11">
        <v>0.10100000000000001</v>
      </c>
      <c r="J55" s="11">
        <v>5.0000000000000001E-3</v>
      </c>
      <c r="K55" s="11">
        <v>8047776</v>
      </c>
      <c r="L55" s="11" t="str">
        <f>IF(LEFT(I55,1)="&lt;","Y",IF(I55&gt;H55,"N","Y"))</f>
        <v>Y</v>
      </c>
      <c r="M55" s="48" t="str">
        <f>IF(LEFT(I55,1)="&lt;","",IF(I55/H55&gt;0.8,"Y",""))</f>
        <v/>
      </c>
    </row>
    <row r="56" spans="1:13" x14ac:dyDescent="0.25">
      <c r="A56" s="61" t="s">
        <v>315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3"/>
      <c r="M56"/>
    </row>
    <row r="57" spans="1:13" outlineLevel="1" x14ac:dyDescent="0.25">
      <c r="A57" s="13" t="s">
        <v>172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/>
    </row>
    <row r="58" spans="1:13" outlineLevel="2" x14ac:dyDescent="0.25">
      <c r="A58" s="14" t="s">
        <v>173</v>
      </c>
      <c r="B58" s="11" t="s">
        <v>58</v>
      </c>
      <c r="C58" s="11"/>
      <c r="D58" s="11"/>
      <c r="E58" s="11"/>
      <c r="F58" s="11"/>
      <c r="G58" s="11"/>
      <c r="H58" s="11">
        <v>50</v>
      </c>
      <c r="I58" s="11">
        <v>0.27</v>
      </c>
      <c r="J58" s="11">
        <v>0.24</v>
      </c>
      <c r="K58" s="11">
        <v>8042168</v>
      </c>
      <c r="L58" s="11" t="str">
        <f t="shared" ref="L58:L61" si="10">IF(LEFT(I58,1)="&lt;","Y",IF(I58&gt;H58,"N","Y"))</f>
        <v>Y</v>
      </c>
      <c r="M58" s="48" t="str">
        <f t="shared" ref="M58:M61" si="11">IF(LEFT(I58,1)="&lt;","",IF(I58/H58&gt;0.8,"Y",""))</f>
        <v/>
      </c>
    </row>
    <row r="59" spans="1:13" outlineLevel="2" x14ac:dyDescent="0.25">
      <c r="A59" s="14" t="s">
        <v>175</v>
      </c>
      <c r="B59" s="11" t="s">
        <v>58</v>
      </c>
      <c r="C59" s="11"/>
      <c r="D59" s="11"/>
      <c r="E59" s="11"/>
      <c r="F59" s="11"/>
      <c r="G59" s="11"/>
      <c r="H59" s="11">
        <v>50</v>
      </c>
      <c r="I59" s="11" t="s">
        <v>266</v>
      </c>
      <c r="J59" s="11">
        <v>6.3E-2</v>
      </c>
      <c r="K59" s="11">
        <v>8042168</v>
      </c>
      <c r="L59" s="11" t="str">
        <f t="shared" si="10"/>
        <v>Y</v>
      </c>
      <c r="M59" s="48" t="str">
        <f t="shared" si="11"/>
        <v/>
      </c>
    </row>
    <row r="60" spans="1:13" outlineLevel="2" x14ac:dyDescent="0.25">
      <c r="A60" s="14" t="s">
        <v>177</v>
      </c>
      <c r="B60" s="11" t="s">
        <v>58</v>
      </c>
      <c r="C60" s="11">
        <v>50</v>
      </c>
      <c r="D60" s="11" t="s">
        <v>16</v>
      </c>
      <c r="E60" s="11">
        <v>40</v>
      </c>
      <c r="F60" s="11">
        <v>3169456</v>
      </c>
      <c r="G60" s="11"/>
      <c r="H60" s="11">
        <v>50</v>
      </c>
      <c r="I60" s="11">
        <v>0.27</v>
      </c>
      <c r="J60" s="11">
        <v>0.24</v>
      </c>
      <c r="K60" s="11">
        <v>8042168</v>
      </c>
      <c r="L60" s="11" t="str">
        <f t="shared" si="10"/>
        <v>Y</v>
      </c>
      <c r="M60" s="48" t="str">
        <f t="shared" si="11"/>
        <v/>
      </c>
    </row>
    <row r="61" spans="1:13" outlineLevel="2" x14ac:dyDescent="0.25">
      <c r="A61" s="14" t="s">
        <v>77</v>
      </c>
      <c r="B61" s="11" t="s">
        <v>58</v>
      </c>
      <c r="C61" s="11" t="s">
        <v>15</v>
      </c>
      <c r="D61" s="11" t="s">
        <v>16</v>
      </c>
      <c r="E61" s="11">
        <v>10</v>
      </c>
      <c r="F61" s="11">
        <v>3173331</v>
      </c>
      <c r="G61" s="11"/>
      <c r="H61" s="11">
        <v>50</v>
      </c>
      <c r="I61" s="11">
        <v>0.22</v>
      </c>
      <c r="J61" s="11">
        <v>0.1</v>
      </c>
      <c r="K61" s="11">
        <v>8046160</v>
      </c>
      <c r="L61" s="11" t="str">
        <f t="shared" si="10"/>
        <v>Y</v>
      </c>
      <c r="M61" s="48" t="str">
        <f t="shared" si="11"/>
        <v/>
      </c>
    </row>
    <row r="62" spans="1:13" outlineLevel="2" x14ac:dyDescent="0.25">
      <c r="A62" s="14" t="s">
        <v>178</v>
      </c>
      <c r="B62" s="11" t="s">
        <v>58</v>
      </c>
      <c r="C62" s="11"/>
      <c r="D62" s="11"/>
      <c r="E62" s="11"/>
      <c r="F62" s="11"/>
      <c r="G62" s="11"/>
      <c r="H62" s="11" t="s">
        <v>148</v>
      </c>
      <c r="I62" s="11" t="s">
        <v>182</v>
      </c>
      <c r="J62" s="11">
        <v>0.1</v>
      </c>
      <c r="K62" s="11">
        <v>8046160</v>
      </c>
      <c r="L62" s="11"/>
      <c r="M62"/>
    </row>
    <row r="63" spans="1:13" outlineLevel="2" x14ac:dyDescent="0.25">
      <c r="A63" s="14" t="s">
        <v>179</v>
      </c>
      <c r="B63" s="11" t="s">
        <v>58</v>
      </c>
      <c r="C63" s="11"/>
      <c r="D63" s="11"/>
      <c r="E63" s="11"/>
      <c r="F63" s="11"/>
      <c r="G63" s="11"/>
      <c r="H63" s="11" t="s">
        <v>148</v>
      </c>
      <c r="I63" s="11" t="s">
        <v>260</v>
      </c>
      <c r="J63" s="11">
        <v>0.24</v>
      </c>
      <c r="K63" s="11">
        <v>8046160</v>
      </c>
      <c r="L63" s="11"/>
      <c r="M63"/>
    </row>
    <row r="64" spans="1:13" outlineLevel="2" x14ac:dyDescent="0.25">
      <c r="A64" s="14" t="s">
        <v>61</v>
      </c>
      <c r="B64" s="11" t="s">
        <v>58</v>
      </c>
      <c r="C64" s="11" t="s">
        <v>15</v>
      </c>
      <c r="D64" s="11" t="s">
        <v>16</v>
      </c>
      <c r="E64" s="11">
        <v>10</v>
      </c>
      <c r="F64" s="11">
        <v>3173331</v>
      </c>
      <c r="G64" s="11"/>
      <c r="H64" s="11">
        <v>50</v>
      </c>
      <c r="I64" s="11" t="s">
        <v>180</v>
      </c>
      <c r="J64" s="11">
        <v>0.05</v>
      </c>
      <c r="K64" s="11">
        <v>8046160</v>
      </c>
      <c r="L64" s="11" t="str">
        <f t="shared" ref="L64:L68" si="12">IF(LEFT(I64,1)="&lt;","Y",IF(I64&gt;H64,"N","Y"))</f>
        <v>Y</v>
      </c>
      <c r="M64" s="48" t="str">
        <f t="shared" ref="M64:M68" si="13">IF(LEFT(I64,1)="&lt;","",IF(I64/H64&gt;0.8,"Y",""))</f>
        <v/>
      </c>
    </row>
    <row r="65" spans="1:13" outlineLevel="2" x14ac:dyDescent="0.25">
      <c r="A65" s="14" t="s">
        <v>59</v>
      </c>
      <c r="B65" s="11" t="s">
        <v>58</v>
      </c>
      <c r="C65" s="11" t="s">
        <v>15</v>
      </c>
      <c r="D65" s="11" t="s">
        <v>16</v>
      </c>
      <c r="E65" s="11">
        <v>10</v>
      </c>
      <c r="F65" s="11">
        <v>3173331</v>
      </c>
      <c r="G65" s="11"/>
      <c r="H65" s="11">
        <v>50</v>
      </c>
      <c r="I65" s="11" t="s">
        <v>269</v>
      </c>
      <c r="J65" s="11">
        <v>5.2999999999999999E-2</v>
      </c>
      <c r="K65" s="11">
        <v>8046160</v>
      </c>
      <c r="L65" s="11" t="str">
        <f t="shared" si="12"/>
        <v>Y</v>
      </c>
      <c r="M65" s="48" t="str">
        <f t="shared" si="13"/>
        <v/>
      </c>
    </row>
    <row r="66" spans="1:13" outlineLevel="2" x14ac:dyDescent="0.25">
      <c r="A66" s="14" t="s">
        <v>75</v>
      </c>
      <c r="B66" s="11" t="s">
        <v>58</v>
      </c>
      <c r="C66" s="11" t="s">
        <v>15</v>
      </c>
      <c r="D66" s="11" t="s">
        <v>16</v>
      </c>
      <c r="E66" s="11">
        <v>10</v>
      </c>
      <c r="F66" s="11">
        <v>3173331</v>
      </c>
      <c r="G66" s="11"/>
      <c r="H66" s="11">
        <v>50</v>
      </c>
      <c r="I66" s="11">
        <v>5.5E-2</v>
      </c>
      <c r="J66" s="11">
        <v>0.05</v>
      </c>
      <c r="K66" s="11">
        <v>8046160</v>
      </c>
      <c r="L66" s="11" t="str">
        <f t="shared" si="12"/>
        <v>Y</v>
      </c>
      <c r="M66" s="48" t="str">
        <f t="shared" si="13"/>
        <v/>
      </c>
    </row>
    <row r="67" spans="1:13" outlineLevel="2" x14ac:dyDescent="0.25">
      <c r="A67" s="14" t="s">
        <v>66</v>
      </c>
      <c r="B67" s="11" t="s">
        <v>58</v>
      </c>
      <c r="C67" s="11" t="s">
        <v>15</v>
      </c>
      <c r="D67" s="11" t="s">
        <v>16</v>
      </c>
      <c r="E67" s="11">
        <v>10</v>
      </c>
      <c r="F67" s="11">
        <v>3173331</v>
      </c>
      <c r="G67" s="11"/>
      <c r="H67" s="11">
        <v>50</v>
      </c>
      <c r="I67" s="11" t="s">
        <v>267</v>
      </c>
      <c r="J67" s="11">
        <v>0.21</v>
      </c>
      <c r="K67" s="11">
        <v>8046160</v>
      </c>
      <c r="L67" s="11" t="str">
        <f t="shared" si="12"/>
        <v>Y</v>
      </c>
      <c r="M67" s="48" t="str">
        <f t="shared" si="13"/>
        <v/>
      </c>
    </row>
    <row r="68" spans="1:13" outlineLevel="2" x14ac:dyDescent="0.25">
      <c r="A68" s="14" t="s">
        <v>63</v>
      </c>
      <c r="B68" s="11" t="s">
        <v>58</v>
      </c>
      <c r="C68" s="11" t="s">
        <v>15</v>
      </c>
      <c r="D68" s="11" t="s">
        <v>16</v>
      </c>
      <c r="E68" s="11">
        <v>10</v>
      </c>
      <c r="F68" s="11">
        <v>3173331</v>
      </c>
      <c r="G68" s="11"/>
      <c r="H68" s="11">
        <v>50</v>
      </c>
      <c r="I68" s="11" t="s">
        <v>193</v>
      </c>
      <c r="J68" s="11">
        <v>0.01</v>
      </c>
      <c r="K68" s="11">
        <v>8046160</v>
      </c>
      <c r="L68" s="11" t="str">
        <f t="shared" si="12"/>
        <v>Y</v>
      </c>
      <c r="M68" s="48" t="str">
        <f t="shared" si="13"/>
        <v/>
      </c>
    </row>
    <row r="69" spans="1:13" outlineLevel="2" x14ac:dyDescent="0.25">
      <c r="A69" s="14" t="s">
        <v>181</v>
      </c>
      <c r="B69" s="11" t="s">
        <v>58</v>
      </c>
      <c r="C69" s="11"/>
      <c r="D69" s="11"/>
      <c r="E69" s="11"/>
      <c r="F69" s="11"/>
      <c r="G69" s="11"/>
      <c r="H69" s="11" t="s">
        <v>148</v>
      </c>
      <c r="I69" s="11" t="s">
        <v>180</v>
      </c>
      <c r="J69" s="11">
        <v>0.05</v>
      </c>
      <c r="K69" s="11">
        <v>8046160</v>
      </c>
      <c r="L69" s="11"/>
      <c r="M69"/>
    </row>
    <row r="70" spans="1:13" outlineLevel="2" x14ac:dyDescent="0.25">
      <c r="A70" s="14" t="s">
        <v>69</v>
      </c>
      <c r="B70" s="11" t="s">
        <v>58</v>
      </c>
      <c r="C70" s="11" t="s">
        <v>15</v>
      </c>
      <c r="D70" s="11" t="s">
        <v>16</v>
      </c>
      <c r="E70" s="11">
        <v>10</v>
      </c>
      <c r="F70" s="11">
        <v>3173331</v>
      </c>
      <c r="G70" s="11"/>
      <c r="H70" s="11">
        <v>50</v>
      </c>
      <c r="I70" s="11" t="s">
        <v>266</v>
      </c>
      <c r="J70" s="11">
        <v>6.3E-2</v>
      </c>
      <c r="K70" s="11">
        <v>8046160</v>
      </c>
      <c r="L70" s="11" t="str">
        <f t="shared" ref="L70:L79" si="14">IF(LEFT(I70,1)="&lt;","Y",IF(I70&gt;H70,"N","Y"))</f>
        <v>Y</v>
      </c>
      <c r="M70" s="48" t="str">
        <f t="shared" ref="M70:M79" si="15">IF(LEFT(I70,1)="&lt;","",IF(I70/H70&gt;0.8,"Y",""))</f>
        <v/>
      </c>
    </row>
    <row r="71" spans="1:13" outlineLevel="2" x14ac:dyDescent="0.25">
      <c r="A71" s="14" t="s">
        <v>71</v>
      </c>
      <c r="B71" s="11" t="s">
        <v>58</v>
      </c>
      <c r="C71" s="11" t="s">
        <v>15</v>
      </c>
      <c r="D71" s="11" t="s">
        <v>16</v>
      </c>
      <c r="E71" s="11">
        <v>10</v>
      </c>
      <c r="F71" s="11">
        <v>3173331</v>
      </c>
      <c r="G71" s="11"/>
      <c r="H71" s="11">
        <v>50</v>
      </c>
      <c r="I71" s="11" t="s">
        <v>261</v>
      </c>
      <c r="J71" s="11">
        <v>0.02</v>
      </c>
      <c r="K71" s="11">
        <v>8046160</v>
      </c>
      <c r="L71" s="11" t="str">
        <f t="shared" si="14"/>
        <v>Y</v>
      </c>
      <c r="M71" s="48" t="str">
        <f t="shared" si="15"/>
        <v/>
      </c>
    </row>
    <row r="72" spans="1:13" outlineLevel="2" x14ac:dyDescent="0.25">
      <c r="A72" s="14" t="s">
        <v>65</v>
      </c>
      <c r="B72" s="11" t="s">
        <v>58</v>
      </c>
      <c r="C72" s="11" t="s">
        <v>15</v>
      </c>
      <c r="D72" s="11" t="s">
        <v>16</v>
      </c>
      <c r="E72" s="11">
        <v>10</v>
      </c>
      <c r="F72" s="11">
        <v>3173331</v>
      </c>
      <c r="G72" s="11"/>
      <c r="H72" s="11">
        <v>50</v>
      </c>
      <c r="I72" s="11" t="s">
        <v>268</v>
      </c>
      <c r="J72" s="11">
        <v>2.8000000000000001E-2</v>
      </c>
      <c r="K72" s="11">
        <v>8046160</v>
      </c>
      <c r="L72" s="11" t="str">
        <f t="shared" si="14"/>
        <v>Y</v>
      </c>
      <c r="M72" s="48" t="str">
        <f t="shared" si="15"/>
        <v/>
      </c>
    </row>
    <row r="73" spans="1:13" outlineLevel="2" x14ac:dyDescent="0.25">
      <c r="A73" s="14" t="s">
        <v>73</v>
      </c>
      <c r="B73" s="11" t="s">
        <v>58</v>
      </c>
      <c r="C73" s="11" t="s">
        <v>15</v>
      </c>
      <c r="D73" s="11" t="s">
        <v>16</v>
      </c>
      <c r="E73" s="11">
        <v>10</v>
      </c>
      <c r="F73" s="11">
        <v>3173331</v>
      </c>
      <c r="G73" s="11"/>
      <c r="H73" s="11">
        <v>50</v>
      </c>
      <c r="I73" s="11" t="s">
        <v>180</v>
      </c>
      <c r="J73" s="11">
        <v>0.05</v>
      </c>
      <c r="K73" s="11">
        <v>8046160</v>
      </c>
      <c r="L73" s="11" t="str">
        <f t="shared" si="14"/>
        <v>Y</v>
      </c>
      <c r="M73" s="48" t="str">
        <f t="shared" si="15"/>
        <v/>
      </c>
    </row>
    <row r="74" spans="1:13" outlineLevel="2" x14ac:dyDescent="0.25">
      <c r="A74" s="14" t="s">
        <v>183</v>
      </c>
      <c r="B74" s="11" t="s">
        <v>58</v>
      </c>
      <c r="C74" s="11" t="s">
        <v>15</v>
      </c>
      <c r="D74" s="11" t="s">
        <v>16</v>
      </c>
      <c r="E74" s="11">
        <v>10</v>
      </c>
      <c r="F74" s="11">
        <v>3173331</v>
      </c>
      <c r="G74" s="11"/>
      <c r="H74" s="11">
        <v>50</v>
      </c>
      <c r="I74" s="11" t="s">
        <v>180</v>
      </c>
      <c r="J74" s="11">
        <v>0.05</v>
      </c>
      <c r="K74" s="11">
        <v>8046160</v>
      </c>
      <c r="L74" s="11" t="str">
        <f t="shared" si="14"/>
        <v>Y</v>
      </c>
      <c r="M74" s="48" t="str">
        <f t="shared" si="15"/>
        <v/>
      </c>
    </row>
    <row r="75" spans="1:13" outlineLevel="2" x14ac:dyDescent="0.25">
      <c r="A75" s="14" t="s">
        <v>72</v>
      </c>
      <c r="B75" s="11" t="s">
        <v>58</v>
      </c>
      <c r="C75" s="11" t="s">
        <v>15</v>
      </c>
      <c r="D75" s="11" t="s">
        <v>16</v>
      </c>
      <c r="E75" s="11">
        <v>10</v>
      </c>
      <c r="F75" s="11">
        <v>3173331</v>
      </c>
      <c r="G75" s="11"/>
      <c r="H75" s="11">
        <v>50</v>
      </c>
      <c r="I75" s="11" t="s">
        <v>180</v>
      </c>
      <c r="J75" s="11">
        <v>0.05</v>
      </c>
      <c r="K75" s="11">
        <v>8046160</v>
      </c>
      <c r="L75" s="11" t="str">
        <f t="shared" si="14"/>
        <v>Y</v>
      </c>
      <c r="M75" s="48" t="str">
        <f t="shared" si="15"/>
        <v/>
      </c>
    </row>
    <row r="76" spans="1:13" outlineLevel="2" x14ac:dyDescent="0.25">
      <c r="A76" s="14" t="s">
        <v>67</v>
      </c>
      <c r="B76" s="11" t="s">
        <v>58</v>
      </c>
      <c r="C76" s="11" t="s">
        <v>15</v>
      </c>
      <c r="D76" s="11" t="s">
        <v>16</v>
      </c>
      <c r="E76" s="11">
        <v>10</v>
      </c>
      <c r="F76" s="11">
        <v>3173331</v>
      </c>
      <c r="G76" s="11"/>
      <c r="H76" s="11">
        <v>50</v>
      </c>
      <c r="I76" s="11" t="s">
        <v>262</v>
      </c>
      <c r="J76" s="11">
        <v>8.9999999999999993E-3</v>
      </c>
      <c r="K76" s="11">
        <v>8046160</v>
      </c>
      <c r="L76" s="11" t="str">
        <f t="shared" si="14"/>
        <v>Y</v>
      </c>
      <c r="M76" s="48" t="str">
        <f t="shared" si="15"/>
        <v/>
      </c>
    </row>
    <row r="77" spans="1:13" outlineLevel="2" x14ac:dyDescent="0.25">
      <c r="A77" s="14" t="s">
        <v>76</v>
      </c>
      <c r="B77" s="11" t="s">
        <v>58</v>
      </c>
      <c r="C77" s="11" t="s">
        <v>15</v>
      </c>
      <c r="D77" s="11" t="s">
        <v>16</v>
      </c>
      <c r="E77" s="11">
        <v>10</v>
      </c>
      <c r="F77" s="11">
        <v>3173331</v>
      </c>
      <c r="G77" s="11"/>
      <c r="H77" s="11">
        <v>50</v>
      </c>
      <c r="I77" s="11" t="s">
        <v>180</v>
      </c>
      <c r="J77" s="11">
        <v>0.05</v>
      </c>
      <c r="K77" s="11">
        <v>8046160</v>
      </c>
      <c r="L77" s="11" t="str">
        <f t="shared" si="14"/>
        <v>Y</v>
      </c>
      <c r="M77" s="48" t="str">
        <f t="shared" si="15"/>
        <v/>
      </c>
    </row>
    <row r="78" spans="1:13" outlineLevel="2" x14ac:dyDescent="0.25">
      <c r="A78" s="14" t="s">
        <v>74</v>
      </c>
      <c r="B78" s="11" t="s">
        <v>58</v>
      </c>
      <c r="C78" s="11" t="s">
        <v>15</v>
      </c>
      <c r="D78" s="11" t="s">
        <v>16</v>
      </c>
      <c r="E78" s="11">
        <v>10</v>
      </c>
      <c r="F78" s="11">
        <v>3173331</v>
      </c>
      <c r="G78" s="11"/>
      <c r="H78" s="11">
        <v>50</v>
      </c>
      <c r="I78" s="11" t="s">
        <v>180</v>
      </c>
      <c r="J78" s="11">
        <v>0.05</v>
      </c>
      <c r="K78" s="11">
        <v>8046160</v>
      </c>
      <c r="L78" s="11" t="str">
        <f t="shared" si="14"/>
        <v>Y</v>
      </c>
      <c r="M78" s="48" t="str">
        <f t="shared" si="15"/>
        <v/>
      </c>
    </row>
    <row r="79" spans="1:13" outlineLevel="2" x14ac:dyDescent="0.25">
      <c r="A79" s="14" t="s">
        <v>70</v>
      </c>
      <c r="B79" s="11" t="s">
        <v>58</v>
      </c>
      <c r="C79" s="11" t="s">
        <v>15</v>
      </c>
      <c r="D79" s="11" t="s">
        <v>16</v>
      </c>
      <c r="E79" s="11">
        <v>10</v>
      </c>
      <c r="F79" s="11">
        <v>3173331</v>
      </c>
      <c r="G79" s="11"/>
      <c r="H79" s="11">
        <v>50</v>
      </c>
      <c r="I79" s="11" t="s">
        <v>180</v>
      </c>
      <c r="J79" s="11">
        <v>0.05</v>
      </c>
      <c r="K79" s="11">
        <v>8046160</v>
      </c>
      <c r="L79" s="11" t="str">
        <f t="shared" si="14"/>
        <v>Y</v>
      </c>
      <c r="M79" s="48" t="str">
        <f t="shared" si="15"/>
        <v/>
      </c>
    </row>
    <row r="80" spans="1:13" outlineLevel="1" x14ac:dyDescent="0.25">
      <c r="A80" s="10" t="s">
        <v>87</v>
      </c>
      <c r="B80" s="18"/>
      <c r="C80" s="18"/>
      <c r="D80" s="18"/>
      <c r="E80" s="18"/>
      <c r="F80" s="18"/>
      <c r="G80" s="18"/>
      <c r="H80" s="11"/>
      <c r="I80" s="11"/>
      <c r="J80" s="11"/>
      <c r="K80" s="11"/>
      <c r="L80" s="11"/>
      <c r="M80"/>
    </row>
    <row r="81" spans="1:13" outlineLevel="2" x14ac:dyDescent="0.25">
      <c r="A81" s="8" t="s">
        <v>90</v>
      </c>
      <c r="B81" s="11" t="s">
        <v>89</v>
      </c>
      <c r="C81" s="11" t="s">
        <v>15</v>
      </c>
      <c r="D81" s="11">
        <v>70</v>
      </c>
      <c r="E81" s="11"/>
      <c r="F81" s="11">
        <v>3173331</v>
      </c>
      <c r="G81" s="11"/>
      <c r="H81" s="11"/>
      <c r="I81" s="11"/>
      <c r="J81" s="11"/>
      <c r="K81" s="11"/>
      <c r="L81" s="11"/>
      <c r="M81"/>
    </row>
    <row r="82" spans="1:13" outlineLevel="2" x14ac:dyDescent="0.25">
      <c r="A82" s="8" t="s">
        <v>92</v>
      </c>
      <c r="B82" s="11" t="s">
        <v>89</v>
      </c>
      <c r="C82" s="11" t="s">
        <v>15</v>
      </c>
      <c r="D82" s="11">
        <v>40</v>
      </c>
      <c r="E82" s="11"/>
      <c r="F82" s="11">
        <v>3173331</v>
      </c>
      <c r="G82" s="11"/>
      <c r="H82" s="11"/>
      <c r="I82" s="11"/>
      <c r="J82" s="11"/>
      <c r="K82" s="11"/>
      <c r="L82" s="11"/>
      <c r="M82"/>
    </row>
    <row r="83" spans="1:13" outlineLevel="2" x14ac:dyDescent="0.25">
      <c r="A83" s="8" t="s">
        <v>94</v>
      </c>
      <c r="B83" s="11" t="s">
        <v>89</v>
      </c>
      <c r="C83" s="11" t="s">
        <v>15</v>
      </c>
      <c r="D83" s="11">
        <v>65</v>
      </c>
      <c r="E83" s="11"/>
      <c r="F83" s="11">
        <v>3173331</v>
      </c>
      <c r="G83" s="11"/>
      <c r="H83" s="11"/>
      <c r="I83" s="11"/>
      <c r="J83" s="11"/>
      <c r="K83" s="11"/>
      <c r="L83" s="11"/>
      <c r="M83"/>
    </row>
    <row r="84" spans="1:13" outlineLevel="2" x14ac:dyDescent="0.25">
      <c r="A84" s="8" t="s">
        <v>93</v>
      </c>
      <c r="B84" s="11" t="s">
        <v>89</v>
      </c>
      <c r="C84" s="11" t="s">
        <v>15</v>
      </c>
      <c r="D84" s="11">
        <v>65</v>
      </c>
      <c r="E84" s="11"/>
      <c r="F84" s="11">
        <v>3173331</v>
      </c>
      <c r="G84" s="11"/>
      <c r="H84" s="11"/>
      <c r="I84" s="11"/>
      <c r="J84" s="11"/>
      <c r="K84" s="11"/>
      <c r="L84" s="11"/>
      <c r="M84"/>
    </row>
    <row r="85" spans="1:13" outlineLevel="2" x14ac:dyDescent="0.25">
      <c r="A85" s="8" t="s">
        <v>96</v>
      </c>
      <c r="B85" s="11" t="s">
        <v>89</v>
      </c>
      <c r="C85" s="11" t="s">
        <v>15</v>
      </c>
      <c r="D85" s="11">
        <v>35</v>
      </c>
      <c r="E85" s="11"/>
      <c r="F85" s="11">
        <v>3173331</v>
      </c>
      <c r="G85" s="11"/>
      <c r="H85" s="11"/>
      <c r="I85" s="11"/>
      <c r="J85" s="11"/>
      <c r="K85" s="11"/>
      <c r="L85" s="11"/>
      <c r="M85"/>
    </row>
    <row r="86" spans="1:13" outlineLevel="2" x14ac:dyDescent="0.25">
      <c r="A86" s="14" t="s">
        <v>304</v>
      </c>
      <c r="B86" s="11" t="s">
        <v>89</v>
      </c>
      <c r="C86" s="11"/>
      <c r="D86" s="11"/>
      <c r="E86" s="11"/>
      <c r="F86" s="11"/>
      <c r="G86" s="11"/>
      <c r="H86" s="11"/>
      <c r="I86" s="11">
        <v>109</v>
      </c>
      <c r="J86" s="11"/>
      <c r="K86" s="11">
        <v>8046173</v>
      </c>
      <c r="L86" s="11"/>
      <c r="M86"/>
    </row>
    <row r="87" spans="1:13" outlineLevel="2" x14ac:dyDescent="0.25">
      <c r="A87" s="14" t="s">
        <v>305</v>
      </c>
      <c r="B87" s="11" t="s">
        <v>89</v>
      </c>
      <c r="C87" s="11"/>
      <c r="D87" s="11"/>
      <c r="E87" s="11"/>
      <c r="F87" s="11"/>
      <c r="G87" s="11"/>
      <c r="H87" s="11"/>
      <c r="I87" s="11">
        <v>116</v>
      </c>
      <c r="J87" s="11"/>
      <c r="K87" s="11">
        <v>8046160</v>
      </c>
      <c r="L87" s="11"/>
      <c r="M87"/>
    </row>
    <row r="88" spans="1:13" outlineLevel="2" x14ac:dyDescent="0.25">
      <c r="A88" s="14" t="s">
        <v>306</v>
      </c>
      <c r="B88" s="11" t="s">
        <v>89</v>
      </c>
      <c r="C88" s="11"/>
      <c r="D88" s="11"/>
      <c r="E88" s="11"/>
      <c r="F88" s="11"/>
      <c r="G88" s="11"/>
      <c r="H88" s="11"/>
      <c r="I88" s="11">
        <v>104</v>
      </c>
      <c r="J88" s="11"/>
      <c r="K88" s="11">
        <v>8046160</v>
      </c>
      <c r="L88" s="11"/>
      <c r="M88"/>
    </row>
    <row r="89" spans="1:13" outlineLevel="2" x14ac:dyDescent="0.25">
      <c r="A89" s="14" t="s">
        <v>307</v>
      </c>
      <c r="B89" s="11" t="s">
        <v>89</v>
      </c>
      <c r="C89" s="11"/>
      <c r="D89" s="11"/>
      <c r="E89" s="11"/>
      <c r="F89" s="11"/>
      <c r="G89" s="11"/>
      <c r="H89" s="11"/>
      <c r="I89" s="11">
        <v>112</v>
      </c>
      <c r="J89" s="11"/>
      <c r="K89" s="11">
        <v>8046160</v>
      </c>
      <c r="L89" s="11"/>
      <c r="M89"/>
    </row>
    <row r="90" spans="1:13" outlineLevel="2" x14ac:dyDescent="0.25">
      <c r="A90" s="14" t="s">
        <v>308</v>
      </c>
      <c r="B90" s="11" t="s">
        <v>89</v>
      </c>
      <c r="C90" s="11"/>
      <c r="D90" s="11"/>
      <c r="E90" s="11"/>
      <c r="F90" s="11"/>
      <c r="G90" s="11"/>
      <c r="H90" s="11"/>
      <c r="I90" s="11">
        <v>100</v>
      </c>
      <c r="J90" s="11"/>
      <c r="K90" s="11">
        <v>8046160</v>
      </c>
      <c r="L90" s="11"/>
      <c r="M90"/>
    </row>
    <row r="91" spans="1:13" outlineLevel="2" x14ac:dyDescent="0.25">
      <c r="A91" s="14" t="s">
        <v>309</v>
      </c>
      <c r="B91" s="11" t="s">
        <v>89</v>
      </c>
      <c r="C91" s="11"/>
      <c r="D91" s="11"/>
      <c r="E91" s="11"/>
      <c r="F91" s="11"/>
      <c r="G91" s="11"/>
      <c r="H91" s="11"/>
      <c r="I91" s="11">
        <v>107</v>
      </c>
      <c r="J91" s="11"/>
      <c r="K91" s="11">
        <v>8046160</v>
      </c>
      <c r="L91" s="11"/>
      <c r="M91"/>
    </row>
    <row r="92" spans="1:13" outlineLevel="1" x14ac:dyDescent="0.25">
      <c r="A92" s="13" t="s">
        <v>9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/>
    </row>
    <row r="93" spans="1:13" outlineLevel="2" x14ac:dyDescent="0.25">
      <c r="A93" s="14" t="s">
        <v>185</v>
      </c>
      <c r="B93" s="11" t="s">
        <v>11</v>
      </c>
      <c r="C93" s="11"/>
      <c r="D93" s="11"/>
      <c r="E93" s="11"/>
      <c r="F93" s="11"/>
      <c r="G93" s="11"/>
      <c r="H93" s="11">
        <v>15</v>
      </c>
      <c r="I93" s="11">
        <v>0.35</v>
      </c>
      <c r="J93" s="11">
        <v>0.2</v>
      </c>
      <c r="K93" s="11">
        <v>8042169</v>
      </c>
      <c r="L93" s="11" t="str">
        <f t="shared" ref="L93:L94" si="16">IF(LEFT(I93,1)="&lt;","Y",IF(I93&gt;H93,"N","Y"))</f>
        <v>Y</v>
      </c>
      <c r="M93" s="48" t="str">
        <f t="shared" ref="M93:M94" si="17">IF(LEFT(I93,1)="&lt;","",IF(I93/H93&gt;0.8,"Y",""))</f>
        <v/>
      </c>
    </row>
    <row r="94" spans="1:13" outlineLevel="2" x14ac:dyDescent="0.25">
      <c r="A94" s="14" t="s">
        <v>186</v>
      </c>
      <c r="B94" s="11" t="s">
        <v>11</v>
      </c>
      <c r="C94" s="11"/>
      <c r="D94" s="11"/>
      <c r="E94" s="11"/>
      <c r="F94" s="11"/>
      <c r="G94" s="11"/>
      <c r="H94" s="11">
        <v>15</v>
      </c>
      <c r="I94" s="11">
        <v>8.5</v>
      </c>
      <c r="J94" s="11">
        <v>0.2</v>
      </c>
      <c r="K94" s="11">
        <v>8042169</v>
      </c>
      <c r="L94" s="11" t="str">
        <f t="shared" si="16"/>
        <v>Y</v>
      </c>
      <c r="M94" s="48" t="str">
        <f t="shared" si="17"/>
        <v/>
      </c>
    </row>
    <row r="95" spans="1:13" outlineLevel="2" x14ac:dyDescent="0.25">
      <c r="A95" s="8" t="s">
        <v>27</v>
      </c>
      <c r="B95" s="11" t="s">
        <v>11</v>
      </c>
      <c r="C95" s="11" t="s">
        <v>15</v>
      </c>
      <c r="D95" s="11">
        <v>0.12</v>
      </c>
      <c r="E95" s="11">
        <v>2.5000000000000001E-2</v>
      </c>
      <c r="F95" s="11">
        <v>3172702</v>
      </c>
      <c r="G95" s="11" t="str">
        <f t="shared" ref="G95:G96" si="18">IF(D95&lt;C95,"Y","N")</f>
        <v>Y</v>
      </c>
      <c r="H95" s="11"/>
      <c r="I95" s="11"/>
      <c r="J95" s="11"/>
      <c r="K95" s="11"/>
      <c r="L95" s="11"/>
      <c r="M95"/>
    </row>
    <row r="96" spans="1:13" outlineLevel="2" x14ac:dyDescent="0.25">
      <c r="A96" s="8" t="s">
        <v>28</v>
      </c>
      <c r="B96" s="11" t="s">
        <v>11</v>
      </c>
      <c r="C96" s="11" t="s">
        <v>15</v>
      </c>
      <c r="D96" s="11">
        <v>1E-3</v>
      </c>
      <c r="E96" s="11">
        <v>1E-3</v>
      </c>
      <c r="F96" s="11">
        <v>3172701</v>
      </c>
      <c r="G96" s="11" t="str">
        <f t="shared" si="18"/>
        <v>Y</v>
      </c>
      <c r="H96" s="11"/>
      <c r="I96" s="11"/>
      <c r="J96" s="11"/>
      <c r="K96" s="11"/>
      <c r="L96" s="11"/>
      <c r="M96"/>
    </row>
    <row r="97" spans="1:13" outlineLevel="1" x14ac:dyDescent="0.25">
      <c r="A97" s="13" t="s">
        <v>187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/>
    </row>
    <row r="98" spans="1:13" outlineLevel="2" x14ac:dyDescent="0.25">
      <c r="A98" s="14" t="s">
        <v>188</v>
      </c>
      <c r="B98" s="11" t="s">
        <v>11</v>
      </c>
      <c r="C98" s="11"/>
      <c r="D98" s="11"/>
      <c r="E98" s="11"/>
      <c r="F98" s="11"/>
      <c r="G98" s="11"/>
      <c r="H98" s="11">
        <v>15</v>
      </c>
      <c r="I98" s="11">
        <v>0.35</v>
      </c>
      <c r="J98" s="11">
        <v>0.2</v>
      </c>
      <c r="K98" s="11">
        <v>8046173</v>
      </c>
      <c r="L98" s="11" t="str">
        <f t="shared" ref="L98:L99" si="19">IF(LEFT(I98,1)="&lt;","Y",IF(I98&gt;H98,"N","Y"))</f>
        <v>Y</v>
      </c>
      <c r="M98" s="48" t="str">
        <f t="shared" ref="M98:M99" si="20">IF(LEFT(I98,1)="&lt;","",IF(I98/H98&gt;0.8,"Y",""))</f>
        <v/>
      </c>
    </row>
    <row r="99" spans="1:13" outlineLevel="2" x14ac:dyDescent="0.25">
      <c r="A99" s="14" t="s">
        <v>189</v>
      </c>
      <c r="B99" s="11" t="s">
        <v>11</v>
      </c>
      <c r="C99" s="11"/>
      <c r="D99" s="11"/>
      <c r="E99" s="11"/>
      <c r="F99" s="11"/>
      <c r="G99" s="11"/>
      <c r="H99" s="11">
        <v>15</v>
      </c>
      <c r="I99" s="11">
        <v>8.5</v>
      </c>
      <c r="J99" s="11">
        <v>0.2</v>
      </c>
      <c r="K99" s="11">
        <v>8046173</v>
      </c>
      <c r="L99" s="11" t="str">
        <f t="shared" si="19"/>
        <v>Y</v>
      </c>
      <c r="M99" s="48" t="str">
        <f t="shared" si="20"/>
        <v/>
      </c>
    </row>
    <row r="100" spans="1:13" outlineLevel="1" x14ac:dyDescent="0.25">
      <c r="A100" s="13" t="s">
        <v>9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/>
    </row>
    <row r="101" spans="1:13" outlineLevel="1" x14ac:dyDescent="0.25">
      <c r="A101" s="14" t="s">
        <v>190</v>
      </c>
      <c r="B101" s="11" t="s">
        <v>11</v>
      </c>
      <c r="C101" s="11"/>
      <c r="D101" s="11"/>
      <c r="E101" s="11"/>
      <c r="F101" s="11"/>
      <c r="G101" s="11"/>
      <c r="H101" s="11" t="s">
        <v>148</v>
      </c>
      <c r="I101" s="11">
        <v>48.4</v>
      </c>
      <c r="J101" s="11">
        <v>0.5</v>
      </c>
      <c r="K101" s="11">
        <v>8042180</v>
      </c>
      <c r="L101" s="11"/>
      <c r="M101"/>
    </row>
    <row r="102" spans="1:13" outlineLevel="1" x14ac:dyDescent="0.25">
      <c r="A102" s="13" t="s">
        <v>191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/>
    </row>
    <row r="103" spans="1:13" outlineLevel="1" x14ac:dyDescent="0.25">
      <c r="A103" s="14" t="s">
        <v>192</v>
      </c>
      <c r="B103" s="11" t="s">
        <v>58</v>
      </c>
      <c r="C103" s="11">
        <v>0.05</v>
      </c>
      <c r="D103" s="11" t="s">
        <v>16</v>
      </c>
      <c r="E103" s="11">
        <v>1E-4</v>
      </c>
      <c r="F103" s="11">
        <v>3175844</v>
      </c>
      <c r="G103" s="11"/>
      <c r="H103" s="11">
        <v>50</v>
      </c>
      <c r="I103" s="11" t="s">
        <v>193</v>
      </c>
      <c r="J103" s="11">
        <v>0.01</v>
      </c>
      <c r="K103" s="11">
        <v>8049496</v>
      </c>
      <c r="L103" s="11" t="str">
        <f>IF(LEFT(I103,1)="&lt;","Y",IF(I103&gt;H103,"N","Y"))</f>
        <v>Y</v>
      </c>
      <c r="M103" s="48" t="str">
        <f>IF(LEFT(I103,1)="&lt;","",IF(I103/H103&gt;0.8,"Y",""))</f>
        <v/>
      </c>
    </row>
    <row r="104" spans="1:13" outlineLevel="1" x14ac:dyDescent="0.25">
      <c r="A104" s="13" t="s">
        <v>194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/>
    </row>
    <row r="105" spans="1:13" outlineLevel="2" x14ac:dyDescent="0.25">
      <c r="A105" s="14" t="s">
        <v>37</v>
      </c>
      <c r="B105" s="11" t="s">
        <v>11</v>
      </c>
      <c r="C105" s="11">
        <v>50</v>
      </c>
      <c r="D105" s="11">
        <v>0.4</v>
      </c>
      <c r="E105" s="11">
        <v>0.1</v>
      </c>
      <c r="F105" s="11">
        <v>3176388</v>
      </c>
      <c r="G105" s="11" t="str">
        <f>IF(D105&lt;C105,"Y","N")</f>
        <v>Y</v>
      </c>
      <c r="H105" s="11">
        <v>50</v>
      </c>
      <c r="I105" s="11">
        <v>0.151</v>
      </c>
      <c r="J105" s="11">
        <v>3.0000000000000001E-3</v>
      </c>
      <c r="K105" s="11">
        <v>8046380</v>
      </c>
      <c r="L105" s="11" t="str">
        <f>IF(LEFT(I105,1)="&lt;","Y",IF(I105&gt;H105,"N","Y"))</f>
        <v>Y</v>
      </c>
      <c r="M105" s="48" t="str">
        <f>IF(LEFT(I105,1)="&lt;","",IF(I105/H105&gt;0.8,"Y",""))</f>
        <v/>
      </c>
    </row>
    <row r="106" spans="1:13" outlineLevel="2" x14ac:dyDescent="0.25">
      <c r="A106" s="14" t="s">
        <v>38</v>
      </c>
      <c r="B106" s="11" t="s">
        <v>11</v>
      </c>
      <c r="C106" s="11" t="s">
        <v>15</v>
      </c>
      <c r="D106" s="11" t="s">
        <v>16</v>
      </c>
      <c r="E106" s="11">
        <v>0.2</v>
      </c>
      <c r="F106" s="11">
        <v>3176388</v>
      </c>
      <c r="G106" s="11"/>
      <c r="H106" s="11" t="s">
        <v>148</v>
      </c>
      <c r="I106" s="11" t="s">
        <v>195</v>
      </c>
      <c r="J106" s="11">
        <v>5.0000000000000001E-4</v>
      </c>
      <c r="K106" s="11">
        <v>8046380</v>
      </c>
      <c r="L106" s="11"/>
      <c r="M106"/>
    </row>
    <row r="107" spans="1:13" outlineLevel="2" x14ac:dyDescent="0.25">
      <c r="A107" s="14" t="s">
        <v>39</v>
      </c>
      <c r="B107" s="11" t="s">
        <v>11</v>
      </c>
      <c r="C107" s="11">
        <v>1</v>
      </c>
      <c r="D107" s="11" t="s">
        <v>16</v>
      </c>
      <c r="E107" s="11">
        <v>0.2</v>
      </c>
      <c r="F107" s="11">
        <v>3176388</v>
      </c>
      <c r="G107" s="11"/>
      <c r="H107" s="11">
        <v>1</v>
      </c>
      <c r="I107" s="11">
        <v>4.6999999999999999E-4</v>
      </c>
      <c r="J107" s="11">
        <v>1E-4</v>
      </c>
      <c r="K107" s="11">
        <v>8046380</v>
      </c>
      <c r="L107" s="11" t="str">
        <f>IF(LEFT(I107,1)="&lt;","Y",IF(I107&gt;H107,"N","Y"))</f>
        <v>Y</v>
      </c>
      <c r="M107" s="48" t="str">
        <f>IF(LEFT(I107,1)="&lt;","",IF(I107/H107&gt;0.8,"Y",""))</f>
        <v/>
      </c>
    </row>
    <row r="108" spans="1:13" outlineLevel="2" x14ac:dyDescent="0.25">
      <c r="A108" s="14" t="s">
        <v>196</v>
      </c>
      <c r="B108" s="11" t="s">
        <v>11</v>
      </c>
      <c r="C108" s="11"/>
      <c r="D108" s="11"/>
      <c r="E108" s="11"/>
      <c r="F108" s="11"/>
      <c r="G108" s="11"/>
      <c r="H108" s="11" t="s">
        <v>148</v>
      </c>
      <c r="I108" s="11">
        <v>2.0199999999999999E-2</v>
      </c>
      <c r="J108" s="11">
        <v>1E-3</v>
      </c>
      <c r="K108" s="11">
        <v>8046380</v>
      </c>
      <c r="L108" s="11"/>
      <c r="M108"/>
    </row>
    <row r="109" spans="1:13" outlineLevel="2" x14ac:dyDescent="0.25">
      <c r="A109" s="14" t="s">
        <v>197</v>
      </c>
      <c r="B109" s="11" t="s">
        <v>11</v>
      </c>
      <c r="C109" s="11"/>
      <c r="D109" s="11"/>
      <c r="E109" s="11"/>
      <c r="F109" s="11"/>
      <c r="G109" s="11"/>
      <c r="H109" s="11" t="s">
        <v>148</v>
      </c>
      <c r="I109" s="11" t="s">
        <v>198</v>
      </c>
      <c r="J109" s="11">
        <v>1E-4</v>
      </c>
      <c r="K109" s="11">
        <v>8046380</v>
      </c>
      <c r="L109" s="11"/>
      <c r="M109"/>
    </row>
    <row r="110" spans="1:13" outlineLevel="2" x14ac:dyDescent="0.25">
      <c r="A110" s="14" t="s">
        <v>199</v>
      </c>
      <c r="B110" s="11" t="s">
        <v>11</v>
      </c>
      <c r="C110" s="11"/>
      <c r="D110" s="11"/>
      <c r="E110" s="11"/>
      <c r="F110" s="11"/>
      <c r="G110" s="11"/>
      <c r="H110" s="11" t="s">
        <v>148</v>
      </c>
      <c r="I110" s="11" t="s">
        <v>200</v>
      </c>
      <c r="J110" s="11">
        <v>1E-3</v>
      </c>
      <c r="K110" s="11">
        <v>8046380</v>
      </c>
      <c r="L110" s="11"/>
      <c r="M110"/>
    </row>
    <row r="111" spans="1:13" outlineLevel="2" x14ac:dyDescent="0.25">
      <c r="A111" s="14" t="s">
        <v>201</v>
      </c>
      <c r="B111" s="11" t="s">
        <v>11</v>
      </c>
      <c r="C111" s="11"/>
      <c r="D111" s="11"/>
      <c r="E111" s="11"/>
      <c r="F111" s="11"/>
      <c r="G111" s="11"/>
      <c r="H111" s="11">
        <v>50</v>
      </c>
      <c r="I111" s="11">
        <v>6.3E-2</v>
      </c>
      <c r="J111" s="11">
        <v>0.05</v>
      </c>
      <c r="K111" s="11">
        <v>8046380</v>
      </c>
      <c r="L111" s="11" t="str">
        <f t="shared" ref="L111:L113" si="21">IF(LEFT(I111,1)="&lt;","Y",IF(I111&gt;H111,"N","Y"))</f>
        <v>Y</v>
      </c>
      <c r="M111" s="48" t="str">
        <f t="shared" ref="M111:M113" si="22">IF(LEFT(I111,1)="&lt;","",IF(I111/H111&gt;0.8,"Y",""))</f>
        <v/>
      </c>
    </row>
    <row r="112" spans="1:13" outlineLevel="2" x14ac:dyDescent="0.25">
      <c r="A112" s="14" t="s">
        <v>40</v>
      </c>
      <c r="B112" s="11" t="s">
        <v>11</v>
      </c>
      <c r="C112" s="11">
        <v>0.2</v>
      </c>
      <c r="D112" s="11" t="s">
        <v>16</v>
      </c>
      <c r="E112" s="11">
        <v>5.0000000000000001E-3</v>
      </c>
      <c r="F112" s="11">
        <v>3176388</v>
      </c>
      <c r="G112" s="11"/>
      <c r="H112" s="11">
        <v>0.2</v>
      </c>
      <c r="I112" s="11">
        <v>2.2800000000000001E-4</v>
      </c>
      <c r="J112" s="11">
        <v>1.0000000000000001E-5</v>
      </c>
      <c r="K112" s="11">
        <v>8046380</v>
      </c>
      <c r="L112" s="11" t="str">
        <f t="shared" si="21"/>
        <v>Y</v>
      </c>
      <c r="M112" s="48" t="str">
        <f t="shared" si="22"/>
        <v/>
      </c>
    </row>
    <row r="113" spans="1:13" outlineLevel="2" x14ac:dyDescent="0.25">
      <c r="A113" s="14" t="s">
        <v>41</v>
      </c>
      <c r="B113" s="11" t="s">
        <v>11</v>
      </c>
      <c r="C113" s="11">
        <v>4</v>
      </c>
      <c r="D113" s="11" t="s">
        <v>16</v>
      </c>
      <c r="E113" s="11">
        <v>0.01</v>
      </c>
      <c r="F113" s="11">
        <v>3176388</v>
      </c>
      <c r="G113" s="11"/>
      <c r="H113" s="11">
        <v>4</v>
      </c>
      <c r="I113" s="11">
        <v>1.6999999999999999E-3</v>
      </c>
      <c r="J113" s="11">
        <v>1E-3</v>
      </c>
      <c r="K113" s="11">
        <v>8046380</v>
      </c>
      <c r="L113" s="11" t="str">
        <f t="shared" si="21"/>
        <v>Y</v>
      </c>
      <c r="M113" s="48" t="str">
        <f t="shared" si="22"/>
        <v/>
      </c>
    </row>
    <row r="114" spans="1:13" outlineLevel="2" x14ac:dyDescent="0.25">
      <c r="A114" s="14" t="s">
        <v>42</v>
      </c>
      <c r="B114" s="11" t="s">
        <v>11</v>
      </c>
      <c r="C114" s="11" t="s">
        <v>15</v>
      </c>
      <c r="D114" s="11" t="s">
        <v>16</v>
      </c>
      <c r="E114" s="11">
        <v>0.5</v>
      </c>
      <c r="F114" s="11">
        <v>3172235</v>
      </c>
      <c r="G114" s="11"/>
      <c r="H114" s="11"/>
      <c r="I114" s="11"/>
      <c r="J114" s="11"/>
      <c r="K114" s="11"/>
      <c r="L114" s="11"/>
      <c r="M114"/>
    </row>
    <row r="115" spans="1:13" outlineLevel="2" x14ac:dyDescent="0.25">
      <c r="A115" s="14" t="s">
        <v>43</v>
      </c>
      <c r="B115" s="11" t="s">
        <v>11</v>
      </c>
      <c r="C115" s="11">
        <v>5</v>
      </c>
      <c r="D115" s="11" t="s">
        <v>16</v>
      </c>
      <c r="E115" s="11">
        <v>0.02</v>
      </c>
      <c r="F115" s="11">
        <v>3176388</v>
      </c>
      <c r="G115" s="11"/>
      <c r="H115" s="11">
        <v>5</v>
      </c>
      <c r="I115" s="11" t="s">
        <v>195</v>
      </c>
      <c r="J115" s="11">
        <v>5.0000000000000001E-4</v>
      </c>
      <c r="K115" s="11">
        <v>8046380</v>
      </c>
      <c r="L115" s="11" t="str">
        <f t="shared" ref="L115:L118" si="23">IF(LEFT(I115,1)="&lt;","Y",IF(I115&gt;H115,"N","Y"))</f>
        <v>Y</v>
      </c>
      <c r="M115" s="48" t="str">
        <f t="shared" ref="M115:M118" si="24">IF(LEFT(I115,1)="&lt;","",IF(I115/H115&gt;0.8,"Y",""))</f>
        <v/>
      </c>
    </row>
    <row r="116" spans="1:13" outlineLevel="2" x14ac:dyDescent="0.25">
      <c r="A116" s="14" t="s">
        <v>44</v>
      </c>
      <c r="B116" s="11" t="s">
        <v>11</v>
      </c>
      <c r="C116" s="11">
        <v>2</v>
      </c>
      <c r="D116" s="11">
        <v>0.28999999999999998</v>
      </c>
      <c r="E116" s="11">
        <v>0.02</v>
      </c>
      <c r="F116" s="11">
        <v>3176388</v>
      </c>
      <c r="G116" s="11" t="str">
        <f>IF(D116&lt;C116,"Y","N")</f>
        <v>Y</v>
      </c>
      <c r="H116" s="11">
        <v>2</v>
      </c>
      <c r="I116" s="11">
        <v>0.154</v>
      </c>
      <c r="J116" s="11">
        <v>5.0000000000000001E-4</v>
      </c>
      <c r="K116" s="11">
        <v>8046380</v>
      </c>
      <c r="L116" s="11" t="str">
        <f t="shared" si="23"/>
        <v>Y</v>
      </c>
      <c r="M116" s="48" t="str">
        <f t="shared" si="24"/>
        <v/>
      </c>
    </row>
    <row r="117" spans="1:13" outlineLevel="2" x14ac:dyDescent="0.25">
      <c r="A117" s="14" t="s">
        <v>202</v>
      </c>
      <c r="B117" s="11" t="s">
        <v>11</v>
      </c>
      <c r="C117" s="11"/>
      <c r="D117" s="11"/>
      <c r="E117" s="11"/>
      <c r="F117" s="11"/>
      <c r="G117" s="11"/>
      <c r="H117" s="11">
        <v>10</v>
      </c>
      <c r="I117" s="11">
        <v>1.08</v>
      </c>
      <c r="J117" s="11">
        <v>0.01</v>
      </c>
      <c r="K117" s="11">
        <v>8046380</v>
      </c>
      <c r="L117" s="11" t="str">
        <f t="shared" si="23"/>
        <v>Y</v>
      </c>
      <c r="M117" s="48" t="str">
        <f t="shared" si="24"/>
        <v/>
      </c>
    </row>
    <row r="118" spans="1:13" outlineLevel="2" x14ac:dyDescent="0.25">
      <c r="A118" s="14" t="s">
        <v>45</v>
      </c>
      <c r="B118" s="11" t="s">
        <v>11</v>
      </c>
      <c r="C118" s="11">
        <v>1</v>
      </c>
      <c r="D118" s="11" t="s">
        <v>16</v>
      </c>
      <c r="E118" s="11">
        <v>0.05</v>
      </c>
      <c r="F118" s="11">
        <v>3176388</v>
      </c>
      <c r="G118" s="11"/>
      <c r="H118" s="11">
        <v>1</v>
      </c>
      <c r="I118" s="11">
        <v>2.0400000000000001E-3</v>
      </c>
      <c r="J118" s="11">
        <v>2.0000000000000001E-4</v>
      </c>
      <c r="K118" s="11">
        <v>8046380</v>
      </c>
      <c r="L118" s="11" t="str">
        <f t="shared" si="23"/>
        <v>Y</v>
      </c>
      <c r="M118" s="48" t="str">
        <f t="shared" si="24"/>
        <v/>
      </c>
    </row>
    <row r="119" spans="1:13" outlineLevel="2" x14ac:dyDescent="0.25">
      <c r="A119" s="14" t="s">
        <v>203</v>
      </c>
      <c r="B119" s="11" t="s">
        <v>11</v>
      </c>
      <c r="C119" s="11"/>
      <c r="D119" s="11"/>
      <c r="E119" s="11"/>
      <c r="F119" s="11"/>
      <c r="G119" s="11"/>
      <c r="H119" s="11" t="s">
        <v>148</v>
      </c>
      <c r="I119" s="11" t="s">
        <v>204</v>
      </c>
      <c r="J119" s="11">
        <v>5.0000000000000001E-3</v>
      </c>
      <c r="K119" s="11">
        <v>8046380</v>
      </c>
      <c r="L119" s="11"/>
      <c r="M119"/>
    </row>
    <row r="120" spans="1:13" outlineLevel="2" x14ac:dyDescent="0.25">
      <c r="A120" s="14" t="s">
        <v>46</v>
      </c>
      <c r="B120" s="11" t="s">
        <v>11</v>
      </c>
      <c r="C120" s="11">
        <v>5</v>
      </c>
      <c r="D120" s="11">
        <v>0.09</v>
      </c>
      <c r="E120" s="11">
        <v>0.01</v>
      </c>
      <c r="F120" s="11">
        <v>3176388</v>
      </c>
      <c r="G120" s="11" t="str">
        <f>IF(D120&lt;C120,"Y","N")</f>
        <v>Y</v>
      </c>
      <c r="H120" s="11">
        <v>5</v>
      </c>
      <c r="I120" s="11">
        <v>5.8000000000000003E-2</v>
      </c>
      <c r="J120" s="11">
        <v>1E-3</v>
      </c>
      <c r="K120" s="11">
        <v>8046380</v>
      </c>
      <c r="L120" s="11" t="str">
        <f t="shared" ref="L120:L122" si="25">IF(LEFT(I120,1)="&lt;","Y",IF(I120&gt;H120,"N","Y"))</f>
        <v>Y</v>
      </c>
      <c r="M120" s="48" t="str">
        <f t="shared" ref="M120:M122" si="26">IF(LEFT(I120,1)="&lt;","",IF(I120/H120&gt;0.8,"Y",""))</f>
        <v/>
      </c>
    </row>
    <row r="121" spans="1:13" outlineLevel="2" x14ac:dyDescent="0.25">
      <c r="A121" s="14" t="s">
        <v>48</v>
      </c>
      <c r="B121" s="11" t="s">
        <v>11</v>
      </c>
      <c r="C121" s="11">
        <v>1</v>
      </c>
      <c r="D121" s="11" t="s">
        <v>16</v>
      </c>
      <c r="E121" s="11">
        <v>0.02</v>
      </c>
      <c r="F121" s="11">
        <v>3176388</v>
      </c>
      <c r="G121" s="11"/>
      <c r="H121" s="11">
        <v>1</v>
      </c>
      <c r="I121" s="11">
        <v>2.5000000000000001E-3</v>
      </c>
      <c r="J121" s="11">
        <v>1E-3</v>
      </c>
      <c r="K121" s="11">
        <v>8046380</v>
      </c>
      <c r="L121" s="11" t="str">
        <f t="shared" si="25"/>
        <v>Y</v>
      </c>
      <c r="M121" s="48" t="str">
        <f t="shared" si="26"/>
        <v/>
      </c>
    </row>
    <row r="122" spans="1:13" outlineLevel="2" x14ac:dyDescent="0.25">
      <c r="A122" s="14" t="s">
        <v>49</v>
      </c>
      <c r="B122" s="11" t="s">
        <v>11</v>
      </c>
      <c r="C122" s="11">
        <v>2</v>
      </c>
      <c r="D122" s="11" t="s">
        <v>16</v>
      </c>
      <c r="E122" s="11">
        <v>0.05</v>
      </c>
      <c r="F122" s="11">
        <v>3176388</v>
      </c>
      <c r="G122" s="11"/>
      <c r="H122" s="11">
        <v>2</v>
      </c>
      <c r="I122" s="11">
        <v>5.4999999999999997E-3</v>
      </c>
      <c r="J122" s="11">
        <v>1E-3</v>
      </c>
      <c r="K122" s="11">
        <v>8046380</v>
      </c>
      <c r="L122" s="11" t="str">
        <f t="shared" si="25"/>
        <v>Y</v>
      </c>
      <c r="M122" s="48" t="str">
        <f t="shared" si="26"/>
        <v/>
      </c>
    </row>
    <row r="123" spans="1:13" outlineLevel="2" x14ac:dyDescent="0.25">
      <c r="A123" s="8" t="s">
        <v>50</v>
      </c>
      <c r="B123" s="11" t="s">
        <v>11</v>
      </c>
      <c r="C123" s="11" t="s">
        <v>15</v>
      </c>
      <c r="D123" s="11">
        <v>15</v>
      </c>
      <c r="E123" s="11">
        <v>0.1</v>
      </c>
      <c r="F123" s="11">
        <v>3176388</v>
      </c>
      <c r="G123" s="11" t="str">
        <f>IF(D123&lt;C123,"Y","N")</f>
        <v>Y</v>
      </c>
      <c r="H123" s="11"/>
      <c r="I123" s="11"/>
      <c r="J123" s="11"/>
      <c r="K123" s="11"/>
      <c r="L123" s="11"/>
      <c r="M123"/>
    </row>
    <row r="124" spans="1:13" outlineLevel="2" x14ac:dyDescent="0.25">
      <c r="A124" s="14" t="s">
        <v>51</v>
      </c>
      <c r="B124" s="11" t="s">
        <v>11</v>
      </c>
      <c r="C124" s="11">
        <v>1</v>
      </c>
      <c r="D124" s="11" t="s">
        <v>16</v>
      </c>
      <c r="E124" s="11">
        <v>0.2</v>
      </c>
      <c r="F124" s="11">
        <v>3176388</v>
      </c>
      <c r="G124" s="11"/>
      <c r="H124" s="11">
        <v>1</v>
      </c>
      <c r="I124" s="11">
        <v>9.2000000000000003E-4</v>
      </c>
      <c r="J124" s="11">
        <v>1E-4</v>
      </c>
      <c r="K124" s="11">
        <v>8046380</v>
      </c>
      <c r="L124" s="11" t="str">
        <f>IF(LEFT(I124,1)="&lt;","Y",IF(I124&gt;H124,"N","Y"))</f>
        <v>Y</v>
      </c>
      <c r="M124" s="48" t="str">
        <f>IF(LEFT(I124,1)="&lt;","",IF(I124/H124&gt;0.8,"Y",""))</f>
        <v/>
      </c>
    </row>
    <row r="125" spans="1:13" outlineLevel="2" x14ac:dyDescent="0.25">
      <c r="A125" s="14" t="s">
        <v>205</v>
      </c>
      <c r="B125" s="11" t="s">
        <v>11</v>
      </c>
      <c r="C125" s="11">
        <v>1</v>
      </c>
      <c r="D125" s="11" t="s">
        <v>16</v>
      </c>
      <c r="E125" s="11">
        <v>0.01</v>
      </c>
      <c r="F125" s="11">
        <v>3176388</v>
      </c>
      <c r="G125" s="11"/>
      <c r="H125" s="11" t="s">
        <v>148</v>
      </c>
      <c r="I125" s="11">
        <v>2.19</v>
      </c>
      <c r="J125" s="11">
        <v>0.1</v>
      </c>
      <c r="K125" s="11">
        <v>8046380</v>
      </c>
      <c r="L125" s="11"/>
      <c r="M125"/>
    </row>
    <row r="126" spans="1:13" outlineLevel="2" x14ac:dyDescent="0.25">
      <c r="A126" s="14" t="s">
        <v>52</v>
      </c>
      <c r="B126" s="11" t="s">
        <v>11</v>
      </c>
      <c r="C126" s="11"/>
      <c r="D126" s="11"/>
      <c r="E126" s="11"/>
      <c r="F126" s="11"/>
      <c r="G126" s="11"/>
      <c r="H126" s="11">
        <v>1</v>
      </c>
      <c r="I126" s="11">
        <v>6.2000000000000003E-5</v>
      </c>
      <c r="J126" s="11">
        <v>2.0000000000000002E-5</v>
      </c>
      <c r="K126" s="11">
        <v>8046380</v>
      </c>
      <c r="L126" s="11" t="str">
        <f>IF(LEFT(I126,1)="&lt;","Y",IF(I126&gt;H126,"N","Y"))</f>
        <v>Y</v>
      </c>
      <c r="M126" s="48" t="str">
        <f>IF(LEFT(I126,1)="&lt;","",IF(I126/H126&gt;0.8,"Y",""))</f>
        <v/>
      </c>
    </row>
    <row r="127" spans="1:13" outlineLevel="2" x14ac:dyDescent="0.25">
      <c r="A127" s="14" t="s">
        <v>206</v>
      </c>
      <c r="B127" s="11" t="s">
        <v>11</v>
      </c>
      <c r="C127" s="11"/>
      <c r="D127" s="11"/>
      <c r="E127" s="11"/>
      <c r="F127" s="11"/>
      <c r="G127" s="11"/>
      <c r="H127" s="11" t="s">
        <v>148</v>
      </c>
      <c r="I127" s="11">
        <v>3.8199999999999998E-2</v>
      </c>
      <c r="J127" s="11">
        <v>1E-3</v>
      </c>
      <c r="K127" s="11">
        <v>8046380</v>
      </c>
      <c r="L127" s="11"/>
      <c r="M127"/>
    </row>
    <row r="128" spans="1:13" outlineLevel="2" x14ac:dyDescent="0.25">
      <c r="A128" s="14" t="s">
        <v>207</v>
      </c>
      <c r="B128" s="11" t="s">
        <v>11</v>
      </c>
      <c r="C128" s="11"/>
      <c r="D128" s="11"/>
      <c r="E128" s="11"/>
      <c r="F128" s="11"/>
      <c r="G128" s="11"/>
      <c r="H128" s="11" t="s">
        <v>148</v>
      </c>
      <c r="I128" s="11" t="s">
        <v>208</v>
      </c>
      <c r="J128" s="11">
        <v>5.0000000000000002E-5</v>
      </c>
      <c r="K128" s="11">
        <v>8046380</v>
      </c>
      <c r="L128" s="11"/>
      <c r="M128"/>
    </row>
    <row r="129" spans="1:13" outlineLevel="2" x14ac:dyDescent="0.25">
      <c r="A129" s="14" t="s">
        <v>53</v>
      </c>
      <c r="B129" s="11" t="s">
        <v>11</v>
      </c>
      <c r="C129" s="11" t="s">
        <v>15</v>
      </c>
      <c r="D129" s="11" t="s">
        <v>16</v>
      </c>
      <c r="E129" s="11">
        <v>0.2</v>
      </c>
      <c r="F129" s="11">
        <v>3176388</v>
      </c>
      <c r="G129" s="11"/>
      <c r="H129" s="11" t="s">
        <v>148</v>
      </c>
      <c r="I129" s="11" t="s">
        <v>204</v>
      </c>
      <c r="J129" s="11">
        <v>5.0000000000000001E-3</v>
      </c>
      <c r="K129" s="11">
        <v>8046380</v>
      </c>
      <c r="L129" s="11"/>
      <c r="M129"/>
    </row>
    <row r="130" spans="1:13" outlineLevel="2" x14ac:dyDescent="0.25">
      <c r="A130" s="14" t="s">
        <v>54</v>
      </c>
      <c r="B130" s="11" t="s">
        <v>11</v>
      </c>
      <c r="C130" s="11" t="s">
        <v>15</v>
      </c>
      <c r="D130" s="11" t="s">
        <v>16</v>
      </c>
      <c r="E130" s="11">
        <v>0.01</v>
      </c>
      <c r="F130" s="11">
        <v>3176388</v>
      </c>
      <c r="G130" s="11"/>
      <c r="H130" s="11" t="s">
        <v>148</v>
      </c>
      <c r="I130" s="11" t="s">
        <v>204</v>
      </c>
      <c r="J130" s="11">
        <v>5.0000000000000001E-3</v>
      </c>
      <c r="K130" s="11">
        <v>8046380</v>
      </c>
      <c r="L130" s="11"/>
      <c r="M130"/>
    </row>
    <row r="131" spans="1:13" outlineLevel="2" x14ac:dyDescent="0.25">
      <c r="A131" s="14" t="s">
        <v>209</v>
      </c>
      <c r="B131" s="11" t="s">
        <v>11</v>
      </c>
      <c r="C131" s="11"/>
      <c r="D131" s="11"/>
      <c r="E131" s="11"/>
      <c r="F131" s="11"/>
      <c r="G131" s="11"/>
      <c r="H131" s="11" t="s">
        <v>148</v>
      </c>
      <c r="I131" s="11" t="s">
        <v>198</v>
      </c>
      <c r="J131" s="11">
        <v>1E-4</v>
      </c>
      <c r="K131" s="11">
        <v>8046380</v>
      </c>
      <c r="L131" s="11"/>
      <c r="M131"/>
    </row>
    <row r="132" spans="1:13" outlineLevel="2" x14ac:dyDescent="0.25">
      <c r="A132" s="14" t="s">
        <v>210</v>
      </c>
      <c r="B132" s="11" t="s">
        <v>11</v>
      </c>
      <c r="C132" s="11"/>
      <c r="D132" s="11"/>
      <c r="E132" s="11"/>
      <c r="F132" s="11"/>
      <c r="G132" s="11"/>
      <c r="H132" s="11" t="s">
        <v>148</v>
      </c>
      <c r="I132" s="11" t="s">
        <v>204</v>
      </c>
      <c r="J132" s="11">
        <v>5.0000000000000001E-3</v>
      </c>
      <c r="K132" s="11">
        <v>8046380</v>
      </c>
      <c r="L132" s="11"/>
      <c r="M132"/>
    </row>
    <row r="133" spans="1:13" outlineLevel="2" x14ac:dyDescent="0.25">
      <c r="A133" s="14" t="s">
        <v>55</v>
      </c>
      <c r="B133" s="11" t="s">
        <v>11</v>
      </c>
      <c r="C133" s="11">
        <v>3</v>
      </c>
      <c r="D133" s="11">
        <v>0.27</v>
      </c>
      <c r="E133" s="11">
        <v>0.01</v>
      </c>
      <c r="F133" s="11">
        <v>3176388</v>
      </c>
      <c r="G133" s="11" t="str">
        <f>IF(D133&lt;C133,"Y","N")</f>
        <v>Y</v>
      </c>
      <c r="H133" s="11">
        <v>3</v>
      </c>
      <c r="I133" s="11">
        <v>0.182</v>
      </c>
      <c r="J133" s="11">
        <v>5.0000000000000001E-3</v>
      </c>
      <c r="K133" s="11">
        <v>8046380</v>
      </c>
      <c r="L133" s="11" t="str">
        <f>IF(LEFT(I133,1)="&lt;","Y",IF(I133&gt;H133,"N","Y"))</f>
        <v>Y</v>
      </c>
      <c r="M133" s="48" t="str">
        <f>IF(LEFT(I133,1)="&lt;","",IF(I133/H133&gt;0.8,"Y",""))</f>
        <v/>
      </c>
    </row>
    <row r="134" spans="1:13" outlineLevel="2" x14ac:dyDescent="0.25">
      <c r="A134" s="14" t="s">
        <v>211</v>
      </c>
      <c r="B134" s="11" t="s">
        <v>11</v>
      </c>
      <c r="C134" s="11"/>
      <c r="D134" s="11"/>
      <c r="E134" s="11"/>
      <c r="F134" s="11"/>
      <c r="G134" s="11"/>
      <c r="H134" s="11" t="s">
        <v>148</v>
      </c>
      <c r="I134" s="11">
        <v>7.6999999999999996E-4</v>
      </c>
      <c r="J134" s="11">
        <v>5.0000000000000001E-4</v>
      </c>
      <c r="K134" s="11">
        <v>8046380</v>
      </c>
      <c r="L134" s="11"/>
      <c r="M134"/>
    </row>
    <row r="135" spans="1:13" outlineLevel="2" x14ac:dyDescent="0.25">
      <c r="A135" s="14" t="s">
        <v>212</v>
      </c>
      <c r="B135" s="11" t="s">
        <v>11</v>
      </c>
      <c r="C135" s="11"/>
      <c r="D135" s="11"/>
      <c r="E135" s="11"/>
      <c r="F135" s="11"/>
      <c r="G135" s="11"/>
      <c r="H135" s="11" t="s">
        <v>148</v>
      </c>
      <c r="I135" s="11">
        <v>13.5</v>
      </c>
      <c r="J135" s="11">
        <v>0.05</v>
      </c>
      <c r="K135" s="11">
        <v>8042183</v>
      </c>
      <c r="L135" s="11"/>
      <c r="M135"/>
    </row>
    <row r="136" spans="1:13" outlineLevel="2" x14ac:dyDescent="0.25">
      <c r="A136" s="14" t="s">
        <v>213</v>
      </c>
      <c r="B136" s="11" t="s">
        <v>11</v>
      </c>
      <c r="C136" s="11"/>
      <c r="D136" s="11"/>
      <c r="E136" s="11"/>
      <c r="F136" s="11"/>
      <c r="G136" s="11"/>
      <c r="H136" s="11" t="s">
        <v>148</v>
      </c>
      <c r="I136" s="11">
        <v>3.53</v>
      </c>
      <c r="J136" s="11">
        <v>0.05</v>
      </c>
      <c r="K136" s="11">
        <v>8042183</v>
      </c>
      <c r="L136" s="11"/>
      <c r="M136"/>
    </row>
    <row r="137" spans="1:13" outlineLevel="2" x14ac:dyDescent="0.25">
      <c r="A137" s="14" t="s">
        <v>214</v>
      </c>
      <c r="B137" s="11" t="s">
        <v>11</v>
      </c>
      <c r="C137" s="11"/>
      <c r="D137" s="11"/>
      <c r="E137" s="11"/>
      <c r="F137" s="11"/>
      <c r="G137" s="11"/>
      <c r="H137" s="11" t="s">
        <v>148</v>
      </c>
      <c r="I137" s="11">
        <v>42.8</v>
      </c>
      <c r="J137" s="11">
        <v>0.05</v>
      </c>
      <c r="K137" s="11">
        <v>8042183</v>
      </c>
      <c r="L137" s="11"/>
      <c r="M137"/>
    </row>
    <row r="138" spans="1:13" outlineLevel="2" x14ac:dyDescent="0.25">
      <c r="A138" s="14" t="s">
        <v>215</v>
      </c>
      <c r="B138" s="11" t="s">
        <v>11</v>
      </c>
      <c r="C138" s="11"/>
      <c r="D138" s="11"/>
      <c r="E138" s="11"/>
      <c r="F138" s="11"/>
      <c r="G138" s="11"/>
      <c r="H138" s="11" t="s">
        <v>148</v>
      </c>
      <c r="I138" s="11">
        <v>40.9</v>
      </c>
      <c r="J138" s="11">
        <v>0.05</v>
      </c>
      <c r="K138" s="11">
        <v>8042183</v>
      </c>
      <c r="L138" s="11"/>
      <c r="M138"/>
    </row>
    <row r="139" spans="1:13" outlineLevel="2" x14ac:dyDescent="0.25">
      <c r="A139" s="14" t="s">
        <v>216</v>
      </c>
      <c r="B139" s="11" t="s">
        <v>11</v>
      </c>
      <c r="C139" s="11"/>
      <c r="D139" s="11"/>
      <c r="E139" s="11"/>
      <c r="F139" s="11"/>
      <c r="G139" s="11"/>
      <c r="H139" s="11" t="s">
        <v>148</v>
      </c>
      <c r="I139" s="11">
        <v>10.9</v>
      </c>
      <c r="J139" s="11">
        <v>3</v>
      </c>
      <c r="K139" s="11">
        <v>8042183</v>
      </c>
      <c r="L139" s="11"/>
      <c r="M139"/>
    </row>
    <row r="140" spans="1:13" outlineLevel="1" x14ac:dyDescent="0.25">
      <c r="A140" s="13" t="s">
        <v>217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/>
    </row>
    <row r="141" spans="1:13" outlineLevel="2" x14ac:dyDescent="0.25">
      <c r="A141" s="14" t="s">
        <v>218</v>
      </c>
      <c r="B141" s="11" t="s">
        <v>58</v>
      </c>
      <c r="C141" s="11"/>
      <c r="D141" s="11"/>
      <c r="E141" s="11"/>
      <c r="F141" s="11"/>
      <c r="G141" s="11"/>
      <c r="H141" s="11" t="s">
        <v>148</v>
      </c>
      <c r="I141" s="11" t="s">
        <v>219</v>
      </c>
      <c r="J141" s="11">
        <v>300</v>
      </c>
      <c r="K141" s="11">
        <v>8042171</v>
      </c>
      <c r="L141" s="11"/>
      <c r="M141"/>
    </row>
    <row r="142" spans="1:13" outlineLevel="2" x14ac:dyDescent="0.25">
      <c r="A142" s="14" t="s">
        <v>220</v>
      </c>
      <c r="B142" s="11" t="s">
        <v>58</v>
      </c>
      <c r="C142" s="11"/>
      <c r="D142" s="11"/>
      <c r="E142" s="11"/>
      <c r="F142" s="11"/>
      <c r="G142" s="11"/>
      <c r="H142" s="11" t="s">
        <v>148</v>
      </c>
      <c r="I142" s="11" t="s">
        <v>221</v>
      </c>
      <c r="J142" s="11">
        <v>1</v>
      </c>
      <c r="K142" s="11">
        <v>8044829</v>
      </c>
      <c r="L142" s="11"/>
      <c r="M142"/>
    </row>
    <row r="143" spans="1:13" outlineLevel="2" x14ac:dyDescent="0.25">
      <c r="A143" s="14" t="s">
        <v>222</v>
      </c>
      <c r="B143" s="11" t="s">
        <v>58</v>
      </c>
      <c r="C143" s="11"/>
      <c r="D143" s="11"/>
      <c r="E143" s="11"/>
      <c r="F143" s="11"/>
      <c r="G143" s="11"/>
      <c r="H143" s="11" t="s">
        <v>148</v>
      </c>
      <c r="I143" s="11" t="s">
        <v>145</v>
      </c>
      <c r="J143" s="11">
        <v>0.5</v>
      </c>
      <c r="K143" s="11">
        <v>8044829</v>
      </c>
      <c r="L143" s="11"/>
      <c r="M143"/>
    </row>
    <row r="144" spans="1:13" outlineLevel="2" x14ac:dyDescent="0.25">
      <c r="A144" s="14" t="s">
        <v>223</v>
      </c>
      <c r="B144" s="11" t="s">
        <v>58</v>
      </c>
      <c r="C144" s="11"/>
      <c r="D144" s="11"/>
      <c r="E144" s="11"/>
      <c r="F144" s="11"/>
      <c r="G144" s="11"/>
      <c r="H144" s="11" t="s">
        <v>148</v>
      </c>
      <c r="I144" s="11" t="s">
        <v>221</v>
      </c>
      <c r="J144" s="11">
        <v>1</v>
      </c>
      <c r="K144" s="11">
        <v>8044829</v>
      </c>
      <c r="L144" s="11"/>
      <c r="M144"/>
    </row>
    <row r="145" spans="1:13" outlineLevel="2" x14ac:dyDescent="0.25">
      <c r="A145" s="14" t="s">
        <v>224</v>
      </c>
      <c r="B145" s="11" t="s">
        <v>58</v>
      </c>
      <c r="C145" s="11"/>
      <c r="D145" s="11"/>
      <c r="E145" s="11"/>
      <c r="F145" s="11"/>
      <c r="G145" s="11"/>
      <c r="H145" s="11" t="s">
        <v>148</v>
      </c>
      <c r="I145" s="11" t="s">
        <v>225</v>
      </c>
      <c r="J145" s="11">
        <v>4</v>
      </c>
      <c r="K145" s="11">
        <v>8044829</v>
      </c>
      <c r="L145" s="11"/>
      <c r="M145"/>
    </row>
    <row r="146" spans="1:13" outlineLevel="2" x14ac:dyDescent="0.25">
      <c r="A146" s="14" t="s">
        <v>226</v>
      </c>
      <c r="B146" s="11" t="s">
        <v>58</v>
      </c>
      <c r="C146" s="11"/>
      <c r="D146" s="11"/>
      <c r="E146" s="11"/>
      <c r="F146" s="11"/>
      <c r="G146" s="11"/>
      <c r="H146" s="11" t="s">
        <v>148</v>
      </c>
      <c r="I146" s="11" t="s">
        <v>145</v>
      </c>
      <c r="J146" s="11">
        <v>0.5</v>
      </c>
      <c r="K146" s="11">
        <v>8044829</v>
      </c>
      <c r="L146" s="11"/>
      <c r="M146"/>
    </row>
    <row r="147" spans="1:13" outlineLevel="2" x14ac:dyDescent="0.25">
      <c r="A147" s="14" t="s">
        <v>227</v>
      </c>
      <c r="B147" s="11" t="s">
        <v>58</v>
      </c>
      <c r="C147" s="11">
        <v>2000</v>
      </c>
      <c r="D147" s="11" t="s">
        <v>16</v>
      </c>
      <c r="E147" s="11">
        <v>25</v>
      </c>
      <c r="F147" s="11">
        <v>3172091</v>
      </c>
      <c r="G147" s="11"/>
      <c r="H147" s="11" t="s">
        <v>148</v>
      </c>
      <c r="I147" s="11" t="s">
        <v>140</v>
      </c>
      <c r="J147" s="11">
        <v>2</v>
      </c>
      <c r="K147" s="11">
        <v>8044829</v>
      </c>
      <c r="L147" s="11"/>
      <c r="M147"/>
    </row>
    <row r="148" spans="1:13" outlineLevel="2" x14ac:dyDescent="0.25">
      <c r="A148" s="14" t="s">
        <v>228</v>
      </c>
      <c r="B148" s="11" t="s">
        <v>58</v>
      </c>
      <c r="C148" s="11"/>
      <c r="D148" s="11"/>
      <c r="E148" s="11"/>
      <c r="F148" s="11"/>
      <c r="G148" s="11"/>
      <c r="H148" s="11" t="s">
        <v>148</v>
      </c>
      <c r="I148" s="11" t="s">
        <v>221</v>
      </c>
      <c r="J148" s="11">
        <v>1</v>
      </c>
      <c r="K148" s="11">
        <v>8044829</v>
      </c>
      <c r="L148" s="11"/>
      <c r="M148"/>
    </row>
    <row r="149" spans="1:13" outlineLevel="2" x14ac:dyDescent="0.25">
      <c r="A149" s="14" t="s">
        <v>229</v>
      </c>
      <c r="B149" s="11" t="s">
        <v>58</v>
      </c>
      <c r="C149" s="11"/>
      <c r="D149" s="11"/>
      <c r="E149" s="11"/>
      <c r="F149" s="11"/>
      <c r="G149" s="11"/>
      <c r="H149" s="11" t="s">
        <v>148</v>
      </c>
      <c r="I149" s="11" t="s">
        <v>145</v>
      </c>
      <c r="J149" s="11">
        <v>0.5</v>
      </c>
      <c r="K149" s="11">
        <v>8044829</v>
      </c>
      <c r="L149" s="11"/>
      <c r="M149"/>
    </row>
    <row r="150" spans="1:13" outlineLevel="2" x14ac:dyDescent="0.25">
      <c r="A150" s="14" t="s">
        <v>230</v>
      </c>
      <c r="B150" s="11" t="s">
        <v>58</v>
      </c>
      <c r="C150" s="11"/>
      <c r="D150" s="11"/>
      <c r="E150" s="11"/>
      <c r="F150" s="11"/>
      <c r="G150" s="11"/>
      <c r="H150" s="11" t="s">
        <v>148</v>
      </c>
      <c r="I150" s="11" t="s">
        <v>221</v>
      </c>
      <c r="J150" s="11">
        <v>1</v>
      </c>
      <c r="K150" s="11">
        <v>8044829</v>
      </c>
      <c r="L150" s="11"/>
      <c r="M150"/>
    </row>
    <row r="151" spans="1:13" outlineLevel="2" x14ac:dyDescent="0.25">
      <c r="A151" s="8" t="s">
        <v>102</v>
      </c>
      <c r="B151" s="11" t="s">
        <v>58</v>
      </c>
      <c r="C151" s="11">
        <v>4000</v>
      </c>
      <c r="D151" s="11" t="s">
        <v>16</v>
      </c>
      <c r="E151" s="11">
        <v>5</v>
      </c>
      <c r="F151" s="11">
        <v>3172091</v>
      </c>
      <c r="G151" s="11"/>
      <c r="H151" s="11"/>
      <c r="I151" s="11"/>
      <c r="J151" s="11"/>
      <c r="K151" s="11"/>
      <c r="L151" s="11"/>
      <c r="M151"/>
    </row>
    <row r="152" spans="1:13" outlineLevel="2" x14ac:dyDescent="0.25">
      <c r="A152" s="14" t="s">
        <v>99</v>
      </c>
      <c r="B152" s="11" t="s">
        <v>58</v>
      </c>
      <c r="C152" s="11">
        <v>40</v>
      </c>
      <c r="D152" s="11">
        <v>6.2</v>
      </c>
      <c r="E152" s="11">
        <v>5</v>
      </c>
      <c r="F152" s="11">
        <v>3172091</v>
      </c>
      <c r="G152" s="11" t="str">
        <f>IF(D152&lt;C152,"Y","N")</f>
        <v>Y</v>
      </c>
      <c r="H152" s="11" t="s">
        <v>148</v>
      </c>
      <c r="I152" s="11">
        <v>9.8000000000000007</v>
      </c>
      <c r="J152" s="11">
        <v>1</v>
      </c>
      <c r="K152" s="11">
        <v>8044829</v>
      </c>
      <c r="L152" s="11"/>
      <c r="M152"/>
    </row>
    <row r="153" spans="1:13" outlineLevel="2" x14ac:dyDescent="0.25">
      <c r="A153" s="14" t="s">
        <v>231</v>
      </c>
      <c r="B153" s="11" t="s">
        <v>58</v>
      </c>
      <c r="C153" s="11"/>
      <c r="D153" s="11"/>
      <c r="E153" s="11"/>
      <c r="F153" s="11"/>
      <c r="G153" s="11"/>
      <c r="H153" s="11" t="s">
        <v>148</v>
      </c>
      <c r="I153" s="11" t="s">
        <v>145</v>
      </c>
      <c r="J153" s="11">
        <v>0.5</v>
      </c>
      <c r="K153" s="11">
        <v>8044829</v>
      </c>
      <c r="L153" s="11"/>
      <c r="M153"/>
    </row>
    <row r="154" spans="1:13" outlineLevel="2" x14ac:dyDescent="0.25">
      <c r="A154" s="14" t="s">
        <v>232</v>
      </c>
      <c r="B154" s="11" t="s">
        <v>58</v>
      </c>
      <c r="C154" s="11"/>
      <c r="D154" s="11"/>
      <c r="E154" s="11"/>
      <c r="F154" s="11"/>
      <c r="G154" s="11"/>
      <c r="H154" s="11" t="s">
        <v>148</v>
      </c>
      <c r="I154" s="11" t="s">
        <v>145</v>
      </c>
      <c r="J154" s="11">
        <v>0.5</v>
      </c>
      <c r="K154" s="11">
        <v>8044829</v>
      </c>
      <c r="L154" s="11"/>
      <c r="M154"/>
    </row>
    <row r="155" spans="1:13" outlineLevel="2" x14ac:dyDescent="0.25">
      <c r="A155" s="14" t="s">
        <v>233</v>
      </c>
      <c r="B155" s="11" t="s">
        <v>58</v>
      </c>
      <c r="C155" s="11"/>
      <c r="D155" s="11"/>
      <c r="E155" s="11"/>
      <c r="F155" s="11"/>
      <c r="G155" s="11"/>
      <c r="H155" s="11" t="s">
        <v>148</v>
      </c>
      <c r="I155" s="11" t="s">
        <v>145</v>
      </c>
      <c r="J155" s="11">
        <v>0.5</v>
      </c>
      <c r="K155" s="11">
        <v>8044829</v>
      </c>
      <c r="L155" s="11"/>
      <c r="M155"/>
    </row>
    <row r="156" spans="1:13" outlineLevel="2" x14ac:dyDescent="0.25">
      <c r="A156" s="14" t="s">
        <v>98</v>
      </c>
      <c r="B156" s="11" t="s">
        <v>58</v>
      </c>
      <c r="C156" s="11">
        <v>10</v>
      </c>
      <c r="D156" s="11" t="s">
        <v>16</v>
      </c>
      <c r="E156" s="11">
        <v>5</v>
      </c>
      <c r="F156" s="11">
        <v>3172091</v>
      </c>
      <c r="G156" s="11"/>
      <c r="H156" s="11">
        <v>1000</v>
      </c>
      <c r="I156" s="11" t="s">
        <v>234</v>
      </c>
      <c r="J156" s="11">
        <v>0.4</v>
      </c>
      <c r="K156" s="11">
        <v>8044829</v>
      </c>
      <c r="L156" s="11" t="str">
        <f>IF(LEFT(I156,1)="&lt;","Y",IF(I156&gt;H156,"N","Y"))</f>
        <v>Y</v>
      </c>
      <c r="M156" s="48" t="str">
        <f>IF(LEFT(I156,1)="&lt;","",IF(I156/H156&gt;0.8,"Y",""))</f>
        <v/>
      </c>
    </row>
    <row r="157" spans="1:13" outlineLevel="2" x14ac:dyDescent="0.25">
      <c r="A157" s="14" t="s">
        <v>235</v>
      </c>
      <c r="B157" s="11" t="s">
        <v>58</v>
      </c>
      <c r="C157" s="11"/>
      <c r="D157" s="11"/>
      <c r="E157" s="11"/>
      <c r="F157" s="11"/>
      <c r="G157" s="11"/>
      <c r="H157" s="11" t="s">
        <v>148</v>
      </c>
      <c r="I157" s="11" t="s">
        <v>225</v>
      </c>
      <c r="J157" s="11">
        <v>4</v>
      </c>
      <c r="K157" s="11">
        <v>8044829</v>
      </c>
      <c r="L157" s="11"/>
      <c r="M157"/>
    </row>
    <row r="158" spans="1:13" outlineLevel="2" x14ac:dyDescent="0.25">
      <c r="A158" s="14" t="s">
        <v>236</v>
      </c>
      <c r="B158" s="11" t="s">
        <v>58</v>
      </c>
      <c r="C158" s="11"/>
      <c r="D158" s="11"/>
      <c r="E158" s="11"/>
      <c r="F158" s="11"/>
      <c r="G158" s="11"/>
      <c r="H158" s="11" t="s">
        <v>148</v>
      </c>
      <c r="I158" s="11" t="s">
        <v>145</v>
      </c>
      <c r="J158" s="11">
        <v>0.5</v>
      </c>
      <c r="K158" s="11">
        <v>8044829</v>
      </c>
      <c r="L158" s="11"/>
      <c r="M158"/>
    </row>
    <row r="159" spans="1:13" outlineLevel="2" x14ac:dyDescent="0.25">
      <c r="A159" s="14" t="s">
        <v>237</v>
      </c>
      <c r="B159" s="11" t="s">
        <v>58</v>
      </c>
      <c r="C159" s="11"/>
      <c r="D159" s="11"/>
      <c r="E159" s="11"/>
      <c r="F159" s="11"/>
      <c r="G159" s="11"/>
      <c r="H159" s="11" t="s">
        <v>148</v>
      </c>
      <c r="I159" s="11" t="s">
        <v>221</v>
      </c>
      <c r="J159" s="11">
        <v>1</v>
      </c>
      <c r="K159" s="11">
        <v>8044829</v>
      </c>
      <c r="L159" s="11"/>
      <c r="M159"/>
    </row>
    <row r="160" spans="1:13" outlineLevel="2" x14ac:dyDescent="0.25">
      <c r="A160" s="14" t="s">
        <v>238</v>
      </c>
      <c r="B160" s="11" t="s">
        <v>58</v>
      </c>
      <c r="C160" s="11">
        <v>140</v>
      </c>
      <c r="D160" s="11" t="s">
        <v>16</v>
      </c>
      <c r="E160" s="11">
        <v>10</v>
      </c>
      <c r="F160" s="11">
        <v>3172091</v>
      </c>
      <c r="G160" s="11"/>
      <c r="H160" s="11" t="s">
        <v>148</v>
      </c>
      <c r="I160" s="11" t="s">
        <v>221</v>
      </c>
      <c r="J160" s="11">
        <v>1</v>
      </c>
      <c r="K160" s="11">
        <v>8044829</v>
      </c>
      <c r="L160" s="11"/>
      <c r="M160"/>
    </row>
    <row r="161" spans="1:13" outlineLevel="2" x14ac:dyDescent="0.25">
      <c r="A161" s="14" t="s">
        <v>239</v>
      </c>
      <c r="B161" s="11" t="s">
        <v>58</v>
      </c>
      <c r="C161" s="11"/>
      <c r="D161" s="11"/>
      <c r="E161" s="11"/>
      <c r="F161" s="11"/>
      <c r="G161" s="11"/>
      <c r="H161" s="11" t="s">
        <v>148</v>
      </c>
      <c r="I161" s="11" t="s">
        <v>221</v>
      </c>
      <c r="J161" s="11">
        <v>1</v>
      </c>
      <c r="K161" s="11">
        <v>8044829</v>
      </c>
      <c r="L161" s="11"/>
      <c r="M161"/>
    </row>
    <row r="162" spans="1:13" ht="21" customHeight="1" outlineLevel="2" x14ac:dyDescent="0.25">
      <c r="A162" s="14" t="s">
        <v>240</v>
      </c>
      <c r="B162" s="11" t="s">
        <v>58</v>
      </c>
      <c r="C162" s="11"/>
      <c r="D162" s="11"/>
      <c r="E162" s="11"/>
      <c r="F162" s="11"/>
      <c r="G162" s="11"/>
      <c r="H162" s="11" t="s">
        <v>148</v>
      </c>
      <c r="I162" s="11" t="s">
        <v>145</v>
      </c>
      <c r="J162" s="11">
        <v>0.5</v>
      </c>
      <c r="K162" s="11">
        <v>8044829</v>
      </c>
      <c r="L162" s="11"/>
      <c r="M162"/>
    </row>
    <row r="163" spans="1:13" outlineLevel="2" x14ac:dyDescent="0.25">
      <c r="A163" s="14" t="s">
        <v>241</v>
      </c>
      <c r="B163" s="11" t="s">
        <v>58</v>
      </c>
      <c r="C163" s="11"/>
      <c r="D163" s="11"/>
      <c r="E163" s="11"/>
      <c r="F163" s="11"/>
      <c r="G163" s="11"/>
      <c r="H163" s="11" t="s">
        <v>148</v>
      </c>
      <c r="I163" s="11" t="s">
        <v>145</v>
      </c>
      <c r="J163" s="11">
        <v>0.5</v>
      </c>
      <c r="K163" s="11">
        <v>8044829</v>
      </c>
      <c r="L163" s="11"/>
      <c r="M163"/>
    </row>
    <row r="164" spans="1:13" outlineLevel="2" x14ac:dyDescent="0.25">
      <c r="A164" s="8" t="s">
        <v>109</v>
      </c>
      <c r="B164" s="11" t="s">
        <v>58</v>
      </c>
      <c r="C164" s="11">
        <v>400</v>
      </c>
      <c r="D164" s="11" t="s">
        <v>16</v>
      </c>
      <c r="E164" s="11">
        <v>5</v>
      </c>
      <c r="F164" s="11">
        <v>3172091</v>
      </c>
      <c r="G164" s="11"/>
      <c r="H164" s="11"/>
      <c r="I164" s="11"/>
      <c r="J164" s="11"/>
      <c r="K164" s="11"/>
      <c r="L164" s="11"/>
      <c r="M164"/>
    </row>
    <row r="165" spans="1:13" outlineLevel="2" x14ac:dyDescent="0.25">
      <c r="A165" s="14" t="s">
        <v>242</v>
      </c>
      <c r="B165" s="11" t="s">
        <v>58</v>
      </c>
      <c r="C165" s="11"/>
      <c r="D165" s="11"/>
      <c r="E165" s="11"/>
      <c r="F165" s="11"/>
      <c r="G165" s="11"/>
      <c r="H165" s="11" t="s">
        <v>148</v>
      </c>
      <c r="I165" s="11" t="s">
        <v>221</v>
      </c>
      <c r="J165" s="11">
        <v>1</v>
      </c>
      <c r="K165" s="11">
        <v>8044829</v>
      </c>
      <c r="L165" s="11"/>
      <c r="M165"/>
    </row>
    <row r="166" spans="1:13" outlineLevel="2" x14ac:dyDescent="0.25">
      <c r="A166" s="14" t="s">
        <v>243</v>
      </c>
      <c r="B166" s="11" t="s">
        <v>58</v>
      </c>
      <c r="C166" s="11"/>
      <c r="D166" s="11"/>
      <c r="E166" s="11"/>
      <c r="F166" s="11"/>
      <c r="G166" s="11"/>
      <c r="H166" s="11" t="s">
        <v>148</v>
      </c>
      <c r="I166" s="11" t="s">
        <v>244</v>
      </c>
      <c r="J166" s="11">
        <v>0.2</v>
      </c>
      <c r="K166" s="11">
        <v>8044829</v>
      </c>
      <c r="L166" s="11"/>
      <c r="M166"/>
    </row>
    <row r="167" spans="1:13" ht="18" customHeight="1" outlineLevel="2" x14ac:dyDescent="0.25">
      <c r="A167" s="14" t="s">
        <v>245</v>
      </c>
      <c r="B167" s="11" t="s">
        <v>58</v>
      </c>
      <c r="C167" s="11"/>
      <c r="D167" s="11"/>
      <c r="E167" s="11"/>
      <c r="F167" s="11"/>
      <c r="G167" s="11"/>
      <c r="H167" s="11">
        <v>50</v>
      </c>
      <c r="I167" s="11" t="s">
        <v>145</v>
      </c>
      <c r="J167" s="11">
        <v>0.5</v>
      </c>
      <c r="K167" s="11">
        <v>8044829</v>
      </c>
      <c r="L167" s="11" t="str">
        <f>IF(LEFT(I167,1)="&lt;","Y",IF(I167&gt;H167,"N","Y"))</f>
        <v>Y</v>
      </c>
      <c r="M167" s="48" t="str">
        <f>IF(LEFT(I167,1)="&lt;","",IF(I167/H167&gt;0.8,"Y",""))</f>
        <v/>
      </c>
    </row>
    <row r="168" spans="1:13" ht="18" customHeight="1" outlineLevel="2" x14ac:dyDescent="0.25">
      <c r="A168" s="8" t="s">
        <v>107</v>
      </c>
      <c r="B168" s="11" t="s">
        <v>58</v>
      </c>
      <c r="C168" s="11">
        <v>1000</v>
      </c>
      <c r="D168" s="11" t="s">
        <v>16</v>
      </c>
      <c r="E168" s="11">
        <v>5</v>
      </c>
      <c r="F168" s="11">
        <v>3172091</v>
      </c>
      <c r="G168" s="11"/>
      <c r="H168" s="11"/>
      <c r="I168" s="11"/>
      <c r="J168" s="11"/>
      <c r="K168" s="11"/>
      <c r="L168" s="11"/>
      <c r="M168"/>
    </row>
    <row r="169" spans="1:13" outlineLevel="2" x14ac:dyDescent="0.25">
      <c r="A169" s="14" t="s">
        <v>246</v>
      </c>
      <c r="B169" s="11" t="s">
        <v>58</v>
      </c>
      <c r="C169" s="11"/>
      <c r="D169" s="11"/>
      <c r="E169" s="11"/>
      <c r="F169" s="11"/>
      <c r="G169" s="11"/>
      <c r="H169" s="11" t="s">
        <v>148</v>
      </c>
      <c r="I169" s="11" t="s">
        <v>221</v>
      </c>
      <c r="J169" s="11">
        <v>1</v>
      </c>
      <c r="K169" s="11">
        <v>8044829</v>
      </c>
      <c r="L169" s="11"/>
      <c r="M169"/>
    </row>
    <row r="170" spans="1:13" outlineLevel="2" x14ac:dyDescent="0.25">
      <c r="A170" s="14" t="s">
        <v>108</v>
      </c>
      <c r="B170" s="11" t="s">
        <v>58</v>
      </c>
      <c r="C170" s="11">
        <v>16</v>
      </c>
      <c r="D170" s="11" t="s">
        <v>16</v>
      </c>
      <c r="E170" s="11">
        <v>10</v>
      </c>
      <c r="F170" s="11">
        <v>3172091</v>
      </c>
      <c r="G170" s="11"/>
      <c r="H170" s="11">
        <v>1000</v>
      </c>
      <c r="I170" s="11" t="s">
        <v>234</v>
      </c>
      <c r="J170" s="11">
        <v>0.4</v>
      </c>
      <c r="K170" s="11">
        <v>8044829</v>
      </c>
      <c r="L170" s="11" t="str">
        <f t="shared" ref="L170:L171" si="27">IF(LEFT(I170,1)="&lt;","Y",IF(I170&gt;H170,"N","Y"))</f>
        <v>Y</v>
      </c>
      <c r="M170" s="48" t="str">
        <f t="shared" ref="M170:M171" si="28">IF(LEFT(I170,1)="&lt;","",IF(I170/H170&gt;0.8,"Y",""))</f>
        <v/>
      </c>
    </row>
    <row r="171" spans="1:13" outlineLevel="2" x14ac:dyDescent="0.25">
      <c r="A171" s="14" t="s">
        <v>104</v>
      </c>
      <c r="B171" s="11" t="s">
        <v>58</v>
      </c>
      <c r="C171" s="11">
        <v>160</v>
      </c>
      <c r="D171" s="11" t="s">
        <v>16</v>
      </c>
      <c r="E171" s="11">
        <v>5</v>
      </c>
      <c r="F171" s="11">
        <v>3172091</v>
      </c>
      <c r="G171" s="11"/>
      <c r="H171" s="11">
        <v>1000</v>
      </c>
      <c r="I171" s="11" t="s">
        <v>234</v>
      </c>
      <c r="J171" s="11">
        <v>0.4</v>
      </c>
      <c r="K171" s="11">
        <v>8044829</v>
      </c>
      <c r="L171" s="11" t="str">
        <f t="shared" si="27"/>
        <v>Y</v>
      </c>
      <c r="M171" s="48" t="str">
        <f t="shared" si="28"/>
        <v/>
      </c>
    </row>
    <row r="172" spans="1:13" outlineLevel="2" x14ac:dyDescent="0.25">
      <c r="A172" s="14" t="s">
        <v>247</v>
      </c>
      <c r="B172" s="11" t="s">
        <v>58</v>
      </c>
      <c r="C172" s="11">
        <v>1400</v>
      </c>
      <c r="D172" s="11" t="s">
        <v>16</v>
      </c>
      <c r="E172" s="11">
        <v>5</v>
      </c>
      <c r="F172" s="11">
        <v>3172091</v>
      </c>
      <c r="G172" s="11"/>
      <c r="H172" s="11" t="s">
        <v>148</v>
      </c>
      <c r="I172" s="11" t="s">
        <v>234</v>
      </c>
      <c r="J172" s="11">
        <v>0.4</v>
      </c>
      <c r="K172" s="11">
        <v>8044829</v>
      </c>
      <c r="L172" s="11"/>
      <c r="M172"/>
    </row>
    <row r="173" spans="1:13" outlineLevel="2" x14ac:dyDescent="0.25">
      <c r="A173" s="14" t="s">
        <v>248</v>
      </c>
      <c r="B173" s="11" t="s">
        <v>58</v>
      </c>
      <c r="C173" s="11"/>
      <c r="D173" s="11"/>
      <c r="E173" s="11"/>
      <c r="F173" s="11"/>
      <c r="G173" s="11"/>
      <c r="H173" s="11" t="s">
        <v>148</v>
      </c>
      <c r="I173" s="11" t="s">
        <v>221</v>
      </c>
      <c r="J173" s="11">
        <v>1</v>
      </c>
      <c r="K173" s="11">
        <v>8044829</v>
      </c>
      <c r="L173" s="11"/>
      <c r="M173"/>
    </row>
    <row r="174" spans="1:13" outlineLevel="2" x14ac:dyDescent="0.25">
      <c r="A174" s="14" t="s">
        <v>249</v>
      </c>
      <c r="B174" s="11" t="s">
        <v>58</v>
      </c>
      <c r="C174" s="11"/>
      <c r="D174" s="11"/>
      <c r="E174" s="11"/>
      <c r="F174" s="11"/>
      <c r="G174" s="11"/>
      <c r="H174" s="11" t="s">
        <v>148</v>
      </c>
      <c r="I174" s="11" t="s">
        <v>145</v>
      </c>
      <c r="J174" s="11">
        <v>0.5</v>
      </c>
      <c r="K174" s="11">
        <v>8044829</v>
      </c>
      <c r="L174" s="11"/>
      <c r="M174"/>
    </row>
    <row r="175" spans="1:13" outlineLevel="2" x14ac:dyDescent="0.25">
      <c r="A175" s="14" t="s">
        <v>111</v>
      </c>
      <c r="B175" s="11" t="s">
        <v>58</v>
      </c>
      <c r="C175" s="11">
        <v>1400</v>
      </c>
      <c r="D175" s="11" t="s">
        <v>16</v>
      </c>
      <c r="E175" s="11">
        <v>5</v>
      </c>
      <c r="F175" s="11">
        <v>3172091</v>
      </c>
      <c r="G175" s="11"/>
      <c r="H175" s="11" t="s">
        <v>148</v>
      </c>
      <c r="I175" s="11" t="s">
        <v>234</v>
      </c>
      <c r="J175" s="11">
        <v>0.4</v>
      </c>
      <c r="K175" s="11">
        <v>8044829</v>
      </c>
      <c r="L175" s="11"/>
      <c r="M175"/>
    </row>
    <row r="176" spans="1:13" outlineLevel="2" x14ac:dyDescent="0.25">
      <c r="A176" s="14" t="s">
        <v>250</v>
      </c>
      <c r="B176" s="11" t="s">
        <v>58</v>
      </c>
      <c r="C176" s="11">
        <v>1400</v>
      </c>
      <c r="D176" s="11" t="s">
        <v>16</v>
      </c>
      <c r="E176" s="11">
        <v>5</v>
      </c>
      <c r="F176" s="11">
        <v>3172091</v>
      </c>
      <c r="G176" s="11"/>
      <c r="H176" s="11">
        <v>1000</v>
      </c>
      <c r="I176" s="11" t="s">
        <v>234</v>
      </c>
      <c r="J176" s="11">
        <v>0.4</v>
      </c>
      <c r="K176" s="11">
        <v>8044829</v>
      </c>
      <c r="L176" s="11" t="str">
        <f>IF(LEFT(I176,1)="&lt;","Y",IF(I176&gt;H176,"N","Y"))</f>
        <v>Y</v>
      </c>
      <c r="M176" s="48" t="str">
        <f>IF(LEFT(I176,1)="&lt;","",IF(I176/H176&gt;0.8,"Y",""))</f>
        <v/>
      </c>
    </row>
    <row r="177" spans="1:12" customFormat="1" outlineLevel="2" x14ac:dyDescent="0.25">
      <c r="A177" s="14" t="s">
        <v>251</v>
      </c>
      <c r="B177" s="11" t="s">
        <v>58</v>
      </c>
      <c r="C177" s="11">
        <v>1400</v>
      </c>
      <c r="D177" s="11" t="s">
        <v>16</v>
      </c>
      <c r="E177" s="11">
        <v>10</v>
      </c>
      <c r="F177" s="11">
        <v>3172091</v>
      </c>
      <c r="G177" s="11"/>
      <c r="H177" s="11" t="s">
        <v>148</v>
      </c>
      <c r="I177" s="11" t="s">
        <v>145</v>
      </c>
      <c r="J177" s="11">
        <v>0.5</v>
      </c>
      <c r="K177" s="11">
        <v>8044829</v>
      </c>
      <c r="L177" s="11"/>
    </row>
    <row r="178" spans="1:12" customFormat="1" outlineLevel="2" x14ac:dyDescent="0.25">
      <c r="A178" s="14" t="s">
        <v>252</v>
      </c>
      <c r="B178" s="11" t="s">
        <v>58</v>
      </c>
      <c r="C178" s="11"/>
      <c r="D178" s="11"/>
      <c r="E178" s="11"/>
      <c r="F178" s="11"/>
      <c r="G178" s="11"/>
      <c r="H178" s="11" t="s">
        <v>148</v>
      </c>
      <c r="I178" s="11" t="s">
        <v>145</v>
      </c>
      <c r="J178" s="11">
        <v>0.5</v>
      </c>
      <c r="K178" s="11">
        <v>8044829</v>
      </c>
      <c r="L178" s="11"/>
    </row>
    <row r="179" spans="1:12" customFormat="1" outlineLevel="2" x14ac:dyDescent="0.25">
      <c r="A179" s="14" t="s">
        <v>253</v>
      </c>
      <c r="B179" s="11" t="s">
        <v>58</v>
      </c>
      <c r="C179" s="11">
        <v>50</v>
      </c>
      <c r="D179" s="11" t="s">
        <v>16</v>
      </c>
      <c r="E179" s="11">
        <v>10</v>
      </c>
      <c r="F179" s="11">
        <v>3172091</v>
      </c>
      <c r="G179" s="11"/>
      <c r="H179" s="11" t="s">
        <v>148</v>
      </c>
      <c r="I179" s="11" t="s">
        <v>145</v>
      </c>
      <c r="J179" s="11">
        <v>0.5</v>
      </c>
      <c r="K179" s="11">
        <v>8044829</v>
      </c>
      <c r="L179" s="11"/>
    </row>
    <row r="180" spans="1:12" customFormat="1" outlineLevel="2" x14ac:dyDescent="0.25">
      <c r="A180" s="14" t="s">
        <v>254</v>
      </c>
      <c r="B180" s="11" t="s">
        <v>58</v>
      </c>
      <c r="C180" s="11"/>
      <c r="D180" s="11"/>
      <c r="E180" s="11"/>
      <c r="F180" s="11"/>
      <c r="G180" s="11"/>
      <c r="H180" s="11" t="s">
        <v>148</v>
      </c>
      <c r="I180" s="11" t="s">
        <v>145</v>
      </c>
      <c r="J180" s="11">
        <v>0.5</v>
      </c>
      <c r="K180" s="11">
        <v>8044829</v>
      </c>
      <c r="L180" s="11"/>
    </row>
    <row r="181" spans="1:12" customFormat="1" outlineLevel="2" x14ac:dyDescent="0.25">
      <c r="A181" s="14" t="s">
        <v>255</v>
      </c>
      <c r="B181" s="11" t="s">
        <v>58</v>
      </c>
      <c r="C181" s="11">
        <v>80</v>
      </c>
      <c r="D181" s="11">
        <v>11</v>
      </c>
      <c r="E181" s="11">
        <v>10</v>
      </c>
      <c r="F181" s="11">
        <v>3172091</v>
      </c>
      <c r="G181" s="11" t="str">
        <f>IF(D181&lt;C181,"Y","N")</f>
        <v>Y</v>
      </c>
      <c r="H181" s="11" t="s">
        <v>148</v>
      </c>
      <c r="I181" s="11" t="s">
        <v>145</v>
      </c>
      <c r="J181" s="11">
        <v>0.5</v>
      </c>
      <c r="K181" s="11">
        <v>8044829</v>
      </c>
      <c r="L181" s="11"/>
    </row>
    <row r="182" spans="1:12" customFormat="1" outlineLevel="2" x14ac:dyDescent="0.25">
      <c r="A182" s="14" t="s">
        <v>256</v>
      </c>
      <c r="B182" s="11" t="s">
        <v>58</v>
      </c>
      <c r="C182" s="11"/>
      <c r="D182" s="11"/>
      <c r="E182" s="11"/>
      <c r="F182" s="11"/>
      <c r="G182" s="11"/>
      <c r="H182" s="11" t="s">
        <v>148</v>
      </c>
      <c r="I182" s="11" t="s">
        <v>145</v>
      </c>
      <c r="J182" s="11">
        <v>0.5</v>
      </c>
      <c r="K182" s="11">
        <v>8044829</v>
      </c>
      <c r="L182" s="11"/>
    </row>
    <row r="183" spans="1:12" customFormat="1" outlineLevel="2" x14ac:dyDescent="0.25">
      <c r="A183" s="14" t="s">
        <v>257</v>
      </c>
      <c r="B183" s="11" t="s">
        <v>58</v>
      </c>
      <c r="C183" s="11"/>
      <c r="D183" s="11"/>
      <c r="E183" s="11"/>
      <c r="F183" s="11"/>
      <c r="G183" s="11"/>
      <c r="H183" s="11" t="s">
        <v>148</v>
      </c>
      <c r="I183" s="11" t="s">
        <v>219</v>
      </c>
      <c r="J183" s="11">
        <v>300</v>
      </c>
      <c r="K183" s="11">
        <v>8044829</v>
      </c>
      <c r="L183" s="11"/>
    </row>
    <row r="184" spans="1:12" customFormat="1" outlineLevel="1" x14ac:dyDescent="0.25">
      <c r="A184" s="10" t="s">
        <v>87</v>
      </c>
      <c r="B184" s="18"/>
      <c r="C184" s="18"/>
      <c r="D184" s="18"/>
      <c r="E184" s="18"/>
      <c r="F184" s="18"/>
      <c r="G184" s="18"/>
      <c r="H184" s="11"/>
      <c r="I184" s="11"/>
      <c r="J184" s="11"/>
      <c r="K184" s="11"/>
      <c r="L184" s="11"/>
    </row>
    <row r="185" spans="1:12" customFormat="1" outlineLevel="2" x14ac:dyDescent="0.25">
      <c r="A185" s="8" t="s">
        <v>112</v>
      </c>
      <c r="B185" s="11" t="s">
        <v>89</v>
      </c>
      <c r="C185" s="11" t="s">
        <v>15</v>
      </c>
      <c r="D185" s="11">
        <v>97</v>
      </c>
      <c r="E185" s="11"/>
      <c r="F185" s="11">
        <v>3172091</v>
      </c>
      <c r="G185" s="11"/>
      <c r="H185" s="11"/>
      <c r="I185" s="11">
        <v>75</v>
      </c>
      <c r="J185" s="11"/>
      <c r="K185" s="11">
        <v>8044829</v>
      </c>
      <c r="L185" s="11"/>
    </row>
    <row r="186" spans="1:12" customFormat="1" outlineLevel="2" x14ac:dyDescent="0.25">
      <c r="A186" s="8" t="s">
        <v>113</v>
      </c>
      <c r="B186" s="11" t="s">
        <v>89</v>
      </c>
      <c r="C186" s="11" t="s">
        <v>15</v>
      </c>
      <c r="D186" s="11">
        <v>90</v>
      </c>
      <c r="E186" s="11"/>
      <c r="F186" s="11">
        <v>3172091</v>
      </c>
      <c r="G186" s="11"/>
      <c r="H186" s="11"/>
      <c r="I186" s="11">
        <v>88</v>
      </c>
      <c r="J186" s="11"/>
      <c r="K186" s="11">
        <v>8044829</v>
      </c>
      <c r="L186" s="11"/>
    </row>
    <row r="187" spans="1:12" customFormat="1" outlineLevel="2" x14ac:dyDescent="0.25">
      <c r="A187" s="14" t="s">
        <v>310</v>
      </c>
      <c r="B187" s="11"/>
      <c r="C187" s="11"/>
      <c r="D187" s="11"/>
      <c r="E187" s="11"/>
      <c r="F187" s="11"/>
      <c r="G187" s="11"/>
      <c r="H187" s="11"/>
      <c r="I187" s="11">
        <v>98</v>
      </c>
      <c r="J187" s="11"/>
      <c r="K187" s="11">
        <v>8044829</v>
      </c>
      <c r="L187" s="11"/>
    </row>
    <row r="188" spans="1:12" customFormat="1" outlineLevel="2" x14ac:dyDescent="0.25">
      <c r="A188" s="8" t="s">
        <v>114</v>
      </c>
      <c r="B188" s="11" t="s">
        <v>89</v>
      </c>
      <c r="C188" s="11" t="s">
        <v>15</v>
      </c>
      <c r="D188" s="11">
        <v>92</v>
      </c>
      <c r="E188" s="11"/>
      <c r="F188" s="11">
        <v>3172091</v>
      </c>
      <c r="G188" s="11"/>
      <c r="H188" s="11"/>
      <c r="I188" s="11"/>
      <c r="J188" s="11"/>
      <c r="K188" s="11"/>
      <c r="L188" s="11"/>
    </row>
    <row r="189" spans="1:12" customFormat="1" x14ac:dyDescent="0.25">
      <c r="A189" s="61" t="s">
        <v>115</v>
      </c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3"/>
    </row>
    <row r="190" spans="1:12" customFormat="1" x14ac:dyDescent="0.25">
      <c r="A190" s="10" t="s">
        <v>116</v>
      </c>
      <c r="B190" s="18"/>
      <c r="C190" s="18"/>
      <c r="D190" s="18"/>
      <c r="E190" s="18"/>
      <c r="F190" s="18"/>
      <c r="G190" s="18"/>
      <c r="H190" s="11"/>
      <c r="I190" s="11"/>
      <c r="J190" s="11"/>
      <c r="K190" s="11"/>
      <c r="L190" s="11"/>
    </row>
    <row r="191" spans="1:12" customFormat="1" outlineLevel="2" x14ac:dyDescent="0.25">
      <c r="A191" s="8" t="s">
        <v>117</v>
      </c>
      <c r="B191" s="11" t="s">
        <v>58</v>
      </c>
      <c r="C191" s="11">
        <v>0.2</v>
      </c>
      <c r="D191" s="11" t="s">
        <v>16</v>
      </c>
      <c r="E191" s="11">
        <v>0.05</v>
      </c>
      <c r="F191" s="11">
        <v>3171806</v>
      </c>
      <c r="G191" s="11"/>
      <c r="H191" s="11"/>
      <c r="I191" s="11"/>
      <c r="J191" s="11"/>
      <c r="K191" s="11"/>
      <c r="L191" s="11"/>
    </row>
    <row r="192" spans="1:12" customFormat="1" outlineLevel="2" x14ac:dyDescent="0.25">
      <c r="A192" s="8" t="s">
        <v>118</v>
      </c>
      <c r="B192" s="11" t="s">
        <v>58</v>
      </c>
      <c r="C192" s="11">
        <v>0.2</v>
      </c>
      <c r="D192" s="11" t="s">
        <v>16</v>
      </c>
      <c r="E192" s="11">
        <v>0.05</v>
      </c>
      <c r="F192" s="11">
        <v>3171806</v>
      </c>
      <c r="G192" s="11"/>
      <c r="H192" s="11"/>
      <c r="I192" s="11"/>
      <c r="J192" s="11"/>
      <c r="K192" s="11"/>
      <c r="L192" s="11"/>
    </row>
    <row r="193" spans="1:12" customFormat="1" outlineLevel="2" x14ac:dyDescent="0.25">
      <c r="A193" s="8" t="s">
        <v>119</v>
      </c>
      <c r="B193" s="11" t="s">
        <v>58</v>
      </c>
      <c r="C193" s="11" t="s">
        <v>15</v>
      </c>
      <c r="D193" s="11" t="s">
        <v>16</v>
      </c>
      <c r="E193" s="11">
        <v>0.05</v>
      </c>
      <c r="F193" s="11">
        <v>3171806</v>
      </c>
      <c r="G193" s="11"/>
      <c r="H193" s="11"/>
      <c r="I193" s="11"/>
      <c r="J193" s="11"/>
      <c r="K193" s="11"/>
      <c r="L193" s="11"/>
    </row>
    <row r="194" spans="1:12" customFormat="1" outlineLevel="2" x14ac:dyDescent="0.25">
      <c r="A194" s="8" t="s">
        <v>120</v>
      </c>
      <c r="B194" s="11" t="s">
        <v>58</v>
      </c>
      <c r="C194" s="11">
        <v>100</v>
      </c>
      <c r="D194" s="11" t="s">
        <v>16</v>
      </c>
      <c r="E194" s="11">
        <v>0.05</v>
      </c>
      <c r="F194" s="11">
        <v>3171806</v>
      </c>
      <c r="G194" s="11"/>
      <c r="H194" s="11"/>
      <c r="I194" s="11"/>
      <c r="J194" s="11"/>
      <c r="K194" s="11"/>
      <c r="L194" s="11"/>
    </row>
    <row r="195" spans="1:12" customFormat="1" outlineLevel="2" x14ac:dyDescent="0.25">
      <c r="A195" s="8" t="s">
        <v>121</v>
      </c>
      <c r="B195" s="11" t="s">
        <v>58</v>
      </c>
      <c r="C195" s="11">
        <v>100</v>
      </c>
      <c r="D195" s="11" t="s">
        <v>16</v>
      </c>
      <c r="E195" s="11">
        <v>0.05</v>
      </c>
      <c r="F195" s="11">
        <v>3171806</v>
      </c>
      <c r="G195" s="11"/>
      <c r="H195" s="11"/>
      <c r="I195" s="11"/>
      <c r="J195" s="11"/>
      <c r="K195" s="11"/>
      <c r="L195" s="11"/>
    </row>
    <row r="196" spans="1:12" customFormat="1" outlineLevel="2" x14ac:dyDescent="0.25">
      <c r="A196" s="8" t="s">
        <v>122</v>
      </c>
      <c r="B196" s="11" t="s">
        <v>58</v>
      </c>
      <c r="C196" s="11">
        <v>100</v>
      </c>
      <c r="D196" s="11" t="s">
        <v>16</v>
      </c>
      <c r="E196" s="11">
        <v>0.05</v>
      </c>
      <c r="F196" s="11">
        <v>3171806</v>
      </c>
      <c r="G196" s="11"/>
      <c r="H196" s="11"/>
      <c r="I196" s="11"/>
      <c r="J196" s="11"/>
      <c r="K196" s="11"/>
      <c r="L196" s="11"/>
    </row>
    <row r="197" spans="1:12" customFormat="1" outlineLevel="2" x14ac:dyDescent="0.25">
      <c r="A197" s="8" t="s">
        <v>123</v>
      </c>
      <c r="B197" s="11" t="s">
        <v>58</v>
      </c>
      <c r="C197" s="11">
        <v>0.1</v>
      </c>
      <c r="D197" s="11" t="s">
        <v>16</v>
      </c>
      <c r="E197" s="11">
        <v>0.05</v>
      </c>
      <c r="F197" s="11">
        <v>3171806</v>
      </c>
      <c r="G197" s="11"/>
      <c r="H197" s="11"/>
      <c r="I197" s="11"/>
      <c r="J197" s="11"/>
      <c r="K197" s="11"/>
      <c r="L197" s="11"/>
    </row>
    <row r="198" spans="1:12" customFormat="1" outlineLevel="2" x14ac:dyDescent="0.25">
      <c r="A198" s="8" t="s">
        <v>124</v>
      </c>
      <c r="B198" s="11" t="s">
        <v>58</v>
      </c>
      <c r="C198" s="11">
        <v>0.1</v>
      </c>
      <c r="D198" s="11" t="s">
        <v>16</v>
      </c>
      <c r="E198" s="11">
        <v>0.05</v>
      </c>
      <c r="F198" s="11">
        <v>3171806</v>
      </c>
      <c r="G198" s="11"/>
      <c r="H198" s="11"/>
      <c r="I198" s="11"/>
      <c r="J198" s="11"/>
      <c r="K198" s="11"/>
      <c r="L198" s="11"/>
    </row>
    <row r="199" spans="1:12" customFormat="1" outlineLevel="2" x14ac:dyDescent="0.25">
      <c r="A199" s="8" t="s">
        <v>125</v>
      </c>
      <c r="B199" s="11" t="s">
        <v>58</v>
      </c>
      <c r="C199" s="11" t="s">
        <v>15</v>
      </c>
      <c r="D199" s="11" t="s">
        <v>16</v>
      </c>
      <c r="E199" s="11">
        <v>0.05</v>
      </c>
      <c r="F199" s="11">
        <v>3171806</v>
      </c>
      <c r="G199" s="11"/>
      <c r="H199" s="11"/>
      <c r="I199" s="11"/>
      <c r="J199" s="11"/>
      <c r="K199" s="11"/>
      <c r="L199" s="11"/>
    </row>
    <row r="200" spans="1:12" customFormat="1" outlineLevel="2" x14ac:dyDescent="0.25">
      <c r="A200" s="8" t="s">
        <v>126</v>
      </c>
      <c r="B200" s="11" t="s">
        <v>58</v>
      </c>
      <c r="C200" s="11">
        <v>100</v>
      </c>
      <c r="D200" s="11" t="s">
        <v>16</v>
      </c>
      <c r="E200" s="11">
        <v>0.03</v>
      </c>
      <c r="F200" s="11">
        <v>3171806</v>
      </c>
      <c r="G200" s="11"/>
      <c r="H200" s="11"/>
      <c r="I200" s="11"/>
      <c r="J200" s="11"/>
      <c r="K200" s="11"/>
      <c r="L200" s="11"/>
    </row>
    <row r="201" spans="1:12" customFormat="1" outlineLevel="2" x14ac:dyDescent="0.25">
      <c r="A201" s="8" t="s">
        <v>127</v>
      </c>
      <c r="B201" s="11" t="s">
        <v>58</v>
      </c>
      <c r="C201" s="11">
        <v>0.1</v>
      </c>
      <c r="D201" s="11" t="s">
        <v>16</v>
      </c>
      <c r="E201" s="11">
        <v>0.05</v>
      </c>
      <c r="F201" s="11">
        <v>3171806</v>
      </c>
      <c r="G201" s="11"/>
      <c r="H201" s="11"/>
      <c r="I201" s="11"/>
      <c r="J201" s="11"/>
      <c r="K201" s="11"/>
      <c r="L201" s="11"/>
    </row>
    <row r="202" spans="1:12" customFormat="1" outlineLevel="2" x14ac:dyDescent="0.25">
      <c r="A202" s="8" t="s">
        <v>128</v>
      </c>
      <c r="B202" s="11" t="s">
        <v>58</v>
      </c>
      <c r="C202" s="11">
        <v>1</v>
      </c>
      <c r="D202" s="11" t="s">
        <v>16</v>
      </c>
      <c r="E202" s="11">
        <v>0.5</v>
      </c>
      <c r="F202" s="11">
        <v>3171806</v>
      </c>
      <c r="G202" s="11"/>
      <c r="H202" s="11"/>
      <c r="I202" s="11"/>
      <c r="J202" s="11"/>
      <c r="K202" s="11"/>
      <c r="L202" s="11"/>
    </row>
    <row r="203" spans="1:12" customFormat="1" outlineLevel="2" x14ac:dyDescent="0.25">
      <c r="A203" s="8" t="s">
        <v>129</v>
      </c>
      <c r="B203" s="11" t="s">
        <v>58</v>
      </c>
      <c r="C203" s="11">
        <v>100</v>
      </c>
      <c r="D203" s="11" t="s">
        <v>16</v>
      </c>
      <c r="E203" s="11">
        <v>0.05</v>
      </c>
      <c r="F203" s="11">
        <v>3171806</v>
      </c>
      <c r="G203" s="11"/>
      <c r="H203" s="11"/>
      <c r="I203" s="11"/>
      <c r="J203" s="11"/>
      <c r="K203" s="11"/>
      <c r="L203" s="11"/>
    </row>
    <row r="204" spans="1:12" customFormat="1" outlineLevel="1" x14ac:dyDescent="0.25">
      <c r="A204" s="10" t="s">
        <v>87</v>
      </c>
      <c r="B204" s="18"/>
      <c r="C204" s="18"/>
      <c r="D204" s="18"/>
      <c r="E204" s="18"/>
      <c r="F204" s="18"/>
      <c r="G204" s="18"/>
      <c r="H204" s="11"/>
      <c r="I204" s="11"/>
      <c r="J204" s="11"/>
      <c r="K204" s="11"/>
      <c r="L204" s="11"/>
    </row>
    <row r="205" spans="1:12" customFormat="1" outlineLevel="2" x14ac:dyDescent="0.25">
      <c r="A205" s="8" t="s">
        <v>130</v>
      </c>
      <c r="B205" s="11" t="s">
        <v>89</v>
      </c>
      <c r="C205" s="11" t="s">
        <v>15</v>
      </c>
      <c r="D205" s="11">
        <v>75</v>
      </c>
      <c r="E205" s="11"/>
      <c r="F205" s="11">
        <v>3171806</v>
      </c>
      <c r="G205" s="11"/>
      <c r="H205" s="11"/>
      <c r="I205" s="11"/>
      <c r="J205" s="11"/>
      <c r="K205" s="11"/>
      <c r="L205" s="11"/>
    </row>
    <row r="206" spans="1:12" customFormat="1" outlineLevel="2" x14ac:dyDescent="0.25">
      <c r="A206" s="8" t="s">
        <v>131</v>
      </c>
      <c r="B206" s="11" t="s">
        <v>89</v>
      </c>
      <c r="C206" s="11" t="s">
        <v>15</v>
      </c>
      <c r="D206" s="11">
        <v>67</v>
      </c>
      <c r="E206" s="11"/>
      <c r="F206" s="11">
        <v>3171806</v>
      </c>
      <c r="G206" s="11"/>
      <c r="H206" s="11"/>
      <c r="I206" s="11"/>
      <c r="J206" s="11"/>
      <c r="K206" s="11"/>
      <c r="L206" s="11"/>
    </row>
    <row r="207" spans="1:12" customFormat="1" x14ac:dyDescent="0.25">
      <c r="A207" s="61" t="s">
        <v>115</v>
      </c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3"/>
    </row>
    <row r="208" spans="1:12" customFormat="1" x14ac:dyDescent="0.25">
      <c r="A208" s="10" t="s">
        <v>32</v>
      </c>
      <c r="B208" s="18"/>
      <c r="C208" s="18"/>
      <c r="D208" s="18"/>
      <c r="E208" s="18"/>
      <c r="F208" s="18"/>
      <c r="G208" s="18"/>
      <c r="H208" s="11"/>
      <c r="I208" s="11"/>
      <c r="J208" s="11"/>
      <c r="K208" s="11"/>
      <c r="L208" s="11"/>
    </row>
    <row r="209" spans="1:13" outlineLevel="1" x14ac:dyDescent="0.25">
      <c r="A209" s="8" t="s">
        <v>33</v>
      </c>
      <c r="B209" s="11" t="s">
        <v>11</v>
      </c>
      <c r="C209" s="11"/>
      <c r="D209" s="11" t="s">
        <v>16</v>
      </c>
      <c r="E209" s="11">
        <v>5</v>
      </c>
      <c r="F209" s="11">
        <v>3174843</v>
      </c>
      <c r="G209" s="11"/>
      <c r="H209" s="11"/>
      <c r="I209" s="11"/>
      <c r="J209" s="11"/>
      <c r="K209" s="11"/>
      <c r="L209" s="11"/>
      <c r="M209"/>
    </row>
    <row r="210" spans="1:13" outlineLevel="1" x14ac:dyDescent="0.25">
      <c r="A210" s="8" t="s">
        <v>34</v>
      </c>
      <c r="B210" s="11" t="s">
        <v>11</v>
      </c>
      <c r="C210" s="11"/>
      <c r="D210" s="11" t="s">
        <v>16</v>
      </c>
      <c r="E210" s="11">
        <v>5</v>
      </c>
      <c r="F210" s="11">
        <v>3174843</v>
      </c>
      <c r="G210" s="11"/>
      <c r="H210" s="11"/>
      <c r="I210" s="11"/>
      <c r="J210" s="11"/>
      <c r="K210" s="11"/>
      <c r="L210" s="11"/>
      <c r="M210"/>
    </row>
    <row r="211" spans="1:13" outlineLevel="1" x14ac:dyDescent="0.25">
      <c r="A211" s="8" t="s">
        <v>35</v>
      </c>
      <c r="B211" s="11" t="s">
        <v>11</v>
      </c>
      <c r="C211" s="11"/>
      <c r="D211" s="11" t="s">
        <v>16</v>
      </c>
      <c r="E211" s="11">
        <v>5</v>
      </c>
      <c r="F211" s="11">
        <v>3174843</v>
      </c>
      <c r="G211" s="11"/>
      <c r="H211" s="11"/>
      <c r="I211" s="11"/>
      <c r="J211" s="11"/>
      <c r="K211" s="11"/>
      <c r="L211" s="11"/>
      <c r="M211"/>
    </row>
  </sheetData>
  <autoFilter ref="A3:L211"/>
  <mergeCells count="10">
    <mergeCell ref="A22:L22"/>
    <mergeCell ref="A54:L54"/>
    <mergeCell ref="A56:L56"/>
    <mergeCell ref="A189:L189"/>
    <mergeCell ref="A207:L207"/>
    <mergeCell ref="A2:B2"/>
    <mergeCell ref="C2:G2"/>
    <mergeCell ref="H2:L2"/>
    <mergeCell ref="C1:L1"/>
    <mergeCell ref="A4:L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6"/>
  <sheetViews>
    <sheetView zoomScale="70" zoomScaleNormal="70" workbookViewId="0">
      <selection activeCell="Q31" sqref="Q31"/>
    </sheetView>
  </sheetViews>
  <sheetFormatPr defaultRowHeight="15" outlineLevelRow="2" x14ac:dyDescent="0.25"/>
  <cols>
    <col min="1" max="1" width="39.7109375" style="2" customWidth="1"/>
    <col min="2" max="2" width="9.140625" style="4"/>
    <col min="3" max="3" width="12.28515625" style="4" customWidth="1"/>
    <col min="4" max="6" width="9.7109375" style="4" bestFit="1" customWidth="1"/>
    <col min="7" max="7" width="9.140625" style="5"/>
    <col min="8" max="8" width="9.140625" style="47"/>
  </cols>
  <sheetData>
    <row r="1" spans="1:8" x14ac:dyDescent="0.25">
      <c r="A1" s="34"/>
      <c r="B1" s="71" t="s">
        <v>327</v>
      </c>
      <c r="C1" s="71"/>
      <c r="D1" s="71"/>
      <c r="E1" s="71"/>
      <c r="F1" s="71"/>
      <c r="G1" s="71"/>
    </row>
    <row r="2" spans="1:8" x14ac:dyDescent="0.25">
      <c r="A2" s="33"/>
      <c r="B2" s="40"/>
      <c r="C2" s="77" t="s">
        <v>258</v>
      </c>
      <c r="D2" s="77"/>
      <c r="E2" s="77"/>
      <c r="F2" s="77"/>
      <c r="G2" s="78"/>
    </row>
    <row r="3" spans="1:8" ht="102.75" x14ac:dyDescent="0.25">
      <c r="A3" s="21" t="s">
        <v>326</v>
      </c>
      <c r="B3" s="21" t="s">
        <v>132</v>
      </c>
      <c r="C3" s="21" t="s">
        <v>4</v>
      </c>
      <c r="D3" s="21" t="s">
        <v>5</v>
      </c>
      <c r="E3" s="21" t="s">
        <v>6</v>
      </c>
      <c r="F3" s="21" t="s">
        <v>302</v>
      </c>
      <c r="G3" s="21" t="s">
        <v>8</v>
      </c>
    </row>
    <row r="4" spans="1:8" x14ac:dyDescent="0.25">
      <c r="A4" s="71" t="s">
        <v>316</v>
      </c>
      <c r="B4" s="71"/>
      <c r="C4" s="71"/>
      <c r="D4" s="71"/>
      <c r="E4" s="71"/>
      <c r="F4" s="71"/>
      <c r="G4" s="71"/>
    </row>
    <row r="5" spans="1:8" outlineLevel="1" x14ac:dyDescent="0.25">
      <c r="A5" s="32" t="s">
        <v>133</v>
      </c>
      <c r="B5" s="22"/>
      <c r="C5" s="22"/>
      <c r="D5" s="22"/>
      <c r="E5" s="22"/>
      <c r="F5" s="22"/>
      <c r="G5" s="1"/>
    </row>
    <row r="6" spans="1:8" outlineLevel="1" x14ac:dyDescent="0.25">
      <c r="A6" s="31" t="s">
        <v>134</v>
      </c>
      <c r="B6" s="22" t="s">
        <v>11</v>
      </c>
      <c r="C6" s="22">
        <v>500</v>
      </c>
      <c r="D6" s="22">
        <v>178</v>
      </c>
      <c r="E6" s="22">
        <v>6</v>
      </c>
      <c r="F6" s="22">
        <v>8045044</v>
      </c>
      <c r="G6" s="22" t="str">
        <f>IF(LEFT(D6,1)="&lt;","Y",IF(D6&gt;C6,"N","Y"))</f>
        <v>Y</v>
      </c>
      <c r="H6" s="47" t="str">
        <f>IF(LEFT(D6,1)="&lt;","",IF(D6/C6&gt;0.8,"Y",""))</f>
        <v/>
      </c>
    </row>
    <row r="7" spans="1:8" outlineLevel="1" x14ac:dyDescent="0.25">
      <c r="A7" s="32" t="s">
        <v>135</v>
      </c>
      <c r="B7" s="22"/>
      <c r="C7" s="22"/>
      <c r="D7" s="22"/>
      <c r="E7" s="22"/>
      <c r="F7" s="22"/>
      <c r="G7" s="1"/>
    </row>
    <row r="8" spans="1:8" outlineLevel="2" x14ac:dyDescent="0.25">
      <c r="A8" s="31" t="s">
        <v>136</v>
      </c>
      <c r="B8" s="22" t="s">
        <v>11</v>
      </c>
      <c r="C8" s="22">
        <v>1</v>
      </c>
      <c r="D8" s="22">
        <v>2.4199999999999998E-3</v>
      </c>
      <c r="E8" s="22">
        <v>5.0000000000000001E-4</v>
      </c>
      <c r="F8" s="22">
        <v>8045121</v>
      </c>
      <c r="G8" s="22" t="str">
        <f>IF(LEFT(D8,1)="&lt;","Y",IF(D8&gt;C8,"N","Y"))</f>
        <v>Y</v>
      </c>
      <c r="H8" s="47" t="str">
        <f>IF(LEFT(D8,1)="&lt;","",IF(D8/C8&gt;0.8,"Y",""))</f>
        <v/>
      </c>
    </row>
    <row r="9" spans="1:8" outlineLevel="2" x14ac:dyDescent="0.25">
      <c r="A9" s="31" t="s">
        <v>137</v>
      </c>
      <c r="B9" s="22"/>
      <c r="C9" s="22"/>
      <c r="D9" s="22"/>
      <c r="E9" s="22"/>
      <c r="F9" s="22"/>
      <c r="G9" s="1"/>
    </row>
    <row r="10" spans="1:8" outlineLevel="2" x14ac:dyDescent="0.25">
      <c r="A10" s="31" t="s">
        <v>23</v>
      </c>
      <c r="B10" s="22" t="s">
        <v>11</v>
      </c>
      <c r="C10" s="22">
        <v>1500</v>
      </c>
      <c r="D10" s="22">
        <v>44.4</v>
      </c>
      <c r="E10" s="22">
        <v>0.5</v>
      </c>
      <c r="F10" s="22">
        <v>8046078</v>
      </c>
      <c r="G10" s="22" t="str">
        <f>IF(LEFT(D10,1)="&lt;","Y",IF(D10&gt;C10,"N","Y"))</f>
        <v>Y</v>
      </c>
      <c r="H10" s="47" t="str">
        <f>IF(LEFT(D10,1)="&lt;","",IF(D10/C10&gt;0.8,"Y",""))</f>
        <v/>
      </c>
    </row>
    <row r="11" spans="1:8" outlineLevel="2" x14ac:dyDescent="0.25">
      <c r="A11" s="31" t="s">
        <v>18</v>
      </c>
      <c r="B11" s="22" t="s">
        <v>18</v>
      </c>
      <c r="C11" s="11" t="s">
        <v>20</v>
      </c>
      <c r="D11" s="22">
        <v>7.01</v>
      </c>
      <c r="E11" s="22"/>
      <c r="F11" s="22"/>
      <c r="G11" s="22"/>
    </row>
    <row r="12" spans="1:8" outlineLevel="1" x14ac:dyDescent="0.25">
      <c r="A12" s="32" t="s">
        <v>328</v>
      </c>
      <c r="B12" s="30"/>
      <c r="C12" s="30"/>
      <c r="D12" s="30"/>
      <c r="E12" s="22"/>
      <c r="F12" s="22"/>
      <c r="G12" s="1"/>
    </row>
    <row r="13" spans="1:8" outlineLevel="2" x14ac:dyDescent="0.25">
      <c r="A13" s="31" t="s">
        <v>138</v>
      </c>
      <c r="B13" s="22" t="s">
        <v>11</v>
      </c>
      <c r="C13" s="22">
        <v>100</v>
      </c>
      <c r="D13" s="22">
        <v>3.1</v>
      </c>
      <c r="E13" s="22">
        <v>1</v>
      </c>
      <c r="F13" s="22">
        <v>8047224</v>
      </c>
      <c r="G13" s="22" t="str">
        <f t="shared" ref="G13:G14" si="0">IF(LEFT(D13,1)="&lt;","Y",IF(D13&gt;C13,"N","Y"))</f>
        <v>Y</v>
      </c>
      <c r="H13" s="47" t="str">
        <f t="shared" ref="H13:H14" si="1">IF(LEFT(D13,1)="&lt;","",IF(D13/C13&gt;0.8,"Y",""))</f>
        <v/>
      </c>
    </row>
    <row r="14" spans="1:8" outlineLevel="2" x14ac:dyDescent="0.25">
      <c r="A14" s="31" t="s">
        <v>139</v>
      </c>
      <c r="B14" s="22" t="s">
        <v>11</v>
      </c>
      <c r="C14" s="22">
        <v>15</v>
      </c>
      <c r="D14" s="22" t="s">
        <v>140</v>
      </c>
      <c r="E14" s="22">
        <v>2</v>
      </c>
      <c r="F14" s="22">
        <v>8047231</v>
      </c>
      <c r="G14" s="22" t="str">
        <f t="shared" si="0"/>
        <v>Y</v>
      </c>
      <c r="H14" s="47" t="str">
        <f t="shared" si="1"/>
        <v/>
      </c>
    </row>
    <row r="15" spans="1:8" outlineLevel="2" x14ac:dyDescent="0.25">
      <c r="A15" s="31" t="s">
        <v>141</v>
      </c>
      <c r="B15" s="22"/>
      <c r="C15" s="22"/>
      <c r="D15" s="22"/>
      <c r="E15" s="22"/>
      <c r="F15" s="22"/>
      <c r="G15" s="1"/>
    </row>
    <row r="16" spans="1:8" outlineLevel="2" x14ac:dyDescent="0.25">
      <c r="A16" s="31" t="s">
        <v>22</v>
      </c>
      <c r="B16" s="22" t="s">
        <v>11</v>
      </c>
      <c r="C16" s="22">
        <v>350</v>
      </c>
      <c r="D16" s="22">
        <v>78</v>
      </c>
      <c r="E16" s="22">
        <v>10</v>
      </c>
      <c r="F16" s="22">
        <v>8047668</v>
      </c>
      <c r="G16" s="22" t="str">
        <f>IF(LEFT(D16,1)="&lt;","Y",IF(D16&gt;C16,"N","Y"))</f>
        <v>Y</v>
      </c>
      <c r="H16" s="47" t="str">
        <f>IF(LEFT(D16,1)="&lt;","",IF(D16/C16&gt;0.8,"Y",""))</f>
        <v/>
      </c>
    </row>
    <row r="17" spans="1:8" x14ac:dyDescent="0.25">
      <c r="A17" s="71" t="s">
        <v>323</v>
      </c>
      <c r="B17" s="71"/>
      <c r="C17" s="71"/>
      <c r="D17" s="71"/>
      <c r="E17" s="71"/>
      <c r="F17" s="71"/>
      <c r="G17" s="71"/>
    </row>
    <row r="18" spans="1:8" x14ac:dyDescent="0.25">
      <c r="A18" s="36" t="s">
        <v>330</v>
      </c>
      <c r="B18" s="35"/>
      <c r="C18" s="35"/>
      <c r="D18" s="35"/>
      <c r="E18" s="22"/>
      <c r="F18" s="22"/>
      <c r="G18" s="1"/>
    </row>
    <row r="19" spans="1:8" outlineLevel="1" x14ac:dyDescent="0.25">
      <c r="A19" s="31" t="s">
        <v>142</v>
      </c>
      <c r="B19" s="22" t="s">
        <v>58</v>
      </c>
      <c r="C19" s="22">
        <v>1000</v>
      </c>
      <c r="D19" s="22">
        <v>22</v>
      </c>
      <c r="E19" s="22">
        <v>2.5</v>
      </c>
      <c r="F19" s="22">
        <v>8046141</v>
      </c>
      <c r="G19" s="22" t="str">
        <f>IF(LEFT(D19,1)="&lt;","Y",IF(D19&gt;C19,"N","Y"))</f>
        <v>Y</v>
      </c>
      <c r="H19" s="47" t="str">
        <f>IF(LEFT(D19,1)="&lt;","",IF(D19/C19&gt;0.8,"Y",""))</f>
        <v/>
      </c>
    </row>
    <row r="20" spans="1:8" outlineLevel="1" x14ac:dyDescent="0.25">
      <c r="A20" s="31" t="s">
        <v>143</v>
      </c>
      <c r="B20" s="22" t="s">
        <v>58</v>
      </c>
      <c r="C20" s="22" t="s">
        <v>144</v>
      </c>
      <c r="D20" s="22" t="s">
        <v>145</v>
      </c>
      <c r="E20" s="22">
        <v>0.5</v>
      </c>
      <c r="F20" s="22">
        <v>8046141</v>
      </c>
      <c r="G20" s="1"/>
    </row>
    <row r="21" spans="1:8" outlineLevel="1" x14ac:dyDescent="0.25">
      <c r="A21" s="31" t="s">
        <v>146</v>
      </c>
      <c r="B21" s="22" t="s">
        <v>58</v>
      </c>
      <c r="C21" s="22" t="s">
        <v>144</v>
      </c>
      <c r="D21" s="22" t="s">
        <v>145</v>
      </c>
      <c r="E21" s="22">
        <v>0.5</v>
      </c>
      <c r="F21" s="22">
        <v>8046141</v>
      </c>
      <c r="G21" s="1"/>
    </row>
    <row r="22" spans="1:8" outlineLevel="1" x14ac:dyDescent="0.25">
      <c r="A22" s="31" t="s">
        <v>147</v>
      </c>
      <c r="B22" s="22" t="s">
        <v>58</v>
      </c>
      <c r="C22" s="22" t="s">
        <v>148</v>
      </c>
      <c r="D22" s="22" t="s">
        <v>149</v>
      </c>
      <c r="E22" s="22">
        <v>2.5</v>
      </c>
      <c r="F22" s="22">
        <v>8046141</v>
      </c>
      <c r="G22" s="1"/>
    </row>
    <row r="23" spans="1:8" outlineLevel="1" x14ac:dyDescent="0.25">
      <c r="A23" s="31" t="s">
        <v>150</v>
      </c>
      <c r="B23" s="22" t="s">
        <v>58</v>
      </c>
      <c r="C23" s="22" t="s">
        <v>148</v>
      </c>
      <c r="D23" s="22">
        <v>27</v>
      </c>
      <c r="E23" s="22">
        <v>2.5</v>
      </c>
      <c r="F23" s="22">
        <v>8046141</v>
      </c>
      <c r="G23" s="1"/>
    </row>
    <row r="24" spans="1:8" outlineLevel="1" x14ac:dyDescent="0.25">
      <c r="A24" s="31" t="s">
        <v>151</v>
      </c>
      <c r="B24" s="22" t="s">
        <v>58</v>
      </c>
      <c r="C24" s="22" t="s">
        <v>148</v>
      </c>
      <c r="D24" s="22" t="s">
        <v>149</v>
      </c>
      <c r="E24" s="22">
        <v>2.5</v>
      </c>
      <c r="F24" s="22">
        <v>8046141</v>
      </c>
      <c r="G24" s="1"/>
    </row>
    <row r="25" spans="1:8" outlineLevel="1" x14ac:dyDescent="0.25">
      <c r="A25" s="31" t="s">
        <v>152</v>
      </c>
      <c r="B25" s="22" t="s">
        <v>58</v>
      </c>
      <c r="C25" s="22" t="s">
        <v>148</v>
      </c>
      <c r="D25" s="22" t="s">
        <v>149</v>
      </c>
      <c r="E25" s="22">
        <v>2.5</v>
      </c>
      <c r="F25" s="22">
        <v>8046141</v>
      </c>
      <c r="G25" s="1"/>
    </row>
    <row r="26" spans="1:8" outlineLevel="1" x14ac:dyDescent="0.25">
      <c r="A26" s="31" t="s">
        <v>153</v>
      </c>
      <c r="B26" s="22" t="s">
        <v>58</v>
      </c>
      <c r="C26" s="22" t="s">
        <v>144</v>
      </c>
      <c r="D26" s="22" t="s">
        <v>145</v>
      </c>
      <c r="E26" s="22">
        <v>0.5</v>
      </c>
      <c r="F26" s="22">
        <v>8046141</v>
      </c>
      <c r="G26" s="1"/>
    </row>
    <row r="27" spans="1:8" outlineLevel="1" x14ac:dyDescent="0.25">
      <c r="A27" s="31" t="s">
        <v>154</v>
      </c>
      <c r="B27" s="22" t="s">
        <v>58</v>
      </c>
      <c r="C27" s="22" t="s">
        <v>144</v>
      </c>
      <c r="D27" s="22" t="s">
        <v>145</v>
      </c>
      <c r="E27" s="22">
        <v>0.5</v>
      </c>
      <c r="F27" s="22">
        <v>8046141</v>
      </c>
      <c r="G27" s="1"/>
    </row>
    <row r="28" spans="1:8" outlineLevel="1" x14ac:dyDescent="0.25">
      <c r="A28" s="31" t="s">
        <v>155</v>
      </c>
      <c r="B28" s="22" t="s">
        <v>58</v>
      </c>
      <c r="C28" s="22" t="s">
        <v>144</v>
      </c>
      <c r="D28" s="22" t="s">
        <v>145</v>
      </c>
      <c r="E28" s="22">
        <v>0.5</v>
      </c>
      <c r="F28" s="22">
        <v>8046141</v>
      </c>
      <c r="G28" s="1"/>
    </row>
    <row r="29" spans="1:8" outlineLevel="1" x14ac:dyDescent="0.25">
      <c r="A29" s="31" t="s">
        <v>156</v>
      </c>
      <c r="B29" s="22" t="s">
        <v>58</v>
      </c>
      <c r="C29" s="22" t="s">
        <v>144</v>
      </c>
      <c r="D29" s="22" t="s">
        <v>145</v>
      </c>
      <c r="E29" s="22">
        <v>0.5</v>
      </c>
      <c r="F29" s="22">
        <v>8046141</v>
      </c>
      <c r="G29" s="1"/>
    </row>
    <row r="30" spans="1:8" outlineLevel="1" x14ac:dyDescent="0.25">
      <c r="A30" s="31" t="s">
        <v>157</v>
      </c>
      <c r="B30" s="22" t="s">
        <v>58</v>
      </c>
      <c r="C30" s="22" t="s">
        <v>144</v>
      </c>
      <c r="D30" s="22" t="s">
        <v>145</v>
      </c>
      <c r="E30" s="22">
        <v>0.5</v>
      </c>
      <c r="F30" s="22">
        <v>8046141</v>
      </c>
      <c r="G30" s="1"/>
    </row>
    <row r="31" spans="1:8" outlineLevel="1" x14ac:dyDescent="0.25">
      <c r="A31" s="31" t="s">
        <v>158</v>
      </c>
      <c r="B31" s="22" t="s">
        <v>58</v>
      </c>
      <c r="C31" s="22" t="s">
        <v>144</v>
      </c>
      <c r="D31" s="22" t="s">
        <v>145</v>
      </c>
      <c r="E31" s="22">
        <v>0.5</v>
      </c>
      <c r="F31" s="22">
        <v>8046141</v>
      </c>
      <c r="G31" s="1"/>
    </row>
    <row r="32" spans="1:8" outlineLevel="1" x14ac:dyDescent="0.25">
      <c r="A32" s="31" t="s">
        <v>159</v>
      </c>
      <c r="B32" s="22" t="s">
        <v>58</v>
      </c>
      <c r="C32" s="22" t="s">
        <v>144</v>
      </c>
      <c r="D32" s="22" t="s">
        <v>145</v>
      </c>
      <c r="E32" s="22">
        <v>0.5</v>
      </c>
      <c r="F32" s="22">
        <v>8046141</v>
      </c>
      <c r="G32" s="1"/>
    </row>
    <row r="33" spans="1:8" outlineLevel="1" x14ac:dyDescent="0.25">
      <c r="A33" s="31" t="s">
        <v>160</v>
      </c>
      <c r="B33" s="22" t="s">
        <v>58</v>
      </c>
      <c r="C33" s="22" t="s">
        <v>144</v>
      </c>
      <c r="D33" s="22" t="s">
        <v>145</v>
      </c>
      <c r="E33" s="22">
        <v>0.5</v>
      </c>
      <c r="F33" s="22">
        <v>8046141</v>
      </c>
      <c r="G33" s="1"/>
    </row>
    <row r="34" spans="1:8" outlineLevel="1" x14ac:dyDescent="0.25">
      <c r="A34" s="31" t="s">
        <v>161</v>
      </c>
      <c r="B34" s="22" t="s">
        <v>58</v>
      </c>
      <c r="C34" s="22" t="s">
        <v>144</v>
      </c>
      <c r="D34" s="22" t="s">
        <v>145</v>
      </c>
      <c r="E34" s="22">
        <v>0.5</v>
      </c>
      <c r="F34" s="22">
        <v>8046141</v>
      </c>
      <c r="G34" s="1"/>
    </row>
    <row r="35" spans="1:8" outlineLevel="1" x14ac:dyDescent="0.25">
      <c r="A35" s="31" t="s">
        <v>162</v>
      </c>
      <c r="B35" s="22" t="s">
        <v>58</v>
      </c>
      <c r="C35" s="22" t="s">
        <v>144</v>
      </c>
      <c r="D35" s="22" t="s">
        <v>145</v>
      </c>
      <c r="E35" s="22">
        <v>0.5</v>
      </c>
      <c r="F35" s="22">
        <v>8046141</v>
      </c>
      <c r="G35" s="1"/>
    </row>
    <row r="36" spans="1:8" outlineLevel="1" x14ac:dyDescent="0.25">
      <c r="A36" s="31" t="s">
        <v>163</v>
      </c>
      <c r="B36" s="22" t="s">
        <v>58</v>
      </c>
      <c r="C36" s="22" t="s">
        <v>144</v>
      </c>
      <c r="D36" s="22" t="s">
        <v>145</v>
      </c>
      <c r="E36" s="22">
        <v>0.5</v>
      </c>
      <c r="F36" s="22">
        <v>8046141</v>
      </c>
      <c r="G36" s="1"/>
    </row>
    <row r="37" spans="1:8" outlineLevel="1" x14ac:dyDescent="0.25">
      <c r="A37" s="31" t="s">
        <v>164</v>
      </c>
      <c r="B37" s="22" t="s">
        <v>58</v>
      </c>
      <c r="C37" s="22" t="s">
        <v>148</v>
      </c>
      <c r="D37" s="22" t="s">
        <v>149</v>
      </c>
      <c r="E37" s="22">
        <v>2.5</v>
      </c>
      <c r="F37" s="22">
        <v>8046141</v>
      </c>
      <c r="G37" s="1"/>
    </row>
    <row r="38" spans="1:8" outlineLevel="1" x14ac:dyDescent="0.25">
      <c r="A38" s="31" t="s">
        <v>165</v>
      </c>
      <c r="B38" s="22" t="s">
        <v>58</v>
      </c>
      <c r="C38" s="22" t="s">
        <v>148</v>
      </c>
      <c r="D38" s="22" t="s">
        <v>149</v>
      </c>
      <c r="E38" s="22">
        <v>2.5</v>
      </c>
      <c r="F38" s="22">
        <v>8046141</v>
      </c>
      <c r="G38" s="1"/>
    </row>
    <row r="39" spans="1:8" outlineLevel="1" x14ac:dyDescent="0.25">
      <c r="A39" s="31" t="s">
        <v>166</v>
      </c>
      <c r="B39" s="22" t="s">
        <v>58</v>
      </c>
      <c r="C39" s="22" t="s">
        <v>144</v>
      </c>
      <c r="D39" s="22" t="s">
        <v>145</v>
      </c>
      <c r="E39" s="22">
        <v>0.5</v>
      </c>
      <c r="F39" s="22">
        <v>8046141</v>
      </c>
      <c r="G39" s="1"/>
    </row>
    <row r="40" spans="1:8" outlineLevel="1" x14ac:dyDescent="0.25">
      <c r="A40" s="31" t="s">
        <v>167</v>
      </c>
      <c r="B40" s="22" t="s">
        <v>58</v>
      </c>
      <c r="C40" s="22" t="s">
        <v>144</v>
      </c>
      <c r="D40" s="22" t="s">
        <v>145</v>
      </c>
      <c r="E40" s="22">
        <v>0.5</v>
      </c>
      <c r="F40" s="22">
        <v>8046141</v>
      </c>
      <c r="G40" s="1"/>
    </row>
    <row r="41" spans="1:8" outlineLevel="1" x14ac:dyDescent="0.25">
      <c r="A41" s="31" t="s">
        <v>168</v>
      </c>
      <c r="B41" s="22" t="s">
        <v>58</v>
      </c>
      <c r="C41" s="22" t="s">
        <v>144</v>
      </c>
      <c r="D41" s="22" t="s">
        <v>145</v>
      </c>
      <c r="E41" s="22">
        <v>0.5</v>
      </c>
      <c r="F41" s="22">
        <v>8046141</v>
      </c>
      <c r="G41" s="1"/>
    </row>
    <row r="42" spans="1:8" outlineLevel="1" x14ac:dyDescent="0.25">
      <c r="A42" s="31" t="s">
        <v>169</v>
      </c>
      <c r="B42" s="22" t="s">
        <v>58</v>
      </c>
      <c r="C42" s="22" t="s">
        <v>148</v>
      </c>
      <c r="D42" s="22" t="s">
        <v>149</v>
      </c>
      <c r="E42" s="22">
        <v>2.5</v>
      </c>
      <c r="F42" s="22">
        <v>8046141</v>
      </c>
      <c r="G42" s="1"/>
    </row>
    <row r="43" spans="1:8" outlineLevel="1" x14ac:dyDescent="0.25">
      <c r="A43" s="31" t="s">
        <v>170</v>
      </c>
      <c r="B43" s="22" t="s">
        <v>58</v>
      </c>
      <c r="C43" s="22" t="s">
        <v>148</v>
      </c>
      <c r="D43" s="22" t="s">
        <v>149</v>
      </c>
      <c r="E43" s="22">
        <v>2.5</v>
      </c>
      <c r="F43" s="22">
        <v>8046141</v>
      </c>
      <c r="G43" s="1"/>
    </row>
    <row r="44" spans="1:8" outlineLevel="1" x14ac:dyDescent="0.25">
      <c r="A44" s="31" t="s">
        <v>171</v>
      </c>
      <c r="B44" s="22" t="s">
        <v>58</v>
      </c>
      <c r="C44" s="22" t="s">
        <v>148</v>
      </c>
      <c r="D44" s="22" t="s">
        <v>149</v>
      </c>
      <c r="E44" s="22">
        <v>2.5</v>
      </c>
      <c r="F44" s="22">
        <v>8046141</v>
      </c>
      <c r="G44" s="1"/>
    </row>
    <row r="45" spans="1:8" outlineLevel="1" x14ac:dyDescent="0.25">
      <c r="A45" s="31" t="s">
        <v>64</v>
      </c>
      <c r="B45" s="22" t="s">
        <v>58</v>
      </c>
      <c r="C45" s="22" t="s">
        <v>144</v>
      </c>
      <c r="D45" s="22" t="s">
        <v>145</v>
      </c>
      <c r="E45" s="22">
        <v>0.5</v>
      </c>
      <c r="F45" s="22">
        <v>8046141</v>
      </c>
      <c r="G45" s="1"/>
    </row>
    <row r="46" spans="1:8" x14ac:dyDescent="0.25">
      <c r="A46" s="71" t="s">
        <v>303</v>
      </c>
      <c r="B46" s="71"/>
      <c r="C46" s="71"/>
      <c r="D46" s="71"/>
      <c r="E46" s="71"/>
      <c r="F46" s="71"/>
      <c r="G46" s="71"/>
    </row>
    <row r="47" spans="1:8" outlineLevel="1" x14ac:dyDescent="0.25">
      <c r="A47" s="31" t="s">
        <v>24</v>
      </c>
      <c r="B47" s="22" t="s">
        <v>11</v>
      </c>
      <c r="C47" s="22">
        <v>1</v>
      </c>
      <c r="D47" s="22">
        <v>4.5199999999999997E-2</v>
      </c>
      <c r="E47" s="22">
        <v>5.0000000000000001E-3</v>
      </c>
      <c r="F47" s="22">
        <v>8047776</v>
      </c>
      <c r="G47" s="22" t="str">
        <f>IF(LEFT(D47,1)="&lt;","Y",IF(D47&gt;C47,"N","Y"))</f>
        <v>Y</v>
      </c>
      <c r="H47" s="47" t="str">
        <f>IF(LEFT(D47,1)="&lt;","",IF(D47/C47&gt;0.8,"Y",""))</f>
        <v/>
      </c>
    </row>
    <row r="48" spans="1:8" outlineLevel="1" x14ac:dyDescent="0.25">
      <c r="A48" s="32" t="s">
        <v>172</v>
      </c>
      <c r="B48" s="22"/>
      <c r="C48" s="22"/>
      <c r="D48" s="22"/>
      <c r="E48" s="22"/>
      <c r="F48" s="22"/>
      <c r="G48" s="1"/>
    </row>
    <row r="49" spans="1:8" outlineLevel="2" x14ac:dyDescent="0.25">
      <c r="A49" s="31" t="s">
        <v>173</v>
      </c>
      <c r="B49" s="22" t="s">
        <v>58</v>
      </c>
      <c r="C49" s="22">
        <v>50</v>
      </c>
      <c r="D49" s="22" t="s">
        <v>174</v>
      </c>
      <c r="E49" s="22">
        <v>1.2</v>
      </c>
      <c r="F49" s="22">
        <v>8044478</v>
      </c>
      <c r="G49" s="22" t="str">
        <f t="shared" ref="G49:G52" si="2">IF(LEFT(D49,1)="&lt;","Y",IF(D49&gt;C49,"N","Y"))</f>
        <v>Y</v>
      </c>
      <c r="H49" s="47" t="str">
        <f t="shared" ref="H49:H52" si="3">IF(LEFT(D49,1)="&lt;","",IF(D49/C49&gt;0.8,"Y",""))</f>
        <v/>
      </c>
    </row>
    <row r="50" spans="1:8" outlineLevel="2" x14ac:dyDescent="0.25">
      <c r="A50" s="31" t="s">
        <v>175</v>
      </c>
      <c r="B50" s="22" t="s">
        <v>58</v>
      </c>
      <c r="C50" s="22">
        <v>50</v>
      </c>
      <c r="D50" s="22" t="s">
        <v>176</v>
      </c>
      <c r="E50" s="22">
        <v>0.25</v>
      </c>
      <c r="F50" s="22">
        <v>8044478</v>
      </c>
      <c r="G50" s="22" t="str">
        <f t="shared" si="2"/>
        <v>Y</v>
      </c>
      <c r="H50" s="47" t="str">
        <f t="shared" si="3"/>
        <v/>
      </c>
    </row>
    <row r="51" spans="1:8" outlineLevel="2" x14ac:dyDescent="0.25">
      <c r="A51" s="31" t="s">
        <v>177</v>
      </c>
      <c r="B51" s="22" t="s">
        <v>58</v>
      </c>
      <c r="C51" s="22">
        <v>50</v>
      </c>
      <c r="D51" s="22" t="s">
        <v>174</v>
      </c>
      <c r="E51" s="22">
        <v>1.2</v>
      </c>
      <c r="F51" s="22">
        <v>8044478</v>
      </c>
      <c r="G51" s="22" t="str">
        <f t="shared" si="2"/>
        <v>Y</v>
      </c>
      <c r="H51" s="47" t="str">
        <f t="shared" si="3"/>
        <v/>
      </c>
    </row>
    <row r="52" spans="1:8" outlineLevel="2" x14ac:dyDescent="0.25">
      <c r="A52" s="31" t="s">
        <v>77</v>
      </c>
      <c r="B52" s="22" t="s">
        <v>58</v>
      </c>
      <c r="C52" s="22">
        <v>50</v>
      </c>
      <c r="D52" s="22" t="s">
        <v>145</v>
      </c>
      <c r="E52" s="22">
        <v>0.5</v>
      </c>
      <c r="F52" s="22">
        <v>8046786</v>
      </c>
      <c r="G52" s="22" t="str">
        <f t="shared" si="2"/>
        <v>Y</v>
      </c>
      <c r="H52" s="47" t="str">
        <f t="shared" si="3"/>
        <v/>
      </c>
    </row>
    <row r="53" spans="1:8" outlineLevel="2" x14ac:dyDescent="0.25">
      <c r="A53" s="31" t="s">
        <v>178</v>
      </c>
      <c r="B53" s="22" t="s">
        <v>58</v>
      </c>
      <c r="C53" s="22" t="s">
        <v>148</v>
      </c>
      <c r="D53" s="22" t="s">
        <v>145</v>
      </c>
      <c r="E53" s="22">
        <v>0.5</v>
      </c>
      <c r="F53" s="22">
        <v>8046786</v>
      </c>
      <c r="G53" s="1"/>
    </row>
    <row r="54" spans="1:8" outlineLevel="2" x14ac:dyDescent="0.25">
      <c r="A54" s="31" t="s">
        <v>179</v>
      </c>
      <c r="B54" s="22" t="s">
        <v>58</v>
      </c>
      <c r="C54" s="22" t="s">
        <v>148</v>
      </c>
      <c r="D54" s="22" t="s">
        <v>174</v>
      </c>
      <c r="E54" s="22">
        <v>1.2</v>
      </c>
      <c r="F54" s="22">
        <v>8046786</v>
      </c>
      <c r="G54" s="1"/>
    </row>
    <row r="55" spans="1:8" outlineLevel="2" x14ac:dyDescent="0.25">
      <c r="A55" s="31" t="s">
        <v>61</v>
      </c>
      <c r="B55" s="22" t="s">
        <v>58</v>
      </c>
      <c r="C55" s="22">
        <v>50</v>
      </c>
      <c r="D55" s="22" t="s">
        <v>176</v>
      </c>
      <c r="E55" s="22">
        <v>0.25</v>
      </c>
      <c r="F55" s="22">
        <v>8046786</v>
      </c>
      <c r="G55" s="22" t="str">
        <f t="shared" ref="G55:G59" si="4">IF(LEFT(D55,1)="&lt;","Y",IF(D55&gt;C55,"N","Y"))</f>
        <v>Y</v>
      </c>
      <c r="H55" s="47" t="str">
        <f t="shared" ref="H55:H59" si="5">IF(LEFT(D55,1)="&lt;","",IF(D55/C55&gt;0.8,"Y",""))</f>
        <v/>
      </c>
    </row>
    <row r="56" spans="1:8" outlineLevel="2" x14ac:dyDescent="0.25">
      <c r="A56" s="31" t="s">
        <v>59</v>
      </c>
      <c r="B56" s="22" t="s">
        <v>58</v>
      </c>
      <c r="C56" s="22">
        <v>50</v>
      </c>
      <c r="D56" s="22" t="s">
        <v>176</v>
      </c>
      <c r="E56" s="22">
        <v>0.25</v>
      </c>
      <c r="F56" s="22">
        <v>8046786</v>
      </c>
      <c r="G56" s="22" t="str">
        <f t="shared" si="4"/>
        <v>Y</v>
      </c>
      <c r="H56" s="47" t="str">
        <f t="shared" si="5"/>
        <v/>
      </c>
    </row>
    <row r="57" spans="1:8" outlineLevel="2" x14ac:dyDescent="0.25">
      <c r="A57" s="31" t="s">
        <v>75</v>
      </c>
      <c r="B57" s="22" t="s">
        <v>58</v>
      </c>
      <c r="C57" s="22">
        <v>50</v>
      </c>
      <c r="D57" s="22" t="s">
        <v>176</v>
      </c>
      <c r="E57" s="22">
        <v>0.25</v>
      </c>
      <c r="F57" s="22">
        <v>8046786</v>
      </c>
      <c r="G57" s="22" t="str">
        <f t="shared" si="4"/>
        <v>Y</v>
      </c>
      <c r="H57" s="47" t="str">
        <f t="shared" si="5"/>
        <v/>
      </c>
    </row>
    <row r="58" spans="1:8" outlineLevel="2" x14ac:dyDescent="0.25">
      <c r="A58" s="31" t="s">
        <v>66</v>
      </c>
      <c r="B58" s="22" t="s">
        <v>58</v>
      </c>
      <c r="C58" s="22">
        <v>50</v>
      </c>
      <c r="D58" s="22" t="s">
        <v>176</v>
      </c>
      <c r="E58" s="22">
        <v>0.25</v>
      </c>
      <c r="F58" s="22">
        <v>8046786</v>
      </c>
      <c r="G58" s="22" t="str">
        <f t="shared" si="4"/>
        <v>Y</v>
      </c>
      <c r="H58" s="47" t="str">
        <f t="shared" si="5"/>
        <v/>
      </c>
    </row>
    <row r="59" spans="1:8" outlineLevel="2" x14ac:dyDescent="0.25">
      <c r="A59" s="31" t="s">
        <v>63</v>
      </c>
      <c r="B59" s="22" t="s">
        <v>58</v>
      </c>
      <c r="C59" s="22">
        <v>50</v>
      </c>
      <c r="D59" s="22" t="s">
        <v>180</v>
      </c>
      <c r="E59" s="22">
        <v>0.05</v>
      </c>
      <c r="F59" s="22">
        <v>8046786</v>
      </c>
      <c r="G59" s="22" t="str">
        <f t="shared" si="4"/>
        <v>Y</v>
      </c>
      <c r="H59" s="47" t="str">
        <f t="shared" si="5"/>
        <v/>
      </c>
    </row>
    <row r="60" spans="1:8" outlineLevel="2" x14ac:dyDescent="0.25">
      <c r="A60" s="31" t="s">
        <v>181</v>
      </c>
      <c r="B60" s="22" t="s">
        <v>58</v>
      </c>
      <c r="C60" s="22" t="s">
        <v>148</v>
      </c>
      <c r="D60" s="22" t="s">
        <v>176</v>
      </c>
      <c r="E60" s="22">
        <v>0.25</v>
      </c>
      <c r="F60" s="22">
        <v>8046786</v>
      </c>
      <c r="G60" s="1"/>
    </row>
    <row r="61" spans="1:8" outlineLevel="2" x14ac:dyDescent="0.25">
      <c r="A61" s="31" t="s">
        <v>69</v>
      </c>
      <c r="B61" s="22" t="s">
        <v>58</v>
      </c>
      <c r="C61" s="22">
        <v>50</v>
      </c>
      <c r="D61" s="22" t="s">
        <v>182</v>
      </c>
      <c r="E61" s="22">
        <v>0.1</v>
      </c>
      <c r="F61" s="22">
        <v>8046786</v>
      </c>
      <c r="G61" s="22" t="str">
        <f t="shared" ref="G61:G70" si="6">IF(LEFT(D61,1)="&lt;","Y",IF(D61&gt;C61,"N","Y"))</f>
        <v>Y</v>
      </c>
      <c r="H61" s="47" t="str">
        <f t="shared" ref="H61:H70" si="7">IF(LEFT(D61,1)="&lt;","",IF(D61/C61&gt;0.8,"Y",""))</f>
        <v/>
      </c>
    </row>
    <row r="62" spans="1:8" outlineLevel="2" x14ac:dyDescent="0.25">
      <c r="A62" s="31" t="s">
        <v>71</v>
      </c>
      <c r="B62" s="22" t="s">
        <v>58</v>
      </c>
      <c r="C62" s="22">
        <v>50</v>
      </c>
      <c r="D62" s="22" t="s">
        <v>182</v>
      </c>
      <c r="E62" s="22">
        <v>0.1</v>
      </c>
      <c r="F62" s="22">
        <v>8046786</v>
      </c>
      <c r="G62" s="22" t="str">
        <f t="shared" si="6"/>
        <v>Y</v>
      </c>
      <c r="H62" s="47" t="str">
        <f t="shared" si="7"/>
        <v/>
      </c>
    </row>
    <row r="63" spans="1:8" outlineLevel="2" x14ac:dyDescent="0.25">
      <c r="A63" s="31" t="s">
        <v>65</v>
      </c>
      <c r="B63" s="22" t="s">
        <v>58</v>
      </c>
      <c r="C63" s="22">
        <v>50</v>
      </c>
      <c r="D63" s="22" t="s">
        <v>180</v>
      </c>
      <c r="E63" s="22">
        <v>0.05</v>
      </c>
      <c r="F63" s="22">
        <v>8046786</v>
      </c>
      <c r="G63" s="22" t="str">
        <f t="shared" si="6"/>
        <v>Y</v>
      </c>
      <c r="H63" s="47" t="str">
        <f t="shared" si="7"/>
        <v/>
      </c>
    </row>
    <row r="64" spans="1:8" outlineLevel="2" x14ac:dyDescent="0.25">
      <c r="A64" s="31" t="s">
        <v>73</v>
      </c>
      <c r="B64" s="22" t="s">
        <v>58</v>
      </c>
      <c r="C64" s="22">
        <v>50</v>
      </c>
      <c r="D64" s="22" t="s">
        <v>176</v>
      </c>
      <c r="E64" s="22">
        <v>0.25</v>
      </c>
      <c r="F64" s="22">
        <v>8046786</v>
      </c>
      <c r="G64" s="22" t="str">
        <f t="shared" si="6"/>
        <v>Y</v>
      </c>
      <c r="H64" s="47" t="str">
        <f t="shared" si="7"/>
        <v/>
      </c>
    </row>
    <row r="65" spans="1:8" outlineLevel="2" x14ac:dyDescent="0.25">
      <c r="A65" s="31" t="s">
        <v>183</v>
      </c>
      <c r="B65" s="22" t="s">
        <v>58</v>
      </c>
      <c r="C65" s="22">
        <v>50</v>
      </c>
      <c r="D65" s="22" t="s">
        <v>176</v>
      </c>
      <c r="E65" s="22">
        <v>0.25</v>
      </c>
      <c r="F65" s="22">
        <v>8046786</v>
      </c>
      <c r="G65" s="22" t="str">
        <f t="shared" si="6"/>
        <v>Y</v>
      </c>
      <c r="H65" s="47" t="str">
        <f t="shared" si="7"/>
        <v/>
      </c>
    </row>
    <row r="66" spans="1:8" outlineLevel="2" x14ac:dyDescent="0.25">
      <c r="A66" s="31" t="s">
        <v>72</v>
      </c>
      <c r="B66" s="22" t="s">
        <v>58</v>
      </c>
      <c r="C66" s="22">
        <v>50</v>
      </c>
      <c r="D66" s="22" t="s">
        <v>176</v>
      </c>
      <c r="E66" s="22">
        <v>0.25</v>
      </c>
      <c r="F66" s="22">
        <v>8046786</v>
      </c>
      <c r="G66" s="22" t="str">
        <f t="shared" si="6"/>
        <v>Y</v>
      </c>
      <c r="H66" s="47" t="str">
        <f t="shared" si="7"/>
        <v/>
      </c>
    </row>
    <row r="67" spans="1:8" outlineLevel="2" x14ac:dyDescent="0.25">
      <c r="A67" s="31" t="s">
        <v>67</v>
      </c>
      <c r="B67" s="22" t="s">
        <v>58</v>
      </c>
      <c r="C67" s="22">
        <v>50</v>
      </c>
      <c r="D67" s="22" t="s">
        <v>184</v>
      </c>
      <c r="E67" s="22">
        <v>4.4999999999999998E-2</v>
      </c>
      <c r="F67" s="22">
        <v>8046786</v>
      </c>
      <c r="G67" s="22" t="str">
        <f t="shared" si="6"/>
        <v>Y</v>
      </c>
      <c r="H67" s="47" t="str">
        <f t="shared" si="7"/>
        <v/>
      </c>
    </row>
    <row r="68" spans="1:8" outlineLevel="2" x14ac:dyDescent="0.25">
      <c r="A68" s="31" t="s">
        <v>76</v>
      </c>
      <c r="B68" s="22" t="s">
        <v>58</v>
      </c>
      <c r="C68" s="22">
        <v>50</v>
      </c>
      <c r="D68" s="22" t="s">
        <v>176</v>
      </c>
      <c r="E68" s="22">
        <v>0.25</v>
      </c>
      <c r="F68" s="22">
        <v>8046786</v>
      </c>
      <c r="G68" s="22" t="str">
        <f t="shared" si="6"/>
        <v>Y</v>
      </c>
      <c r="H68" s="47" t="str">
        <f t="shared" si="7"/>
        <v/>
      </c>
    </row>
    <row r="69" spans="1:8" outlineLevel="2" x14ac:dyDescent="0.25">
      <c r="A69" s="31" t="s">
        <v>74</v>
      </c>
      <c r="B69" s="22" t="s">
        <v>58</v>
      </c>
      <c r="C69" s="22">
        <v>50</v>
      </c>
      <c r="D69" s="22" t="s">
        <v>176</v>
      </c>
      <c r="E69" s="22">
        <v>0.25</v>
      </c>
      <c r="F69" s="22">
        <v>8046786</v>
      </c>
      <c r="G69" s="22" t="str">
        <f t="shared" si="6"/>
        <v>Y</v>
      </c>
      <c r="H69" s="47" t="str">
        <f t="shared" si="7"/>
        <v/>
      </c>
    </row>
    <row r="70" spans="1:8" outlineLevel="2" x14ac:dyDescent="0.25">
      <c r="A70" s="31" t="s">
        <v>70</v>
      </c>
      <c r="B70" s="22" t="s">
        <v>58</v>
      </c>
      <c r="C70" s="22">
        <v>50</v>
      </c>
      <c r="D70" s="22" t="s">
        <v>176</v>
      </c>
      <c r="E70" s="22">
        <v>0.25</v>
      </c>
      <c r="F70" s="22">
        <v>8046786</v>
      </c>
      <c r="G70" s="22" t="str">
        <f t="shared" si="6"/>
        <v>Y</v>
      </c>
      <c r="H70" s="47" t="str">
        <f t="shared" si="7"/>
        <v/>
      </c>
    </row>
    <row r="71" spans="1:8" outlineLevel="1" x14ac:dyDescent="0.25">
      <c r="A71" s="32" t="s">
        <v>9</v>
      </c>
      <c r="B71" s="22"/>
      <c r="C71" s="22"/>
      <c r="D71" s="22"/>
      <c r="E71" s="22"/>
      <c r="F71" s="22"/>
      <c r="G71" s="1"/>
    </row>
    <row r="72" spans="1:8" outlineLevel="2" x14ac:dyDescent="0.25">
      <c r="A72" s="31" t="s">
        <v>185</v>
      </c>
      <c r="B72" s="22" t="s">
        <v>11</v>
      </c>
      <c r="C72" s="22">
        <v>15</v>
      </c>
      <c r="D72" s="22">
        <v>0.43</v>
      </c>
      <c r="E72" s="22">
        <v>0.2</v>
      </c>
      <c r="F72" s="22">
        <v>8044480</v>
      </c>
      <c r="G72" s="22" t="str">
        <f t="shared" ref="G72:G73" si="8">IF(LEFT(D72,1)="&lt;","Y",IF(D72&gt;C72,"N","Y"))</f>
        <v>Y</v>
      </c>
      <c r="H72" s="47" t="str">
        <f t="shared" ref="H72:H73" si="9">IF(LEFT(D72,1)="&lt;","",IF(D72/C72&gt;0.8,"Y",""))</f>
        <v/>
      </c>
    </row>
    <row r="73" spans="1:8" outlineLevel="2" x14ac:dyDescent="0.25">
      <c r="A73" s="31" t="s">
        <v>186</v>
      </c>
      <c r="B73" s="22" t="s">
        <v>11</v>
      </c>
      <c r="C73" s="22">
        <v>15</v>
      </c>
      <c r="D73" s="22">
        <v>5.4</v>
      </c>
      <c r="E73" s="22">
        <v>0.2</v>
      </c>
      <c r="F73" s="22">
        <v>8044480</v>
      </c>
      <c r="G73" s="22" t="str">
        <f t="shared" si="8"/>
        <v>Y</v>
      </c>
      <c r="H73" s="47" t="str">
        <f t="shared" si="9"/>
        <v/>
      </c>
    </row>
    <row r="74" spans="1:8" outlineLevel="1" x14ac:dyDescent="0.25">
      <c r="A74" s="32" t="s">
        <v>187</v>
      </c>
      <c r="B74" s="22"/>
      <c r="C74" s="22"/>
      <c r="D74" s="22"/>
      <c r="E74" s="22"/>
      <c r="F74" s="22"/>
      <c r="G74" s="1"/>
    </row>
    <row r="75" spans="1:8" outlineLevel="2" x14ac:dyDescent="0.25">
      <c r="A75" s="31" t="s">
        <v>188</v>
      </c>
      <c r="B75" s="22" t="s">
        <v>11</v>
      </c>
      <c r="C75" s="22">
        <v>15</v>
      </c>
      <c r="D75" s="22">
        <v>0.43</v>
      </c>
      <c r="E75" s="22">
        <v>0.2</v>
      </c>
      <c r="F75" s="22">
        <v>8046791</v>
      </c>
      <c r="G75" s="22" t="str">
        <f t="shared" ref="G75:G76" si="10">IF(LEFT(D75,1)="&lt;","Y",IF(D75&gt;C75,"N","Y"))</f>
        <v>Y</v>
      </c>
      <c r="H75" s="47" t="str">
        <f t="shared" ref="H75:H76" si="11">IF(LEFT(D75,1)="&lt;","",IF(D75/C75&gt;0.8,"Y",""))</f>
        <v/>
      </c>
    </row>
    <row r="76" spans="1:8" outlineLevel="2" x14ac:dyDescent="0.25">
      <c r="A76" s="31" t="s">
        <v>189</v>
      </c>
      <c r="B76" s="22" t="s">
        <v>11</v>
      </c>
      <c r="C76" s="22">
        <v>15</v>
      </c>
      <c r="D76" s="22">
        <v>5.4</v>
      </c>
      <c r="E76" s="22">
        <v>0.2</v>
      </c>
      <c r="F76" s="22">
        <v>8046791</v>
      </c>
      <c r="G76" s="22" t="str">
        <f t="shared" si="10"/>
        <v>Y</v>
      </c>
      <c r="H76" s="47" t="str">
        <f t="shared" si="11"/>
        <v/>
      </c>
    </row>
    <row r="77" spans="1:8" outlineLevel="1" x14ac:dyDescent="0.25">
      <c r="A77" s="32" t="s">
        <v>87</v>
      </c>
      <c r="B77" s="22"/>
      <c r="C77" s="22"/>
      <c r="D77" s="22"/>
      <c r="E77" s="22"/>
      <c r="F77" s="22"/>
      <c r="G77" s="1"/>
    </row>
    <row r="78" spans="1:8" outlineLevel="2" x14ac:dyDescent="0.25">
      <c r="A78" s="31" t="s">
        <v>304</v>
      </c>
      <c r="B78" s="22" t="s">
        <v>89</v>
      </c>
      <c r="C78" s="22"/>
      <c r="D78" s="22">
        <v>99</v>
      </c>
      <c r="E78" s="22"/>
      <c r="F78" s="22">
        <v>8046791</v>
      </c>
      <c r="G78" s="1"/>
    </row>
    <row r="79" spans="1:8" outlineLevel="2" x14ac:dyDescent="0.25">
      <c r="A79" s="31" t="s">
        <v>305</v>
      </c>
      <c r="B79" s="22" t="s">
        <v>89</v>
      </c>
      <c r="C79" s="22"/>
      <c r="D79" s="22">
        <v>108</v>
      </c>
      <c r="E79" s="22"/>
      <c r="F79" s="22">
        <v>8046786</v>
      </c>
      <c r="G79" s="1"/>
    </row>
    <row r="80" spans="1:8" outlineLevel="2" x14ac:dyDescent="0.25">
      <c r="A80" s="31" t="s">
        <v>306</v>
      </c>
      <c r="B80" s="22" t="s">
        <v>89</v>
      </c>
      <c r="C80" s="22"/>
      <c r="D80" s="22">
        <v>104</v>
      </c>
      <c r="E80" s="22"/>
      <c r="F80" s="22">
        <v>8046786</v>
      </c>
      <c r="G80" s="1"/>
    </row>
    <row r="81" spans="1:8" outlineLevel="2" x14ac:dyDescent="0.25">
      <c r="A81" s="31" t="s">
        <v>307</v>
      </c>
      <c r="B81" s="22" t="s">
        <v>89</v>
      </c>
      <c r="C81" s="22"/>
      <c r="D81" s="22">
        <v>102</v>
      </c>
      <c r="E81" s="22"/>
      <c r="F81" s="22">
        <v>8046786</v>
      </c>
      <c r="G81" s="1"/>
    </row>
    <row r="82" spans="1:8" outlineLevel="2" x14ac:dyDescent="0.25">
      <c r="A82" s="31" t="s">
        <v>308</v>
      </c>
      <c r="B82" s="22" t="s">
        <v>89</v>
      </c>
      <c r="C82" s="22"/>
      <c r="D82" s="22">
        <v>90</v>
      </c>
      <c r="E82" s="22"/>
      <c r="F82" s="22">
        <v>8046786</v>
      </c>
      <c r="G82" s="1"/>
    </row>
    <row r="83" spans="1:8" outlineLevel="2" x14ac:dyDescent="0.25">
      <c r="A83" s="31" t="s">
        <v>309</v>
      </c>
      <c r="B83" s="22" t="s">
        <v>89</v>
      </c>
      <c r="C83" s="22"/>
      <c r="D83" s="22">
        <v>115</v>
      </c>
      <c r="E83" s="22"/>
      <c r="F83" s="22">
        <v>8046786</v>
      </c>
      <c r="G83" s="1"/>
    </row>
    <row r="84" spans="1:8" outlineLevel="1" x14ac:dyDescent="0.25">
      <c r="A84" s="32" t="s">
        <v>9</v>
      </c>
      <c r="B84" s="22"/>
      <c r="C84" s="22"/>
      <c r="D84" s="22"/>
      <c r="E84" s="22"/>
      <c r="F84" s="22"/>
      <c r="G84" s="1"/>
    </row>
    <row r="85" spans="1:8" outlineLevel="1" x14ac:dyDescent="0.25">
      <c r="A85" s="31" t="s">
        <v>190</v>
      </c>
      <c r="B85" s="22" t="s">
        <v>11</v>
      </c>
      <c r="C85" s="22" t="s">
        <v>148</v>
      </c>
      <c r="D85" s="22">
        <v>45.7</v>
      </c>
      <c r="E85" s="11">
        <v>0.5</v>
      </c>
      <c r="F85" s="11">
        <v>8044475</v>
      </c>
      <c r="G85" s="1"/>
    </row>
    <row r="86" spans="1:8" outlineLevel="1" x14ac:dyDescent="0.25">
      <c r="A86" s="32" t="s">
        <v>191</v>
      </c>
      <c r="B86" s="22"/>
      <c r="C86" s="22"/>
      <c r="D86" s="22"/>
      <c r="E86" s="11"/>
      <c r="F86" s="11"/>
      <c r="G86" s="1"/>
    </row>
    <row r="87" spans="1:8" outlineLevel="1" x14ac:dyDescent="0.25">
      <c r="A87" s="31" t="s">
        <v>192</v>
      </c>
      <c r="B87" s="22" t="s">
        <v>58</v>
      </c>
      <c r="C87" s="22">
        <v>20</v>
      </c>
      <c r="D87" s="22" t="s">
        <v>193</v>
      </c>
      <c r="E87" s="11">
        <v>0.01</v>
      </c>
      <c r="F87" s="11">
        <v>8050474</v>
      </c>
      <c r="G87" s="22" t="str">
        <f>IF(LEFT(D87,1)="&lt;","Y",IF(D87&gt;C87,"N","Y"))</f>
        <v>Y</v>
      </c>
      <c r="H87" s="47" t="str">
        <f>IF(LEFT(D87,1)="&lt;","",IF(D87/C87&gt;0.8,"Y",""))</f>
        <v/>
      </c>
    </row>
    <row r="88" spans="1:8" outlineLevel="1" x14ac:dyDescent="0.25">
      <c r="A88" s="32" t="s">
        <v>194</v>
      </c>
      <c r="B88" s="22"/>
      <c r="C88" s="22"/>
      <c r="D88" s="22"/>
      <c r="E88" s="11"/>
      <c r="F88" s="11"/>
      <c r="G88" s="1"/>
    </row>
    <row r="89" spans="1:8" outlineLevel="2" x14ac:dyDescent="0.25">
      <c r="A89" s="31" t="s">
        <v>37</v>
      </c>
      <c r="B89" s="22" t="s">
        <v>11</v>
      </c>
      <c r="C89" s="22" t="s">
        <v>148</v>
      </c>
      <c r="D89" s="22">
        <v>8.1799999999999998E-2</v>
      </c>
      <c r="E89" s="11">
        <v>3.0000000000000001E-3</v>
      </c>
      <c r="F89" s="11">
        <v>8046380</v>
      </c>
      <c r="G89" s="1"/>
    </row>
    <row r="90" spans="1:8" outlineLevel="2" x14ac:dyDescent="0.25">
      <c r="A90" s="31" t="s">
        <v>38</v>
      </c>
      <c r="B90" s="22" t="s">
        <v>11</v>
      </c>
      <c r="C90" s="22" t="s">
        <v>148</v>
      </c>
      <c r="D90" s="22" t="s">
        <v>195</v>
      </c>
      <c r="E90" s="11">
        <v>5.0000000000000001E-4</v>
      </c>
      <c r="F90" s="11">
        <v>8046380</v>
      </c>
      <c r="G90" s="1"/>
    </row>
    <row r="91" spans="1:8" outlineLevel="2" x14ac:dyDescent="0.25">
      <c r="A91" s="31" t="s">
        <v>39</v>
      </c>
      <c r="B91" s="22" t="s">
        <v>11</v>
      </c>
      <c r="C91" s="22">
        <v>0.4</v>
      </c>
      <c r="D91" s="22">
        <v>2.9E-4</v>
      </c>
      <c r="E91" s="11">
        <v>1E-4</v>
      </c>
      <c r="F91" s="11">
        <v>8046380</v>
      </c>
      <c r="G91" s="22" t="str">
        <f>IF(LEFT(D91,1)="&lt;","Y",IF(D91&gt;C91,"N","Y"))</f>
        <v>Y</v>
      </c>
      <c r="H91" s="47" t="str">
        <f>IF(LEFT(D91,1)="&lt;","",IF(D91/C91&gt;0.8,"Y",""))</f>
        <v/>
      </c>
    </row>
    <row r="92" spans="1:8" outlineLevel="2" x14ac:dyDescent="0.25">
      <c r="A92" s="31" t="s">
        <v>196</v>
      </c>
      <c r="B92" s="22" t="s">
        <v>11</v>
      </c>
      <c r="C92" s="22" t="s">
        <v>148</v>
      </c>
      <c r="D92" s="22">
        <v>6.4999999999999997E-3</v>
      </c>
      <c r="E92" s="11">
        <v>1E-3</v>
      </c>
      <c r="F92" s="11">
        <v>8046380</v>
      </c>
      <c r="G92" s="1"/>
    </row>
    <row r="93" spans="1:8" outlineLevel="2" x14ac:dyDescent="0.25">
      <c r="A93" s="31" t="s">
        <v>197</v>
      </c>
      <c r="B93" s="22" t="s">
        <v>11</v>
      </c>
      <c r="C93" s="22" t="s">
        <v>148</v>
      </c>
      <c r="D93" s="22" t="s">
        <v>198</v>
      </c>
      <c r="E93" s="11">
        <v>1E-4</v>
      </c>
      <c r="F93" s="11">
        <v>8046380</v>
      </c>
      <c r="G93" s="1"/>
    </row>
    <row r="94" spans="1:8" outlineLevel="2" x14ac:dyDescent="0.25">
      <c r="A94" s="31" t="s">
        <v>199</v>
      </c>
      <c r="B94" s="22" t="s">
        <v>11</v>
      </c>
      <c r="C94" s="22" t="s">
        <v>148</v>
      </c>
      <c r="D94" s="22" t="s">
        <v>200</v>
      </c>
      <c r="E94" s="11">
        <v>1E-3</v>
      </c>
      <c r="F94" s="11">
        <v>8046380</v>
      </c>
      <c r="G94" s="1"/>
    </row>
    <row r="95" spans="1:8" outlineLevel="2" x14ac:dyDescent="0.25">
      <c r="A95" s="31" t="s">
        <v>201</v>
      </c>
      <c r="B95" s="22" t="s">
        <v>11</v>
      </c>
      <c r="C95" s="22" t="s">
        <v>148</v>
      </c>
      <c r="D95" s="22">
        <v>0.375</v>
      </c>
      <c r="E95" s="11">
        <v>0.05</v>
      </c>
      <c r="F95" s="11">
        <v>8046380</v>
      </c>
      <c r="G95" s="1"/>
    </row>
    <row r="96" spans="1:8" outlineLevel="2" x14ac:dyDescent="0.25">
      <c r="A96" s="31" t="s">
        <v>40</v>
      </c>
      <c r="B96" s="22" t="s">
        <v>11</v>
      </c>
      <c r="C96" s="22">
        <v>0.3</v>
      </c>
      <c r="D96" s="22">
        <v>9.7E-5</v>
      </c>
      <c r="E96" s="11">
        <v>1.0000000000000001E-5</v>
      </c>
      <c r="F96" s="11">
        <v>8046380</v>
      </c>
      <c r="G96" s="22" t="str">
        <f t="shared" ref="G96:G101" si="12">IF(LEFT(D96,1)="&lt;","Y",IF(D96&gt;C96,"N","Y"))</f>
        <v>Y</v>
      </c>
      <c r="H96" s="47" t="str">
        <f t="shared" ref="H96:H101" si="13">IF(LEFT(D96,1)="&lt;","",IF(D96/C96&gt;0.8,"Y",""))</f>
        <v/>
      </c>
    </row>
    <row r="97" spans="1:8" outlineLevel="2" x14ac:dyDescent="0.25">
      <c r="A97" s="31" t="s">
        <v>41</v>
      </c>
      <c r="B97" s="22" t="s">
        <v>11</v>
      </c>
      <c r="C97" s="22">
        <v>4</v>
      </c>
      <c r="D97" s="22" t="s">
        <v>200</v>
      </c>
      <c r="E97" s="11">
        <v>1E-3</v>
      </c>
      <c r="F97" s="11">
        <v>8046380</v>
      </c>
      <c r="G97" s="22" t="str">
        <f t="shared" si="12"/>
        <v>Y</v>
      </c>
      <c r="H97" s="47" t="str">
        <f t="shared" si="13"/>
        <v/>
      </c>
    </row>
    <row r="98" spans="1:8" outlineLevel="2" x14ac:dyDescent="0.25">
      <c r="A98" s="31" t="s">
        <v>43</v>
      </c>
      <c r="B98" s="22" t="s">
        <v>11</v>
      </c>
      <c r="C98" s="22">
        <v>5</v>
      </c>
      <c r="D98" s="22" t="s">
        <v>195</v>
      </c>
      <c r="E98" s="11">
        <v>5.0000000000000001E-4</v>
      </c>
      <c r="F98" s="11">
        <v>8046380</v>
      </c>
      <c r="G98" s="22" t="str">
        <f t="shared" si="12"/>
        <v>Y</v>
      </c>
      <c r="H98" s="47" t="str">
        <f t="shared" si="13"/>
        <v/>
      </c>
    </row>
    <row r="99" spans="1:8" outlineLevel="2" x14ac:dyDescent="0.25">
      <c r="A99" s="31" t="s">
        <v>44</v>
      </c>
      <c r="B99" s="22" t="s">
        <v>11</v>
      </c>
      <c r="C99" s="22">
        <v>1</v>
      </c>
      <c r="D99" s="22">
        <v>0.41599999999999998</v>
      </c>
      <c r="E99" s="11">
        <v>5.0000000000000001E-4</v>
      </c>
      <c r="F99" s="11">
        <v>8046380</v>
      </c>
      <c r="G99" s="22" t="str">
        <f t="shared" si="12"/>
        <v>Y</v>
      </c>
      <c r="H99" s="47" t="str">
        <f t="shared" si="13"/>
        <v/>
      </c>
    </row>
    <row r="100" spans="1:8" outlineLevel="2" x14ac:dyDescent="0.25">
      <c r="A100" s="31" t="s">
        <v>202</v>
      </c>
      <c r="B100" s="22" t="s">
        <v>11</v>
      </c>
      <c r="C100" s="22">
        <v>50</v>
      </c>
      <c r="D100" s="22">
        <v>0.79600000000000004</v>
      </c>
      <c r="E100" s="11">
        <v>0.01</v>
      </c>
      <c r="F100" s="11">
        <v>8046380</v>
      </c>
      <c r="G100" s="22" t="str">
        <f t="shared" si="12"/>
        <v>Y</v>
      </c>
      <c r="H100" s="47" t="str">
        <f t="shared" si="13"/>
        <v/>
      </c>
    </row>
    <row r="101" spans="1:8" outlineLevel="2" x14ac:dyDescent="0.25">
      <c r="A101" s="31" t="s">
        <v>45</v>
      </c>
      <c r="B101" s="22" t="s">
        <v>11</v>
      </c>
      <c r="C101" s="22">
        <v>1</v>
      </c>
      <c r="D101" s="22">
        <v>1.98E-3</v>
      </c>
      <c r="E101" s="11">
        <v>2.0000000000000001E-4</v>
      </c>
      <c r="F101" s="11">
        <v>8046380</v>
      </c>
      <c r="G101" s="22" t="str">
        <f t="shared" si="12"/>
        <v>Y</v>
      </c>
      <c r="H101" s="47" t="str">
        <f t="shared" si="13"/>
        <v/>
      </c>
    </row>
    <row r="102" spans="1:8" outlineLevel="2" x14ac:dyDescent="0.25">
      <c r="A102" s="31" t="s">
        <v>203</v>
      </c>
      <c r="B102" s="22" t="s">
        <v>11</v>
      </c>
      <c r="C102" s="22" t="s">
        <v>148</v>
      </c>
      <c r="D102" s="22" t="s">
        <v>204</v>
      </c>
      <c r="E102" s="11">
        <v>5.0000000000000001E-3</v>
      </c>
      <c r="F102" s="11">
        <v>8046380</v>
      </c>
      <c r="G102" s="1"/>
    </row>
    <row r="103" spans="1:8" outlineLevel="2" x14ac:dyDescent="0.25">
      <c r="A103" s="31" t="s">
        <v>46</v>
      </c>
      <c r="B103" s="22" t="s">
        <v>11</v>
      </c>
      <c r="C103" s="22">
        <v>5</v>
      </c>
      <c r="D103" s="22">
        <v>3.1399999999999997E-2</v>
      </c>
      <c r="E103" s="11">
        <v>1E-3</v>
      </c>
      <c r="F103" s="11">
        <v>8046380</v>
      </c>
      <c r="G103" s="22" t="str">
        <f t="shared" ref="G103:G106" si="14">IF(LEFT(D103,1)="&lt;","Y",IF(D103&gt;C103,"N","Y"))</f>
        <v>Y</v>
      </c>
      <c r="H103" s="47" t="str">
        <f t="shared" ref="H103:H106" si="15">IF(LEFT(D103,1)="&lt;","",IF(D103/C103&gt;0.8,"Y",""))</f>
        <v/>
      </c>
    </row>
    <row r="104" spans="1:8" outlineLevel="2" x14ac:dyDescent="0.25">
      <c r="A104" s="31" t="s">
        <v>48</v>
      </c>
      <c r="B104" s="22" t="s">
        <v>11</v>
      </c>
      <c r="C104" s="22">
        <v>5</v>
      </c>
      <c r="D104" s="22" t="s">
        <v>200</v>
      </c>
      <c r="E104" s="11">
        <v>1E-3</v>
      </c>
      <c r="F104" s="11">
        <v>8046380</v>
      </c>
      <c r="G104" s="22" t="str">
        <f t="shared" si="14"/>
        <v>Y</v>
      </c>
      <c r="H104" s="47" t="str">
        <f t="shared" si="15"/>
        <v/>
      </c>
    </row>
    <row r="105" spans="1:8" outlineLevel="2" x14ac:dyDescent="0.25">
      <c r="A105" s="31" t="s">
        <v>49</v>
      </c>
      <c r="B105" s="22" t="s">
        <v>11</v>
      </c>
      <c r="C105" s="22">
        <v>3</v>
      </c>
      <c r="D105" s="22">
        <v>2.3999999999999998E-3</v>
      </c>
      <c r="E105" s="11">
        <v>1E-3</v>
      </c>
      <c r="F105" s="11">
        <v>8046380</v>
      </c>
      <c r="G105" s="22" t="str">
        <f t="shared" si="14"/>
        <v>Y</v>
      </c>
      <c r="H105" s="47" t="str">
        <f t="shared" si="15"/>
        <v/>
      </c>
    </row>
    <row r="106" spans="1:8" outlineLevel="2" x14ac:dyDescent="0.25">
      <c r="A106" s="31" t="s">
        <v>51</v>
      </c>
      <c r="B106" s="22" t="s">
        <v>11</v>
      </c>
      <c r="C106" s="22">
        <v>0.3</v>
      </c>
      <c r="D106" s="22">
        <v>3.8000000000000002E-4</v>
      </c>
      <c r="E106" s="11">
        <v>1E-4</v>
      </c>
      <c r="F106" s="11">
        <v>8046380</v>
      </c>
      <c r="G106" s="22" t="str">
        <f t="shared" si="14"/>
        <v>Y</v>
      </c>
      <c r="H106" s="47" t="str">
        <f t="shared" si="15"/>
        <v/>
      </c>
    </row>
    <row r="107" spans="1:8" outlineLevel="2" x14ac:dyDescent="0.25">
      <c r="A107" s="31" t="s">
        <v>205</v>
      </c>
      <c r="B107" s="22" t="s">
        <v>11</v>
      </c>
      <c r="C107" s="22" t="s">
        <v>148</v>
      </c>
      <c r="D107" s="22">
        <v>3.38</v>
      </c>
      <c r="E107" s="11">
        <v>0.1</v>
      </c>
      <c r="F107" s="11">
        <v>8046380</v>
      </c>
      <c r="G107" s="1"/>
    </row>
    <row r="108" spans="1:8" outlineLevel="2" x14ac:dyDescent="0.25">
      <c r="A108" s="31" t="s">
        <v>52</v>
      </c>
      <c r="B108" s="22" t="s">
        <v>11</v>
      </c>
      <c r="C108" s="22">
        <v>0.5</v>
      </c>
      <c r="D108" s="22">
        <v>3.1000000000000001E-5</v>
      </c>
      <c r="E108" s="11">
        <v>2.0000000000000002E-5</v>
      </c>
      <c r="F108" s="11">
        <v>8046380</v>
      </c>
      <c r="G108" s="22" t="str">
        <f>IF(LEFT(D108,1)="&lt;","Y",IF(D108&gt;C108,"N","Y"))</f>
        <v>Y</v>
      </c>
      <c r="H108" s="47" t="str">
        <f>IF(LEFT(D108,1)="&lt;","",IF(D108/C108&gt;0.8,"Y",""))</f>
        <v/>
      </c>
    </row>
    <row r="109" spans="1:8" outlineLevel="2" x14ac:dyDescent="0.25">
      <c r="A109" s="31" t="s">
        <v>206</v>
      </c>
      <c r="B109" s="22" t="s">
        <v>11</v>
      </c>
      <c r="C109" s="22" t="s">
        <v>148</v>
      </c>
      <c r="D109" s="22">
        <v>3.5499999999999997E-2</v>
      </c>
      <c r="E109" s="11">
        <v>1E-3</v>
      </c>
      <c r="F109" s="11">
        <v>8046380</v>
      </c>
      <c r="G109" s="1"/>
    </row>
    <row r="110" spans="1:8" outlineLevel="2" x14ac:dyDescent="0.25">
      <c r="A110" s="31" t="s">
        <v>207</v>
      </c>
      <c r="B110" s="22" t="s">
        <v>11</v>
      </c>
      <c r="C110" s="22" t="s">
        <v>148</v>
      </c>
      <c r="D110" s="22" t="s">
        <v>208</v>
      </c>
      <c r="E110" s="11">
        <v>5.0000000000000002E-5</v>
      </c>
      <c r="F110" s="11">
        <v>8046380</v>
      </c>
      <c r="G110" s="1"/>
    </row>
    <row r="111" spans="1:8" outlineLevel="2" x14ac:dyDescent="0.25">
      <c r="A111" s="31" t="s">
        <v>53</v>
      </c>
      <c r="B111" s="22" t="s">
        <v>11</v>
      </c>
      <c r="C111" s="22" t="s">
        <v>148</v>
      </c>
      <c r="D111" s="22" t="s">
        <v>204</v>
      </c>
      <c r="E111" s="11">
        <v>5.0000000000000001E-3</v>
      </c>
      <c r="F111" s="11">
        <v>8046380</v>
      </c>
      <c r="G111" s="1"/>
    </row>
    <row r="112" spans="1:8" outlineLevel="2" x14ac:dyDescent="0.25">
      <c r="A112" s="31" t="s">
        <v>54</v>
      </c>
      <c r="B112" s="22" t="s">
        <v>11</v>
      </c>
      <c r="C112" s="22" t="s">
        <v>148</v>
      </c>
      <c r="D112" s="22" t="s">
        <v>204</v>
      </c>
      <c r="E112" s="11">
        <v>5.0000000000000001E-3</v>
      </c>
      <c r="F112" s="11">
        <v>8046380</v>
      </c>
      <c r="G112" s="1"/>
    </row>
    <row r="113" spans="1:8" outlineLevel="2" x14ac:dyDescent="0.25">
      <c r="A113" s="31" t="s">
        <v>209</v>
      </c>
      <c r="B113" s="22" t="s">
        <v>11</v>
      </c>
      <c r="C113" s="22" t="s">
        <v>148</v>
      </c>
      <c r="D113" s="22" t="s">
        <v>198</v>
      </c>
      <c r="E113" s="11">
        <v>1E-4</v>
      </c>
      <c r="F113" s="11">
        <v>8046380</v>
      </c>
      <c r="G113" s="1"/>
    </row>
    <row r="114" spans="1:8" outlineLevel="2" x14ac:dyDescent="0.25">
      <c r="A114" s="31" t="s">
        <v>210</v>
      </c>
      <c r="B114" s="22" t="s">
        <v>11</v>
      </c>
      <c r="C114" s="22" t="s">
        <v>148</v>
      </c>
      <c r="D114" s="22" t="s">
        <v>204</v>
      </c>
      <c r="E114" s="11">
        <v>5.0000000000000001E-3</v>
      </c>
      <c r="F114" s="11">
        <v>8046380</v>
      </c>
      <c r="G114" s="1"/>
    </row>
    <row r="115" spans="1:8" outlineLevel="2" x14ac:dyDescent="0.25">
      <c r="A115" s="31" t="s">
        <v>55</v>
      </c>
      <c r="B115" s="22" t="s">
        <v>11</v>
      </c>
      <c r="C115" s="22">
        <v>3</v>
      </c>
      <c r="D115" s="22">
        <v>7.8799999999999995E-2</v>
      </c>
      <c r="E115" s="11">
        <v>5.0000000000000001E-3</v>
      </c>
      <c r="F115" s="11">
        <v>8046380</v>
      </c>
      <c r="G115" s="22" t="str">
        <f>IF(LEFT(D115,1)="&lt;","Y",IF(D115&gt;C115,"N","Y"))</f>
        <v>Y</v>
      </c>
      <c r="H115" s="47" t="str">
        <f>IF(LEFT(D115,1)="&lt;","",IF(D115/C115&gt;0.8,"Y",""))</f>
        <v/>
      </c>
    </row>
    <row r="116" spans="1:8" outlineLevel="2" x14ac:dyDescent="0.25">
      <c r="A116" s="31" t="s">
        <v>211</v>
      </c>
      <c r="B116" s="22" t="s">
        <v>11</v>
      </c>
      <c r="C116" s="22" t="s">
        <v>148</v>
      </c>
      <c r="D116" s="22" t="s">
        <v>195</v>
      </c>
      <c r="E116" s="11">
        <v>5.0000000000000001E-4</v>
      </c>
      <c r="F116" s="11">
        <v>8046380</v>
      </c>
      <c r="G116" s="1"/>
    </row>
    <row r="117" spans="1:8" outlineLevel="2" x14ac:dyDescent="0.25">
      <c r="A117" s="31" t="s">
        <v>212</v>
      </c>
      <c r="B117" s="22" t="s">
        <v>11</v>
      </c>
      <c r="C117" s="22" t="s">
        <v>148</v>
      </c>
      <c r="D117" s="22">
        <v>12.3</v>
      </c>
      <c r="E117" s="11">
        <v>0.05</v>
      </c>
      <c r="F117" s="11">
        <v>8044476</v>
      </c>
      <c r="G117" s="1"/>
    </row>
    <row r="118" spans="1:8" outlineLevel="2" x14ac:dyDescent="0.25">
      <c r="A118" s="31" t="s">
        <v>213</v>
      </c>
      <c r="B118" s="22" t="s">
        <v>11</v>
      </c>
      <c r="C118" s="22" t="s">
        <v>148</v>
      </c>
      <c r="D118" s="22">
        <v>3.64</v>
      </c>
      <c r="E118" s="11">
        <v>0.05</v>
      </c>
      <c r="F118" s="11">
        <v>8044476</v>
      </c>
      <c r="G118" s="1"/>
    </row>
    <row r="119" spans="1:8" outlineLevel="2" x14ac:dyDescent="0.25">
      <c r="A119" s="31" t="s">
        <v>214</v>
      </c>
      <c r="B119" s="22" t="s">
        <v>11</v>
      </c>
      <c r="C119" s="22" t="s">
        <v>148</v>
      </c>
      <c r="D119" s="22">
        <v>27.8</v>
      </c>
      <c r="E119" s="11">
        <v>0.05</v>
      </c>
      <c r="F119" s="11">
        <v>8044476</v>
      </c>
      <c r="G119" s="1"/>
    </row>
    <row r="120" spans="1:8" outlineLevel="2" x14ac:dyDescent="0.25">
      <c r="A120" s="31" t="s">
        <v>215</v>
      </c>
      <c r="B120" s="22" t="s">
        <v>11</v>
      </c>
      <c r="C120" s="22" t="s">
        <v>148</v>
      </c>
      <c r="D120" s="22">
        <v>50.1</v>
      </c>
      <c r="E120" s="11">
        <v>0.05</v>
      </c>
      <c r="F120" s="11">
        <v>8044476</v>
      </c>
      <c r="G120" s="1"/>
    </row>
    <row r="121" spans="1:8" outlineLevel="2" x14ac:dyDescent="0.25">
      <c r="A121" s="31" t="s">
        <v>216</v>
      </c>
      <c r="B121" s="22" t="s">
        <v>11</v>
      </c>
      <c r="C121" s="22" t="s">
        <v>148</v>
      </c>
      <c r="D121" s="22">
        <v>18.2</v>
      </c>
      <c r="E121" s="11">
        <v>3</v>
      </c>
      <c r="F121" s="11">
        <v>8044476</v>
      </c>
      <c r="G121" s="1"/>
    </row>
    <row r="122" spans="1:8" outlineLevel="1" x14ac:dyDescent="0.25">
      <c r="A122" s="32" t="s">
        <v>217</v>
      </c>
      <c r="B122" s="22"/>
      <c r="C122" s="22"/>
      <c r="D122" s="22"/>
      <c r="E122" s="11"/>
      <c r="F122" s="22"/>
      <c r="G122" s="1"/>
    </row>
    <row r="123" spans="1:8" outlineLevel="2" x14ac:dyDescent="0.25">
      <c r="A123" s="31" t="s">
        <v>218</v>
      </c>
      <c r="B123" s="22" t="s">
        <v>58</v>
      </c>
      <c r="C123" s="22" t="s">
        <v>148</v>
      </c>
      <c r="D123" s="22" t="s">
        <v>219</v>
      </c>
      <c r="E123" s="11">
        <v>300</v>
      </c>
      <c r="F123" s="11">
        <v>8044481</v>
      </c>
      <c r="G123" s="1"/>
    </row>
    <row r="124" spans="1:8" outlineLevel="2" x14ac:dyDescent="0.25">
      <c r="A124" s="31" t="s">
        <v>220</v>
      </c>
      <c r="B124" s="22" t="s">
        <v>58</v>
      </c>
      <c r="C124" s="22" t="s">
        <v>148</v>
      </c>
      <c r="D124" s="22" t="s">
        <v>221</v>
      </c>
      <c r="E124" s="11">
        <v>1</v>
      </c>
      <c r="F124" s="11">
        <v>8046486</v>
      </c>
      <c r="G124" s="1"/>
    </row>
    <row r="125" spans="1:8" outlineLevel="2" x14ac:dyDescent="0.25">
      <c r="A125" s="31" t="s">
        <v>222</v>
      </c>
      <c r="B125" s="22" t="s">
        <v>58</v>
      </c>
      <c r="C125" s="22" t="s">
        <v>148</v>
      </c>
      <c r="D125" s="22" t="s">
        <v>145</v>
      </c>
      <c r="E125" s="11">
        <v>0.5</v>
      </c>
      <c r="F125" s="11">
        <v>8046486</v>
      </c>
      <c r="G125" s="1"/>
    </row>
    <row r="126" spans="1:8" outlineLevel="2" x14ac:dyDescent="0.25">
      <c r="A126" s="31" t="s">
        <v>223</v>
      </c>
      <c r="B126" s="22" t="s">
        <v>58</v>
      </c>
      <c r="C126" s="22" t="s">
        <v>148</v>
      </c>
      <c r="D126" s="22" t="s">
        <v>221</v>
      </c>
      <c r="E126" s="11">
        <v>1</v>
      </c>
      <c r="F126" s="11">
        <v>8046486</v>
      </c>
      <c r="G126" s="1"/>
    </row>
    <row r="127" spans="1:8" outlineLevel="2" x14ac:dyDescent="0.25">
      <c r="A127" s="31" t="s">
        <v>224</v>
      </c>
      <c r="B127" s="22" t="s">
        <v>58</v>
      </c>
      <c r="C127" s="22" t="s">
        <v>148</v>
      </c>
      <c r="D127" s="22" t="s">
        <v>225</v>
      </c>
      <c r="E127" s="11">
        <v>4</v>
      </c>
      <c r="F127" s="11">
        <v>8046486</v>
      </c>
      <c r="G127" s="1"/>
    </row>
    <row r="128" spans="1:8" outlineLevel="2" x14ac:dyDescent="0.25">
      <c r="A128" s="31" t="s">
        <v>226</v>
      </c>
      <c r="B128" s="22" t="s">
        <v>58</v>
      </c>
      <c r="C128" s="22" t="s">
        <v>148</v>
      </c>
      <c r="D128" s="22" t="s">
        <v>145</v>
      </c>
      <c r="E128" s="11">
        <v>0.5</v>
      </c>
      <c r="F128" s="11">
        <v>8046486</v>
      </c>
      <c r="G128" s="1"/>
    </row>
    <row r="129" spans="1:8" outlineLevel="2" x14ac:dyDescent="0.25">
      <c r="A129" s="31" t="s">
        <v>227</v>
      </c>
      <c r="B129" s="22" t="s">
        <v>58</v>
      </c>
      <c r="C129" s="22" t="s">
        <v>148</v>
      </c>
      <c r="D129" s="22" t="s">
        <v>140</v>
      </c>
      <c r="E129" s="11">
        <v>2</v>
      </c>
      <c r="F129" s="11">
        <v>8046486</v>
      </c>
      <c r="G129" s="1"/>
    </row>
    <row r="130" spans="1:8" outlineLevel="2" x14ac:dyDescent="0.25">
      <c r="A130" s="31" t="s">
        <v>228</v>
      </c>
      <c r="B130" s="22" t="s">
        <v>58</v>
      </c>
      <c r="C130" s="22" t="s">
        <v>148</v>
      </c>
      <c r="D130" s="22" t="s">
        <v>221</v>
      </c>
      <c r="E130" s="11">
        <v>1</v>
      </c>
      <c r="F130" s="11">
        <v>8046486</v>
      </c>
      <c r="G130" s="1"/>
    </row>
    <row r="131" spans="1:8" outlineLevel="2" x14ac:dyDescent="0.25">
      <c r="A131" s="31" t="s">
        <v>229</v>
      </c>
      <c r="B131" s="22" t="s">
        <v>58</v>
      </c>
      <c r="C131" s="22" t="s">
        <v>148</v>
      </c>
      <c r="D131" s="22" t="s">
        <v>145</v>
      </c>
      <c r="E131" s="11">
        <v>0.5</v>
      </c>
      <c r="F131" s="11">
        <v>8046486</v>
      </c>
      <c r="G131" s="1"/>
    </row>
    <row r="132" spans="1:8" outlineLevel="2" x14ac:dyDescent="0.25">
      <c r="A132" s="31" t="s">
        <v>230</v>
      </c>
      <c r="B132" s="22" t="s">
        <v>58</v>
      </c>
      <c r="C132" s="22" t="s">
        <v>148</v>
      </c>
      <c r="D132" s="22" t="s">
        <v>221</v>
      </c>
      <c r="E132" s="11">
        <v>1</v>
      </c>
      <c r="F132" s="11">
        <v>8046486</v>
      </c>
      <c r="G132" s="1"/>
    </row>
    <row r="133" spans="1:8" outlineLevel="2" x14ac:dyDescent="0.25">
      <c r="A133" s="31" t="s">
        <v>99</v>
      </c>
      <c r="B133" s="22" t="s">
        <v>58</v>
      </c>
      <c r="C133" s="22" t="s">
        <v>148</v>
      </c>
      <c r="D133" s="22">
        <v>9.6</v>
      </c>
      <c r="E133" s="11">
        <v>1</v>
      </c>
      <c r="F133" s="11">
        <v>8046486</v>
      </c>
      <c r="G133" s="1"/>
    </row>
    <row r="134" spans="1:8" outlineLevel="2" x14ac:dyDescent="0.25">
      <c r="A134" s="31" t="s">
        <v>231</v>
      </c>
      <c r="B134" s="22" t="s">
        <v>58</v>
      </c>
      <c r="C134" s="22" t="s">
        <v>148</v>
      </c>
      <c r="D134" s="22" t="s">
        <v>145</v>
      </c>
      <c r="E134" s="11">
        <v>0.5</v>
      </c>
      <c r="F134" s="11">
        <v>8046486</v>
      </c>
      <c r="G134" s="1"/>
    </row>
    <row r="135" spans="1:8" outlineLevel="2" x14ac:dyDescent="0.25">
      <c r="A135" s="31" t="s">
        <v>232</v>
      </c>
      <c r="B135" s="22" t="s">
        <v>58</v>
      </c>
      <c r="C135" s="22" t="s">
        <v>148</v>
      </c>
      <c r="D135" s="22" t="s">
        <v>145</v>
      </c>
      <c r="E135" s="11">
        <v>0.5</v>
      </c>
      <c r="F135" s="11">
        <v>8046486</v>
      </c>
      <c r="G135" s="1"/>
    </row>
    <row r="136" spans="1:8" outlineLevel="2" x14ac:dyDescent="0.25">
      <c r="A136" s="31" t="s">
        <v>233</v>
      </c>
      <c r="B136" s="22" t="s">
        <v>58</v>
      </c>
      <c r="C136" s="22" t="s">
        <v>148</v>
      </c>
      <c r="D136" s="22" t="s">
        <v>145</v>
      </c>
      <c r="E136" s="11">
        <v>0.5</v>
      </c>
      <c r="F136" s="11">
        <v>8046486</v>
      </c>
      <c r="G136" s="1"/>
    </row>
    <row r="137" spans="1:8" outlineLevel="2" x14ac:dyDescent="0.25">
      <c r="A137" s="31" t="s">
        <v>98</v>
      </c>
      <c r="B137" s="22" t="s">
        <v>58</v>
      </c>
      <c r="C137" s="22">
        <v>100</v>
      </c>
      <c r="D137" s="22" t="s">
        <v>234</v>
      </c>
      <c r="E137" s="11">
        <v>0.4</v>
      </c>
      <c r="F137" s="11">
        <v>8046486</v>
      </c>
      <c r="G137" s="22" t="str">
        <f>IF(LEFT(D137,1)="&lt;","Y",IF(D137&gt;C137,"N","Y"))</f>
        <v>Y</v>
      </c>
      <c r="H137" s="47" t="str">
        <f>IF(LEFT(D137,1)="&lt;","",IF(D137/C137&gt;0.8,"Y",""))</f>
        <v/>
      </c>
    </row>
    <row r="138" spans="1:8" outlineLevel="2" x14ac:dyDescent="0.25">
      <c r="A138" s="31" t="s">
        <v>235</v>
      </c>
      <c r="B138" s="22" t="s">
        <v>58</v>
      </c>
      <c r="C138" s="22" t="s">
        <v>148</v>
      </c>
      <c r="D138" s="22" t="s">
        <v>225</v>
      </c>
      <c r="E138" s="11">
        <v>4</v>
      </c>
      <c r="F138" s="11">
        <v>8046486</v>
      </c>
      <c r="G138" s="1"/>
    </row>
    <row r="139" spans="1:8" outlineLevel="2" x14ac:dyDescent="0.25">
      <c r="A139" s="31" t="s">
        <v>236</v>
      </c>
      <c r="B139" s="22" t="s">
        <v>58</v>
      </c>
      <c r="C139" s="22" t="s">
        <v>148</v>
      </c>
      <c r="D139" s="22" t="s">
        <v>145</v>
      </c>
      <c r="E139" s="11">
        <v>0.5</v>
      </c>
      <c r="F139" s="11">
        <v>8046486</v>
      </c>
      <c r="G139" s="1"/>
    </row>
    <row r="140" spans="1:8" outlineLevel="2" x14ac:dyDescent="0.25">
      <c r="A140" s="31" t="s">
        <v>237</v>
      </c>
      <c r="B140" s="22" t="s">
        <v>58</v>
      </c>
      <c r="C140" s="22" t="s">
        <v>148</v>
      </c>
      <c r="D140" s="22" t="s">
        <v>221</v>
      </c>
      <c r="E140" s="11">
        <v>1</v>
      </c>
      <c r="F140" s="11">
        <v>8046486</v>
      </c>
      <c r="G140" s="1"/>
    </row>
    <row r="141" spans="1:8" outlineLevel="2" x14ac:dyDescent="0.25">
      <c r="A141" s="31" t="s">
        <v>238</v>
      </c>
      <c r="B141" s="22" t="s">
        <v>58</v>
      </c>
      <c r="C141" s="22" t="s">
        <v>148</v>
      </c>
      <c r="D141" s="22" t="s">
        <v>221</v>
      </c>
      <c r="E141" s="11">
        <v>1</v>
      </c>
      <c r="F141" s="11">
        <v>8046486</v>
      </c>
      <c r="G141" s="1"/>
    </row>
    <row r="142" spans="1:8" outlineLevel="2" x14ac:dyDescent="0.25">
      <c r="A142" s="31" t="s">
        <v>239</v>
      </c>
      <c r="B142" s="22" t="s">
        <v>58</v>
      </c>
      <c r="C142" s="22" t="s">
        <v>148</v>
      </c>
      <c r="D142" s="22" t="s">
        <v>221</v>
      </c>
      <c r="E142" s="11">
        <v>1</v>
      </c>
      <c r="F142" s="11">
        <v>8046486</v>
      </c>
      <c r="G142" s="1"/>
    </row>
    <row r="143" spans="1:8" outlineLevel="2" x14ac:dyDescent="0.25">
      <c r="A143" s="31" t="s">
        <v>240</v>
      </c>
      <c r="B143" s="22" t="s">
        <v>58</v>
      </c>
      <c r="C143" s="22" t="s">
        <v>148</v>
      </c>
      <c r="D143" s="22" t="s">
        <v>145</v>
      </c>
      <c r="E143" s="11">
        <v>0.5</v>
      </c>
      <c r="F143" s="11">
        <v>8046486</v>
      </c>
      <c r="G143" s="1"/>
    </row>
    <row r="144" spans="1:8" outlineLevel="2" x14ac:dyDescent="0.25">
      <c r="A144" s="31" t="s">
        <v>241</v>
      </c>
      <c r="B144" s="22" t="s">
        <v>58</v>
      </c>
      <c r="C144" s="22" t="s">
        <v>148</v>
      </c>
      <c r="D144" s="22" t="s">
        <v>145</v>
      </c>
      <c r="E144" s="11">
        <v>0.5</v>
      </c>
      <c r="F144" s="11">
        <v>8046486</v>
      </c>
      <c r="G144" s="1"/>
    </row>
    <row r="145" spans="1:8" outlineLevel="2" x14ac:dyDescent="0.25">
      <c r="A145" s="31" t="s">
        <v>242</v>
      </c>
      <c r="B145" s="22" t="s">
        <v>58</v>
      </c>
      <c r="C145" s="22" t="s">
        <v>148</v>
      </c>
      <c r="D145" s="22" t="s">
        <v>221</v>
      </c>
      <c r="E145" s="11">
        <v>1</v>
      </c>
      <c r="F145" s="11">
        <v>8046486</v>
      </c>
      <c r="G145" s="1"/>
    </row>
    <row r="146" spans="1:8" outlineLevel="2" x14ac:dyDescent="0.25">
      <c r="A146" s="31" t="s">
        <v>243</v>
      </c>
      <c r="B146" s="22" t="s">
        <v>58</v>
      </c>
      <c r="C146" s="22" t="s">
        <v>148</v>
      </c>
      <c r="D146" s="22" t="s">
        <v>244</v>
      </c>
      <c r="E146" s="11">
        <v>0.2</v>
      </c>
      <c r="F146" s="11">
        <v>8046486</v>
      </c>
      <c r="G146" s="1"/>
    </row>
    <row r="147" spans="1:8" outlineLevel="2" x14ac:dyDescent="0.25">
      <c r="A147" s="31" t="s">
        <v>245</v>
      </c>
      <c r="B147" s="22" t="s">
        <v>58</v>
      </c>
      <c r="C147" s="22" t="s">
        <v>144</v>
      </c>
      <c r="D147" s="22" t="s">
        <v>145</v>
      </c>
      <c r="E147" s="11">
        <v>0.5</v>
      </c>
      <c r="F147" s="11">
        <v>8046486</v>
      </c>
      <c r="G147" s="1"/>
    </row>
    <row r="148" spans="1:8" outlineLevel="2" x14ac:dyDescent="0.25">
      <c r="A148" s="31" t="s">
        <v>246</v>
      </c>
      <c r="B148" s="22" t="s">
        <v>58</v>
      </c>
      <c r="C148" s="22" t="s">
        <v>148</v>
      </c>
      <c r="D148" s="22">
        <v>1.6</v>
      </c>
      <c r="E148" s="11">
        <v>1</v>
      </c>
      <c r="F148" s="11">
        <v>8046486</v>
      </c>
      <c r="G148" s="1"/>
    </row>
    <row r="149" spans="1:8" outlineLevel="2" x14ac:dyDescent="0.25">
      <c r="A149" s="31" t="s">
        <v>108</v>
      </c>
      <c r="B149" s="22" t="s">
        <v>58</v>
      </c>
      <c r="C149" s="22">
        <v>200</v>
      </c>
      <c r="D149" s="22" t="s">
        <v>234</v>
      </c>
      <c r="E149" s="11">
        <v>0.4</v>
      </c>
      <c r="F149" s="11">
        <v>8046486</v>
      </c>
      <c r="G149" s="22" t="str">
        <f t="shared" ref="G149:G150" si="16">IF(LEFT(D149,1)="&lt;","Y",IF(D149&gt;C149,"N","Y"))</f>
        <v>Y</v>
      </c>
      <c r="H149" s="47" t="str">
        <f t="shared" ref="H149:H150" si="17">IF(LEFT(D149,1)="&lt;","",IF(D149/C149&gt;0.8,"Y",""))</f>
        <v/>
      </c>
    </row>
    <row r="150" spans="1:8" outlineLevel="2" x14ac:dyDescent="0.25">
      <c r="A150" s="31" t="s">
        <v>104</v>
      </c>
      <c r="B150" s="22" t="s">
        <v>58</v>
      </c>
      <c r="C150" s="22">
        <v>200</v>
      </c>
      <c r="D150" s="22" t="s">
        <v>234</v>
      </c>
      <c r="E150" s="11">
        <v>0.4</v>
      </c>
      <c r="F150" s="11">
        <v>8046486</v>
      </c>
      <c r="G150" s="22" t="str">
        <f t="shared" si="16"/>
        <v>Y</v>
      </c>
      <c r="H150" s="47" t="str">
        <f t="shared" si="17"/>
        <v/>
      </c>
    </row>
    <row r="151" spans="1:8" outlineLevel="2" x14ac:dyDescent="0.25">
      <c r="A151" s="31" t="s">
        <v>247</v>
      </c>
      <c r="B151" s="22" t="s">
        <v>58</v>
      </c>
      <c r="C151" s="22" t="s">
        <v>148</v>
      </c>
      <c r="D151" s="22" t="s">
        <v>234</v>
      </c>
      <c r="E151" s="11">
        <v>0.4</v>
      </c>
      <c r="F151" s="11">
        <v>8046486</v>
      </c>
      <c r="G151" s="1"/>
    </row>
    <row r="152" spans="1:8" outlineLevel="2" x14ac:dyDescent="0.25">
      <c r="A152" s="31" t="s">
        <v>248</v>
      </c>
      <c r="B152" s="22" t="s">
        <v>58</v>
      </c>
      <c r="C152" s="22" t="s">
        <v>148</v>
      </c>
      <c r="D152" s="22" t="s">
        <v>221</v>
      </c>
      <c r="E152" s="11">
        <v>1</v>
      </c>
      <c r="F152" s="11">
        <v>8046486</v>
      </c>
      <c r="G152" s="1"/>
    </row>
    <row r="153" spans="1:8" outlineLevel="2" x14ac:dyDescent="0.25">
      <c r="A153" s="31" t="s">
        <v>249</v>
      </c>
      <c r="B153" s="22" t="s">
        <v>58</v>
      </c>
      <c r="C153" s="22" t="s">
        <v>148</v>
      </c>
      <c r="D153" s="22" t="s">
        <v>145</v>
      </c>
      <c r="E153" s="11">
        <v>0.5</v>
      </c>
      <c r="F153" s="11">
        <v>8046486</v>
      </c>
      <c r="G153" s="1"/>
    </row>
    <row r="154" spans="1:8" outlineLevel="2" x14ac:dyDescent="0.25">
      <c r="A154" s="31" t="s">
        <v>111</v>
      </c>
      <c r="B154" s="22" t="s">
        <v>58</v>
      </c>
      <c r="C154" s="22" t="s">
        <v>148</v>
      </c>
      <c r="D154" s="22" t="s">
        <v>234</v>
      </c>
      <c r="E154" s="11">
        <v>0.4</v>
      </c>
      <c r="F154" s="11">
        <v>8046486</v>
      </c>
      <c r="G154" s="1"/>
    </row>
    <row r="155" spans="1:8" outlineLevel="2" x14ac:dyDescent="0.25">
      <c r="A155" s="31" t="s">
        <v>250</v>
      </c>
      <c r="B155" s="22" t="s">
        <v>58</v>
      </c>
      <c r="C155" s="22">
        <v>200</v>
      </c>
      <c r="D155" s="22" t="s">
        <v>234</v>
      </c>
      <c r="E155" s="11">
        <v>0.4</v>
      </c>
      <c r="F155" s="11">
        <v>8046486</v>
      </c>
      <c r="G155" s="22" t="str">
        <f>IF(LEFT(D155,1)="&lt;","Y",IF(D155&gt;C155,"N","Y"))</f>
        <v>Y</v>
      </c>
      <c r="H155" s="47" t="str">
        <f>IF(LEFT(D155,1)="&lt;","",IF(D155/C155&gt;0.8,"Y",""))</f>
        <v/>
      </c>
    </row>
    <row r="156" spans="1:8" outlineLevel="2" x14ac:dyDescent="0.25">
      <c r="A156" s="31" t="s">
        <v>251</v>
      </c>
      <c r="B156" s="22" t="s">
        <v>58</v>
      </c>
      <c r="C156" s="22" t="s">
        <v>148</v>
      </c>
      <c r="D156" s="22" t="s">
        <v>145</v>
      </c>
      <c r="E156" s="11">
        <v>0.5</v>
      </c>
      <c r="F156" s="11">
        <v>8046486</v>
      </c>
      <c r="G156" s="1"/>
    </row>
    <row r="157" spans="1:8" outlineLevel="2" x14ac:dyDescent="0.25">
      <c r="A157" s="31" t="s">
        <v>252</v>
      </c>
      <c r="B157" s="22" t="s">
        <v>58</v>
      </c>
      <c r="C157" s="22" t="s">
        <v>148</v>
      </c>
      <c r="D157" s="22" t="s">
        <v>145</v>
      </c>
      <c r="E157" s="11">
        <v>0.5</v>
      </c>
      <c r="F157" s="11">
        <v>8046486</v>
      </c>
      <c r="G157" s="1"/>
    </row>
    <row r="158" spans="1:8" outlineLevel="2" x14ac:dyDescent="0.25">
      <c r="A158" s="31" t="s">
        <v>253</v>
      </c>
      <c r="B158" s="22" t="s">
        <v>58</v>
      </c>
      <c r="C158" s="22" t="s">
        <v>148</v>
      </c>
      <c r="D158" s="22" t="s">
        <v>145</v>
      </c>
      <c r="E158" s="11">
        <v>0.5</v>
      </c>
      <c r="F158" s="11">
        <v>8046486</v>
      </c>
      <c r="G158" s="1"/>
    </row>
    <row r="159" spans="1:8" outlineLevel="2" x14ac:dyDescent="0.25">
      <c r="A159" s="31" t="s">
        <v>254</v>
      </c>
      <c r="B159" s="22" t="s">
        <v>58</v>
      </c>
      <c r="C159" s="22" t="s">
        <v>148</v>
      </c>
      <c r="D159" s="22" t="s">
        <v>145</v>
      </c>
      <c r="E159" s="11">
        <v>0.5</v>
      </c>
      <c r="F159" s="11">
        <v>8046486</v>
      </c>
      <c r="G159" s="1"/>
    </row>
    <row r="160" spans="1:8" outlineLevel="2" x14ac:dyDescent="0.25">
      <c r="A160" s="31" t="s">
        <v>255</v>
      </c>
      <c r="B160" s="22" t="s">
        <v>58</v>
      </c>
      <c r="C160" s="22" t="s">
        <v>148</v>
      </c>
      <c r="D160" s="22" t="s">
        <v>145</v>
      </c>
      <c r="E160" s="11">
        <v>0.5</v>
      </c>
      <c r="F160" s="11">
        <v>8046486</v>
      </c>
      <c r="G160" s="1"/>
    </row>
    <row r="161" spans="1:7" outlineLevel="2" x14ac:dyDescent="0.25">
      <c r="A161" s="31" t="s">
        <v>256</v>
      </c>
      <c r="B161" s="22" t="s">
        <v>58</v>
      </c>
      <c r="C161" s="22" t="s">
        <v>148</v>
      </c>
      <c r="D161" s="22" t="s">
        <v>145</v>
      </c>
      <c r="E161" s="11">
        <v>0.5</v>
      </c>
      <c r="F161" s="11">
        <v>8046486</v>
      </c>
      <c r="G161" s="1"/>
    </row>
    <row r="162" spans="1:7" outlineLevel="2" x14ac:dyDescent="0.25">
      <c r="A162" s="31" t="s">
        <v>257</v>
      </c>
      <c r="B162" s="22" t="s">
        <v>58</v>
      </c>
      <c r="C162" s="22" t="s">
        <v>148</v>
      </c>
      <c r="D162" s="22" t="s">
        <v>219</v>
      </c>
      <c r="E162" s="11">
        <v>300</v>
      </c>
      <c r="F162" s="11">
        <v>8046486</v>
      </c>
      <c r="G162" s="1"/>
    </row>
    <row r="163" spans="1:7" outlineLevel="2" x14ac:dyDescent="0.25">
      <c r="A163" s="32" t="s">
        <v>87</v>
      </c>
      <c r="B163" s="22"/>
      <c r="C163" s="22"/>
      <c r="D163" s="22"/>
      <c r="E163" s="22"/>
      <c r="F163" s="22"/>
      <c r="G163" s="1"/>
    </row>
    <row r="164" spans="1:7" outlineLevel="2" x14ac:dyDescent="0.25">
      <c r="A164" s="31" t="s">
        <v>310</v>
      </c>
      <c r="B164" s="22" t="s">
        <v>89</v>
      </c>
      <c r="C164" s="22"/>
      <c r="D164" s="22">
        <v>100</v>
      </c>
      <c r="E164" s="22"/>
      <c r="F164" s="22">
        <v>8046486</v>
      </c>
      <c r="G164" s="1"/>
    </row>
    <row r="165" spans="1:7" outlineLevel="2" x14ac:dyDescent="0.25">
      <c r="A165" s="31" t="s">
        <v>311</v>
      </c>
      <c r="B165" s="22" t="s">
        <v>89</v>
      </c>
      <c r="C165" s="22"/>
      <c r="D165" s="22">
        <v>86</v>
      </c>
      <c r="E165" s="22"/>
      <c r="F165" s="22">
        <v>8046486</v>
      </c>
      <c r="G165" s="1"/>
    </row>
    <row r="166" spans="1:7" outlineLevel="2" x14ac:dyDescent="0.25">
      <c r="A166" s="31" t="s">
        <v>312</v>
      </c>
      <c r="B166" s="22" t="s">
        <v>89</v>
      </c>
      <c r="C166" s="22"/>
      <c r="D166" s="22">
        <v>92</v>
      </c>
      <c r="E166" s="22"/>
      <c r="F166" s="22">
        <v>8046486</v>
      </c>
      <c r="G166" s="1"/>
    </row>
  </sheetData>
  <autoFilter ref="A3:G166"/>
  <mergeCells count="5">
    <mergeCell ref="B1:G1"/>
    <mergeCell ref="A4:G4"/>
    <mergeCell ref="A17:G17"/>
    <mergeCell ref="A46:G46"/>
    <mergeCell ref="C2:G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1"/>
  <sheetViews>
    <sheetView topLeftCell="A139" zoomScale="70" zoomScaleNormal="70" workbookViewId="0">
      <selection activeCell="R19" sqref="R19"/>
    </sheetView>
  </sheetViews>
  <sheetFormatPr defaultRowHeight="15" outlineLevelRow="2" x14ac:dyDescent="0.25"/>
  <cols>
    <col min="1" max="1" width="36.7109375" style="2" customWidth="1"/>
    <col min="2" max="2" width="15" style="4" customWidth="1"/>
    <col min="3" max="3" width="11.7109375" style="4" bestFit="1" customWidth="1"/>
    <col min="4" max="4" width="15.7109375" style="4" customWidth="1"/>
    <col min="5" max="5" width="9.140625" style="4"/>
    <col min="6" max="7" width="11.7109375" style="4" bestFit="1" customWidth="1"/>
    <col min="8" max="8" width="9.140625" style="47"/>
  </cols>
  <sheetData>
    <row r="1" spans="1:8" x14ac:dyDescent="0.25">
      <c r="A1" s="39"/>
      <c r="B1" s="71" t="s">
        <v>0</v>
      </c>
      <c r="C1" s="71"/>
      <c r="D1" s="71"/>
      <c r="E1" s="71"/>
      <c r="F1" s="71"/>
      <c r="G1" s="71"/>
    </row>
    <row r="2" spans="1:8" ht="15" customHeight="1" x14ac:dyDescent="0.25">
      <c r="A2" s="37"/>
      <c r="B2" s="38"/>
      <c r="C2" s="83" t="s">
        <v>329</v>
      </c>
      <c r="D2" s="83"/>
      <c r="E2" s="83"/>
      <c r="F2" s="83"/>
      <c r="G2" s="83"/>
    </row>
    <row r="3" spans="1:8" ht="102.75" x14ac:dyDescent="0.25">
      <c r="A3" s="21" t="s">
        <v>326</v>
      </c>
      <c r="B3" s="21" t="s">
        <v>132</v>
      </c>
      <c r="C3" s="21" t="s">
        <v>4</v>
      </c>
      <c r="D3" s="21" t="s">
        <v>5</v>
      </c>
      <c r="E3" s="21" t="s">
        <v>6</v>
      </c>
      <c r="F3" s="21" t="s">
        <v>7</v>
      </c>
      <c r="G3" s="21" t="s">
        <v>8</v>
      </c>
    </row>
    <row r="4" spans="1:8" x14ac:dyDescent="0.25">
      <c r="A4" s="80" t="s">
        <v>316</v>
      </c>
      <c r="B4" s="81"/>
      <c r="C4" s="81"/>
      <c r="D4" s="81"/>
      <c r="E4" s="81"/>
      <c r="F4" s="81"/>
      <c r="G4" s="82"/>
    </row>
    <row r="5" spans="1:8" outlineLevel="1" x14ac:dyDescent="0.25">
      <c r="A5" s="32" t="s">
        <v>133</v>
      </c>
      <c r="B5" s="22"/>
      <c r="C5" s="22"/>
      <c r="D5" s="22"/>
      <c r="E5" s="22"/>
      <c r="F5" s="22"/>
      <c r="G5" s="22"/>
    </row>
    <row r="6" spans="1:8" outlineLevel="1" x14ac:dyDescent="0.25">
      <c r="A6" s="31" t="s">
        <v>134</v>
      </c>
      <c r="B6" s="22" t="s">
        <v>11</v>
      </c>
      <c r="C6" s="22">
        <v>500</v>
      </c>
      <c r="D6" s="22">
        <v>199</v>
      </c>
      <c r="E6" s="22">
        <v>6</v>
      </c>
      <c r="F6" s="22">
        <v>8042601</v>
      </c>
      <c r="G6" s="22" t="str">
        <f>IF(LEFT(D6,1)="&lt;","Y",IF(D6&gt;C6,"N","Y"))</f>
        <v>Y</v>
      </c>
      <c r="H6" s="47" t="str">
        <f>IF(LEFT(D6,1)="&lt;","",IF(D6/C6&gt;0.8,"Y",""))</f>
        <v/>
      </c>
    </row>
    <row r="7" spans="1:8" outlineLevel="1" x14ac:dyDescent="0.25">
      <c r="A7" s="32" t="s">
        <v>135</v>
      </c>
      <c r="B7" s="22"/>
      <c r="C7" s="22"/>
      <c r="D7" s="22"/>
      <c r="E7" s="22"/>
      <c r="F7" s="22"/>
      <c r="G7" s="22"/>
    </row>
    <row r="8" spans="1:8" outlineLevel="1" x14ac:dyDescent="0.25">
      <c r="A8" s="31" t="s">
        <v>136</v>
      </c>
      <c r="B8" s="22" t="s">
        <v>11</v>
      </c>
      <c r="C8" s="22">
        <v>1</v>
      </c>
      <c r="D8" s="22">
        <v>5.7400000000000003E-3</v>
      </c>
      <c r="E8" s="22">
        <v>5.0000000000000001E-4</v>
      </c>
      <c r="F8" s="22">
        <v>8045121</v>
      </c>
      <c r="G8" s="22" t="str">
        <f>IF(LEFT(D8,1)="&lt;","Y",IF(D8&gt;C8,"N","Y"))</f>
        <v>Y</v>
      </c>
      <c r="H8" s="47" t="str">
        <f>IF(LEFT(D8,1)="&lt;","",IF(D8/C8&gt;0.8,"Y",""))</f>
        <v/>
      </c>
    </row>
    <row r="9" spans="1:8" outlineLevel="1" x14ac:dyDescent="0.25">
      <c r="A9" s="31" t="s">
        <v>18</v>
      </c>
      <c r="B9" s="22" t="s">
        <v>18</v>
      </c>
      <c r="C9" s="22" t="s">
        <v>347</v>
      </c>
      <c r="D9" s="22">
        <v>7.04</v>
      </c>
      <c r="E9" s="22"/>
      <c r="F9" s="22"/>
      <c r="G9" s="22"/>
    </row>
    <row r="10" spans="1:8" outlineLevel="1" x14ac:dyDescent="0.25">
      <c r="A10" s="32" t="s">
        <v>137</v>
      </c>
      <c r="B10" s="22"/>
      <c r="C10" s="22"/>
      <c r="D10" s="22"/>
      <c r="E10" s="22"/>
      <c r="F10" s="22"/>
      <c r="G10" s="22"/>
    </row>
    <row r="11" spans="1:8" outlineLevel="1" x14ac:dyDescent="0.25">
      <c r="A11" s="31" t="s">
        <v>23</v>
      </c>
      <c r="B11" s="22" t="s">
        <v>11</v>
      </c>
      <c r="C11" s="22">
        <v>1500</v>
      </c>
      <c r="D11" s="22">
        <v>21</v>
      </c>
      <c r="E11" s="22">
        <v>0.5</v>
      </c>
      <c r="F11" s="22">
        <v>8045961</v>
      </c>
      <c r="G11" s="22" t="str">
        <f>IF(LEFT(D11,1)="&lt;","Y",IF(D11&gt;C11,"N","Y"))</f>
        <v>Y</v>
      </c>
      <c r="H11" s="47" t="str">
        <f>IF(LEFT(D11,1)="&lt;","",IF(D11/C11&gt;0.8,"Y",""))</f>
        <v/>
      </c>
    </row>
    <row r="12" spans="1:8" outlineLevel="1" x14ac:dyDescent="0.25">
      <c r="A12" s="27" t="s">
        <v>328</v>
      </c>
      <c r="B12" s="28"/>
      <c r="C12" s="28"/>
      <c r="D12" s="28"/>
      <c r="E12" s="28"/>
      <c r="F12" s="28"/>
      <c r="G12" s="29"/>
    </row>
    <row r="13" spans="1:8" outlineLevel="2" x14ac:dyDescent="0.25">
      <c r="A13" s="31" t="s">
        <v>138</v>
      </c>
      <c r="B13" s="22" t="s">
        <v>11</v>
      </c>
      <c r="C13" s="22">
        <v>150</v>
      </c>
      <c r="D13" s="22">
        <v>10</v>
      </c>
      <c r="E13" s="22">
        <v>1</v>
      </c>
      <c r="F13" s="22">
        <v>8044772</v>
      </c>
      <c r="G13" s="22" t="str">
        <f t="shared" ref="G13:G14" si="0">IF(LEFT(D13,1)="&lt;","Y",IF(D13&gt;C13,"N","Y"))</f>
        <v>Y</v>
      </c>
      <c r="H13" s="47" t="str">
        <f t="shared" ref="H13:H14" si="1">IF(LEFT(D13,1)="&lt;","",IF(D13/C13&gt;0.8,"Y",""))</f>
        <v/>
      </c>
    </row>
    <row r="14" spans="1:8" outlineLevel="2" x14ac:dyDescent="0.25">
      <c r="A14" s="31" t="s">
        <v>139</v>
      </c>
      <c r="B14" s="22" t="s">
        <v>11</v>
      </c>
      <c r="C14" s="22">
        <v>15</v>
      </c>
      <c r="D14" s="22" t="s">
        <v>140</v>
      </c>
      <c r="E14" s="22">
        <v>2</v>
      </c>
      <c r="F14" s="22">
        <v>8044780</v>
      </c>
      <c r="G14" s="22" t="str">
        <f t="shared" si="0"/>
        <v>Y</v>
      </c>
      <c r="H14" s="47" t="str">
        <f t="shared" si="1"/>
        <v/>
      </c>
    </row>
    <row r="15" spans="1:8" outlineLevel="1" x14ac:dyDescent="0.25">
      <c r="A15" s="32" t="s">
        <v>141</v>
      </c>
      <c r="B15" s="22"/>
      <c r="C15" s="22"/>
      <c r="D15" s="22"/>
      <c r="E15" s="22"/>
      <c r="F15" s="22"/>
      <c r="G15" s="22"/>
    </row>
    <row r="16" spans="1:8" outlineLevel="1" x14ac:dyDescent="0.25">
      <c r="A16" s="31" t="s">
        <v>22</v>
      </c>
      <c r="B16" s="22" t="s">
        <v>11</v>
      </c>
      <c r="C16" s="22">
        <v>600</v>
      </c>
      <c r="D16" s="22">
        <v>27.8</v>
      </c>
      <c r="E16" s="22">
        <v>1</v>
      </c>
      <c r="F16" s="22">
        <v>8046144</v>
      </c>
      <c r="G16" s="22" t="str">
        <f>IF(LEFT(D16,1)="&lt;","Y",IF(D16&gt;C16,"N","Y"))</f>
        <v>Y</v>
      </c>
      <c r="H16" s="47" t="str">
        <f>IF(LEFT(D16,1)="&lt;","",IF(D16/C16&gt;0.8,"Y",""))</f>
        <v/>
      </c>
    </row>
    <row r="17" spans="1:8" x14ac:dyDescent="0.25">
      <c r="A17" s="80" t="s">
        <v>323</v>
      </c>
      <c r="B17" s="81"/>
      <c r="C17" s="81"/>
      <c r="D17" s="81"/>
      <c r="E17" s="81"/>
      <c r="F17" s="81"/>
      <c r="G17" s="82"/>
    </row>
    <row r="18" spans="1:8" x14ac:dyDescent="0.25">
      <c r="A18" s="36" t="s">
        <v>330</v>
      </c>
      <c r="B18" s="30"/>
      <c r="C18" s="30"/>
      <c r="D18" s="30"/>
      <c r="E18" s="30"/>
      <c r="F18" s="30"/>
      <c r="G18" s="30"/>
    </row>
    <row r="19" spans="1:8" outlineLevel="1" x14ac:dyDescent="0.25">
      <c r="A19" s="31" t="s">
        <v>142</v>
      </c>
      <c r="B19" s="22" t="s">
        <v>58</v>
      </c>
      <c r="C19" s="22">
        <v>1000</v>
      </c>
      <c r="D19" s="22">
        <v>1.6</v>
      </c>
      <c r="E19" s="22">
        <v>0.5</v>
      </c>
      <c r="F19" s="22">
        <v>8044702</v>
      </c>
      <c r="G19" s="22" t="str">
        <f>IF(LEFT(D19,1)="&lt;","Y",IF(D19&gt;C19,"N","Y"))</f>
        <v>Y</v>
      </c>
      <c r="H19" s="47" t="str">
        <f>IF(LEFT(D19,1)="&lt;","",IF(D19/C19&gt;0.8,"Y",""))</f>
        <v/>
      </c>
    </row>
    <row r="20" spans="1:8" outlineLevel="1" x14ac:dyDescent="0.25">
      <c r="A20" s="31" t="s">
        <v>143</v>
      </c>
      <c r="B20" s="22" t="s">
        <v>58</v>
      </c>
      <c r="C20" s="22" t="s">
        <v>148</v>
      </c>
      <c r="D20" s="22" t="s">
        <v>182</v>
      </c>
      <c r="E20" s="22">
        <v>0.1</v>
      </c>
      <c r="F20" s="22">
        <v>8044702</v>
      </c>
      <c r="G20" s="22"/>
    </row>
    <row r="21" spans="1:8" outlineLevel="1" x14ac:dyDescent="0.25">
      <c r="A21" s="31" t="s">
        <v>146</v>
      </c>
      <c r="B21" s="22" t="s">
        <v>58</v>
      </c>
      <c r="C21" s="22" t="s">
        <v>148</v>
      </c>
      <c r="D21" s="22" t="s">
        <v>182</v>
      </c>
      <c r="E21" s="22">
        <v>0.1</v>
      </c>
      <c r="F21" s="22">
        <v>8044702</v>
      </c>
      <c r="G21" s="22"/>
    </row>
    <row r="22" spans="1:8" outlineLevel="1" x14ac:dyDescent="0.25">
      <c r="A22" s="31" t="s">
        <v>147</v>
      </c>
      <c r="B22" s="22" t="s">
        <v>58</v>
      </c>
      <c r="C22" s="22" t="s">
        <v>148</v>
      </c>
      <c r="D22" s="22" t="s">
        <v>145</v>
      </c>
      <c r="E22" s="22">
        <v>0.5</v>
      </c>
      <c r="F22" s="22">
        <v>8044702</v>
      </c>
      <c r="G22" s="22"/>
    </row>
    <row r="23" spans="1:8" outlineLevel="1" x14ac:dyDescent="0.25">
      <c r="A23" s="31" t="s">
        <v>150</v>
      </c>
      <c r="B23" s="22" t="s">
        <v>58</v>
      </c>
      <c r="C23" s="22" t="s">
        <v>148</v>
      </c>
      <c r="D23" s="22">
        <v>2.5</v>
      </c>
      <c r="E23" s="22">
        <v>0.5</v>
      </c>
      <c r="F23" s="22">
        <v>8044702</v>
      </c>
      <c r="G23" s="22"/>
    </row>
    <row r="24" spans="1:8" outlineLevel="1" x14ac:dyDescent="0.25">
      <c r="A24" s="31" t="s">
        <v>151</v>
      </c>
      <c r="B24" s="22" t="s">
        <v>58</v>
      </c>
      <c r="C24" s="22" t="s">
        <v>148</v>
      </c>
      <c r="D24" s="22" t="s">
        <v>145</v>
      </c>
      <c r="E24" s="22">
        <v>0.5</v>
      </c>
      <c r="F24" s="22">
        <v>8044702</v>
      </c>
      <c r="G24" s="22"/>
    </row>
    <row r="25" spans="1:8" outlineLevel="1" x14ac:dyDescent="0.25">
      <c r="A25" s="31" t="s">
        <v>152</v>
      </c>
      <c r="B25" s="22" t="s">
        <v>58</v>
      </c>
      <c r="C25" s="22" t="s">
        <v>148</v>
      </c>
      <c r="D25" s="22" t="s">
        <v>145</v>
      </c>
      <c r="E25" s="22">
        <v>0.5</v>
      </c>
      <c r="F25" s="22">
        <v>8044702</v>
      </c>
      <c r="G25" s="22"/>
    </row>
    <row r="26" spans="1:8" outlineLevel="1" x14ac:dyDescent="0.25">
      <c r="A26" s="31" t="s">
        <v>153</v>
      </c>
      <c r="B26" s="22" t="s">
        <v>58</v>
      </c>
      <c r="C26" s="22" t="s">
        <v>148</v>
      </c>
      <c r="D26" s="22">
        <v>0.2</v>
      </c>
      <c r="E26" s="22">
        <v>0.1</v>
      </c>
      <c r="F26" s="22">
        <v>8044702</v>
      </c>
      <c r="G26" s="22"/>
    </row>
    <row r="27" spans="1:8" outlineLevel="1" x14ac:dyDescent="0.25">
      <c r="A27" s="31" t="s">
        <v>154</v>
      </c>
      <c r="B27" s="22" t="s">
        <v>58</v>
      </c>
      <c r="C27" s="22" t="s">
        <v>148</v>
      </c>
      <c r="D27" s="22" t="s">
        <v>182</v>
      </c>
      <c r="E27" s="22">
        <v>0.1</v>
      </c>
      <c r="F27" s="22">
        <v>8044702</v>
      </c>
      <c r="G27" s="22"/>
    </row>
    <row r="28" spans="1:8" outlineLevel="1" x14ac:dyDescent="0.25">
      <c r="A28" s="31" t="s">
        <v>155</v>
      </c>
      <c r="B28" s="22" t="s">
        <v>58</v>
      </c>
      <c r="C28" s="22" t="s">
        <v>148</v>
      </c>
      <c r="D28" s="22" t="s">
        <v>182</v>
      </c>
      <c r="E28" s="22">
        <v>0.1</v>
      </c>
      <c r="F28" s="22">
        <v>8044702</v>
      </c>
      <c r="G28" s="22"/>
    </row>
    <row r="29" spans="1:8" outlineLevel="1" x14ac:dyDescent="0.25">
      <c r="A29" s="31" t="s">
        <v>156</v>
      </c>
      <c r="B29" s="22" t="s">
        <v>58</v>
      </c>
      <c r="C29" s="22" t="s">
        <v>148</v>
      </c>
      <c r="D29" s="22" t="s">
        <v>182</v>
      </c>
      <c r="E29" s="22">
        <v>0.1</v>
      </c>
      <c r="F29" s="22">
        <v>8044702</v>
      </c>
      <c r="G29" s="22"/>
    </row>
    <row r="30" spans="1:8" outlineLevel="1" x14ac:dyDescent="0.25">
      <c r="A30" s="31" t="s">
        <v>157</v>
      </c>
      <c r="B30" s="22" t="s">
        <v>58</v>
      </c>
      <c r="C30" s="22" t="s">
        <v>148</v>
      </c>
      <c r="D30" s="22" t="s">
        <v>182</v>
      </c>
      <c r="E30" s="22">
        <v>0.1</v>
      </c>
      <c r="F30" s="22">
        <v>8044702</v>
      </c>
      <c r="G30" s="22"/>
    </row>
    <row r="31" spans="1:8" outlineLevel="1" x14ac:dyDescent="0.25">
      <c r="A31" s="31" t="s">
        <v>158</v>
      </c>
      <c r="B31" s="22" t="s">
        <v>58</v>
      </c>
      <c r="C31" s="22" t="s">
        <v>148</v>
      </c>
      <c r="D31" s="22" t="s">
        <v>182</v>
      </c>
      <c r="E31" s="22">
        <v>0.1</v>
      </c>
      <c r="F31" s="22">
        <v>8044702</v>
      </c>
      <c r="G31" s="22"/>
    </row>
    <row r="32" spans="1:8" outlineLevel="1" x14ac:dyDescent="0.25">
      <c r="A32" s="31" t="s">
        <v>159</v>
      </c>
      <c r="B32" s="22" t="s">
        <v>58</v>
      </c>
      <c r="C32" s="22" t="s">
        <v>148</v>
      </c>
      <c r="D32" s="22">
        <v>0.68</v>
      </c>
      <c r="E32" s="22">
        <v>0.1</v>
      </c>
      <c r="F32" s="22">
        <v>8044702</v>
      </c>
      <c r="G32" s="22"/>
    </row>
    <row r="33" spans="1:8" outlineLevel="1" x14ac:dyDescent="0.25">
      <c r="A33" s="31" t="s">
        <v>160</v>
      </c>
      <c r="B33" s="22" t="s">
        <v>58</v>
      </c>
      <c r="C33" s="22" t="s">
        <v>148</v>
      </c>
      <c r="D33" s="22" t="s">
        <v>182</v>
      </c>
      <c r="E33" s="22">
        <v>0.1</v>
      </c>
      <c r="F33" s="22">
        <v>8044702</v>
      </c>
      <c r="G33" s="22"/>
    </row>
    <row r="34" spans="1:8" outlineLevel="1" x14ac:dyDescent="0.25">
      <c r="A34" s="31" t="s">
        <v>161</v>
      </c>
      <c r="B34" s="22" t="s">
        <v>58</v>
      </c>
      <c r="C34" s="22" t="s">
        <v>148</v>
      </c>
      <c r="D34" s="22" t="s">
        <v>182</v>
      </c>
      <c r="E34" s="22">
        <v>0.1</v>
      </c>
      <c r="F34" s="22">
        <v>8044702</v>
      </c>
      <c r="G34" s="22"/>
    </row>
    <row r="35" spans="1:8" outlineLevel="1" x14ac:dyDescent="0.25">
      <c r="A35" s="31" t="s">
        <v>162</v>
      </c>
      <c r="B35" s="22" t="s">
        <v>58</v>
      </c>
      <c r="C35" s="22" t="s">
        <v>148</v>
      </c>
      <c r="D35" s="22" t="s">
        <v>182</v>
      </c>
      <c r="E35" s="22">
        <v>0.1</v>
      </c>
      <c r="F35" s="22">
        <v>8044702</v>
      </c>
      <c r="G35" s="22"/>
    </row>
    <row r="36" spans="1:8" outlineLevel="1" x14ac:dyDescent="0.25">
      <c r="A36" s="31" t="s">
        <v>163</v>
      </c>
      <c r="B36" s="22" t="s">
        <v>58</v>
      </c>
      <c r="C36" s="22" t="s">
        <v>148</v>
      </c>
      <c r="D36" s="22" t="s">
        <v>182</v>
      </c>
      <c r="E36" s="22">
        <v>0.1</v>
      </c>
      <c r="F36" s="22">
        <v>8044702</v>
      </c>
      <c r="G36" s="22"/>
    </row>
    <row r="37" spans="1:8" outlineLevel="1" x14ac:dyDescent="0.25">
      <c r="A37" s="31" t="s">
        <v>164</v>
      </c>
      <c r="B37" s="22" t="s">
        <v>58</v>
      </c>
      <c r="C37" s="22" t="s">
        <v>148</v>
      </c>
      <c r="D37" s="22" t="s">
        <v>145</v>
      </c>
      <c r="E37" s="22">
        <v>0.5</v>
      </c>
      <c r="F37" s="22">
        <v>8044702</v>
      </c>
      <c r="G37" s="22"/>
    </row>
    <row r="38" spans="1:8" outlineLevel="1" x14ac:dyDescent="0.25">
      <c r="A38" s="31" t="s">
        <v>165</v>
      </c>
      <c r="B38" s="22" t="s">
        <v>58</v>
      </c>
      <c r="C38" s="22" t="s">
        <v>148</v>
      </c>
      <c r="D38" s="22" t="s">
        <v>145</v>
      </c>
      <c r="E38" s="22">
        <v>0.5</v>
      </c>
      <c r="F38" s="22">
        <v>8044702</v>
      </c>
      <c r="G38" s="22"/>
    </row>
    <row r="39" spans="1:8" outlineLevel="1" x14ac:dyDescent="0.25">
      <c r="A39" s="31" t="s">
        <v>166</v>
      </c>
      <c r="B39" s="22" t="s">
        <v>58</v>
      </c>
      <c r="C39" s="22">
        <v>50</v>
      </c>
      <c r="D39" s="22" t="s">
        <v>182</v>
      </c>
      <c r="E39" s="22">
        <v>0.1</v>
      </c>
      <c r="F39" s="22">
        <v>8044702</v>
      </c>
      <c r="G39" s="22" t="str">
        <f t="shared" ref="G39:G41" si="2">IF(LEFT(D39,1)="&lt;","Y",IF(D39&gt;C39,"N","Y"))</f>
        <v>Y</v>
      </c>
      <c r="H39" s="47" t="str">
        <f t="shared" ref="H39:H41" si="3">IF(LEFT(D39,1)="&lt;","",IF(D39/C39&gt;0.8,"Y",""))</f>
        <v/>
      </c>
    </row>
    <row r="40" spans="1:8" outlineLevel="1" x14ac:dyDescent="0.25">
      <c r="A40" s="31" t="s">
        <v>167</v>
      </c>
      <c r="B40" s="22" t="s">
        <v>58</v>
      </c>
      <c r="C40" s="22">
        <v>50</v>
      </c>
      <c r="D40" s="22" t="s">
        <v>182</v>
      </c>
      <c r="E40" s="22">
        <v>0.1</v>
      </c>
      <c r="F40" s="22">
        <v>8044702</v>
      </c>
      <c r="G40" s="22" t="str">
        <f t="shared" si="2"/>
        <v>Y</v>
      </c>
      <c r="H40" s="47" t="str">
        <f t="shared" si="3"/>
        <v/>
      </c>
    </row>
    <row r="41" spans="1:8" outlineLevel="1" x14ac:dyDescent="0.25">
      <c r="A41" s="31" t="s">
        <v>168</v>
      </c>
      <c r="B41" s="22" t="s">
        <v>58</v>
      </c>
      <c r="C41" s="22">
        <v>50</v>
      </c>
      <c r="D41" s="22" t="s">
        <v>182</v>
      </c>
      <c r="E41" s="22">
        <v>0.1</v>
      </c>
      <c r="F41" s="22">
        <v>8044702</v>
      </c>
      <c r="G41" s="22" t="str">
        <f t="shared" si="2"/>
        <v>Y</v>
      </c>
      <c r="H41" s="47" t="str">
        <f t="shared" si="3"/>
        <v/>
      </c>
    </row>
    <row r="42" spans="1:8" outlineLevel="1" x14ac:dyDescent="0.25">
      <c r="A42" s="31" t="s">
        <v>169</v>
      </c>
      <c r="B42" s="22" t="s">
        <v>58</v>
      </c>
      <c r="C42" s="22" t="s">
        <v>148</v>
      </c>
      <c r="D42" s="22" t="s">
        <v>221</v>
      </c>
      <c r="E42" s="22">
        <v>1</v>
      </c>
      <c r="F42" s="22">
        <v>8044702</v>
      </c>
      <c r="G42" s="22"/>
    </row>
    <row r="43" spans="1:8" outlineLevel="1" x14ac:dyDescent="0.25">
      <c r="A43" s="31" t="s">
        <v>170</v>
      </c>
      <c r="B43" s="22" t="s">
        <v>58</v>
      </c>
      <c r="C43" s="22" t="s">
        <v>148</v>
      </c>
      <c r="D43" s="22" t="s">
        <v>145</v>
      </c>
      <c r="E43" s="22">
        <v>0.5</v>
      </c>
      <c r="F43" s="22">
        <v>8044702</v>
      </c>
      <c r="G43" s="22"/>
    </row>
    <row r="44" spans="1:8" outlineLevel="1" x14ac:dyDescent="0.25">
      <c r="A44" s="31" t="s">
        <v>171</v>
      </c>
      <c r="B44" s="22" t="s">
        <v>58</v>
      </c>
      <c r="C44" s="22" t="s">
        <v>148</v>
      </c>
      <c r="D44" s="22" t="s">
        <v>145</v>
      </c>
      <c r="E44" s="22">
        <v>0.5</v>
      </c>
      <c r="F44" s="22">
        <v>8044702</v>
      </c>
      <c r="G44" s="22"/>
    </row>
    <row r="45" spans="1:8" outlineLevel="1" x14ac:dyDescent="0.25">
      <c r="A45" s="31" t="s">
        <v>64</v>
      </c>
      <c r="B45" s="22" t="s">
        <v>58</v>
      </c>
      <c r="C45" s="22">
        <v>50</v>
      </c>
      <c r="D45" s="22" t="s">
        <v>182</v>
      </c>
      <c r="E45" s="22">
        <v>0.1</v>
      </c>
      <c r="F45" s="22">
        <v>8044702</v>
      </c>
      <c r="G45" s="22" t="str">
        <f>IF(LEFT(D45,1)="&lt;","Y",IF(D45&gt;C45,"N","Y"))</f>
        <v>Y</v>
      </c>
      <c r="H45" s="47" t="str">
        <f>IF(LEFT(D45,1)="&lt;","",IF(D45/C45&gt;0.8,"Y",""))</f>
        <v/>
      </c>
    </row>
    <row r="46" spans="1:8" outlineLevel="1" x14ac:dyDescent="0.25">
      <c r="A46" s="31" t="s">
        <v>87</v>
      </c>
      <c r="B46" s="22"/>
      <c r="C46" s="22"/>
      <c r="D46" s="22"/>
      <c r="E46" s="22"/>
      <c r="F46" s="22"/>
      <c r="G46" s="22"/>
    </row>
    <row r="47" spans="1:8" outlineLevel="1" x14ac:dyDescent="0.25">
      <c r="A47" s="31" t="s">
        <v>314</v>
      </c>
      <c r="B47" s="22" t="s">
        <v>89</v>
      </c>
      <c r="C47" s="22"/>
      <c r="D47" s="22"/>
      <c r="E47" s="22">
        <v>105</v>
      </c>
      <c r="F47" s="22">
        <v>8044702</v>
      </c>
      <c r="G47" s="22"/>
    </row>
    <row r="48" spans="1:8" outlineLevel="1" x14ac:dyDescent="0.25">
      <c r="A48" s="31" t="s">
        <v>313</v>
      </c>
      <c r="B48" s="22" t="s">
        <v>89</v>
      </c>
      <c r="C48" s="22"/>
      <c r="D48" s="22"/>
      <c r="E48" s="22">
        <v>92</v>
      </c>
      <c r="F48" s="22">
        <v>8044702</v>
      </c>
      <c r="G48" s="22"/>
    </row>
    <row r="49" spans="1:8" x14ac:dyDescent="0.25">
      <c r="A49" s="79" t="s">
        <v>303</v>
      </c>
      <c r="B49" s="79"/>
      <c r="C49" s="79"/>
      <c r="D49" s="79"/>
      <c r="E49" s="79"/>
      <c r="F49" s="79"/>
      <c r="G49" s="79"/>
    </row>
    <row r="50" spans="1:8" x14ac:dyDescent="0.25">
      <c r="A50" s="31" t="s">
        <v>24</v>
      </c>
      <c r="B50" s="22" t="s">
        <v>11</v>
      </c>
      <c r="C50" s="22">
        <v>1</v>
      </c>
      <c r="D50" s="22">
        <v>3.9100000000000003E-2</v>
      </c>
      <c r="E50" s="22">
        <v>5.0000000000000001E-3</v>
      </c>
      <c r="F50" s="22">
        <v>8047776</v>
      </c>
      <c r="G50" s="22" t="str">
        <f>IF(LEFT(D50,1)="&lt;","Y",IF(D50&gt;C50,"N","Y"))</f>
        <v>Y</v>
      </c>
      <c r="H50" s="47" t="str">
        <f>IF(LEFT(D50,1)="&lt;","",IF(D50/C50&gt;0.8,"Y",""))</f>
        <v/>
      </c>
    </row>
    <row r="51" spans="1:8" x14ac:dyDescent="0.25">
      <c r="A51" s="79" t="s">
        <v>315</v>
      </c>
      <c r="B51" s="79"/>
      <c r="C51" s="79"/>
      <c r="D51" s="79"/>
      <c r="E51" s="79"/>
      <c r="F51" s="79"/>
      <c r="G51" s="79"/>
    </row>
    <row r="52" spans="1:8" outlineLevel="1" x14ac:dyDescent="0.25">
      <c r="A52" s="32" t="s">
        <v>172</v>
      </c>
      <c r="B52" s="22"/>
      <c r="C52" s="22"/>
      <c r="D52" s="22"/>
      <c r="E52" s="22"/>
      <c r="F52" s="22"/>
      <c r="G52" s="22"/>
    </row>
    <row r="53" spans="1:8" outlineLevel="2" x14ac:dyDescent="0.25">
      <c r="A53" s="31" t="s">
        <v>173</v>
      </c>
      <c r="B53" s="22" t="s">
        <v>58</v>
      </c>
      <c r="C53" s="22">
        <v>50</v>
      </c>
      <c r="D53" s="22">
        <v>0.37</v>
      </c>
      <c r="E53" s="22">
        <v>0.24</v>
      </c>
      <c r="F53" s="22">
        <v>8042168</v>
      </c>
      <c r="G53" s="22" t="str">
        <f t="shared" ref="G53:G56" si="4">IF(LEFT(D53,1)="&lt;","Y",IF(D53&gt;C53,"N","Y"))</f>
        <v>Y</v>
      </c>
      <c r="H53" s="47" t="str">
        <f t="shared" ref="H53:H56" si="5">IF(LEFT(D53,1)="&lt;","",IF(D53/C53&gt;0.8,"Y",""))</f>
        <v/>
      </c>
    </row>
    <row r="54" spans="1:8" outlineLevel="2" x14ac:dyDescent="0.25">
      <c r="A54" s="31" t="s">
        <v>175</v>
      </c>
      <c r="B54" s="22" t="s">
        <v>58</v>
      </c>
      <c r="C54" s="22">
        <v>50</v>
      </c>
      <c r="D54" s="22" t="s">
        <v>180</v>
      </c>
      <c r="E54" s="22">
        <v>0.05</v>
      </c>
      <c r="F54" s="22">
        <v>8042168</v>
      </c>
      <c r="G54" s="22" t="str">
        <f t="shared" si="4"/>
        <v>Y</v>
      </c>
      <c r="H54" s="47" t="str">
        <f t="shared" si="5"/>
        <v/>
      </c>
    </row>
    <row r="55" spans="1:8" outlineLevel="2" x14ac:dyDescent="0.25">
      <c r="A55" s="31" t="s">
        <v>177</v>
      </c>
      <c r="B55" s="22" t="s">
        <v>58</v>
      </c>
      <c r="C55" s="22">
        <v>50</v>
      </c>
      <c r="D55" s="22">
        <v>0.41</v>
      </c>
      <c r="E55" s="22">
        <v>0.24</v>
      </c>
      <c r="F55" s="22">
        <v>8042168</v>
      </c>
      <c r="G55" s="22" t="str">
        <f t="shared" si="4"/>
        <v>Y</v>
      </c>
      <c r="H55" s="47" t="str">
        <f t="shared" si="5"/>
        <v/>
      </c>
    </row>
    <row r="56" spans="1:8" outlineLevel="2" x14ac:dyDescent="0.25">
      <c r="A56" s="31" t="s">
        <v>77</v>
      </c>
      <c r="B56" s="22" t="s">
        <v>58</v>
      </c>
      <c r="C56" s="22">
        <v>50</v>
      </c>
      <c r="D56" s="22">
        <v>0.18</v>
      </c>
      <c r="E56" s="22">
        <v>0.1</v>
      </c>
      <c r="F56" s="22">
        <v>8044759</v>
      </c>
      <c r="G56" s="22" t="str">
        <f t="shared" si="4"/>
        <v>Y</v>
      </c>
      <c r="H56" s="47" t="str">
        <f t="shared" si="5"/>
        <v/>
      </c>
    </row>
    <row r="57" spans="1:8" outlineLevel="2" x14ac:dyDescent="0.25">
      <c r="A57" s="31" t="s">
        <v>178</v>
      </c>
      <c r="B57" s="22" t="s">
        <v>58</v>
      </c>
      <c r="C57" s="22" t="s">
        <v>148</v>
      </c>
      <c r="D57" s="22" t="s">
        <v>182</v>
      </c>
      <c r="E57" s="22">
        <v>0.1</v>
      </c>
      <c r="F57" s="22">
        <v>8044759</v>
      </c>
      <c r="G57" s="22"/>
    </row>
    <row r="58" spans="1:8" outlineLevel="2" x14ac:dyDescent="0.25">
      <c r="A58" s="31" t="s">
        <v>179</v>
      </c>
      <c r="B58" s="22" t="s">
        <v>58</v>
      </c>
      <c r="C58" s="22" t="s">
        <v>148</v>
      </c>
      <c r="D58" s="22" t="s">
        <v>260</v>
      </c>
      <c r="E58" s="22">
        <v>0.24</v>
      </c>
      <c r="F58" s="22">
        <v>8044759</v>
      </c>
      <c r="G58" s="22"/>
    </row>
    <row r="59" spans="1:8" outlineLevel="2" x14ac:dyDescent="0.25">
      <c r="A59" s="31" t="s">
        <v>61</v>
      </c>
      <c r="B59" s="22" t="s">
        <v>58</v>
      </c>
      <c r="C59" s="22">
        <v>50</v>
      </c>
      <c r="D59" s="22" t="s">
        <v>180</v>
      </c>
      <c r="E59" s="22">
        <v>0.05</v>
      </c>
      <c r="F59" s="22">
        <v>8044759</v>
      </c>
      <c r="G59" s="22" t="str">
        <f t="shared" ref="G59:G63" si="6">IF(LEFT(D59,1)="&lt;","Y",IF(D59&gt;C59,"N","Y"))</f>
        <v>Y</v>
      </c>
      <c r="H59" s="47" t="str">
        <f t="shared" ref="H59:H63" si="7">IF(LEFT(D59,1)="&lt;","",IF(D59/C59&gt;0.8,"Y",""))</f>
        <v/>
      </c>
    </row>
    <row r="60" spans="1:8" outlineLevel="2" x14ac:dyDescent="0.25">
      <c r="A60" s="31" t="s">
        <v>59</v>
      </c>
      <c r="B60" s="22" t="s">
        <v>58</v>
      </c>
      <c r="C60" s="22">
        <v>50</v>
      </c>
      <c r="D60" s="22" t="s">
        <v>180</v>
      </c>
      <c r="E60" s="22">
        <v>0.05</v>
      </c>
      <c r="F60" s="22">
        <v>8044759</v>
      </c>
      <c r="G60" s="22" t="str">
        <f t="shared" si="6"/>
        <v>Y</v>
      </c>
      <c r="H60" s="47" t="str">
        <f t="shared" si="7"/>
        <v/>
      </c>
    </row>
    <row r="61" spans="1:8" outlineLevel="2" x14ac:dyDescent="0.25">
      <c r="A61" s="31" t="s">
        <v>75</v>
      </c>
      <c r="B61" s="22" t="s">
        <v>58</v>
      </c>
      <c r="C61" s="22">
        <v>50</v>
      </c>
      <c r="D61" s="22" t="s">
        <v>180</v>
      </c>
      <c r="E61" s="22">
        <v>0.05</v>
      </c>
      <c r="F61" s="22">
        <v>8044759</v>
      </c>
      <c r="G61" s="22" t="str">
        <f t="shared" si="6"/>
        <v>Y</v>
      </c>
      <c r="H61" s="47" t="str">
        <f t="shared" si="7"/>
        <v/>
      </c>
    </row>
    <row r="62" spans="1:8" outlineLevel="2" x14ac:dyDescent="0.25">
      <c r="A62" s="31" t="s">
        <v>66</v>
      </c>
      <c r="B62" s="22" t="s">
        <v>58</v>
      </c>
      <c r="C62" s="22">
        <v>50</v>
      </c>
      <c r="D62" s="22">
        <v>0.19</v>
      </c>
      <c r="E62" s="22">
        <v>0.05</v>
      </c>
      <c r="F62" s="22">
        <v>8044759</v>
      </c>
      <c r="G62" s="22" t="str">
        <f t="shared" si="6"/>
        <v>Y</v>
      </c>
      <c r="H62" s="47" t="str">
        <f t="shared" si="7"/>
        <v/>
      </c>
    </row>
    <row r="63" spans="1:8" outlineLevel="2" x14ac:dyDescent="0.25">
      <c r="A63" s="31" t="s">
        <v>63</v>
      </c>
      <c r="B63" s="22" t="s">
        <v>58</v>
      </c>
      <c r="C63" s="22">
        <v>50</v>
      </c>
      <c r="D63" s="22" t="s">
        <v>193</v>
      </c>
      <c r="E63" s="22">
        <v>0.01</v>
      </c>
      <c r="F63" s="22">
        <v>8044759</v>
      </c>
      <c r="G63" s="22" t="str">
        <f t="shared" si="6"/>
        <v>Y</v>
      </c>
      <c r="H63" s="47" t="str">
        <f t="shared" si="7"/>
        <v/>
      </c>
    </row>
    <row r="64" spans="1:8" outlineLevel="2" x14ac:dyDescent="0.25">
      <c r="A64" s="31" t="s">
        <v>181</v>
      </c>
      <c r="B64" s="22" t="s">
        <v>58</v>
      </c>
      <c r="C64" s="22" t="s">
        <v>148</v>
      </c>
      <c r="D64" s="22" t="s">
        <v>180</v>
      </c>
      <c r="E64" s="22">
        <v>0.05</v>
      </c>
      <c r="F64" s="22">
        <v>8044759</v>
      </c>
      <c r="G64" s="22"/>
    </row>
    <row r="65" spans="1:8" outlineLevel="2" x14ac:dyDescent="0.25">
      <c r="A65" s="31" t="s">
        <v>69</v>
      </c>
      <c r="B65" s="22" t="s">
        <v>58</v>
      </c>
      <c r="C65" s="22">
        <v>50</v>
      </c>
      <c r="D65" s="22">
        <v>4.9000000000000002E-2</v>
      </c>
      <c r="E65" s="22">
        <v>0.02</v>
      </c>
      <c r="F65" s="22">
        <v>8044759</v>
      </c>
      <c r="G65" s="22" t="str">
        <f t="shared" ref="G65:G74" si="8">IF(LEFT(D65,1)="&lt;","Y",IF(D65&gt;C65,"N","Y"))</f>
        <v>Y</v>
      </c>
      <c r="H65" s="47" t="str">
        <f t="shared" ref="H65:H74" si="9">IF(LEFT(D65,1)="&lt;","",IF(D65/C65&gt;0.8,"Y",""))</f>
        <v/>
      </c>
    </row>
    <row r="66" spans="1:8" outlineLevel="2" x14ac:dyDescent="0.25">
      <c r="A66" s="31" t="s">
        <v>71</v>
      </c>
      <c r="B66" s="22" t="s">
        <v>58</v>
      </c>
      <c r="C66" s="22">
        <v>50</v>
      </c>
      <c r="D66" s="22" t="s">
        <v>261</v>
      </c>
      <c r="E66" s="22">
        <v>0.02</v>
      </c>
      <c r="F66" s="22">
        <v>8044759</v>
      </c>
      <c r="G66" s="22" t="str">
        <f t="shared" si="8"/>
        <v>Y</v>
      </c>
      <c r="H66" s="47" t="str">
        <f t="shared" si="9"/>
        <v/>
      </c>
    </row>
    <row r="67" spans="1:8" outlineLevel="2" x14ac:dyDescent="0.25">
      <c r="A67" s="31" t="s">
        <v>65</v>
      </c>
      <c r="B67" s="22" t="s">
        <v>58</v>
      </c>
      <c r="C67" s="22">
        <v>50</v>
      </c>
      <c r="D67" s="22" t="s">
        <v>193</v>
      </c>
      <c r="E67" s="22">
        <v>0.01</v>
      </c>
      <c r="F67" s="22">
        <v>8044759</v>
      </c>
      <c r="G67" s="22" t="str">
        <f t="shared" si="8"/>
        <v>Y</v>
      </c>
      <c r="H67" s="47" t="str">
        <f t="shared" si="9"/>
        <v/>
      </c>
    </row>
    <row r="68" spans="1:8" outlineLevel="2" x14ac:dyDescent="0.25">
      <c r="A68" s="31" t="s">
        <v>73</v>
      </c>
      <c r="B68" s="22" t="s">
        <v>58</v>
      </c>
      <c r="C68" s="22">
        <v>50</v>
      </c>
      <c r="D68" s="22" t="s">
        <v>180</v>
      </c>
      <c r="E68" s="22">
        <v>0.05</v>
      </c>
      <c r="F68" s="22">
        <v>8044759</v>
      </c>
      <c r="G68" s="22" t="str">
        <f t="shared" si="8"/>
        <v>Y</v>
      </c>
      <c r="H68" s="47" t="str">
        <f t="shared" si="9"/>
        <v/>
      </c>
    </row>
    <row r="69" spans="1:8" outlineLevel="2" x14ac:dyDescent="0.25">
      <c r="A69" s="31" t="s">
        <v>183</v>
      </c>
      <c r="B69" s="22" t="s">
        <v>58</v>
      </c>
      <c r="C69" s="22">
        <v>50</v>
      </c>
      <c r="D69" s="22" t="s">
        <v>180</v>
      </c>
      <c r="E69" s="22">
        <v>0.05</v>
      </c>
      <c r="F69" s="22">
        <v>8044759</v>
      </c>
      <c r="G69" s="22" t="str">
        <f t="shared" si="8"/>
        <v>Y</v>
      </c>
      <c r="H69" s="47" t="str">
        <f t="shared" si="9"/>
        <v/>
      </c>
    </row>
    <row r="70" spans="1:8" outlineLevel="2" x14ac:dyDescent="0.25">
      <c r="A70" s="31" t="s">
        <v>72</v>
      </c>
      <c r="B70" s="22" t="s">
        <v>58</v>
      </c>
      <c r="C70" s="22">
        <v>50</v>
      </c>
      <c r="D70" s="22" t="s">
        <v>180</v>
      </c>
      <c r="E70" s="22">
        <v>0.05</v>
      </c>
      <c r="F70" s="22">
        <v>8044759</v>
      </c>
      <c r="G70" s="22" t="str">
        <f t="shared" si="8"/>
        <v>Y</v>
      </c>
      <c r="H70" s="47" t="str">
        <f t="shared" si="9"/>
        <v/>
      </c>
    </row>
    <row r="71" spans="1:8" outlineLevel="2" x14ac:dyDescent="0.25">
      <c r="A71" s="31" t="s">
        <v>67</v>
      </c>
      <c r="B71" s="22" t="s">
        <v>58</v>
      </c>
      <c r="C71" s="22">
        <v>50</v>
      </c>
      <c r="D71" s="22" t="s">
        <v>262</v>
      </c>
      <c r="E71" s="22">
        <v>8.9999999999999993E-3</v>
      </c>
      <c r="F71" s="22">
        <v>8044759</v>
      </c>
      <c r="G71" s="22" t="str">
        <f t="shared" si="8"/>
        <v>Y</v>
      </c>
      <c r="H71" s="47" t="str">
        <f t="shared" si="9"/>
        <v/>
      </c>
    </row>
    <row r="72" spans="1:8" outlineLevel="2" x14ac:dyDescent="0.25">
      <c r="A72" s="31" t="s">
        <v>76</v>
      </c>
      <c r="B72" s="22" t="s">
        <v>58</v>
      </c>
      <c r="C72" s="22">
        <v>50</v>
      </c>
      <c r="D72" s="22" t="s">
        <v>180</v>
      </c>
      <c r="E72" s="22">
        <v>0.05</v>
      </c>
      <c r="F72" s="22">
        <v>8044759</v>
      </c>
      <c r="G72" s="22" t="str">
        <f t="shared" si="8"/>
        <v>Y</v>
      </c>
      <c r="H72" s="47" t="str">
        <f t="shared" si="9"/>
        <v/>
      </c>
    </row>
    <row r="73" spans="1:8" outlineLevel="2" x14ac:dyDescent="0.25">
      <c r="A73" s="31" t="s">
        <v>74</v>
      </c>
      <c r="B73" s="22" t="s">
        <v>58</v>
      </c>
      <c r="C73" s="22">
        <v>50</v>
      </c>
      <c r="D73" s="22" t="s">
        <v>180</v>
      </c>
      <c r="E73" s="22">
        <v>0.05</v>
      </c>
      <c r="F73" s="22">
        <v>8044759</v>
      </c>
      <c r="G73" s="22" t="str">
        <f t="shared" si="8"/>
        <v>Y</v>
      </c>
      <c r="H73" s="47" t="str">
        <f t="shared" si="9"/>
        <v/>
      </c>
    </row>
    <row r="74" spans="1:8" outlineLevel="2" x14ac:dyDescent="0.25">
      <c r="A74" s="31" t="s">
        <v>70</v>
      </c>
      <c r="B74" s="22" t="s">
        <v>58</v>
      </c>
      <c r="C74" s="22">
        <v>50</v>
      </c>
      <c r="D74" s="22" t="s">
        <v>180</v>
      </c>
      <c r="E74" s="22">
        <v>0.05</v>
      </c>
      <c r="F74" s="22">
        <v>8044759</v>
      </c>
      <c r="G74" s="22" t="str">
        <f t="shared" si="8"/>
        <v>Y</v>
      </c>
      <c r="H74" s="47" t="str">
        <f t="shared" si="9"/>
        <v/>
      </c>
    </row>
    <row r="75" spans="1:8" outlineLevel="1" x14ac:dyDescent="0.25">
      <c r="A75" s="32" t="s">
        <v>9</v>
      </c>
      <c r="B75" s="30"/>
      <c r="C75" s="30"/>
      <c r="D75" s="30"/>
      <c r="E75" s="22"/>
      <c r="F75" s="22"/>
      <c r="G75" s="22"/>
    </row>
    <row r="76" spans="1:8" outlineLevel="2" x14ac:dyDescent="0.25">
      <c r="A76" s="31" t="s">
        <v>185</v>
      </c>
      <c r="B76" s="22" t="s">
        <v>11</v>
      </c>
      <c r="C76" s="22">
        <v>15</v>
      </c>
      <c r="D76" s="22">
        <v>0.59</v>
      </c>
      <c r="E76" s="22">
        <v>0.2</v>
      </c>
      <c r="F76" s="22">
        <v>8042169</v>
      </c>
      <c r="G76" s="22" t="str">
        <f t="shared" ref="G76:G77" si="10">IF(LEFT(D76,1)="&lt;","Y",IF(D76&gt;C76,"N","Y"))</f>
        <v>Y</v>
      </c>
      <c r="H76" s="47" t="str">
        <f t="shared" ref="H76:H77" si="11">IF(LEFT(D76,1)="&lt;","",IF(D76/C76&gt;0.8,"Y",""))</f>
        <v/>
      </c>
    </row>
    <row r="77" spans="1:8" outlineLevel="2" x14ac:dyDescent="0.25">
      <c r="A77" s="31" t="s">
        <v>186</v>
      </c>
      <c r="B77" s="22" t="s">
        <v>11</v>
      </c>
      <c r="C77" s="22">
        <v>15</v>
      </c>
      <c r="D77" s="22">
        <v>1.2</v>
      </c>
      <c r="E77" s="22">
        <v>0.2</v>
      </c>
      <c r="F77" s="22">
        <v>8042169</v>
      </c>
      <c r="G77" s="22" t="str">
        <f t="shared" si="10"/>
        <v>Y</v>
      </c>
      <c r="H77" s="47" t="str">
        <f t="shared" si="11"/>
        <v/>
      </c>
    </row>
    <row r="78" spans="1:8" outlineLevel="1" x14ac:dyDescent="0.25">
      <c r="A78" s="32" t="s">
        <v>187</v>
      </c>
      <c r="B78" s="22"/>
      <c r="C78" s="22"/>
      <c r="D78" s="22"/>
      <c r="E78" s="22"/>
      <c r="F78" s="22"/>
      <c r="G78" s="22"/>
    </row>
    <row r="79" spans="1:8" outlineLevel="2" x14ac:dyDescent="0.25">
      <c r="A79" s="31" t="s">
        <v>188</v>
      </c>
      <c r="B79" s="22" t="s">
        <v>11</v>
      </c>
      <c r="C79" s="22">
        <v>15</v>
      </c>
      <c r="D79" s="22">
        <v>0.59</v>
      </c>
      <c r="E79" s="22">
        <v>0.2</v>
      </c>
      <c r="F79" s="22">
        <v>8044796</v>
      </c>
      <c r="G79" s="22" t="str">
        <f t="shared" ref="G79:G80" si="12">IF(LEFT(D79,1)="&lt;","Y",IF(D79&gt;C79,"N","Y"))</f>
        <v>Y</v>
      </c>
      <c r="H79" s="47" t="str">
        <f t="shared" ref="H79:H80" si="13">IF(LEFT(D79,1)="&lt;","",IF(D79/C79&gt;0.8,"Y",""))</f>
        <v/>
      </c>
    </row>
    <row r="80" spans="1:8" outlineLevel="2" x14ac:dyDescent="0.25">
      <c r="A80" s="31" t="s">
        <v>189</v>
      </c>
      <c r="B80" s="22" t="s">
        <v>11</v>
      </c>
      <c r="C80" s="22">
        <v>15</v>
      </c>
      <c r="D80" s="22">
        <v>1.2</v>
      </c>
      <c r="E80" s="22">
        <v>0.2</v>
      </c>
      <c r="F80" s="22">
        <v>8044796</v>
      </c>
      <c r="G80" s="22" t="str">
        <f t="shared" si="12"/>
        <v>Y</v>
      </c>
      <c r="H80" s="47" t="str">
        <f t="shared" si="13"/>
        <v/>
      </c>
    </row>
    <row r="81" spans="1:8" outlineLevel="1" x14ac:dyDescent="0.25">
      <c r="A81" s="32" t="s">
        <v>87</v>
      </c>
      <c r="B81" s="22"/>
      <c r="C81" s="22"/>
      <c r="D81" s="22"/>
      <c r="E81" s="22"/>
      <c r="F81" s="22"/>
      <c r="G81" s="22"/>
    </row>
    <row r="82" spans="1:8" outlineLevel="2" x14ac:dyDescent="0.25">
      <c r="A82" s="31" t="s">
        <v>304</v>
      </c>
      <c r="B82" s="22" t="s">
        <v>89</v>
      </c>
      <c r="C82" s="22"/>
      <c r="D82" s="22">
        <v>105</v>
      </c>
      <c r="E82" s="22"/>
      <c r="F82" s="22">
        <v>8044796</v>
      </c>
      <c r="G82" s="22"/>
    </row>
    <row r="83" spans="1:8" outlineLevel="2" x14ac:dyDescent="0.25">
      <c r="A83" s="31" t="s">
        <v>305</v>
      </c>
      <c r="B83" s="22" t="s">
        <v>89</v>
      </c>
      <c r="C83" s="22"/>
      <c r="D83" s="22">
        <v>103</v>
      </c>
      <c r="E83" s="22"/>
      <c r="F83" s="22">
        <v>8044759</v>
      </c>
      <c r="G83" s="22"/>
    </row>
    <row r="84" spans="1:8" outlineLevel="2" x14ac:dyDescent="0.25">
      <c r="A84" s="31" t="s">
        <v>306</v>
      </c>
      <c r="B84" s="22" t="s">
        <v>89</v>
      </c>
      <c r="C84" s="22"/>
      <c r="D84" s="22">
        <v>99</v>
      </c>
      <c r="E84" s="22"/>
      <c r="F84" s="22">
        <v>8044759</v>
      </c>
      <c r="G84" s="22"/>
    </row>
    <row r="85" spans="1:8" outlineLevel="2" x14ac:dyDescent="0.25">
      <c r="A85" s="31" t="s">
        <v>307</v>
      </c>
      <c r="B85" s="22" t="s">
        <v>89</v>
      </c>
      <c r="C85" s="22"/>
      <c r="D85" s="22">
        <v>93</v>
      </c>
      <c r="E85" s="22"/>
      <c r="F85" s="22">
        <v>8044759</v>
      </c>
      <c r="G85" s="22"/>
    </row>
    <row r="86" spans="1:8" outlineLevel="2" x14ac:dyDescent="0.25">
      <c r="A86" s="31" t="s">
        <v>308</v>
      </c>
      <c r="B86" s="22" t="s">
        <v>89</v>
      </c>
      <c r="C86" s="22"/>
      <c r="D86" s="22">
        <v>80</v>
      </c>
      <c r="E86" s="22"/>
      <c r="F86" s="22">
        <v>8044759</v>
      </c>
      <c r="G86" s="22"/>
    </row>
    <row r="87" spans="1:8" outlineLevel="2" x14ac:dyDescent="0.25">
      <c r="A87" s="31" t="s">
        <v>309</v>
      </c>
      <c r="B87" s="22" t="s">
        <v>89</v>
      </c>
      <c r="C87" s="22"/>
      <c r="D87" s="22">
        <v>110</v>
      </c>
      <c r="E87" s="22"/>
      <c r="F87" s="22">
        <v>8044759</v>
      </c>
      <c r="G87" s="22"/>
    </row>
    <row r="88" spans="1:8" outlineLevel="1" x14ac:dyDescent="0.25">
      <c r="A88" s="32" t="s">
        <v>9</v>
      </c>
      <c r="B88" s="22"/>
      <c r="C88" s="22"/>
      <c r="D88" s="22"/>
      <c r="E88" s="22"/>
      <c r="F88" s="22"/>
      <c r="G88" s="22"/>
    </row>
    <row r="89" spans="1:8" outlineLevel="1" x14ac:dyDescent="0.25">
      <c r="A89" s="31" t="s">
        <v>190</v>
      </c>
      <c r="B89" s="22" t="s">
        <v>11</v>
      </c>
      <c r="C89" s="22" t="s">
        <v>148</v>
      </c>
      <c r="D89" s="22">
        <v>13</v>
      </c>
      <c r="E89" s="22">
        <v>0.5</v>
      </c>
      <c r="F89" s="22">
        <v>8042180</v>
      </c>
      <c r="G89" s="22"/>
    </row>
    <row r="90" spans="1:8" outlineLevel="1" x14ac:dyDescent="0.25">
      <c r="A90" s="32" t="s">
        <v>191</v>
      </c>
      <c r="B90" s="22"/>
      <c r="C90" s="22"/>
      <c r="D90" s="22"/>
      <c r="E90" s="22"/>
      <c r="F90" s="22"/>
      <c r="G90" s="22"/>
    </row>
    <row r="91" spans="1:8" outlineLevel="2" x14ac:dyDescent="0.25">
      <c r="A91" s="31" t="s">
        <v>192</v>
      </c>
      <c r="B91" s="22" t="s">
        <v>58</v>
      </c>
      <c r="C91" s="22">
        <v>50</v>
      </c>
      <c r="D91" s="22" t="s">
        <v>193</v>
      </c>
      <c r="E91" s="22">
        <v>0.01</v>
      </c>
      <c r="F91" s="22">
        <v>8049496</v>
      </c>
      <c r="G91" s="22" t="str">
        <f>IF(LEFT(D91,1)="&lt;","Y",IF(D91&gt;C91,"N","Y"))</f>
        <v>Y</v>
      </c>
      <c r="H91" s="47" t="str">
        <f>IF(LEFT(D91,1)="&lt;","",IF(D91/C91&gt;0.8,"Y",""))</f>
        <v/>
      </c>
    </row>
    <row r="92" spans="1:8" outlineLevel="2" x14ac:dyDescent="0.25">
      <c r="A92" s="31" t="s">
        <v>194</v>
      </c>
      <c r="B92" s="22"/>
      <c r="C92" s="22"/>
      <c r="D92" s="22"/>
      <c r="E92" s="22"/>
      <c r="F92" s="22"/>
      <c r="G92" s="22"/>
    </row>
    <row r="93" spans="1:8" outlineLevel="2" x14ac:dyDescent="0.25">
      <c r="A93" s="31" t="s">
        <v>37</v>
      </c>
      <c r="B93" s="22" t="s">
        <v>11</v>
      </c>
      <c r="C93" s="22">
        <v>50</v>
      </c>
      <c r="D93" s="22">
        <v>2.8799999999999999E-2</v>
      </c>
      <c r="E93" s="22">
        <v>3.0000000000000001E-3</v>
      </c>
      <c r="F93" s="22">
        <v>8045259</v>
      </c>
      <c r="G93" s="22" t="str">
        <f>IF(LEFT(D93,1)="&lt;","Y",IF(D93&gt;C93,"N","Y"))</f>
        <v>Y</v>
      </c>
      <c r="H93" s="47" t="str">
        <f>IF(LEFT(D93,1)="&lt;","",IF(D93/C93&gt;0.8,"Y",""))</f>
        <v/>
      </c>
    </row>
    <row r="94" spans="1:8" outlineLevel="2" x14ac:dyDescent="0.25">
      <c r="A94" s="31" t="s">
        <v>38</v>
      </c>
      <c r="B94" s="22" t="s">
        <v>11</v>
      </c>
      <c r="C94" s="22" t="s">
        <v>148</v>
      </c>
      <c r="D94" s="22" t="s">
        <v>195</v>
      </c>
      <c r="E94" s="22">
        <v>5.0000000000000001E-4</v>
      </c>
      <c r="F94" s="22">
        <v>8045259</v>
      </c>
      <c r="G94" s="22"/>
    </row>
    <row r="95" spans="1:8" outlineLevel="2" x14ac:dyDescent="0.25">
      <c r="A95" s="31" t="s">
        <v>39</v>
      </c>
      <c r="B95" s="22" t="s">
        <v>11</v>
      </c>
      <c r="C95" s="22">
        <v>1</v>
      </c>
      <c r="D95" s="22">
        <v>1E-4</v>
      </c>
      <c r="E95" s="22">
        <v>1E-4</v>
      </c>
      <c r="F95" s="22">
        <v>8045259</v>
      </c>
      <c r="G95" s="22" t="str">
        <f>IF(LEFT(D95,1)="&lt;","Y",IF(D95&gt;C95,"N","Y"))</f>
        <v>Y</v>
      </c>
      <c r="H95" s="47" t="str">
        <f>IF(LEFT(D95,1)="&lt;","",IF(D95/C95&gt;0.8,"Y",""))</f>
        <v/>
      </c>
    </row>
    <row r="96" spans="1:8" outlineLevel="2" x14ac:dyDescent="0.25">
      <c r="A96" s="31" t="s">
        <v>196</v>
      </c>
      <c r="B96" s="22" t="s">
        <v>11</v>
      </c>
      <c r="C96" s="22" t="s">
        <v>148</v>
      </c>
      <c r="D96" s="22">
        <v>4.5999999999999999E-3</v>
      </c>
      <c r="E96" s="22">
        <v>1E-3</v>
      </c>
      <c r="F96" s="22">
        <v>8045259</v>
      </c>
      <c r="G96" s="22"/>
    </row>
    <row r="97" spans="1:8" outlineLevel="2" x14ac:dyDescent="0.25">
      <c r="A97" s="31" t="s">
        <v>197</v>
      </c>
      <c r="B97" s="22" t="s">
        <v>11</v>
      </c>
      <c r="C97" s="22" t="s">
        <v>148</v>
      </c>
      <c r="D97" s="22" t="s">
        <v>198</v>
      </c>
      <c r="E97" s="22">
        <v>1E-4</v>
      </c>
      <c r="F97" s="22">
        <v>8045259</v>
      </c>
      <c r="G97" s="22"/>
    </row>
    <row r="98" spans="1:8" outlineLevel="2" x14ac:dyDescent="0.25">
      <c r="A98" s="31" t="s">
        <v>199</v>
      </c>
      <c r="B98" s="22" t="s">
        <v>11</v>
      </c>
      <c r="C98" s="22" t="s">
        <v>148</v>
      </c>
      <c r="D98" s="22" t="s">
        <v>200</v>
      </c>
      <c r="E98" s="22">
        <v>1E-3</v>
      </c>
      <c r="F98" s="22">
        <v>8045259</v>
      </c>
      <c r="G98" s="22"/>
    </row>
    <row r="99" spans="1:8" outlineLevel="2" x14ac:dyDescent="0.25">
      <c r="A99" s="31" t="s">
        <v>201</v>
      </c>
      <c r="B99" s="22" t="s">
        <v>11</v>
      </c>
      <c r="C99" s="22">
        <v>50</v>
      </c>
      <c r="D99" s="22">
        <v>8.5999999999999993E-2</v>
      </c>
      <c r="E99" s="22">
        <v>0.05</v>
      </c>
      <c r="F99" s="22">
        <v>8045259</v>
      </c>
      <c r="G99" s="22" t="str">
        <f t="shared" ref="G99:G105" si="14">IF(LEFT(D99,1)="&lt;","Y",IF(D99&gt;C99,"N","Y"))</f>
        <v>Y</v>
      </c>
      <c r="H99" s="47" t="str">
        <f t="shared" ref="H99:H105" si="15">IF(LEFT(D99,1)="&lt;","",IF(D99/C99&gt;0.8,"Y",""))</f>
        <v/>
      </c>
    </row>
    <row r="100" spans="1:8" outlineLevel="2" x14ac:dyDescent="0.25">
      <c r="A100" s="31" t="s">
        <v>40</v>
      </c>
      <c r="B100" s="22" t="s">
        <v>11</v>
      </c>
      <c r="C100" s="22">
        <v>0.2</v>
      </c>
      <c r="D100" s="22" t="s">
        <v>263</v>
      </c>
      <c r="E100" s="22">
        <v>1.0000000000000001E-5</v>
      </c>
      <c r="F100" s="22">
        <v>8045259</v>
      </c>
      <c r="G100" s="22" t="str">
        <f t="shared" si="14"/>
        <v>Y</v>
      </c>
      <c r="H100" s="47" t="str">
        <f t="shared" si="15"/>
        <v/>
      </c>
    </row>
    <row r="101" spans="1:8" outlineLevel="2" x14ac:dyDescent="0.25">
      <c r="A101" s="31" t="s">
        <v>41</v>
      </c>
      <c r="B101" s="22" t="s">
        <v>11</v>
      </c>
      <c r="C101" s="22">
        <v>4</v>
      </c>
      <c r="D101" s="22" t="s">
        <v>200</v>
      </c>
      <c r="E101" s="22">
        <v>1E-3</v>
      </c>
      <c r="F101" s="22">
        <v>8045259</v>
      </c>
      <c r="G101" s="22" t="str">
        <f t="shared" si="14"/>
        <v>Y</v>
      </c>
      <c r="H101" s="47" t="str">
        <f t="shared" si="15"/>
        <v/>
      </c>
    </row>
    <row r="102" spans="1:8" outlineLevel="2" x14ac:dyDescent="0.25">
      <c r="A102" s="31" t="s">
        <v>43</v>
      </c>
      <c r="B102" s="22" t="s">
        <v>11</v>
      </c>
      <c r="C102" s="22">
        <v>5</v>
      </c>
      <c r="D102" s="22" t="s">
        <v>195</v>
      </c>
      <c r="E102" s="22">
        <v>5.0000000000000001E-4</v>
      </c>
      <c r="F102" s="22">
        <v>8045259</v>
      </c>
      <c r="G102" s="22" t="str">
        <f t="shared" si="14"/>
        <v>Y</v>
      </c>
      <c r="H102" s="47" t="str">
        <f t="shared" si="15"/>
        <v/>
      </c>
    </row>
    <row r="103" spans="1:8" outlineLevel="2" x14ac:dyDescent="0.25">
      <c r="A103" s="31" t="s">
        <v>44</v>
      </c>
      <c r="B103" s="22" t="s">
        <v>11</v>
      </c>
      <c r="C103" s="22">
        <v>2</v>
      </c>
      <c r="D103" s="22">
        <v>3.0200000000000001E-2</v>
      </c>
      <c r="E103" s="22">
        <v>5.0000000000000001E-4</v>
      </c>
      <c r="F103" s="22">
        <v>8045259</v>
      </c>
      <c r="G103" s="22" t="str">
        <f t="shared" si="14"/>
        <v>Y</v>
      </c>
      <c r="H103" s="47" t="str">
        <f t="shared" si="15"/>
        <v/>
      </c>
    </row>
    <row r="104" spans="1:8" outlineLevel="2" x14ac:dyDescent="0.25">
      <c r="A104" s="31" t="s">
        <v>202</v>
      </c>
      <c r="B104" s="22" t="s">
        <v>11</v>
      </c>
      <c r="C104" s="22">
        <v>10</v>
      </c>
      <c r="D104" s="22">
        <v>0.26200000000000001</v>
      </c>
      <c r="E104" s="22">
        <v>0.01</v>
      </c>
      <c r="F104" s="22">
        <v>8045259</v>
      </c>
      <c r="G104" s="22" t="str">
        <f t="shared" si="14"/>
        <v>Y</v>
      </c>
      <c r="H104" s="47" t="str">
        <f t="shared" si="15"/>
        <v/>
      </c>
    </row>
    <row r="105" spans="1:8" outlineLevel="2" x14ac:dyDescent="0.25">
      <c r="A105" s="31" t="s">
        <v>45</v>
      </c>
      <c r="B105" s="22" t="s">
        <v>11</v>
      </c>
      <c r="C105" s="22">
        <v>1</v>
      </c>
      <c r="D105" s="22">
        <v>2.4000000000000001E-4</v>
      </c>
      <c r="E105" s="22">
        <v>2.0000000000000001E-4</v>
      </c>
      <c r="F105" s="22">
        <v>8045259</v>
      </c>
      <c r="G105" s="22" t="str">
        <f t="shared" si="14"/>
        <v>Y</v>
      </c>
      <c r="H105" s="47" t="str">
        <f t="shared" si="15"/>
        <v/>
      </c>
    </row>
    <row r="106" spans="1:8" outlineLevel="2" x14ac:dyDescent="0.25">
      <c r="A106" s="31" t="s">
        <v>203</v>
      </c>
      <c r="B106" s="22" t="s">
        <v>11</v>
      </c>
      <c r="C106" s="22" t="s">
        <v>148</v>
      </c>
      <c r="D106" s="22">
        <v>7.0699999999999999E-2</v>
      </c>
      <c r="E106" s="22">
        <v>5.0000000000000001E-3</v>
      </c>
      <c r="F106" s="22">
        <v>8045259</v>
      </c>
      <c r="G106" s="22"/>
    </row>
    <row r="107" spans="1:8" outlineLevel="2" x14ac:dyDescent="0.25">
      <c r="A107" s="31" t="s">
        <v>46</v>
      </c>
      <c r="B107" s="22" t="s">
        <v>11</v>
      </c>
      <c r="C107" s="22">
        <v>5</v>
      </c>
      <c r="D107" s="22">
        <v>9.1000000000000004E-3</v>
      </c>
      <c r="E107" s="22">
        <v>1E-3</v>
      </c>
      <c r="F107" s="22">
        <v>8045259</v>
      </c>
      <c r="G107" s="22" t="str">
        <f t="shared" ref="G107:G110" si="16">IF(LEFT(D107,1)="&lt;","Y",IF(D107&gt;C107,"N","Y"))</f>
        <v>Y</v>
      </c>
      <c r="H107" s="47" t="str">
        <f t="shared" ref="H107:H110" si="17">IF(LEFT(D107,1)="&lt;","",IF(D107/C107&gt;0.8,"Y",""))</f>
        <v/>
      </c>
    </row>
    <row r="108" spans="1:8" outlineLevel="2" x14ac:dyDescent="0.25">
      <c r="A108" s="31" t="s">
        <v>48</v>
      </c>
      <c r="B108" s="22" t="s">
        <v>11</v>
      </c>
      <c r="C108" s="22">
        <v>1</v>
      </c>
      <c r="D108" s="22" t="s">
        <v>200</v>
      </c>
      <c r="E108" s="22">
        <v>1E-3</v>
      </c>
      <c r="F108" s="22">
        <v>8045259</v>
      </c>
      <c r="G108" s="22" t="str">
        <f t="shared" si="16"/>
        <v>Y</v>
      </c>
      <c r="H108" s="47" t="str">
        <f t="shared" si="17"/>
        <v/>
      </c>
    </row>
    <row r="109" spans="1:8" outlineLevel="2" x14ac:dyDescent="0.25">
      <c r="A109" s="31" t="s">
        <v>49</v>
      </c>
      <c r="B109" s="22" t="s">
        <v>11</v>
      </c>
      <c r="C109" s="22">
        <v>2</v>
      </c>
      <c r="D109" s="22" t="s">
        <v>200</v>
      </c>
      <c r="E109" s="22">
        <v>1E-3</v>
      </c>
      <c r="F109" s="22">
        <v>8045259</v>
      </c>
      <c r="G109" s="22" t="str">
        <f t="shared" si="16"/>
        <v>Y</v>
      </c>
      <c r="H109" s="47" t="str">
        <f t="shared" si="17"/>
        <v/>
      </c>
    </row>
    <row r="110" spans="1:8" outlineLevel="2" x14ac:dyDescent="0.25">
      <c r="A110" s="31" t="s">
        <v>51</v>
      </c>
      <c r="B110" s="22" t="s">
        <v>11</v>
      </c>
      <c r="C110" s="22">
        <v>1</v>
      </c>
      <c r="D110" s="22">
        <v>1.3999999999999999E-4</v>
      </c>
      <c r="E110" s="22">
        <v>1E-4</v>
      </c>
      <c r="F110" s="22">
        <v>8045259</v>
      </c>
      <c r="G110" s="22" t="str">
        <f t="shared" si="16"/>
        <v>Y</v>
      </c>
      <c r="H110" s="47" t="str">
        <f t="shared" si="17"/>
        <v/>
      </c>
    </row>
    <row r="111" spans="1:8" outlineLevel="2" x14ac:dyDescent="0.25">
      <c r="A111" s="31" t="s">
        <v>205</v>
      </c>
      <c r="B111" s="22" t="s">
        <v>11</v>
      </c>
      <c r="C111" s="22" t="s">
        <v>148</v>
      </c>
      <c r="D111" s="22">
        <v>2.2400000000000002</v>
      </c>
      <c r="E111" s="22">
        <v>0.1</v>
      </c>
      <c r="F111" s="22">
        <v>8045259</v>
      </c>
      <c r="G111" s="22"/>
    </row>
    <row r="112" spans="1:8" outlineLevel="2" x14ac:dyDescent="0.25">
      <c r="A112" s="31" t="s">
        <v>52</v>
      </c>
      <c r="B112" s="22" t="s">
        <v>11</v>
      </c>
      <c r="C112" s="22">
        <v>1</v>
      </c>
      <c r="D112" s="22">
        <v>9.0000000000000006E-5</v>
      </c>
      <c r="E112" s="22">
        <v>2.0000000000000002E-5</v>
      </c>
      <c r="F112" s="22">
        <v>8045259</v>
      </c>
      <c r="G112" s="22" t="str">
        <f>IF(LEFT(D112,1)="&lt;","Y",IF(D112&gt;C112,"N","Y"))</f>
        <v>Y</v>
      </c>
      <c r="H112" s="47" t="str">
        <f>IF(LEFT(D112,1)="&lt;","",IF(D112/C112&gt;0.8,"Y",""))</f>
        <v/>
      </c>
    </row>
    <row r="113" spans="1:8" outlineLevel="2" x14ac:dyDescent="0.25">
      <c r="A113" s="31" t="s">
        <v>206</v>
      </c>
      <c r="B113" s="22" t="s">
        <v>11</v>
      </c>
      <c r="C113" s="22" t="s">
        <v>148</v>
      </c>
      <c r="D113" s="22">
        <v>1.26E-2</v>
      </c>
      <c r="E113" s="22">
        <v>1E-3</v>
      </c>
      <c r="F113" s="22">
        <v>8045259</v>
      </c>
      <c r="G113" s="22"/>
    </row>
    <row r="114" spans="1:8" outlineLevel="2" x14ac:dyDescent="0.25">
      <c r="A114" s="31" t="s">
        <v>207</v>
      </c>
      <c r="B114" s="22" t="s">
        <v>11</v>
      </c>
      <c r="C114" s="22" t="s">
        <v>148</v>
      </c>
      <c r="D114" s="22" t="s">
        <v>208</v>
      </c>
      <c r="E114" s="22">
        <v>5.0000000000000002E-5</v>
      </c>
      <c r="F114" s="22">
        <v>8045259</v>
      </c>
      <c r="G114" s="22"/>
    </row>
    <row r="115" spans="1:8" outlineLevel="2" x14ac:dyDescent="0.25">
      <c r="A115" s="31" t="s">
        <v>53</v>
      </c>
      <c r="B115" s="22" t="s">
        <v>11</v>
      </c>
      <c r="C115" s="22" t="s">
        <v>148</v>
      </c>
      <c r="D115" s="22" t="s">
        <v>204</v>
      </c>
      <c r="E115" s="22">
        <v>5.0000000000000001E-3</v>
      </c>
      <c r="F115" s="22">
        <v>8045259</v>
      </c>
      <c r="G115" s="22"/>
    </row>
    <row r="116" spans="1:8" outlineLevel="2" x14ac:dyDescent="0.25">
      <c r="A116" s="31" t="s">
        <v>54</v>
      </c>
      <c r="B116" s="22" t="s">
        <v>11</v>
      </c>
      <c r="C116" s="22" t="s">
        <v>148</v>
      </c>
      <c r="D116" s="22" t="s">
        <v>204</v>
      </c>
      <c r="E116" s="22">
        <v>5.0000000000000001E-3</v>
      </c>
      <c r="F116" s="22">
        <v>8045259</v>
      </c>
      <c r="G116" s="22"/>
    </row>
    <row r="117" spans="1:8" outlineLevel="2" x14ac:dyDescent="0.25">
      <c r="A117" s="31" t="s">
        <v>209</v>
      </c>
      <c r="B117" s="22" t="s">
        <v>11</v>
      </c>
      <c r="C117" s="22" t="s">
        <v>148</v>
      </c>
      <c r="D117" s="22" t="s">
        <v>198</v>
      </c>
      <c r="E117" s="22">
        <v>1E-4</v>
      </c>
      <c r="F117" s="22">
        <v>8045259</v>
      </c>
      <c r="G117" s="22"/>
    </row>
    <row r="118" spans="1:8" outlineLevel="2" x14ac:dyDescent="0.25">
      <c r="A118" s="31" t="s">
        <v>210</v>
      </c>
      <c r="B118" s="22" t="s">
        <v>11</v>
      </c>
      <c r="C118" s="22" t="s">
        <v>148</v>
      </c>
      <c r="D118" s="22" t="s">
        <v>204</v>
      </c>
      <c r="E118" s="22">
        <v>5.0000000000000001E-3</v>
      </c>
      <c r="F118" s="22">
        <v>8045259</v>
      </c>
      <c r="G118" s="22"/>
    </row>
    <row r="119" spans="1:8" outlineLevel="2" x14ac:dyDescent="0.25">
      <c r="A119" s="31" t="s">
        <v>55</v>
      </c>
      <c r="B119" s="22" t="s">
        <v>11</v>
      </c>
      <c r="C119" s="22">
        <v>3</v>
      </c>
      <c r="D119" s="22">
        <v>8.3999999999999995E-3</v>
      </c>
      <c r="E119" s="22">
        <v>5.0000000000000001E-3</v>
      </c>
      <c r="F119" s="22">
        <v>8045259</v>
      </c>
      <c r="G119" s="22" t="str">
        <f>IF(LEFT(D119,1)="&lt;","Y",IF(D119&gt;C119,"N","Y"))</f>
        <v>Y</v>
      </c>
      <c r="H119" s="47" t="str">
        <f>IF(LEFT(D119,1)="&lt;","",IF(D119/C119&gt;0.8,"Y",""))</f>
        <v/>
      </c>
    </row>
    <row r="120" spans="1:8" outlineLevel="2" x14ac:dyDescent="0.25">
      <c r="A120" s="31" t="s">
        <v>211</v>
      </c>
      <c r="B120" s="22" t="s">
        <v>11</v>
      </c>
      <c r="C120" s="22" t="s">
        <v>148</v>
      </c>
      <c r="D120" s="22" t="s">
        <v>195</v>
      </c>
      <c r="E120" s="22">
        <v>5.0000000000000001E-4</v>
      </c>
      <c r="F120" s="22">
        <v>8045259</v>
      </c>
      <c r="G120" s="22"/>
    </row>
    <row r="121" spans="1:8" outlineLevel="2" x14ac:dyDescent="0.25">
      <c r="A121" s="31" t="s">
        <v>212</v>
      </c>
      <c r="B121" s="22" t="s">
        <v>11</v>
      </c>
      <c r="C121" s="22" t="s">
        <v>148</v>
      </c>
      <c r="D121" s="22">
        <v>4.7</v>
      </c>
      <c r="E121" s="22">
        <v>0.05</v>
      </c>
      <c r="F121" s="22">
        <v>8042183</v>
      </c>
      <c r="G121" s="22"/>
    </row>
    <row r="122" spans="1:8" outlineLevel="2" x14ac:dyDescent="0.25">
      <c r="A122" s="31" t="s">
        <v>213</v>
      </c>
      <c r="B122" s="22" t="s">
        <v>11</v>
      </c>
      <c r="C122" s="22" t="s">
        <v>148</v>
      </c>
      <c r="D122" s="22">
        <v>0.29499999999999998</v>
      </c>
      <c r="E122" s="22">
        <v>0.05</v>
      </c>
      <c r="F122" s="22">
        <v>8042183</v>
      </c>
      <c r="G122" s="22"/>
    </row>
    <row r="123" spans="1:8" outlineLevel="2" x14ac:dyDescent="0.25">
      <c r="A123" s="31" t="s">
        <v>214</v>
      </c>
      <c r="B123" s="22" t="s">
        <v>11</v>
      </c>
      <c r="C123" s="22" t="s">
        <v>148</v>
      </c>
      <c r="D123" s="22">
        <v>6.12</v>
      </c>
      <c r="E123" s="22">
        <v>0.05</v>
      </c>
      <c r="F123" s="22">
        <v>8042183</v>
      </c>
      <c r="G123" s="22"/>
    </row>
    <row r="124" spans="1:8" outlineLevel="2" x14ac:dyDescent="0.25">
      <c r="A124" s="31" t="s">
        <v>215</v>
      </c>
      <c r="B124" s="22" t="s">
        <v>11</v>
      </c>
      <c r="C124" s="22" t="s">
        <v>148</v>
      </c>
      <c r="D124" s="22">
        <v>17.7</v>
      </c>
      <c r="E124" s="22">
        <v>0.05</v>
      </c>
      <c r="F124" s="22">
        <v>8042183</v>
      </c>
      <c r="G124" s="22"/>
    </row>
    <row r="125" spans="1:8" outlineLevel="2" x14ac:dyDescent="0.25">
      <c r="A125" s="31" t="s">
        <v>216</v>
      </c>
      <c r="B125" s="22" t="s">
        <v>11</v>
      </c>
      <c r="C125" s="22" t="s">
        <v>148</v>
      </c>
      <c r="D125" s="22">
        <v>10.1</v>
      </c>
      <c r="E125" s="22">
        <v>3</v>
      </c>
      <c r="F125" s="22">
        <v>8042183</v>
      </c>
      <c r="G125" s="22"/>
    </row>
    <row r="126" spans="1:8" outlineLevel="1" x14ac:dyDescent="0.25">
      <c r="A126" s="32" t="s">
        <v>217</v>
      </c>
      <c r="B126" s="22"/>
      <c r="C126" s="22"/>
      <c r="D126" s="22"/>
      <c r="E126" s="22"/>
      <c r="F126" s="22"/>
      <c r="G126" s="22"/>
    </row>
    <row r="127" spans="1:8" outlineLevel="2" x14ac:dyDescent="0.25">
      <c r="A127" s="31" t="s">
        <v>218</v>
      </c>
      <c r="B127" s="22" t="s">
        <v>58</v>
      </c>
      <c r="C127" s="22" t="s">
        <v>148</v>
      </c>
      <c r="D127" s="22" t="s">
        <v>219</v>
      </c>
      <c r="E127" s="22">
        <v>300</v>
      </c>
      <c r="F127" s="22">
        <v>8042171</v>
      </c>
      <c r="G127" s="22"/>
    </row>
    <row r="128" spans="1:8" outlineLevel="2" x14ac:dyDescent="0.25">
      <c r="A128" s="31" t="s">
        <v>220</v>
      </c>
      <c r="B128" s="22" t="s">
        <v>58</v>
      </c>
      <c r="C128" s="22" t="s">
        <v>148</v>
      </c>
      <c r="D128" s="22" t="s">
        <v>221</v>
      </c>
      <c r="E128" s="22">
        <v>1</v>
      </c>
      <c r="F128" s="22">
        <v>8044829</v>
      </c>
      <c r="G128" s="22"/>
    </row>
    <row r="129" spans="1:8" outlineLevel="2" x14ac:dyDescent="0.25">
      <c r="A129" s="31" t="s">
        <v>222</v>
      </c>
      <c r="B129" s="22" t="s">
        <v>58</v>
      </c>
      <c r="C129" s="22" t="s">
        <v>148</v>
      </c>
      <c r="D129" s="22" t="s">
        <v>145</v>
      </c>
      <c r="E129" s="22">
        <v>0.5</v>
      </c>
      <c r="F129" s="22">
        <v>8044829</v>
      </c>
      <c r="G129" s="22"/>
    </row>
    <row r="130" spans="1:8" outlineLevel="2" x14ac:dyDescent="0.25">
      <c r="A130" s="31" t="s">
        <v>223</v>
      </c>
      <c r="B130" s="22" t="s">
        <v>58</v>
      </c>
      <c r="C130" s="22" t="s">
        <v>148</v>
      </c>
      <c r="D130" s="22" t="s">
        <v>221</v>
      </c>
      <c r="E130" s="22">
        <v>1</v>
      </c>
      <c r="F130" s="22">
        <v>8044829</v>
      </c>
      <c r="G130" s="22"/>
    </row>
    <row r="131" spans="1:8" outlineLevel="2" x14ac:dyDescent="0.25">
      <c r="A131" s="31" t="s">
        <v>224</v>
      </c>
      <c r="B131" s="22" t="s">
        <v>58</v>
      </c>
      <c r="C131" s="22" t="s">
        <v>148</v>
      </c>
      <c r="D131" s="22" t="s">
        <v>225</v>
      </c>
      <c r="E131" s="22">
        <v>4</v>
      </c>
      <c r="F131" s="22">
        <v>8044829</v>
      </c>
      <c r="G131" s="22"/>
    </row>
    <row r="132" spans="1:8" outlineLevel="2" x14ac:dyDescent="0.25">
      <c r="A132" s="31" t="s">
        <v>226</v>
      </c>
      <c r="B132" s="22" t="s">
        <v>58</v>
      </c>
      <c r="C132" s="22" t="s">
        <v>148</v>
      </c>
      <c r="D132" s="22" t="s">
        <v>145</v>
      </c>
      <c r="E132" s="22">
        <v>0.5</v>
      </c>
      <c r="F132" s="22">
        <v>8044829</v>
      </c>
      <c r="G132" s="22"/>
    </row>
    <row r="133" spans="1:8" outlineLevel="2" x14ac:dyDescent="0.25">
      <c r="A133" s="31" t="s">
        <v>227</v>
      </c>
      <c r="B133" s="22" t="s">
        <v>58</v>
      </c>
      <c r="C133" s="22" t="s">
        <v>148</v>
      </c>
      <c r="D133" s="22" t="s">
        <v>140</v>
      </c>
      <c r="E133" s="22">
        <v>2</v>
      </c>
      <c r="F133" s="22">
        <v>8044829</v>
      </c>
      <c r="G133" s="22"/>
    </row>
    <row r="134" spans="1:8" outlineLevel="2" x14ac:dyDescent="0.25">
      <c r="A134" s="31" t="s">
        <v>228</v>
      </c>
      <c r="B134" s="22" t="s">
        <v>58</v>
      </c>
      <c r="C134" s="22" t="s">
        <v>148</v>
      </c>
      <c r="D134" s="22" t="s">
        <v>221</v>
      </c>
      <c r="E134" s="22">
        <v>1</v>
      </c>
      <c r="F134" s="22">
        <v>8044829</v>
      </c>
      <c r="G134" s="22"/>
    </row>
    <row r="135" spans="1:8" outlineLevel="2" x14ac:dyDescent="0.25">
      <c r="A135" s="31" t="s">
        <v>229</v>
      </c>
      <c r="B135" s="22" t="s">
        <v>58</v>
      </c>
      <c r="C135" s="22" t="s">
        <v>148</v>
      </c>
      <c r="D135" s="22" t="s">
        <v>145</v>
      </c>
      <c r="E135" s="22">
        <v>0.5</v>
      </c>
      <c r="F135" s="22">
        <v>8044829</v>
      </c>
      <c r="G135" s="22"/>
    </row>
    <row r="136" spans="1:8" outlineLevel="2" x14ac:dyDescent="0.25">
      <c r="A136" s="31" t="s">
        <v>230</v>
      </c>
      <c r="B136" s="22" t="s">
        <v>58</v>
      </c>
      <c r="C136" s="22" t="s">
        <v>148</v>
      </c>
      <c r="D136" s="22" t="s">
        <v>221</v>
      </c>
      <c r="E136" s="22">
        <v>1</v>
      </c>
      <c r="F136" s="22">
        <v>8044829</v>
      </c>
      <c r="G136" s="22"/>
    </row>
    <row r="137" spans="1:8" outlineLevel="2" x14ac:dyDescent="0.25">
      <c r="A137" s="31" t="s">
        <v>99</v>
      </c>
      <c r="B137" s="22" t="s">
        <v>58</v>
      </c>
      <c r="C137" s="22" t="s">
        <v>148</v>
      </c>
      <c r="D137" s="22">
        <v>49</v>
      </c>
      <c r="E137" s="22">
        <v>1</v>
      </c>
      <c r="F137" s="22">
        <v>8044829</v>
      </c>
      <c r="G137" s="22"/>
    </row>
    <row r="138" spans="1:8" outlineLevel="2" x14ac:dyDescent="0.25">
      <c r="A138" s="31" t="s">
        <v>231</v>
      </c>
      <c r="B138" s="22" t="s">
        <v>58</v>
      </c>
      <c r="C138" s="22" t="s">
        <v>148</v>
      </c>
      <c r="D138" s="22" t="s">
        <v>145</v>
      </c>
      <c r="E138" s="22">
        <v>0.5</v>
      </c>
      <c r="F138" s="22">
        <v>8044829</v>
      </c>
      <c r="G138" s="22"/>
    </row>
    <row r="139" spans="1:8" outlineLevel="2" x14ac:dyDescent="0.25">
      <c r="A139" s="31" t="s">
        <v>232</v>
      </c>
      <c r="B139" s="22" t="s">
        <v>58</v>
      </c>
      <c r="C139" s="22" t="s">
        <v>148</v>
      </c>
      <c r="D139" s="22" t="s">
        <v>145</v>
      </c>
      <c r="E139" s="22">
        <v>0.5</v>
      </c>
      <c r="F139" s="22">
        <v>8044829</v>
      </c>
      <c r="G139" s="22"/>
    </row>
    <row r="140" spans="1:8" outlineLevel="2" x14ac:dyDescent="0.25">
      <c r="A140" s="31" t="s">
        <v>233</v>
      </c>
      <c r="B140" s="22" t="s">
        <v>58</v>
      </c>
      <c r="C140" s="22" t="s">
        <v>148</v>
      </c>
      <c r="D140" s="22" t="s">
        <v>145</v>
      </c>
      <c r="E140" s="22">
        <v>0.5</v>
      </c>
      <c r="F140" s="22">
        <v>8044829</v>
      </c>
      <c r="G140" s="22"/>
    </row>
    <row r="141" spans="1:8" outlineLevel="2" x14ac:dyDescent="0.25">
      <c r="A141" s="31" t="s">
        <v>98</v>
      </c>
      <c r="B141" s="22" t="s">
        <v>58</v>
      </c>
      <c r="C141" s="22">
        <v>1000</v>
      </c>
      <c r="D141" s="22" t="s">
        <v>234</v>
      </c>
      <c r="E141" s="22">
        <v>0.4</v>
      </c>
      <c r="F141" s="22">
        <v>8044829</v>
      </c>
      <c r="G141" s="22" t="str">
        <f>IF(LEFT(D141,1)="&lt;","Y",IF(D141&gt;C141,"N","Y"))</f>
        <v>Y</v>
      </c>
      <c r="H141" s="47" t="str">
        <f>IF(LEFT(D141,1)="&lt;","",IF(D141/C141&gt;0.8,"Y",""))</f>
        <v/>
      </c>
    </row>
    <row r="142" spans="1:8" outlineLevel="2" x14ac:dyDescent="0.25">
      <c r="A142" s="31" t="s">
        <v>235</v>
      </c>
      <c r="B142" s="22" t="s">
        <v>58</v>
      </c>
      <c r="C142" s="22" t="s">
        <v>148</v>
      </c>
      <c r="D142" s="22" t="s">
        <v>225</v>
      </c>
      <c r="E142" s="22">
        <v>4</v>
      </c>
      <c r="F142" s="22">
        <v>8044829</v>
      </c>
      <c r="G142" s="22"/>
    </row>
    <row r="143" spans="1:8" outlineLevel="2" x14ac:dyDescent="0.25">
      <c r="A143" s="31" t="s">
        <v>236</v>
      </c>
      <c r="B143" s="22" t="s">
        <v>58</v>
      </c>
      <c r="C143" s="22" t="s">
        <v>148</v>
      </c>
      <c r="D143" s="22" t="s">
        <v>145</v>
      </c>
      <c r="E143" s="22">
        <v>0.5</v>
      </c>
      <c r="F143" s="22">
        <v>8044829</v>
      </c>
      <c r="G143" s="22"/>
    </row>
    <row r="144" spans="1:8" outlineLevel="2" x14ac:dyDescent="0.25">
      <c r="A144" s="31" t="s">
        <v>237</v>
      </c>
      <c r="B144" s="22" t="s">
        <v>58</v>
      </c>
      <c r="C144" s="22" t="s">
        <v>148</v>
      </c>
      <c r="D144" s="22" t="s">
        <v>221</v>
      </c>
      <c r="E144" s="22">
        <v>1</v>
      </c>
      <c r="F144" s="22">
        <v>8044829</v>
      </c>
      <c r="G144" s="22"/>
    </row>
    <row r="145" spans="1:8" outlineLevel="2" x14ac:dyDescent="0.25">
      <c r="A145" s="31" t="s">
        <v>238</v>
      </c>
      <c r="B145" s="22" t="s">
        <v>58</v>
      </c>
      <c r="C145" s="22" t="s">
        <v>148</v>
      </c>
      <c r="D145" s="22" t="s">
        <v>221</v>
      </c>
      <c r="E145" s="22">
        <v>1</v>
      </c>
      <c r="F145" s="22">
        <v>8044829</v>
      </c>
      <c r="G145" s="22"/>
    </row>
    <row r="146" spans="1:8" outlineLevel="2" x14ac:dyDescent="0.25">
      <c r="A146" s="31" t="s">
        <v>239</v>
      </c>
      <c r="B146" s="22" t="s">
        <v>58</v>
      </c>
      <c r="C146" s="22" t="s">
        <v>148</v>
      </c>
      <c r="D146" s="22" t="s">
        <v>221</v>
      </c>
      <c r="E146" s="22">
        <v>1</v>
      </c>
      <c r="F146" s="22">
        <v>8044829</v>
      </c>
      <c r="G146" s="22"/>
    </row>
    <row r="147" spans="1:8" outlineLevel="2" x14ac:dyDescent="0.25">
      <c r="A147" s="31" t="s">
        <v>240</v>
      </c>
      <c r="B147" s="22" t="s">
        <v>58</v>
      </c>
      <c r="C147" s="22" t="s">
        <v>148</v>
      </c>
      <c r="D147" s="22" t="s">
        <v>145</v>
      </c>
      <c r="E147" s="22">
        <v>0.5</v>
      </c>
      <c r="F147" s="22">
        <v>8044829</v>
      </c>
      <c r="G147" s="22"/>
    </row>
    <row r="148" spans="1:8" outlineLevel="2" x14ac:dyDescent="0.25">
      <c r="A148" s="31" t="s">
        <v>241</v>
      </c>
      <c r="B148" s="22" t="s">
        <v>58</v>
      </c>
      <c r="C148" s="22" t="s">
        <v>148</v>
      </c>
      <c r="D148" s="22" t="s">
        <v>145</v>
      </c>
      <c r="E148" s="22">
        <v>0.5</v>
      </c>
      <c r="F148" s="22">
        <v>8044829</v>
      </c>
      <c r="G148" s="22"/>
    </row>
    <row r="149" spans="1:8" outlineLevel="2" x14ac:dyDescent="0.25">
      <c r="A149" s="31" t="s">
        <v>242</v>
      </c>
      <c r="B149" s="22" t="s">
        <v>58</v>
      </c>
      <c r="C149" s="22" t="s">
        <v>148</v>
      </c>
      <c r="D149" s="22" t="s">
        <v>221</v>
      </c>
      <c r="E149" s="22">
        <v>1</v>
      </c>
      <c r="F149" s="22">
        <v>8044829</v>
      </c>
      <c r="G149" s="22"/>
    </row>
    <row r="150" spans="1:8" outlineLevel="2" x14ac:dyDescent="0.25">
      <c r="A150" s="31" t="s">
        <v>243</v>
      </c>
      <c r="B150" s="22" t="s">
        <v>58</v>
      </c>
      <c r="C150" s="22" t="s">
        <v>148</v>
      </c>
      <c r="D150" s="22" t="s">
        <v>244</v>
      </c>
      <c r="E150" s="22">
        <v>0.2</v>
      </c>
      <c r="F150" s="22">
        <v>8044829</v>
      </c>
      <c r="G150" s="22"/>
    </row>
    <row r="151" spans="1:8" outlineLevel="2" x14ac:dyDescent="0.25">
      <c r="A151" s="31" t="s">
        <v>245</v>
      </c>
      <c r="B151" s="22" t="s">
        <v>58</v>
      </c>
      <c r="C151" s="22">
        <v>50</v>
      </c>
      <c r="D151" s="22" t="s">
        <v>145</v>
      </c>
      <c r="E151" s="22">
        <v>0.5</v>
      </c>
      <c r="F151" s="22">
        <v>8044829</v>
      </c>
      <c r="G151" s="22" t="str">
        <f>IF(LEFT(D151,1)="&lt;","Y",IF(D151&gt;C151,"N","Y"))</f>
        <v>Y</v>
      </c>
      <c r="H151" s="47" t="str">
        <f>IF(LEFT(D151,1)="&lt;","",IF(D151/C151&gt;0.8,"Y",""))</f>
        <v/>
      </c>
    </row>
    <row r="152" spans="1:8" outlineLevel="2" x14ac:dyDescent="0.25">
      <c r="A152" s="31" t="s">
        <v>246</v>
      </c>
      <c r="B152" s="22" t="s">
        <v>58</v>
      </c>
      <c r="C152" s="22" t="s">
        <v>148</v>
      </c>
      <c r="D152" s="22" t="s">
        <v>221</v>
      </c>
      <c r="E152" s="22">
        <v>1</v>
      </c>
      <c r="F152" s="22">
        <v>8044829</v>
      </c>
      <c r="G152" s="22"/>
    </row>
    <row r="153" spans="1:8" outlineLevel="2" x14ac:dyDescent="0.25">
      <c r="A153" s="31" t="s">
        <v>108</v>
      </c>
      <c r="B153" s="22" t="s">
        <v>58</v>
      </c>
      <c r="C153" s="22">
        <v>1000</v>
      </c>
      <c r="D153" s="22" t="s">
        <v>234</v>
      </c>
      <c r="E153" s="22">
        <v>0.4</v>
      </c>
      <c r="F153" s="22">
        <v>8044829</v>
      </c>
      <c r="G153" s="22" t="str">
        <f t="shared" ref="G153:G154" si="18">IF(LEFT(D153,1)="&lt;","Y",IF(D153&gt;C153,"N","Y"))</f>
        <v>Y</v>
      </c>
      <c r="H153" s="47" t="str">
        <f t="shared" ref="H153:H154" si="19">IF(LEFT(D153,1)="&lt;","",IF(D153/C153&gt;0.8,"Y",""))</f>
        <v/>
      </c>
    </row>
    <row r="154" spans="1:8" outlineLevel="2" x14ac:dyDescent="0.25">
      <c r="A154" s="31" t="s">
        <v>104</v>
      </c>
      <c r="B154" s="22" t="s">
        <v>58</v>
      </c>
      <c r="C154" s="22">
        <v>1000</v>
      </c>
      <c r="D154" s="22" t="s">
        <v>234</v>
      </c>
      <c r="E154" s="22">
        <v>0.4</v>
      </c>
      <c r="F154" s="22">
        <v>8044829</v>
      </c>
      <c r="G154" s="22" t="str">
        <f t="shared" si="18"/>
        <v>Y</v>
      </c>
      <c r="H154" s="47" t="str">
        <f t="shared" si="19"/>
        <v/>
      </c>
    </row>
    <row r="155" spans="1:8" outlineLevel="2" x14ac:dyDescent="0.25">
      <c r="A155" s="31" t="s">
        <v>247</v>
      </c>
      <c r="B155" s="22" t="s">
        <v>58</v>
      </c>
      <c r="C155" s="22" t="s">
        <v>148</v>
      </c>
      <c r="D155" s="22" t="s">
        <v>234</v>
      </c>
      <c r="E155" s="22">
        <v>0.4</v>
      </c>
      <c r="F155" s="22">
        <v>8044829</v>
      </c>
      <c r="G155" s="22"/>
    </row>
    <row r="156" spans="1:8" outlineLevel="2" x14ac:dyDescent="0.25">
      <c r="A156" s="31" t="s">
        <v>248</v>
      </c>
      <c r="B156" s="22" t="s">
        <v>58</v>
      </c>
      <c r="C156" s="22" t="s">
        <v>148</v>
      </c>
      <c r="D156" s="22" t="s">
        <v>221</v>
      </c>
      <c r="E156" s="22">
        <v>1</v>
      </c>
      <c r="F156" s="22">
        <v>8044829</v>
      </c>
      <c r="G156" s="22"/>
    </row>
    <row r="157" spans="1:8" outlineLevel="2" x14ac:dyDescent="0.25">
      <c r="A157" s="31" t="s">
        <v>249</v>
      </c>
      <c r="B157" s="22" t="s">
        <v>58</v>
      </c>
      <c r="C157" s="22" t="s">
        <v>148</v>
      </c>
      <c r="D157" s="22" t="s">
        <v>145</v>
      </c>
      <c r="E157" s="22">
        <v>0.5</v>
      </c>
      <c r="F157" s="22">
        <v>8044829</v>
      </c>
      <c r="G157" s="22"/>
    </row>
    <row r="158" spans="1:8" outlineLevel="2" x14ac:dyDescent="0.25">
      <c r="A158" s="31" t="s">
        <v>111</v>
      </c>
      <c r="B158" s="22" t="s">
        <v>58</v>
      </c>
      <c r="C158" s="22" t="s">
        <v>148</v>
      </c>
      <c r="D158" s="22" t="s">
        <v>234</v>
      </c>
      <c r="E158" s="22">
        <v>0.4</v>
      </c>
      <c r="F158" s="22">
        <v>8044829</v>
      </c>
      <c r="G158" s="22"/>
    </row>
    <row r="159" spans="1:8" outlineLevel="2" x14ac:dyDescent="0.25">
      <c r="A159" s="31" t="s">
        <v>250</v>
      </c>
      <c r="B159" s="22" t="s">
        <v>58</v>
      </c>
      <c r="C159" s="22">
        <v>1000</v>
      </c>
      <c r="D159" s="22" t="s">
        <v>234</v>
      </c>
      <c r="E159" s="22">
        <v>0.4</v>
      </c>
      <c r="F159" s="22">
        <v>8044829</v>
      </c>
      <c r="G159" s="22" t="str">
        <f>IF(LEFT(D159,1)="&lt;","Y",IF(D159&gt;C159,"N","Y"))</f>
        <v>Y</v>
      </c>
      <c r="H159" s="47" t="str">
        <f>IF(LEFT(D159,1)="&lt;","",IF(D159/C159&gt;0.8,"Y",""))</f>
        <v/>
      </c>
    </row>
    <row r="160" spans="1:8" outlineLevel="2" x14ac:dyDescent="0.25">
      <c r="A160" s="31" t="s">
        <v>251</v>
      </c>
      <c r="B160" s="22" t="s">
        <v>58</v>
      </c>
      <c r="C160" s="22" t="s">
        <v>148</v>
      </c>
      <c r="D160" s="22" t="s">
        <v>145</v>
      </c>
      <c r="E160" s="22">
        <v>0.5</v>
      </c>
      <c r="F160" s="22">
        <v>8044829</v>
      </c>
      <c r="G160" s="22"/>
    </row>
    <row r="161" spans="1:7" outlineLevel="2" x14ac:dyDescent="0.25">
      <c r="A161" s="31" t="s">
        <v>252</v>
      </c>
      <c r="B161" s="22" t="s">
        <v>58</v>
      </c>
      <c r="C161" s="22" t="s">
        <v>148</v>
      </c>
      <c r="D161" s="22" t="s">
        <v>145</v>
      </c>
      <c r="E161" s="22">
        <v>0.5</v>
      </c>
      <c r="F161" s="22">
        <v>8044829</v>
      </c>
      <c r="G161" s="22"/>
    </row>
    <row r="162" spans="1:7" outlineLevel="2" x14ac:dyDescent="0.25">
      <c r="A162" s="31" t="s">
        <v>253</v>
      </c>
      <c r="B162" s="22" t="s">
        <v>58</v>
      </c>
      <c r="C162" s="22" t="s">
        <v>148</v>
      </c>
      <c r="D162" s="22" t="s">
        <v>145</v>
      </c>
      <c r="E162" s="22">
        <v>0.5</v>
      </c>
      <c r="F162" s="22">
        <v>8044829</v>
      </c>
      <c r="G162" s="22"/>
    </row>
    <row r="163" spans="1:7" outlineLevel="2" x14ac:dyDescent="0.25">
      <c r="A163" s="31" t="s">
        <v>254</v>
      </c>
      <c r="B163" s="22" t="s">
        <v>58</v>
      </c>
      <c r="C163" s="22" t="s">
        <v>148</v>
      </c>
      <c r="D163" s="22" t="s">
        <v>145</v>
      </c>
      <c r="E163" s="22">
        <v>0.5</v>
      </c>
      <c r="F163" s="22">
        <v>8044829</v>
      </c>
      <c r="G163" s="22"/>
    </row>
    <row r="164" spans="1:7" outlineLevel="2" x14ac:dyDescent="0.25">
      <c r="A164" s="31" t="s">
        <v>255</v>
      </c>
      <c r="B164" s="22" t="s">
        <v>58</v>
      </c>
      <c r="C164" s="22" t="s">
        <v>148</v>
      </c>
      <c r="D164" s="22" t="s">
        <v>145</v>
      </c>
      <c r="E164" s="22">
        <v>0.5</v>
      </c>
      <c r="F164" s="22">
        <v>8044829</v>
      </c>
      <c r="G164" s="22"/>
    </row>
    <row r="165" spans="1:7" outlineLevel="2" x14ac:dyDescent="0.25">
      <c r="A165" s="31" t="s">
        <v>256</v>
      </c>
      <c r="B165" s="22" t="s">
        <v>58</v>
      </c>
      <c r="C165" s="22" t="s">
        <v>148</v>
      </c>
      <c r="D165" s="22" t="s">
        <v>145</v>
      </c>
      <c r="E165" s="22">
        <v>0.5</v>
      </c>
      <c r="F165" s="22">
        <v>8044829</v>
      </c>
      <c r="G165" s="22"/>
    </row>
    <row r="166" spans="1:7" outlineLevel="2" x14ac:dyDescent="0.25">
      <c r="A166" s="31" t="s">
        <v>257</v>
      </c>
      <c r="B166" s="22" t="s">
        <v>58</v>
      </c>
      <c r="C166" s="22" t="s">
        <v>148</v>
      </c>
      <c r="D166" s="22" t="s">
        <v>219</v>
      </c>
      <c r="E166" s="22">
        <v>300</v>
      </c>
      <c r="F166" s="22">
        <v>8044829</v>
      </c>
      <c r="G166" s="22"/>
    </row>
    <row r="167" spans="1:7" outlineLevel="2" x14ac:dyDescent="0.25">
      <c r="A167" s="31" t="s">
        <v>87</v>
      </c>
      <c r="B167" s="22"/>
      <c r="C167" s="22"/>
      <c r="D167" s="22"/>
      <c r="E167" s="22"/>
      <c r="F167" s="22"/>
      <c r="G167" s="22"/>
    </row>
    <row r="168" spans="1:7" outlineLevel="2" x14ac:dyDescent="0.25">
      <c r="A168" s="31" t="s">
        <v>310</v>
      </c>
      <c r="B168" s="22" t="s">
        <v>89</v>
      </c>
      <c r="C168" s="22"/>
      <c r="D168" s="22">
        <v>100</v>
      </c>
      <c r="E168" s="22"/>
      <c r="F168" s="22">
        <v>8044829</v>
      </c>
      <c r="G168" s="22"/>
    </row>
    <row r="169" spans="1:7" outlineLevel="2" x14ac:dyDescent="0.25">
      <c r="A169" s="31" t="s">
        <v>311</v>
      </c>
      <c r="B169" s="22" t="s">
        <v>89</v>
      </c>
      <c r="C169" s="22"/>
      <c r="D169" s="22">
        <v>77</v>
      </c>
      <c r="E169" s="22"/>
      <c r="F169" s="22">
        <v>8044829</v>
      </c>
      <c r="G169" s="22"/>
    </row>
    <row r="170" spans="1:7" outlineLevel="2" x14ac:dyDescent="0.25">
      <c r="A170" s="31" t="s">
        <v>312</v>
      </c>
      <c r="B170" s="22" t="s">
        <v>89</v>
      </c>
      <c r="C170" s="22"/>
      <c r="D170" s="22">
        <v>88</v>
      </c>
      <c r="E170" s="22"/>
      <c r="F170" s="22">
        <v>8044829</v>
      </c>
      <c r="G170" s="22"/>
    </row>
    <row r="171" spans="1:7" x14ac:dyDescent="0.25">
      <c r="A171" s="3"/>
    </row>
  </sheetData>
  <autoFilter ref="A3:G170"/>
  <mergeCells count="6">
    <mergeCell ref="A51:G51"/>
    <mergeCell ref="B1:G1"/>
    <mergeCell ref="A4:G4"/>
    <mergeCell ref="C2:G2"/>
    <mergeCell ref="A17:G17"/>
    <mergeCell ref="A49:G49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="70" zoomScaleNormal="70" workbookViewId="0">
      <selection activeCell="H60" sqref="H60"/>
    </sheetView>
  </sheetViews>
  <sheetFormatPr defaultRowHeight="15" outlineLevelRow="2" x14ac:dyDescent="0.25"/>
  <cols>
    <col min="1" max="1" width="28.140625" customWidth="1"/>
    <col min="2" max="2" width="13.28515625" style="5" customWidth="1"/>
    <col min="3" max="3" width="9.140625" style="5"/>
    <col min="4" max="4" width="10.140625" style="5" bestFit="1" customWidth="1"/>
    <col min="5" max="5" width="9.140625" style="5"/>
    <col min="6" max="6" width="11.7109375" style="5" bestFit="1" customWidth="1"/>
    <col min="7" max="7" width="9.140625" style="5"/>
    <col min="8" max="8" width="13.85546875" style="48" customWidth="1"/>
  </cols>
  <sheetData>
    <row r="1" spans="1:8" x14ac:dyDescent="0.25">
      <c r="A1" s="43"/>
      <c r="B1" s="61" t="s">
        <v>325</v>
      </c>
      <c r="C1" s="62"/>
      <c r="D1" s="62"/>
      <c r="E1" s="62"/>
      <c r="F1" s="62"/>
      <c r="G1" s="63"/>
    </row>
    <row r="2" spans="1:8" x14ac:dyDescent="0.25">
      <c r="A2" s="44"/>
      <c r="B2" s="20"/>
      <c r="C2" s="84" t="s">
        <v>270</v>
      </c>
      <c r="D2" s="84"/>
      <c r="E2" s="84"/>
      <c r="F2" s="84"/>
      <c r="G2" s="84"/>
    </row>
    <row r="3" spans="1:8" ht="102.75" x14ac:dyDescent="0.25">
      <c r="A3" s="21" t="s">
        <v>326</v>
      </c>
      <c r="B3" s="21" t="s">
        <v>132</v>
      </c>
      <c r="C3" s="21" t="s">
        <v>4</v>
      </c>
      <c r="D3" s="21" t="s">
        <v>5</v>
      </c>
      <c r="E3" s="21" t="s">
        <v>6</v>
      </c>
      <c r="F3" s="21" t="s">
        <v>302</v>
      </c>
      <c r="G3" s="42" t="s">
        <v>8</v>
      </c>
    </row>
    <row r="4" spans="1:8" x14ac:dyDescent="0.25">
      <c r="A4" s="80" t="s">
        <v>316</v>
      </c>
      <c r="B4" s="81"/>
      <c r="C4" s="81"/>
      <c r="D4" s="81"/>
      <c r="E4" s="81"/>
      <c r="F4" s="81"/>
      <c r="G4" s="82"/>
      <c r="H4"/>
    </row>
    <row r="5" spans="1:8" outlineLevel="1" x14ac:dyDescent="0.25">
      <c r="A5" s="32" t="s">
        <v>9</v>
      </c>
      <c r="B5" s="22"/>
      <c r="C5" s="22"/>
      <c r="D5" s="22"/>
      <c r="E5" s="22"/>
      <c r="F5" s="22"/>
      <c r="G5" s="22"/>
      <c r="H5"/>
    </row>
    <row r="6" spans="1:8" outlineLevel="1" x14ac:dyDescent="0.25">
      <c r="A6" s="31" t="s">
        <v>10</v>
      </c>
      <c r="B6" s="22" t="s">
        <v>11</v>
      </c>
      <c r="C6" s="22">
        <v>150</v>
      </c>
      <c r="D6" s="22">
        <v>0.9</v>
      </c>
      <c r="E6" s="22">
        <v>0.5</v>
      </c>
      <c r="F6" s="22">
        <v>4207478</v>
      </c>
      <c r="G6" s="22" t="str">
        <f>IF(LEFT(D6,1)="&lt;","Y",IF(D6&gt;C6,"N","Y"))</f>
        <v>Y</v>
      </c>
      <c r="H6" s="48" t="str">
        <f>IF(LEFT(D6,1)="&lt;","",IF(D6/C6&gt;0.8,"Y",""))</f>
        <v/>
      </c>
    </row>
    <row r="7" spans="1:8" outlineLevel="1" x14ac:dyDescent="0.25">
      <c r="A7" s="32" t="s">
        <v>12</v>
      </c>
      <c r="B7" s="22"/>
      <c r="C7" s="22"/>
      <c r="D7" s="22"/>
      <c r="E7" s="22"/>
      <c r="F7" s="22"/>
      <c r="G7" s="22"/>
      <c r="H7"/>
    </row>
    <row r="8" spans="1:8" outlineLevel="2" x14ac:dyDescent="0.25">
      <c r="A8" s="31" t="s">
        <v>271</v>
      </c>
      <c r="B8" s="22" t="s">
        <v>11</v>
      </c>
      <c r="C8" s="22">
        <v>300</v>
      </c>
      <c r="D8" s="22">
        <v>7</v>
      </c>
      <c r="E8" s="22">
        <v>2</v>
      </c>
      <c r="F8" s="22">
        <v>4209218</v>
      </c>
      <c r="G8" s="22" t="str">
        <f t="shared" ref="G8:G16" si="0">IF(LEFT(D8,1)="&lt;","Y",IF(D8&gt;C8,"N","Y"))</f>
        <v>Y</v>
      </c>
      <c r="H8" s="48" t="str">
        <f t="shared" ref="H8:H16" si="1">IF(LEFT(D8,1)="&lt;","",IF(D8/C8&gt;0.8,"Y",""))</f>
        <v/>
      </c>
    </row>
    <row r="9" spans="1:8" outlineLevel="2" x14ac:dyDescent="0.25">
      <c r="A9" s="31" t="s">
        <v>14</v>
      </c>
      <c r="B9" s="22" t="s">
        <v>11</v>
      </c>
      <c r="C9" s="22">
        <v>10</v>
      </c>
      <c r="D9" s="22" t="s">
        <v>182</v>
      </c>
      <c r="E9" s="22">
        <v>0.1</v>
      </c>
      <c r="F9" s="22">
        <v>4212137</v>
      </c>
      <c r="G9" s="22" t="str">
        <f t="shared" si="0"/>
        <v>Y</v>
      </c>
      <c r="H9" s="48" t="str">
        <f t="shared" si="1"/>
        <v/>
      </c>
    </row>
    <row r="10" spans="1:8" outlineLevel="2" x14ac:dyDescent="0.25">
      <c r="A10" s="31" t="s">
        <v>17</v>
      </c>
      <c r="B10" s="22" t="s">
        <v>11</v>
      </c>
      <c r="C10" s="22">
        <v>100</v>
      </c>
      <c r="D10" s="22">
        <v>0.66</v>
      </c>
      <c r="E10" s="22">
        <v>0.1</v>
      </c>
      <c r="F10" s="22">
        <v>4212765</v>
      </c>
      <c r="G10" s="22" t="str">
        <f t="shared" si="0"/>
        <v>Y</v>
      </c>
      <c r="H10" s="48" t="str">
        <f t="shared" si="1"/>
        <v/>
      </c>
    </row>
    <row r="11" spans="1:8" outlineLevel="2" x14ac:dyDescent="0.25">
      <c r="A11" s="31" t="s">
        <v>18</v>
      </c>
      <c r="B11" s="22" t="s">
        <v>18</v>
      </c>
      <c r="C11" s="22" t="s">
        <v>273</v>
      </c>
      <c r="D11" s="22">
        <v>8.19</v>
      </c>
      <c r="E11" s="22" t="s">
        <v>318</v>
      </c>
      <c r="F11" s="22">
        <v>4212144</v>
      </c>
      <c r="G11" s="22" t="str">
        <f t="shared" si="0"/>
        <v>Y</v>
      </c>
      <c r="H11" s="48" t="e">
        <f t="shared" si="1"/>
        <v>#VALUE!</v>
      </c>
    </row>
    <row r="12" spans="1:8" outlineLevel="2" x14ac:dyDescent="0.25">
      <c r="A12" s="31" t="s">
        <v>21</v>
      </c>
      <c r="B12" s="22" t="s">
        <v>11</v>
      </c>
      <c r="C12" s="22">
        <v>1</v>
      </c>
      <c r="D12" s="22" t="s">
        <v>200</v>
      </c>
      <c r="E12" s="22">
        <v>1E-3</v>
      </c>
      <c r="F12" s="22">
        <v>4210667</v>
      </c>
      <c r="G12" s="22" t="str">
        <f t="shared" si="0"/>
        <v>Y</v>
      </c>
      <c r="H12" s="48" t="str">
        <f t="shared" si="1"/>
        <v/>
      </c>
    </row>
    <row r="13" spans="1:8" outlineLevel="2" x14ac:dyDescent="0.25">
      <c r="A13" s="31" t="s">
        <v>22</v>
      </c>
      <c r="B13" s="22" t="s">
        <v>11</v>
      </c>
      <c r="C13" s="22">
        <v>350</v>
      </c>
      <c r="D13" s="22">
        <v>15</v>
      </c>
      <c r="E13" s="22">
        <v>10</v>
      </c>
      <c r="F13" s="22">
        <v>4210772</v>
      </c>
      <c r="G13" s="22" t="str">
        <f t="shared" si="0"/>
        <v>Y</v>
      </c>
      <c r="H13" s="48" t="str">
        <f t="shared" si="1"/>
        <v/>
      </c>
    </row>
    <row r="14" spans="1:8" outlineLevel="2" x14ac:dyDescent="0.25">
      <c r="A14" s="31" t="s">
        <v>23</v>
      </c>
      <c r="B14" s="22" t="s">
        <v>11</v>
      </c>
      <c r="C14" s="22">
        <v>1500</v>
      </c>
      <c r="D14" s="22">
        <v>3.2</v>
      </c>
      <c r="E14" s="22">
        <v>1</v>
      </c>
      <c r="F14" s="22">
        <v>4211722</v>
      </c>
      <c r="G14" s="22" t="str">
        <f t="shared" si="0"/>
        <v>Y</v>
      </c>
      <c r="H14" s="48" t="str">
        <f t="shared" si="1"/>
        <v/>
      </c>
    </row>
    <row r="15" spans="1:8" outlineLevel="2" x14ac:dyDescent="0.25">
      <c r="A15" s="31" t="s">
        <v>25</v>
      </c>
      <c r="B15" s="22" t="s">
        <v>11</v>
      </c>
      <c r="C15" s="22">
        <v>2</v>
      </c>
      <c r="D15" s="22" t="s">
        <v>204</v>
      </c>
      <c r="E15" s="22">
        <v>5.0000000000000001E-3</v>
      </c>
      <c r="F15" s="22">
        <v>4212211</v>
      </c>
      <c r="G15" s="22" t="str">
        <f t="shared" si="0"/>
        <v>Y</v>
      </c>
      <c r="H15" s="48" t="str">
        <f t="shared" si="1"/>
        <v/>
      </c>
    </row>
    <row r="16" spans="1:8" outlineLevel="2" x14ac:dyDescent="0.25">
      <c r="A16" s="31" t="s">
        <v>275</v>
      </c>
      <c r="B16" s="22" t="s">
        <v>11</v>
      </c>
      <c r="C16" s="22">
        <v>1500</v>
      </c>
      <c r="D16" s="22">
        <v>7.9</v>
      </c>
      <c r="E16" s="22">
        <v>1</v>
      </c>
      <c r="F16" s="22">
        <v>4211720</v>
      </c>
      <c r="G16" s="22" t="str">
        <f t="shared" si="0"/>
        <v>Y</v>
      </c>
      <c r="H16" s="48" t="str">
        <f t="shared" si="1"/>
        <v/>
      </c>
    </row>
    <row r="17" spans="1:8" outlineLevel="1" x14ac:dyDescent="0.25">
      <c r="A17" s="32" t="s">
        <v>29</v>
      </c>
      <c r="B17" s="22"/>
      <c r="C17" s="22"/>
      <c r="D17" s="22"/>
      <c r="E17" s="22"/>
      <c r="F17" s="22"/>
      <c r="G17" s="22"/>
      <c r="H17"/>
    </row>
    <row r="18" spans="1:8" outlineLevel="2" x14ac:dyDescent="0.25">
      <c r="A18" s="31" t="s">
        <v>30</v>
      </c>
      <c r="B18" s="22" t="s">
        <v>11</v>
      </c>
      <c r="C18" s="22">
        <v>150</v>
      </c>
      <c r="D18" s="22">
        <v>0.9</v>
      </c>
      <c r="E18" s="22">
        <v>0.5</v>
      </c>
      <c r="F18" s="22">
        <v>4213097</v>
      </c>
      <c r="G18" s="22" t="str">
        <f t="shared" ref="G18:G19" si="2">IF(LEFT(D18,1)="&lt;","Y",IF(D18&gt;C18,"N","Y"))</f>
        <v>Y</v>
      </c>
      <c r="H18" s="48" t="str">
        <f t="shared" ref="H18:H19" si="3">IF(LEFT(D18,1)="&lt;","",IF(D18/C18&gt;0.8,"Y",""))</f>
        <v/>
      </c>
    </row>
    <row r="19" spans="1:8" outlineLevel="2" x14ac:dyDescent="0.25">
      <c r="A19" s="31" t="s">
        <v>31</v>
      </c>
      <c r="B19" s="22" t="s">
        <v>11</v>
      </c>
      <c r="C19" s="22">
        <v>15</v>
      </c>
      <c r="D19" s="22" t="s">
        <v>145</v>
      </c>
      <c r="E19" s="22">
        <v>0.5</v>
      </c>
      <c r="F19" s="22">
        <v>4213114</v>
      </c>
      <c r="G19" s="22" t="str">
        <f t="shared" si="2"/>
        <v>Y</v>
      </c>
      <c r="H19" s="48" t="str">
        <f t="shared" si="3"/>
        <v/>
      </c>
    </row>
    <row r="20" spans="1:8" x14ac:dyDescent="0.25">
      <c r="A20" s="80" t="s">
        <v>317</v>
      </c>
      <c r="B20" s="81"/>
      <c r="C20" s="81"/>
      <c r="D20" s="81"/>
      <c r="E20" s="81"/>
      <c r="F20" s="81"/>
      <c r="G20" s="82"/>
      <c r="H20"/>
    </row>
    <row r="21" spans="1:8" x14ac:dyDescent="0.25">
      <c r="A21" s="32" t="s">
        <v>36</v>
      </c>
      <c r="B21" s="22"/>
      <c r="C21" s="22"/>
      <c r="D21" s="22"/>
      <c r="E21" s="22"/>
      <c r="F21" s="22"/>
      <c r="G21" s="22"/>
      <c r="H21"/>
    </row>
    <row r="22" spans="1:8" outlineLevel="1" x14ac:dyDescent="0.25">
      <c r="A22" s="31" t="s">
        <v>37</v>
      </c>
      <c r="B22" s="22" t="s">
        <v>11</v>
      </c>
      <c r="C22" s="22">
        <v>50</v>
      </c>
      <c r="D22" s="22">
        <v>0.2</v>
      </c>
      <c r="E22" s="22">
        <v>0.1</v>
      </c>
      <c r="F22" s="22">
        <v>4210957</v>
      </c>
      <c r="G22" s="22" t="str">
        <f t="shared" ref="G22:G42" si="4">IF(LEFT(D22,1)="&lt;","Y",IF(D22&gt;C22,"N","Y"))</f>
        <v>Y</v>
      </c>
      <c r="H22" s="48" t="str">
        <f t="shared" ref="H22:H42" si="5">IF(LEFT(D22,1)="&lt;","",IF(D22/C22&gt;0.8,"Y",""))</f>
        <v/>
      </c>
    </row>
    <row r="23" spans="1:8" outlineLevel="1" x14ac:dyDescent="0.25">
      <c r="A23" s="31" t="s">
        <v>38</v>
      </c>
      <c r="B23" s="22" t="s">
        <v>11</v>
      </c>
      <c r="C23" s="22">
        <v>5</v>
      </c>
      <c r="D23" s="22" t="s">
        <v>277</v>
      </c>
      <c r="E23" s="22">
        <v>0.02</v>
      </c>
      <c r="F23" s="22">
        <v>4210957</v>
      </c>
      <c r="G23" s="22" t="str">
        <f t="shared" si="4"/>
        <v>Y</v>
      </c>
      <c r="H23" s="48" t="str">
        <f t="shared" si="5"/>
        <v/>
      </c>
    </row>
    <row r="24" spans="1:8" outlineLevel="1" x14ac:dyDescent="0.25">
      <c r="A24" s="31" t="s">
        <v>39</v>
      </c>
      <c r="B24" s="22" t="s">
        <v>11</v>
      </c>
      <c r="C24" s="22">
        <v>1</v>
      </c>
      <c r="D24" s="22" t="s">
        <v>278</v>
      </c>
      <c r="E24" s="22">
        <v>0.01</v>
      </c>
      <c r="F24" s="22">
        <v>4210957</v>
      </c>
      <c r="G24" s="22" t="str">
        <f t="shared" si="4"/>
        <v>Y</v>
      </c>
      <c r="H24" s="48" t="str">
        <f t="shared" si="5"/>
        <v/>
      </c>
    </row>
    <row r="25" spans="1:8" outlineLevel="1" x14ac:dyDescent="0.25">
      <c r="A25" s="31" t="s">
        <v>199</v>
      </c>
      <c r="B25" s="22" t="s">
        <v>11</v>
      </c>
      <c r="C25" s="22">
        <v>5</v>
      </c>
      <c r="D25" s="22" t="s">
        <v>279</v>
      </c>
      <c r="E25" s="22">
        <v>0.05</v>
      </c>
      <c r="F25" s="22">
        <v>4210957</v>
      </c>
      <c r="G25" s="22" t="str">
        <f t="shared" si="4"/>
        <v>Y</v>
      </c>
      <c r="H25" s="48" t="str">
        <f t="shared" si="5"/>
        <v/>
      </c>
    </row>
    <row r="26" spans="1:8" outlineLevel="1" x14ac:dyDescent="0.25">
      <c r="A26" s="31" t="s">
        <v>40</v>
      </c>
      <c r="B26" s="22" t="s">
        <v>11</v>
      </c>
      <c r="C26" s="22">
        <v>0.7</v>
      </c>
      <c r="D26" s="22" t="s">
        <v>280</v>
      </c>
      <c r="E26" s="22">
        <v>2E-3</v>
      </c>
      <c r="F26" s="22">
        <v>4210957</v>
      </c>
      <c r="G26" s="22" t="str">
        <f t="shared" si="4"/>
        <v>Y</v>
      </c>
      <c r="H26" s="48" t="str">
        <f t="shared" si="5"/>
        <v/>
      </c>
    </row>
    <row r="27" spans="1:8" outlineLevel="1" x14ac:dyDescent="0.25">
      <c r="A27" s="31" t="s">
        <v>41</v>
      </c>
      <c r="B27" s="22" t="s">
        <v>11</v>
      </c>
      <c r="C27" s="22">
        <v>5</v>
      </c>
      <c r="D27" s="22" t="s">
        <v>278</v>
      </c>
      <c r="E27" s="22">
        <v>0.01</v>
      </c>
      <c r="F27" s="22">
        <v>4210957</v>
      </c>
      <c r="G27" s="22" t="str">
        <f t="shared" si="4"/>
        <v>Y</v>
      </c>
      <c r="H27" s="48" t="str">
        <f t="shared" si="5"/>
        <v/>
      </c>
    </row>
    <row r="28" spans="1:8" outlineLevel="1" x14ac:dyDescent="0.25">
      <c r="A28" s="31" t="s">
        <v>43</v>
      </c>
      <c r="B28" s="22" t="s">
        <v>11</v>
      </c>
      <c r="C28" s="22">
        <v>5</v>
      </c>
      <c r="D28" s="22" t="s">
        <v>280</v>
      </c>
      <c r="E28" s="22">
        <v>2E-3</v>
      </c>
      <c r="F28" s="22">
        <v>4210957</v>
      </c>
      <c r="G28" s="22" t="str">
        <f t="shared" si="4"/>
        <v>Y</v>
      </c>
      <c r="H28" s="48" t="str">
        <f t="shared" si="5"/>
        <v/>
      </c>
    </row>
    <row r="29" spans="1:8" outlineLevel="1" x14ac:dyDescent="0.25">
      <c r="A29" s="31" t="s">
        <v>44</v>
      </c>
      <c r="B29" s="22" t="s">
        <v>11</v>
      </c>
      <c r="C29" s="22">
        <v>3</v>
      </c>
      <c r="D29" s="22" t="s">
        <v>278</v>
      </c>
      <c r="E29" s="22">
        <v>0.01</v>
      </c>
      <c r="F29" s="22">
        <v>4210957</v>
      </c>
      <c r="G29" s="22" t="str">
        <f t="shared" si="4"/>
        <v>Y</v>
      </c>
      <c r="H29" s="48" t="str">
        <f t="shared" si="5"/>
        <v/>
      </c>
    </row>
    <row r="30" spans="1:8" outlineLevel="1" x14ac:dyDescent="0.25">
      <c r="A30" s="31" t="s">
        <v>202</v>
      </c>
      <c r="B30" s="22" t="s">
        <v>11</v>
      </c>
      <c r="C30" s="22">
        <v>50</v>
      </c>
      <c r="D30" s="22">
        <v>0.61</v>
      </c>
      <c r="E30" s="22">
        <v>0.02</v>
      </c>
      <c r="F30" s="22">
        <v>4210957</v>
      </c>
      <c r="G30" s="22" t="str">
        <f t="shared" si="4"/>
        <v>Y</v>
      </c>
      <c r="H30" s="48" t="str">
        <f t="shared" si="5"/>
        <v/>
      </c>
    </row>
    <row r="31" spans="1:8" outlineLevel="1" x14ac:dyDescent="0.25">
      <c r="A31" s="31" t="s">
        <v>45</v>
      </c>
      <c r="B31" s="22" t="s">
        <v>11</v>
      </c>
      <c r="C31" s="22">
        <v>2</v>
      </c>
      <c r="D31" s="22" t="s">
        <v>278</v>
      </c>
      <c r="E31" s="22">
        <v>0.01</v>
      </c>
      <c r="F31" s="22">
        <v>4210957</v>
      </c>
      <c r="G31" s="22" t="str">
        <f t="shared" si="4"/>
        <v>Y</v>
      </c>
      <c r="H31" s="48" t="str">
        <f t="shared" si="5"/>
        <v/>
      </c>
    </row>
    <row r="32" spans="1:8" outlineLevel="1" x14ac:dyDescent="0.25">
      <c r="A32" s="31" t="s">
        <v>46</v>
      </c>
      <c r="B32" s="22" t="s">
        <v>11</v>
      </c>
      <c r="C32" s="22">
        <v>5</v>
      </c>
      <c r="D32" s="22">
        <v>3.5000000000000003E-2</v>
      </c>
      <c r="E32" s="22">
        <v>1E-3</v>
      </c>
      <c r="F32" s="22">
        <v>4210957</v>
      </c>
      <c r="G32" s="22" t="str">
        <f t="shared" si="4"/>
        <v>Y</v>
      </c>
      <c r="H32" s="48" t="str">
        <f t="shared" si="5"/>
        <v/>
      </c>
    </row>
    <row r="33" spans="1:8" outlineLevel="1" x14ac:dyDescent="0.25">
      <c r="A33" s="31" t="s">
        <v>47</v>
      </c>
      <c r="B33" s="22" t="s">
        <v>11</v>
      </c>
      <c r="C33" s="22">
        <v>0.05</v>
      </c>
      <c r="D33" s="22" t="s">
        <v>198</v>
      </c>
      <c r="E33" s="22">
        <v>1E-4</v>
      </c>
      <c r="F33" s="22">
        <v>4210489</v>
      </c>
      <c r="G33" s="22" t="str">
        <f t="shared" si="4"/>
        <v>Y</v>
      </c>
      <c r="H33" s="48" t="str">
        <f t="shared" si="5"/>
        <v/>
      </c>
    </row>
    <row r="34" spans="1:8" outlineLevel="1" x14ac:dyDescent="0.25">
      <c r="A34" s="31" t="s">
        <v>48</v>
      </c>
      <c r="B34" s="22" t="s">
        <v>11</v>
      </c>
      <c r="C34" s="22">
        <v>5</v>
      </c>
      <c r="D34" s="22" t="s">
        <v>281</v>
      </c>
      <c r="E34" s="22">
        <v>5.0000000000000001E-3</v>
      </c>
      <c r="F34" s="22">
        <v>4210957</v>
      </c>
      <c r="G34" s="22" t="str">
        <f t="shared" si="4"/>
        <v>Y</v>
      </c>
      <c r="H34" s="48" t="str">
        <f t="shared" si="5"/>
        <v/>
      </c>
    </row>
    <row r="35" spans="1:8" outlineLevel="1" x14ac:dyDescent="0.25">
      <c r="A35" s="31" t="s">
        <v>49</v>
      </c>
      <c r="B35" s="22" t="s">
        <v>11</v>
      </c>
      <c r="C35" s="22">
        <v>3</v>
      </c>
      <c r="D35" s="22" t="s">
        <v>281</v>
      </c>
      <c r="E35" s="22">
        <v>5.0000000000000001E-3</v>
      </c>
      <c r="F35" s="22">
        <v>4210957</v>
      </c>
      <c r="G35" s="22" t="str">
        <f t="shared" si="4"/>
        <v>Y</v>
      </c>
      <c r="H35" s="48" t="str">
        <f t="shared" si="5"/>
        <v/>
      </c>
    </row>
    <row r="36" spans="1:8" outlineLevel="1" x14ac:dyDescent="0.25">
      <c r="A36" s="31" t="s">
        <v>50</v>
      </c>
      <c r="B36" s="22" t="s">
        <v>11</v>
      </c>
      <c r="C36" s="22">
        <v>10</v>
      </c>
      <c r="D36" s="22">
        <v>0.06</v>
      </c>
      <c r="E36" s="22">
        <v>0.05</v>
      </c>
      <c r="F36" s="22">
        <v>4210957</v>
      </c>
      <c r="G36" s="22" t="str">
        <f t="shared" si="4"/>
        <v>Y</v>
      </c>
      <c r="H36" s="48" t="str">
        <f t="shared" si="5"/>
        <v/>
      </c>
    </row>
    <row r="37" spans="1:8" outlineLevel="1" x14ac:dyDescent="0.25">
      <c r="A37" s="31" t="s">
        <v>51</v>
      </c>
      <c r="B37" s="22" t="s">
        <v>11</v>
      </c>
      <c r="C37" s="22">
        <v>5</v>
      </c>
      <c r="D37" s="22" t="s">
        <v>277</v>
      </c>
      <c r="E37" s="22">
        <v>0.02</v>
      </c>
      <c r="F37" s="22">
        <v>4210957</v>
      </c>
      <c r="G37" s="22" t="str">
        <f t="shared" si="4"/>
        <v>Y</v>
      </c>
      <c r="H37" s="48" t="str">
        <f t="shared" si="5"/>
        <v/>
      </c>
    </row>
    <row r="38" spans="1:8" outlineLevel="1" x14ac:dyDescent="0.25">
      <c r="A38" s="31" t="s">
        <v>52</v>
      </c>
      <c r="B38" s="22" t="s">
        <v>11</v>
      </c>
      <c r="C38" s="22">
        <v>5</v>
      </c>
      <c r="D38" s="22" t="s">
        <v>278</v>
      </c>
      <c r="E38" s="22">
        <v>0.01</v>
      </c>
      <c r="F38" s="22">
        <v>4210957</v>
      </c>
      <c r="G38" s="22" t="str">
        <f t="shared" si="4"/>
        <v>Y</v>
      </c>
      <c r="H38" s="48" t="str">
        <f t="shared" si="5"/>
        <v/>
      </c>
    </row>
    <row r="39" spans="1:8" outlineLevel="1" x14ac:dyDescent="0.25">
      <c r="A39" s="31" t="s">
        <v>53</v>
      </c>
      <c r="B39" s="22" t="s">
        <v>11</v>
      </c>
      <c r="C39" s="22">
        <v>5</v>
      </c>
      <c r="D39" s="22" t="s">
        <v>277</v>
      </c>
      <c r="E39" s="22">
        <v>0.02</v>
      </c>
      <c r="F39" s="22">
        <v>4210957</v>
      </c>
      <c r="G39" s="22" t="str">
        <f t="shared" si="4"/>
        <v>Y</v>
      </c>
      <c r="H39" s="48" t="str">
        <f t="shared" si="5"/>
        <v/>
      </c>
    </row>
    <row r="40" spans="1:8" outlineLevel="1" x14ac:dyDescent="0.25">
      <c r="A40" s="31" t="s">
        <v>54</v>
      </c>
      <c r="B40" s="22" t="s">
        <v>11</v>
      </c>
      <c r="C40" s="22">
        <v>5</v>
      </c>
      <c r="D40" s="22">
        <v>1.4999999999999999E-2</v>
      </c>
      <c r="E40" s="22">
        <v>5.0000000000000001E-3</v>
      </c>
      <c r="F40" s="22">
        <v>4210957</v>
      </c>
      <c r="G40" s="22" t="str">
        <f t="shared" si="4"/>
        <v>Y</v>
      </c>
      <c r="H40" s="48" t="str">
        <f t="shared" si="5"/>
        <v/>
      </c>
    </row>
    <row r="41" spans="1:8" outlineLevel="1" x14ac:dyDescent="0.25">
      <c r="A41" s="31" t="s">
        <v>210</v>
      </c>
      <c r="B41" s="22" t="s">
        <v>11</v>
      </c>
      <c r="C41" s="22">
        <v>5</v>
      </c>
      <c r="D41" s="22" t="s">
        <v>281</v>
      </c>
      <c r="E41" s="22">
        <v>5.0000000000000001E-3</v>
      </c>
      <c r="F41" s="22">
        <v>4210957</v>
      </c>
      <c r="G41" s="22" t="str">
        <f t="shared" si="4"/>
        <v>Y</v>
      </c>
      <c r="H41" s="48" t="str">
        <f t="shared" si="5"/>
        <v/>
      </c>
    </row>
    <row r="42" spans="1:8" outlineLevel="1" x14ac:dyDescent="0.25">
      <c r="A42" s="31" t="s">
        <v>55</v>
      </c>
      <c r="B42" s="22" t="s">
        <v>11</v>
      </c>
      <c r="C42" s="22">
        <v>3</v>
      </c>
      <c r="D42" s="22">
        <v>4.2000000000000003E-2</v>
      </c>
      <c r="E42" s="22">
        <v>5.0000000000000001E-3</v>
      </c>
      <c r="F42" s="22">
        <v>4210957</v>
      </c>
      <c r="G42" s="22" t="str">
        <f t="shared" si="4"/>
        <v>Y</v>
      </c>
      <c r="H42" s="48" t="str">
        <f t="shared" si="5"/>
        <v/>
      </c>
    </row>
    <row r="43" spans="1:8" x14ac:dyDescent="0.25">
      <c r="A43" s="80" t="s">
        <v>320</v>
      </c>
      <c r="B43" s="81"/>
      <c r="C43" s="81"/>
      <c r="D43" s="81"/>
      <c r="E43" s="81"/>
      <c r="F43" s="81"/>
      <c r="G43" s="82"/>
      <c r="H43"/>
    </row>
    <row r="44" spans="1:8" x14ac:dyDescent="0.25">
      <c r="A44" s="32" t="s">
        <v>97</v>
      </c>
      <c r="B44" s="22"/>
      <c r="C44" s="22"/>
      <c r="D44" s="22"/>
      <c r="E44" s="22"/>
      <c r="F44" s="22"/>
      <c r="G44" s="22"/>
      <c r="H44"/>
    </row>
    <row r="45" spans="1:8" outlineLevel="1" x14ac:dyDescent="0.25">
      <c r="A45" s="31" t="s">
        <v>98</v>
      </c>
      <c r="B45" s="22" t="s">
        <v>58</v>
      </c>
      <c r="C45" s="22">
        <v>10</v>
      </c>
      <c r="D45" s="22" t="s">
        <v>182</v>
      </c>
      <c r="E45" s="22">
        <v>0.1</v>
      </c>
      <c r="F45" s="22">
        <v>4207262</v>
      </c>
      <c r="G45" s="22" t="str">
        <f t="shared" ref="G45:G54" si="6">IF(LEFT(D45,1)="&lt;","Y",IF(D45&gt;C45,"N","Y"))</f>
        <v>Y</v>
      </c>
      <c r="H45" s="48" t="str">
        <f t="shared" ref="H45:H54" si="7">IF(LEFT(D45,1)="&lt;","",IF(D45/C45&gt;0.8,"Y",""))</f>
        <v/>
      </c>
    </row>
    <row r="46" spans="1:8" outlineLevel="1" x14ac:dyDescent="0.25">
      <c r="A46" s="31" t="s">
        <v>99</v>
      </c>
      <c r="B46" s="22" t="s">
        <v>58</v>
      </c>
      <c r="C46" s="22">
        <v>40</v>
      </c>
      <c r="D46" s="22" t="s">
        <v>182</v>
      </c>
      <c r="E46" s="22">
        <v>0.1</v>
      </c>
      <c r="F46" s="22">
        <v>4207262</v>
      </c>
      <c r="G46" s="22" t="str">
        <f t="shared" si="6"/>
        <v>Y</v>
      </c>
      <c r="H46" s="48" t="str">
        <f t="shared" si="7"/>
        <v/>
      </c>
    </row>
    <row r="47" spans="1:8" outlineLevel="1" x14ac:dyDescent="0.25">
      <c r="A47" s="31" t="s">
        <v>101</v>
      </c>
      <c r="B47" s="22" t="s">
        <v>58</v>
      </c>
      <c r="C47" s="22">
        <v>470</v>
      </c>
      <c r="D47" s="22" t="s">
        <v>244</v>
      </c>
      <c r="E47" s="22">
        <v>0.2</v>
      </c>
      <c r="F47" s="22">
        <v>4207262</v>
      </c>
      <c r="G47" s="22" t="str">
        <f t="shared" si="6"/>
        <v>Y</v>
      </c>
      <c r="H47" s="48" t="str">
        <f t="shared" si="7"/>
        <v/>
      </c>
    </row>
    <row r="48" spans="1:8" outlineLevel="1" x14ac:dyDescent="0.25">
      <c r="A48" s="31" t="s">
        <v>104</v>
      </c>
      <c r="B48" s="22" t="s">
        <v>58</v>
      </c>
      <c r="C48" s="22">
        <v>160</v>
      </c>
      <c r="D48" s="22" t="s">
        <v>182</v>
      </c>
      <c r="E48" s="22">
        <v>0.1</v>
      </c>
      <c r="F48" s="22">
        <v>4207262</v>
      </c>
      <c r="G48" s="22" t="str">
        <f t="shared" si="6"/>
        <v>Y</v>
      </c>
      <c r="H48" s="48" t="str">
        <f t="shared" si="7"/>
        <v/>
      </c>
    </row>
    <row r="49" spans="1:8" outlineLevel="1" x14ac:dyDescent="0.25">
      <c r="A49" s="31" t="s">
        <v>105</v>
      </c>
      <c r="B49" s="22" t="s">
        <v>58</v>
      </c>
      <c r="C49" s="22">
        <v>210</v>
      </c>
      <c r="D49" s="22" t="s">
        <v>145</v>
      </c>
      <c r="E49" s="22">
        <v>0.5</v>
      </c>
      <c r="F49" s="22">
        <v>4207262</v>
      </c>
      <c r="G49" s="22" t="str">
        <f t="shared" si="6"/>
        <v>Y</v>
      </c>
      <c r="H49" s="48" t="str">
        <f t="shared" si="7"/>
        <v/>
      </c>
    </row>
    <row r="50" spans="1:8" outlineLevel="1" x14ac:dyDescent="0.25">
      <c r="A50" s="31" t="s">
        <v>106</v>
      </c>
      <c r="B50" s="22" t="s">
        <v>58</v>
      </c>
      <c r="C50" s="22">
        <v>40</v>
      </c>
      <c r="D50" s="22" t="s">
        <v>244</v>
      </c>
      <c r="E50" s="22">
        <v>0.2</v>
      </c>
      <c r="F50" s="22">
        <v>4207262</v>
      </c>
      <c r="G50" s="22" t="str">
        <f t="shared" si="6"/>
        <v>Y</v>
      </c>
      <c r="H50" s="48" t="str">
        <f t="shared" si="7"/>
        <v/>
      </c>
    </row>
    <row r="51" spans="1:8" outlineLevel="1" x14ac:dyDescent="0.25">
      <c r="A51" s="31" t="s">
        <v>107</v>
      </c>
      <c r="B51" s="22" t="s">
        <v>58</v>
      </c>
      <c r="C51" s="22">
        <v>50</v>
      </c>
      <c r="D51" s="22" t="s">
        <v>182</v>
      </c>
      <c r="E51" s="22">
        <v>0.1</v>
      </c>
      <c r="F51" s="22">
        <v>4207262</v>
      </c>
      <c r="G51" s="22" t="str">
        <f t="shared" si="6"/>
        <v>Y</v>
      </c>
      <c r="H51" s="48" t="str">
        <f t="shared" si="7"/>
        <v/>
      </c>
    </row>
    <row r="52" spans="1:8" outlineLevel="1" x14ac:dyDescent="0.25">
      <c r="A52" s="31" t="s">
        <v>108</v>
      </c>
      <c r="B52" s="22" t="s">
        <v>58</v>
      </c>
      <c r="C52" s="22">
        <v>270</v>
      </c>
      <c r="D52" s="22" t="s">
        <v>244</v>
      </c>
      <c r="E52" s="22">
        <v>0.2</v>
      </c>
      <c r="F52" s="22">
        <v>4207262</v>
      </c>
      <c r="G52" s="22" t="str">
        <f t="shared" si="6"/>
        <v>Y</v>
      </c>
      <c r="H52" s="48" t="str">
        <f t="shared" si="7"/>
        <v/>
      </c>
    </row>
    <row r="53" spans="1:8" outlineLevel="1" x14ac:dyDescent="0.25">
      <c r="A53" s="31" t="s">
        <v>109</v>
      </c>
      <c r="B53" s="22" t="s">
        <v>58</v>
      </c>
      <c r="C53" s="22">
        <v>70</v>
      </c>
      <c r="D53" s="22" t="s">
        <v>182</v>
      </c>
      <c r="E53" s="22">
        <v>0.1</v>
      </c>
      <c r="F53" s="22">
        <v>4207262</v>
      </c>
      <c r="G53" s="22" t="str">
        <f t="shared" si="6"/>
        <v>Y</v>
      </c>
      <c r="H53" s="48" t="str">
        <f t="shared" si="7"/>
        <v/>
      </c>
    </row>
    <row r="54" spans="1:8" outlineLevel="1" x14ac:dyDescent="0.25">
      <c r="A54" s="31" t="s">
        <v>111</v>
      </c>
      <c r="B54" s="22" t="s">
        <v>58</v>
      </c>
      <c r="C54" s="22">
        <v>520</v>
      </c>
      <c r="D54" s="22" t="s">
        <v>182</v>
      </c>
      <c r="E54" s="22">
        <v>0.1</v>
      </c>
      <c r="F54" s="22">
        <v>4207262</v>
      </c>
      <c r="G54" s="22" t="str">
        <f t="shared" si="6"/>
        <v>Y</v>
      </c>
      <c r="H54" s="48" t="str">
        <f t="shared" si="7"/>
        <v/>
      </c>
    </row>
  </sheetData>
  <autoFilter ref="A3:G54"/>
  <mergeCells count="5">
    <mergeCell ref="A20:G20"/>
    <mergeCell ref="A43:G43"/>
    <mergeCell ref="C2:G2"/>
    <mergeCell ref="B1:G1"/>
    <mergeCell ref="A4:G4"/>
  </mergeCells>
  <pageMargins left="0.7" right="0.7" top="0.75" bottom="0.75" header="0.3" footer="0.3"/>
  <ignoredErrors>
    <ignoredError sqref="H11" evalError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7" zoomScale="70" zoomScaleNormal="70" workbookViewId="0">
      <selection activeCell="F58" sqref="F58"/>
    </sheetView>
  </sheetViews>
  <sheetFormatPr defaultRowHeight="15" outlineLevelRow="2" x14ac:dyDescent="0.25"/>
  <cols>
    <col min="1" max="1" width="25.85546875" customWidth="1"/>
    <col min="2" max="2" width="9.140625" style="5"/>
    <col min="3" max="3" width="10.28515625" style="5" customWidth="1"/>
    <col min="4" max="4" width="14.7109375" style="5" customWidth="1"/>
    <col min="5" max="5" width="9.140625" style="5"/>
    <col min="6" max="6" width="11.7109375" style="5" bestFit="1" customWidth="1"/>
    <col min="7" max="7" width="9.140625" style="5"/>
    <col min="8" max="8" width="13.42578125" style="48" customWidth="1"/>
  </cols>
  <sheetData>
    <row r="1" spans="1:8" x14ac:dyDescent="0.25">
      <c r="A1" s="41"/>
      <c r="B1" s="61" t="s">
        <v>331</v>
      </c>
      <c r="C1" s="62"/>
      <c r="D1" s="62"/>
      <c r="E1" s="62"/>
      <c r="F1" s="62"/>
      <c r="G1" s="63"/>
    </row>
    <row r="2" spans="1:8" x14ac:dyDescent="0.25">
      <c r="A2" s="45"/>
      <c r="B2" s="19"/>
      <c r="C2" s="84" t="s">
        <v>284</v>
      </c>
      <c r="D2" s="84"/>
      <c r="E2" s="84"/>
      <c r="F2" s="84"/>
      <c r="G2" s="84"/>
    </row>
    <row r="3" spans="1:8" ht="102.75" x14ac:dyDescent="0.25">
      <c r="A3" s="21" t="s">
        <v>326</v>
      </c>
      <c r="B3" s="21" t="s">
        <v>132</v>
      </c>
      <c r="C3" s="21" t="s">
        <v>4</v>
      </c>
      <c r="D3" s="21" t="s">
        <v>5</v>
      </c>
      <c r="E3" s="21" t="s">
        <v>6</v>
      </c>
      <c r="F3" s="21" t="s">
        <v>302</v>
      </c>
      <c r="G3" s="21" t="s">
        <v>8</v>
      </c>
    </row>
    <row r="4" spans="1:8" x14ac:dyDescent="0.25">
      <c r="A4" s="61" t="s">
        <v>316</v>
      </c>
      <c r="B4" s="62"/>
      <c r="C4" s="62"/>
      <c r="D4" s="62"/>
      <c r="E4" s="62"/>
      <c r="F4" s="62"/>
      <c r="G4" s="63"/>
      <c r="H4"/>
    </row>
    <row r="5" spans="1:8" outlineLevel="1" x14ac:dyDescent="0.25">
      <c r="A5" s="32" t="s">
        <v>9</v>
      </c>
      <c r="B5" s="22"/>
      <c r="C5" s="22"/>
      <c r="D5" s="22"/>
      <c r="E5" s="22"/>
      <c r="F5" s="22"/>
      <c r="G5" s="22"/>
      <c r="H5"/>
    </row>
    <row r="6" spans="1:8" outlineLevel="1" x14ac:dyDescent="0.25">
      <c r="A6" s="31" t="s">
        <v>10</v>
      </c>
      <c r="B6" s="22" t="s">
        <v>11</v>
      </c>
      <c r="C6" s="22">
        <v>100</v>
      </c>
      <c r="D6" s="22">
        <v>8.3000000000000007</v>
      </c>
      <c r="E6" s="22">
        <v>0.5</v>
      </c>
      <c r="F6" s="22">
        <v>4202705</v>
      </c>
      <c r="G6" s="22" t="str">
        <f>IF(LEFT(D6,1)="&lt;","Y",IF(D6&gt;C6,"N","Y"))</f>
        <v>Y</v>
      </c>
      <c r="H6" s="48" t="str">
        <f>IF(LEFT(D6,1)="&lt;","",IF(D6/C6&gt;0.8,"Y",""))</f>
        <v/>
      </c>
    </row>
    <row r="7" spans="1:8" outlineLevel="1" x14ac:dyDescent="0.25">
      <c r="A7" s="32" t="s">
        <v>12</v>
      </c>
      <c r="B7" s="22"/>
      <c r="C7" s="22"/>
      <c r="D7" s="22"/>
      <c r="E7" s="22"/>
      <c r="F7" s="22"/>
      <c r="G7" s="22"/>
      <c r="H7"/>
    </row>
    <row r="8" spans="1:8" outlineLevel="2" x14ac:dyDescent="0.25">
      <c r="A8" s="31" t="s">
        <v>283</v>
      </c>
      <c r="B8" s="22" t="s">
        <v>11</v>
      </c>
      <c r="C8" s="22">
        <v>50</v>
      </c>
      <c r="D8" s="22">
        <v>1.8</v>
      </c>
      <c r="E8" s="22">
        <v>0.05</v>
      </c>
      <c r="F8" s="22">
        <v>4208781</v>
      </c>
      <c r="G8" s="22" t="str">
        <f t="shared" ref="G8:G17" si="0">IF(LEFT(D8,1)="&lt;","Y",IF(D8&gt;C8,"N","Y"))</f>
        <v>Y</v>
      </c>
      <c r="H8" s="48" t="str">
        <f t="shared" ref="H8:H17" si="1">IF(LEFT(D8,1)="&lt;","",IF(D8/C8&gt;0.8,"Y",""))</f>
        <v/>
      </c>
    </row>
    <row r="9" spans="1:8" outlineLevel="2" x14ac:dyDescent="0.25">
      <c r="A9" s="31" t="s">
        <v>13</v>
      </c>
      <c r="B9" s="22" t="s">
        <v>11</v>
      </c>
      <c r="C9" s="22">
        <v>300</v>
      </c>
      <c r="D9" s="22">
        <v>57</v>
      </c>
      <c r="E9" s="22">
        <v>2</v>
      </c>
      <c r="F9" s="22">
        <v>4204630</v>
      </c>
      <c r="G9" s="22" t="str">
        <f t="shared" si="0"/>
        <v>Y</v>
      </c>
      <c r="H9" s="48" t="str">
        <f t="shared" si="1"/>
        <v/>
      </c>
    </row>
    <row r="10" spans="1:8" outlineLevel="2" x14ac:dyDescent="0.25">
      <c r="A10" s="31" t="s">
        <v>14</v>
      </c>
      <c r="B10" s="22" t="s">
        <v>11</v>
      </c>
      <c r="C10" s="22">
        <v>10</v>
      </c>
      <c r="D10" s="22">
        <v>0.52</v>
      </c>
      <c r="E10" s="22">
        <v>0.1</v>
      </c>
      <c r="F10" s="22">
        <v>4205801</v>
      </c>
      <c r="G10" s="22" t="str">
        <f t="shared" si="0"/>
        <v>Y</v>
      </c>
      <c r="H10" s="48" t="str">
        <f t="shared" si="1"/>
        <v/>
      </c>
    </row>
    <row r="11" spans="1:8" outlineLevel="2" x14ac:dyDescent="0.25">
      <c r="A11" s="31" t="s">
        <v>18</v>
      </c>
      <c r="B11" s="22" t="s">
        <v>18</v>
      </c>
      <c r="C11" s="22" t="s">
        <v>273</v>
      </c>
      <c r="D11" s="22">
        <v>8.41</v>
      </c>
      <c r="E11" s="22" t="s">
        <v>318</v>
      </c>
      <c r="F11" s="22">
        <v>4205792</v>
      </c>
      <c r="G11" s="22" t="str">
        <f t="shared" si="0"/>
        <v>Y</v>
      </c>
      <c r="H11" s="48" t="e">
        <f t="shared" si="1"/>
        <v>#VALUE!</v>
      </c>
    </row>
    <row r="12" spans="1:8" outlineLevel="2" x14ac:dyDescent="0.25">
      <c r="A12" s="31" t="s">
        <v>21</v>
      </c>
      <c r="B12" s="22" t="s">
        <v>11</v>
      </c>
      <c r="C12" s="22">
        <v>1</v>
      </c>
      <c r="D12" s="22">
        <v>8.8999999999999996E-2</v>
      </c>
      <c r="E12" s="22">
        <v>0.02</v>
      </c>
      <c r="F12" s="22">
        <v>4206388</v>
      </c>
      <c r="G12" s="22" t="str">
        <f t="shared" si="0"/>
        <v>Y</v>
      </c>
      <c r="H12" s="48" t="str">
        <f t="shared" si="1"/>
        <v/>
      </c>
    </row>
    <row r="13" spans="1:8" outlineLevel="2" x14ac:dyDescent="0.25">
      <c r="A13" s="31" t="s">
        <v>22</v>
      </c>
      <c r="B13" s="22" t="s">
        <v>11</v>
      </c>
      <c r="C13" s="22">
        <v>350</v>
      </c>
      <c r="D13" s="22">
        <v>220</v>
      </c>
      <c r="E13" s="22">
        <v>10</v>
      </c>
      <c r="F13" s="22">
        <v>4203223</v>
      </c>
      <c r="G13" s="22" t="str">
        <f t="shared" si="0"/>
        <v>Y</v>
      </c>
      <c r="H13" s="48" t="str">
        <f t="shared" si="1"/>
        <v/>
      </c>
    </row>
    <row r="14" spans="1:8" outlineLevel="2" x14ac:dyDescent="0.25">
      <c r="A14" s="31" t="s">
        <v>23</v>
      </c>
      <c r="B14" s="22" t="s">
        <v>11</v>
      </c>
      <c r="C14" s="22">
        <v>1500</v>
      </c>
      <c r="D14" s="22">
        <v>40</v>
      </c>
      <c r="E14" s="22">
        <v>1</v>
      </c>
      <c r="F14" s="22">
        <v>4205257</v>
      </c>
      <c r="G14" s="22" t="str">
        <f t="shared" si="0"/>
        <v>Y</v>
      </c>
      <c r="H14" s="48" t="str">
        <f t="shared" si="1"/>
        <v/>
      </c>
    </row>
    <row r="15" spans="1:8" outlineLevel="2" x14ac:dyDescent="0.25">
      <c r="A15" s="31" t="s">
        <v>24</v>
      </c>
      <c r="B15" s="22" t="s">
        <v>11</v>
      </c>
      <c r="C15" s="22">
        <v>2</v>
      </c>
      <c r="D15" s="22">
        <v>0.12</v>
      </c>
      <c r="E15" s="22">
        <v>0.02</v>
      </c>
      <c r="F15" s="22">
        <v>4205182</v>
      </c>
      <c r="G15" s="22" t="str">
        <f t="shared" si="0"/>
        <v>Y</v>
      </c>
      <c r="H15" s="48" t="str">
        <f t="shared" si="1"/>
        <v/>
      </c>
    </row>
    <row r="16" spans="1:8" outlineLevel="2" x14ac:dyDescent="0.25">
      <c r="A16" s="31" t="s">
        <v>25</v>
      </c>
      <c r="B16" s="22" t="s">
        <v>11</v>
      </c>
      <c r="C16" s="22">
        <v>2</v>
      </c>
      <c r="D16" s="22" t="s">
        <v>204</v>
      </c>
      <c r="E16" s="22">
        <v>5.0000000000000001E-3</v>
      </c>
      <c r="F16" s="22">
        <v>4205427</v>
      </c>
      <c r="G16" s="22" t="str">
        <f t="shared" si="0"/>
        <v>Y</v>
      </c>
      <c r="H16" s="48" t="str">
        <f t="shared" si="1"/>
        <v/>
      </c>
    </row>
    <row r="17" spans="1:8" outlineLevel="2" x14ac:dyDescent="0.25">
      <c r="A17" s="31" t="s">
        <v>275</v>
      </c>
      <c r="B17" s="22" t="s">
        <v>11</v>
      </c>
      <c r="C17" s="22">
        <v>1500</v>
      </c>
      <c r="D17" s="22">
        <v>65</v>
      </c>
      <c r="E17" s="22">
        <v>1</v>
      </c>
      <c r="F17" s="22">
        <v>4205248</v>
      </c>
      <c r="G17" s="22" t="str">
        <f t="shared" si="0"/>
        <v>Y</v>
      </c>
      <c r="H17" s="48" t="str">
        <f t="shared" si="1"/>
        <v/>
      </c>
    </row>
    <row r="18" spans="1:8" outlineLevel="1" x14ac:dyDescent="0.25">
      <c r="A18" s="32" t="s">
        <v>26</v>
      </c>
      <c r="B18" s="22"/>
      <c r="C18" s="22"/>
      <c r="D18" s="22"/>
      <c r="E18" s="22"/>
      <c r="F18" s="22"/>
      <c r="G18" s="22"/>
      <c r="H18"/>
    </row>
    <row r="19" spans="1:8" outlineLevel="2" x14ac:dyDescent="0.25">
      <c r="A19" s="31" t="s">
        <v>27</v>
      </c>
      <c r="B19" s="22" t="s">
        <v>11</v>
      </c>
      <c r="C19" s="22">
        <v>0.2</v>
      </c>
      <c r="D19" s="22" t="s">
        <v>176</v>
      </c>
      <c r="E19" s="22">
        <v>0.25</v>
      </c>
      <c r="F19" s="22">
        <v>4209335</v>
      </c>
      <c r="G19" s="22" t="str">
        <f t="shared" ref="G19:G20" si="2">IF(LEFT(D19,1)="&lt;","Y",IF(D19&gt;C19,"N","Y"))</f>
        <v>Y</v>
      </c>
      <c r="H19" s="48" t="str">
        <f t="shared" ref="H19:H20" si="3">IF(LEFT(D19,1)="&lt;","",IF(D19/C19&gt;0.8,"Y",""))</f>
        <v/>
      </c>
    </row>
    <row r="20" spans="1:8" outlineLevel="2" x14ac:dyDescent="0.25">
      <c r="A20" s="31" t="s">
        <v>28</v>
      </c>
      <c r="B20" s="22" t="s">
        <v>11</v>
      </c>
      <c r="C20" s="22">
        <v>0.02</v>
      </c>
      <c r="D20" s="22" t="s">
        <v>278</v>
      </c>
      <c r="E20" s="22">
        <v>0.01</v>
      </c>
      <c r="F20" s="22">
        <v>4209322</v>
      </c>
      <c r="G20" s="22" t="str">
        <f t="shared" si="2"/>
        <v>Y</v>
      </c>
      <c r="H20" s="48" t="str">
        <f t="shared" si="3"/>
        <v/>
      </c>
    </row>
    <row r="21" spans="1:8" outlineLevel="1" x14ac:dyDescent="0.25">
      <c r="A21" s="32" t="s">
        <v>29</v>
      </c>
      <c r="B21" s="22"/>
      <c r="C21" s="22"/>
      <c r="D21" s="22"/>
      <c r="E21" s="22"/>
      <c r="F21" s="22"/>
      <c r="G21" s="22"/>
      <c r="H21"/>
    </row>
    <row r="22" spans="1:8" outlineLevel="2" x14ac:dyDescent="0.25">
      <c r="A22" s="31" t="s">
        <v>30</v>
      </c>
      <c r="B22" s="22" t="s">
        <v>11</v>
      </c>
      <c r="C22" s="22">
        <v>100</v>
      </c>
      <c r="D22" s="22">
        <v>8.3000000000000007</v>
      </c>
      <c r="E22" s="22">
        <v>0.5</v>
      </c>
      <c r="F22" s="22">
        <v>4209625</v>
      </c>
      <c r="G22" s="22" t="str">
        <f t="shared" ref="G22:G23" si="4">IF(LEFT(D22,1)="&lt;","Y",IF(D22&gt;C22,"N","Y"))</f>
        <v>Y</v>
      </c>
      <c r="H22" s="48" t="str">
        <f t="shared" ref="H22:H23" si="5">IF(LEFT(D22,1)="&lt;","",IF(D22/C22&gt;0.8,"Y",""))</f>
        <v/>
      </c>
    </row>
    <row r="23" spans="1:8" outlineLevel="2" x14ac:dyDescent="0.25">
      <c r="A23" s="31" t="s">
        <v>31</v>
      </c>
      <c r="B23" s="22" t="s">
        <v>11</v>
      </c>
      <c r="C23" s="22">
        <v>15</v>
      </c>
      <c r="D23" s="22" t="s">
        <v>145</v>
      </c>
      <c r="E23" s="22">
        <v>0.5</v>
      </c>
      <c r="F23" s="22">
        <v>4209631</v>
      </c>
      <c r="G23" s="22" t="str">
        <f t="shared" si="4"/>
        <v>Y</v>
      </c>
      <c r="H23" s="48" t="str">
        <f t="shared" si="5"/>
        <v/>
      </c>
    </row>
    <row r="24" spans="1:8" x14ac:dyDescent="0.25">
      <c r="A24" s="61" t="s">
        <v>317</v>
      </c>
      <c r="B24" s="62"/>
      <c r="C24" s="62"/>
      <c r="D24" s="62"/>
      <c r="E24" s="62"/>
      <c r="F24" s="62"/>
      <c r="G24" s="63"/>
      <c r="H24"/>
    </row>
    <row r="25" spans="1:8" x14ac:dyDescent="0.25">
      <c r="A25" s="32" t="s">
        <v>36</v>
      </c>
      <c r="B25" s="22"/>
      <c r="C25" s="22"/>
      <c r="D25" s="22"/>
      <c r="E25" s="22"/>
      <c r="F25" s="22"/>
      <c r="G25" s="22"/>
      <c r="H25"/>
    </row>
    <row r="26" spans="1:8" outlineLevel="1" x14ac:dyDescent="0.25">
      <c r="A26" s="31" t="s">
        <v>37</v>
      </c>
      <c r="B26" s="22" t="s">
        <v>11</v>
      </c>
      <c r="C26" s="22">
        <v>50</v>
      </c>
      <c r="D26" s="22">
        <v>0.1</v>
      </c>
      <c r="E26" s="22">
        <v>0.1</v>
      </c>
      <c r="F26" s="22">
        <v>4207238</v>
      </c>
      <c r="G26" s="22" t="str">
        <f>IF(LEFT(D26,1)="&lt;","Y",IF(D26&gt;C26,"N","Y"))</f>
        <v>Y</v>
      </c>
      <c r="H26" s="48" t="str">
        <f>IF(LEFT(D26,1)="&lt;","",IF(D26/C26&gt;0.8,"Y",""))</f>
        <v/>
      </c>
    </row>
    <row r="27" spans="1:8" outlineLevel="1" x14ac:dyDescent="0.25">
      <c r="A27" s="31" t="s">
        <v>39</v>
      </c>
      <c r="B27" s="22" t="s">
        <v>11</v>
      </c>
      <c r="C27" s="22">
        <v>1</v>
      </c>
      <c r="D27" s="22" t="s">
        <v>278</v>
      </c>
      <c r="E27" s="22">
        <v>0.01</v>
      </c>
      <c r="F27" s="22">
        <v>4207238</v>
      </c>
      <c r="G27" s="22" t="str">
        <f t="shared" ref="G27:G43" si="6">IF(LEFT(D27,1)="&lt;","Y",IF(D27&gt;C27,"N","Y"))</f>
        <v>Y</v>
      </c>
      <c r="H27" s="48" t="str">
        <f t="shared" ref="H27:H43" si="7">IF(LEFT(D27,1)="&lt;","",IF(D27/C27&gt;0.8,"Y",""))</f>
        <v/>
      </c>
    </row>
    <row r="28" spans="1:8" outlineLevel="1" x14ac:dyDescent="0.25">
      <c r="A28" s="31" t="s">
        <v>196</v>
      </c>
      <c r="B28" s="22" t="s">
        <v>11</v>
      </c>
      <c r="C28" s="22">
        <v>5</v>
      </c>
      <c r="D28" s="22">
        <v>3.5999999999999997E-2</v>
      </c>
      <c r="E28" s="22">
        <v>5.0000000000000001E-3</v>
      </c>
      <c r="F28" s="22">
        <v>4207238</v>
      </c>
      <c r="G28" s="22" t="str">
        <f t="shared" si="6"/>
        <v>Y</v>
      </c>
      <c r="H28" s="48" t="str">
        <f t="shared" si="7"/>
        <v/>
      </c>
    </row>
    <row r="29" spans="1:8" outlineLevel="1" x14ac:dyDescent="0.25">
      <c r="A29" s="31" t="s">
        <v>197</v>
      </c>
      <c r="B29" s="22" t="s">
        <v>11</v>
      </c>
      <c r="C29" s="22">
        <v>5</v>
      </c>
      <c r="D29" s="22" t="s">
        <v>282</v>
      </c>
      <c r="E29" s="22">
        <v>5.0000000000000001E-4</v>
      </c>
      <c r="F29" s="22">
        <v>4207238</v>
      </c>
      <c r="G29" s="22" t="str">
        <f t="shared" si="6"/>
        <v>Y</v>
      </c>
      <c r="H29" s="48" t="str">
        <f t="shared" si="7"/>
        <v/>
      </c>
    </row>
    <row r="30" spans="1:8" outlineLevel="1" x14ac:dyDescent="0.25">
      <c r="A30" s="31" t="s">
        <v>40</v>
      </c>
      <c r="B30" s="22" t="s">
        <v>11</v>
      </c>
      <c r="C30" s="22">
        <v>3</v>
      </c>
      <c r="D30" s="22" t="s">
        <v>280</v>
      </c>
      <c r="E30" s="22">
        <v>2E-3</v>
      </c>
      <c r="F30" s="22">
        <v>4207238</v>
      </c>
      <c r="G30" s="22" t="str">
        <f t="shared" si="6"/>
        <v>Y</v>
      </c>
      <c r="H30" s="48" t="str">
        <f t="shared" si="7"/>
        <v/>
      </c>
    </row>
    <row r="31" spans="1:8" outlineLevel="1" x14ac:dyDescent="0.25">
      <c r="A31" s="31" t="s">
        <v>41</v>
      </c>
      <c r="B31" s="22" t="s">
        <v>11</v>
      </c>
      <c r="C31" s="22">
        <v>5</v>
      </c>
      <c r="D31" s="22" t="s">
        <v>278</v>
      </c>
      <c r="E31" s="22">
        <v>0.01</v>
      </c>
      <c r="F31" s="22">
        <v>4207238</v>
      </c>
      <c r="G31" s="22" t="str">
        <f t="shared" si="6"/>
        <v>Y</v>
      </c>
      <c r="H31" s="48" t="str">
        <f t="shared" si="7"/>
        <v/>
      </c>
    </row>
    <row r="32" spans="1:8" outlineLevel="1" x14ac:dyDescent="0.25">
      <c r="A32" s="31" t="s">
        <v>44</v>
      </c>
      <c r="B32" s="22" t="s">
        <v>11</v>
      </c>
      <c r="C32" s="22">
        <v>5</v>
      </c>
      <c r="D32" s="22">
        <v>0.19</v>
      </c>
      <c r="E32" s="22">
        <v>0.01</v>
      </c>
      <c r="F32" s="22">
        <v>4207238</v>
      </c>
      <c r="G32" s="22" t="str">
        <f t="shared" si="6"/>
        <v>Y</v>
      </c>
      <c r="H32" s="48" t="str">
        <f t="shared" si="7"/>
        <v/>
      </c>
    </row>
    <row r="33" spans="1:8" outlineLevel="1" x14ac:dyDescent="0.25">
      <c r="A33" s="31" t="s">
        <v>202</v>
      </c>
      <c r="B33" s="22" t="s">
        <v>11</v>
      </c>
      <c r="C33" s="22">
        <v>50</v>
      </c>
      <c r="D33" s="22">
        <v>0.39</v>
      </c>
      <c r="E33" s="22">
        <v>0.02</v>
      </c>
      <c r="F33" s="22">
        <v>4207238</v>
      </c>
      <c r="G33" s="22" t="str">
        <f t="shared" si="6"/>
        <v>Y</v>
      </c>
      <c r="H33" s="48" t="str">
        <f t="shared" si="7"/>
        <v/>
      </c>
    </row>
    <row r="34" spans="1:8" outlineLevel="1" x14ac:dyDescent="0.25">
      <c r="A34" s="31" t="s">
        <v>45</v>
      </c>
      <c r="B34" s="22" t="s">
        <v>11</v>
      </c>
      <c r="C34" s="22">
        <v>5</v>
      </c>
      <c r="D34" s="22" t="s">
        <v>278</v>
      </c>
      <c r="E34" s="22">
        <v>0.01</v>
      </c>
      <c r="F34" s="22">
        <v>4207238</v>
      </c>
      <c r="G34" s="22" t="str">
        <f t="shared" si="6"/>
        <v>Y</v>
      </c>
      <c r="H34" s="48" t="str">
        <f t="shared" si="7"/>
        <v/>
      </c>
    </row>
    <row r="35" spans="1:8" outlineLevel="1" x14ac:dyDescent="0.25">
      <c r="A35" s="31" t="s">
        <v>46</v>
      </c>
      <c r="B35" s="22" t="s">
        <v>11</v>
      </c>
      <c r="C35" s="22">
        <v>5</v>
      </c>
      <c r="D35" s="22">
        <v>9.6000000000000002E-2</v>
      </c>
      <c r="E35" s="22">
        <v>1E-3</v>
      </c>
      <c r="F35" s="22">
        <v>4207238</v>
      </c>
      <c r="G35" s="22" t="str">
        <f t="shared" si="6"/>
        <v>Y</v>
      </c>
      <c r="H35" s="48" t="str">
        <f t="shared" si="7"/>
        <v/>
      </c>
    </row>
    <row r="36" spans="1:8" outlineLevel="1" x14ac:dyDescent="0.25">
      <c r="A36" s="31" t="s">
        <v>47</v>
      </c>
      <c r="B36" s="22" t="s">
        <v>11</v>
      </c>
      <c r="C36" s="22">
        <v>0.1</v>
      </c>
      <c r="D36" s="22">
        <v>5.1000000000000004E-4</v>
      </c>
      <c r="E36" s="22">
        <v>1E-4</v>
      </c>
      <c r="F36" s="22">
        <v>4206828</v>
      </c>
      <c r="G36" s="22" t="str">
        <f t="shared" si="6"/>
        <v>Y</v>
      </c>
      <c r="H36" s="48" t="str">
        <f t="shared" si="7"/>
        <v/>
      </c>
    </row>
    <row r="37" spans="1:8" outlineLevel="1" x14ac:dyDescent="0.25">
      <c r="A37" s="31" t="s">
        <v>48</v>
      </c>
      <c r="B37" s="22" t="s">
        <v>11</v>
      </c>
      <c r="C37" s="22">
        <v>5</v>
      </c>
      <c r="D37" s="22" t="s">
        <v>281</v>
      </c>
      <c r="E37" s="22">
        <v>5.0000000000000001E-3</v>
      </c>
      <c r="F37" s="22">
        <v>4207238</v>
      </c>
      <c r="G37" s="22" t="str">
        <f t="shared" si="6"/>
        <v>Y</v>
      </c>
      <c r="H37" s="48" t="str">
        <f t="shared" si="7"/>
        <v/>
      </c>
    </row>
    <row r="38" spans="1:8" outlineLevel="1" x14ac:dyDescent="0.25">
      <c r="A38" s="31" t="s">
        <v>49</v>
      </c>
      <c r="B38" s="22" t="s">
        <v>11</v>
      </c>
      <c r="C38" s="22">
        <v>5</v>
      </c>
      <c r="D38" s="22" t="s">
        <v>281</v>
      </c>
      <c r="E38" s="22">
        <v>5.0000000000000001E-3</v>
      </c>
      <c r="F38" s="22">
        <v>4207238</v>
      </c>
      <c r="G38" s="22" t="str">
        <f t="shared" si="6"/>
        <v>Y</v>
      </c>
      <c r="H38" s="48" t="str">
        <f t="shared" si="7"/>
        <v/>
      </c>
    </row>
    <row r="39" spans="1:8" outlineLevel="1" x14ac:dyDescent="0.25">
      <c r="A39" s="31" t="s">
        <v>50</v>
      </c>
      <c r="B39" s="22" t="s">
        <v>11</v>
      </c>
      <c r="C39" s="56">
        <v>10</v>
      </c>
      <c r="D39" s="56">
        <v>23</v>
      </c>
      <c r="E39" s="56">
        <v>0.05</v>
      </c>
      <c r="F39" s="56">
        <v>4207238</v>
      </c>
      <c r="G39" s="56" t="str">
        <f t="shared" si="6"/>
        <v>N</v>
      </c>
      <c r="H39" s="48" t="str">
        <f t="shared" si="7"/>
        <v>Y</v>
      </c>
    </row>
    <row r="40" spans="1:8" outlineLevel="1" x14ac:dyDescent="0.25">
      <c r="A40" s="31" t="s">
        <v>51</v>
      </c>
      <c r="B40" s="22" t="s">
        <v>11</v>
      </c>
      <c r="C40" s="22">
        <v>5</v>
      </c>
      <c r="D40" s="22" t="s">
        <v>277</v>
      </c>
      <c r="E40" s="22">
        <v>0.02</v>
      </c>
      <c r="F40" s="22">
        <v>4207238</v>
      </c>
      <c r="G40" s="22" t="str">
        <f t="shared" si="6"/>
        <v>Y</v>
      </c>
      <c r="H40" s="48" t="str">
        <f t="shared" si="7"/>
        <v/>
      </c>
    </row>
    <row r="41" spans="1:8" outlineLevel="1" x14ac:dyDescent="0.25">
      <c r="A41" s="31" t="s">
        <v>52</v>
      </c>
      <c r="B41" s="22" t="s">
        <v>11</v>
      </c>
      <c r="C41" s="22">
        <v>2</v>
      </c>
      <c r="D41" s="22" t="s">
        <v>278</v>
      </c>
      <c r="E41" s="22">
        <v>0.01</v>
      </c>
      <c r="F41" s="22">
        <v>4207238</v>
      </c>
      <c r="G41" s="22" t="str">
        <f t="shared" si="6"/>
        <v>Y</v>
      </c>
      <c r="H41" s="48" t="str">
        <f t="shared" si="7"/>
        <v/>
      </c>
    </row>
    <row r="42" spans="1:8" outlineLevel="1" x14ac:dyDescent="0.25">
      <c r="A42" s="31" t="s">
        <v>53</v>
      </c>
      <c r="B42" s="22" t="s">
        <v>11</v>
      </c>
      <c r="C42" s="22">
        <v>5</v>
      </c>
      <c r="D42" s="22" t="s">
        <v>277</v>
      </c>
      <c r="E42" s="22">
        <v>0.02</v>
      </c>
      <c r="F42" s="22">
        <v>4207238</v>
      </c>
      <c r="G42" s="22" t="str">
        <f t="shared" si="6"/>
        <v>Y</v>
      </c>
      <c r="H42" s="48" t="str">
        <f t="shared" si="7"/>
        <v/>
      </c>
    </row>
    <row r="43" spans="1:8" outlineLevel="1" x14ac:dyDescent="0.25">
      <c r="A43" s="31" t="s">
        <v>55</v>
      </c>
      <c r="B43" s="22" t="s">
        <v>11</v>
      </c>
      <c r="C43" s="22">
        <v>5</v>
      </c>
      <c r="D43" s="22">
        <v>0.32</v>
      </c>
      <c r="E43" s="22">
        <v>5.0000000000000001E-3</v>
      </c>
      <c r="F43" s="22">
        <v>4207238</v>
      </c>
      <c r="G43" s="22" t="str">
        <f t="shared" si="6"/>
        <v>Y</v>
      </c>
      <c r="H43" s="48" t="str">
        <f t="shared" si="7"/>
        <v/>
      </c>
    </row>
  </sheetData>
  <autoFilter ref="A3:G43"/>
  <mergeCells count="4">
    <mergeCell ref="B1:G1"/>
    <mergeCell ref="C2:G2"/>
    <mergeCell ref="A24:G24"/>
    <mergeCell ref="A4:G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7" zoomScale="70" zoomScaleNormal="70" workbookViewId="0">
      <selection activeCell="N18" sqref="N18"/>
    </sheetView>
  </sheetViews>
  <sheetFormatPr defaultRowHeight="15" outlineLevelRow="2" x14ac:dyDescent="0.25"/>
  <cols>
    <col min="1" max="1" width="32.5703125" customWidth="1"/>
    <col min="2" max="3" width="9.140625" style="5"/>
    <col min="4" max="4" width="10.140625" style="5" bestFit="1" customWidth="1"/>
    <col min="5" max="5" width="8.7109375" style="5" bestFit="1" customWidth="1"/>
    <col min="6" max="6" width="10" style="5" bestFit="1" customWidth="1"/>
    <col min="7" max="7" width="9.140625" style="5"/>
    <col min="8" max="8" width="11.140625" style="47" customWidth="1"/>
  </cols>
  <sheetData>
    <row r="1" spans="1:8" x14ac:dyDescent="0.25">
      <c r="A1" s="41"/>
      <c r="B1" s="79" t="s">
        <v>325</v>
      </c>
      <c r="C1" s="79"/>
      <c r="D1" s="79"/>
      <c r="E1" s="79"/>
      <c r="F1" s="79"/>
      <c r="G1" s="79"/>
    </row>
    <row r="2" spans="1:8" x14ac:dyDescent="0.25">
      <c r="A2" s="45"/>
      <c r="B2" s="19"/>
      <c r="C2" s="84" t="s">
        <v>288</v>
      </c>
      <c r="D2" s="84"/>
      <c r="E2" s="84"/>
      <c r="F2" s="84"/>
      <c r="G2" s="84"/>
    </row>
    <row r="3" spans="1:8" ht="102.75" x14ac:dyDescent="0.25">
      <c r="A3" s="21" t="s">
        <v>326</v>
      </c>
      <c r="B3" s="21" t="s">
        <v>132</v>
      </c>
      <c r="C3" s="21" t="s">
        <v>4</v>
      </c>
      <c r="D3" s="21" t="s">
        <v>5</v>
      </c>
      <c r="E3" s="21" t="s">
        <v>6</v>
      </c>
      <c r="F3" s="21" t="s">
        <v>302</v>
      </c>
      <c r="G3" s="21" t="s">
        <v>8</v>
      </c>
    </row>
    <row r="4" spans="1:8" x14ac:dyDescent="0.25">
      <c r="A4" s="80" t="s">
        <v>316</v>
      </c>
      <c r="B4" s="81"/>
      <c r="C4" s="81"/>
      <c r="D4" s="81"/>
      <c r="E4" s="81"/>
      <c r="F4" s="81"/>
      <c r="G4" s="82"/>
      <c r="H4"/>
    </row>
    <row r="5" spans="1:8" outlineLevel="1" x14ac:dyDescent="0.25">
      <c r="A5" s="32" t="s">
        <v>9</v>
      </c>
      <c r="B5" s="22"/>
      <c r="C5" s="22"/>
      <c r="D5" s="22"/>
      <c r="E5" s="22"/>
      <c r="F5" s="22"/>
      <c r="G5" s="22"/>
      <c r="H5"/>
    </row>
    <row r="6" spans="1:8" outlineLevel="1" x14ac:dyDescent="0.25">
      <c r="A6" s="31" t="s">
        <v>10</v>
      </c>
      <c r="B6" s="22" t="s">
        <v>11</v>
      </c>
      <c r="C6" s="22">
        <v>150</v>
      </c>
      <c r="D6" s="22">
        <v>2.7</v>
      </c>
      <c r="E6" s="22">
        <v>0.5</v>
      </c>
      <c r="F6" s="22">
        <v>4204544</v>
      </c>
      <c r="G6" s="22" t="str">
        <f>IF(LEFT(D6,1)="&lt;","Y",IF(D6&gt;C6,"N","Y"))</f>
        <v>Y</v>
      </c>
      <c r="H6" s="47" t="str">
        <f>IF(LEFT(D6,1)="&lt;","",IF(D6/C6&gt;0.8,"Y",""))</f>
        <v/>
      </c>
    </row>
    <row r="7" spans="1:8" outlineLevel="1" x14ac:dyDescent="0.25">
      <c r="A7" s="32" t="s">
        <v>12</v>
      </c>
      <c r="B7" s="22"/>
      <c r="C7" s="22"/>
      <c r="D7" s="22"/>
      <c r="E7" s="22"/>
      <c r="F7" s="22"/>
      <c r="G7" s="22"/>
      <c r="H7"/>
    </row>
    <row r="8" spans="1:8" outlineLevel="2" x14ac:dyDescent="0.25">
      <c r="A8" s="31" t="s">
        <v>13</v>
      </c>
      <c r="B8" s="22" t="s">
        <v>11</v>
      </c>
      <c r="C8" s="56">
        <v>300</v>
      </c>
      <c r="D8" s="56">
        <v>540</v>
      </c>
      <c r="E8" s="56">
        <v>2</v>
      </c>
      <c r="F8" s="56">
        <v>4206475</v>
      </c>
      <c r="G8" s="56" t="str">
        <f t="shared" ref="G8:G16" si="0">IF(LEFT(D8,1)="&lt;","Y",IF(D8&gt;C8,"N","Y"))</f>
        <v>N</v>
      </c>
      <c r="H8" s="47" t="str">
        <f t="shared" ref="H8:H16" si="1">IF(LEFT(D8,1)="&lt;","",IF(D8/C8&gt;0.8,"Y",""))</f>
        <v>Y</v>
      </c>
    </row>
    <row r="9" spans="1:8" outlineLevel="2" x14ac:dyDescent="0.25">
      <c r="A9" s="31" t="s">
        <v>14</v>
      </c>
      <c r="B9" s="22" t="s">
        <v>11</v>
      </c>
      <c r="C9" s="22">
        <v>10</v>
      </c>
      <c r="D9" s="22">
        <v>0.11</v>
      </c>
      <c r="E9" s="22">
        <v>0.1</v>
      </c>
      <c r="F9" s="22">
        <v>4206727</v>
      </c>
      <c r="G9" s="22" t="str">
        <f t="shared" si="0"/>
        <v>Y</v>
      </c>
      <c r="H9" s="47" t="str">
        <f t="shared" si="1"/>
        <v/>
      </c>
    </row>
    <row r="10" spans="1:8" outlineLevel="2" x14ac:dyDescent="0.25">
      <c r="A10" s="31" t="s">
        <v>17</v>
      </c>
      <c r="B10" s="22" t="s">
        <v>11</v>
      </c>
      <c r="C10" s="22">
        <v>100</v>
      </c>
      <c r="D10" s="22">
        <v>21</v>
      </c>
      <c r="E10" s="22">
        <v>1</v>
      </c>
      <c r="F10" s="22">
        <v>4206769</v>
      </c>
      <c r="G10" s="22" t="str">
        <f t="shared" si="0"/>
        <v>Y</v>
      </c>
      <c r="H10" s="47" t="str">
        <f t="shared" si="1"/>
        <v/>
      </c>
    </row>
    <row r="11" spans="1:8" outlineLevel="2" x14ac:dyDescent="0.25">
      <c r="A11" s="31" t="s">
        <v>18</v>
      </c>
      <c r="B11" s="22" t="s">
        <v>18</v>
      </c>
      <c r="C11" s="22" t="s">
        <v>285</v>
      </c>
      <c r="D11" s="22">
        <v>7.2</v>
      </c>
      <c r="E11" s="22" t="s">
        <v>318</v>
      </c>
      <c r="F11" s="22">
        <v>4206728</v>
      </c>
      <c r="G11" s="22" t="str">
        <f t="shared" si="0"/>
        <v>Y</v>
      </c>
      <c r="H11" s="47" t="e">
        <f t="shared" si="1"/>
        <v>#VALUE!</v>
      </c>
    </row>
    <row r="12" spans="1:8" outlineLevel="2" x14ac:dyDescent="0.25">
      <c r="A12" s="31" t="s">
        <v>21</v>
      </c>
      <c r="B12" s="22" t="s">
        <v>11</v>
      </c>
      <c r="C12" s="22">
        <v>1</v>
      </c>
      <c r="D12" s="22">
        <v>5.3999999999999999E-2</v>
      </c>
      <c r="E12" s="22">
        <v>5.0000000000000001E-3</v>
      </c>
      <c r="F12" s="22">
        <v>4205502</v>
      </c>
      <c r="G12" s="22" t="str">
        <f t="shared" si="0"/>
        <v>Y</v>
      </c>
      <c r="H12" s="47" t="str">
        <f t="shared" si="1"/>
        <v/>
      </c>
    </row>
    <row r="13" spans="1:8" outlineLevel="2" x14ac:dyDescent="0.25">
      <c r="A13" s="31" t="s">
        <v>22</v>
      </c>
      <c r="B13" s="22" t="s">
        <v>11</v>
      </c>
      <c r="C13" s="22">
        <v>350</v>
      </c>
      <c r="D13" s="22">
        <v>130</v>
      </c>
      <c r="E13" s="22">
        <v>10</v>
      </c>
      <c r="F13" s="22">
        <v>4207213</v>
      </c>
      <c r="G13" s="22" t="str">
        <f t="shared" si="0"/>
        <v>Y</v>
      </c>
      <c r="H13" s="47" t="str">
        <f t="shared" si="1"/>
        <v/>
      </c>
    </row>
    <row r="14" spans="1:8" outlineLevel="2" x14ac:dyDescent="0.25">
      <c r="A14" s="31" t="s">
        <v>23</v>
      </c>
      <c r="B14" s="22" t="s">
        <v>11</v>
      </c>
      <c r="C14" s="22">
        <v>1500</v>
      </c>
      <c r="D14" s="22">
        <v>34</v>
      </c>
      <c r="E14" s="22">
        <v>1</v>
      </c>
      <c r="F14" s="22">
        <v>4206393</v>
      </c>
      <c r="G14" s="22" t="str">
        <f t="shared" si="0"/>
        <v>Y</v>
      </c>
      <c r="H14" s="47" t="str">
        <f t="shared" si="1"/>
        <v/>
      </c>
    </row>
    <row r="15" spans="1:8" outlineLevel="2" x14ac:dyDescent="0.25">
      <c r="A15" s="31" t="s">
        <v>24</v>
      </c>
      <c r="B15" s="22" t="s">
        <v>11</v>
      </c>
      <c r="C15" s="22">
        <v>1</v>
      </c>
      <c r="D15" s="22">
        <v>3.9E-2</v>
      </c>
      <c r="E15" s="22">
        <v>0.02</v>
      </c>
      <c r="F15" s="22">
        <v>4205182</v>
      </c>
      <c r="G15" s="22" t="str">
        <f t="shared" si="0"/>
        <v>Y</v>
      </c>
      <c r="H15" s="47" t="str">
        <f t="shared" si="1"/>
        <v/>
      </c>
    </row>
    <row r="16" spans="1:8" outlineLevel="2" x14ac:dyDescent="0.25">
      <c r="A16" s="31" t="s">
        <v>25</v>
      </c>
      <c r="B16" s="22" t="s">
        <v>11</v>
      </c>
      <c r="C16" s="22">
        <v>1</v>
      </c>
      <c r="D16" s="22" t="s">
        <v>204</v>
      </c>
      <c r="E16" s="22">
        <v>5.0000000000000001E-3</v>
      </c>
      <c r="F16" s="22">
        <v>4205427</v>
      </c>
      <c r="G16" s="22" t="str">
        <f t="shared" si="0"/>
        <v>Y</v>
      </c>
      <c r="H16" s="47" t="str">
        <f t="shared" si="1"/>
        <v/>
      </c>
    </row>
    <row r="17" spans="1:8" outlineLevel="1" x14ac:dyDescent="0.25">
      <c r="A17" s="32" t="s">
        <v>29</v>
      </c>
      <c r="B17" s="22"/>
      <c r="C17" s="22"/>
      <c r="D17" s="22"/>
      <c r="E17" s="22"/>
      <c r="F17" s="22"/>
      <c r="G17" s="22"/>
      <c r="H17"/>
    </row>
    <row r="18" spans="1:8" outlineLevel="2" x14ac:dyDescent="0.25">
      <c r="A18" s="31" t="s">
        <v>30</v>
      </c>
      <c r="B18" s="22" t="s">
        <v>11</v>
      </c>
      <c r="C18" s="22" t="s">
        <v>148</v>
      </c>
      <c r="D18" s="22">
        <v>2.7</v>
      </c>
      <c r="E18" s="22">
        <v>0.5</v>
      </c>
      <c r="F18" s="22">
        <v>4207217</v>
      </c>
      <c r="G18" s="22"/>
      <c r="H18"/>
    </row>
    <row r="19" spans="1:8" outlineLevel="2" x14ac:dyDescent="0.25">
      <c r="A19" s="31" t="s">
        <v>31</v>
      </c>
      <c r="B19" s="22" t="s">
        <v>11</v>
      </c>
      <c r="C19" s="22">
        <v>15</v>
      </c>
      <c r="D19" s="22" t="s">
        <v>145</v>
      </c>
      <c r="E19" s="22">
        <v>0.5</v>
      </c>
      <c r="F19" s="22">
        <v>4207218</v>
      </c>
      <c r="G19" s="22" t="str">
        <f>IF(LEFT(D19,1)="&lt;","Y",IF(D19&gt;C19,"N","Y"))</f>
        <v>Y</v>
      </c>
      <c r="H19" s="47" t="str">
        <f>IF(LEFT(D19,1)="&lt;","",IF(D19/C19&gt;0.8,"Y",""))</f>
        <v/>
      </c>
    </row>
    <row r="20" spans="1:8" x14ac:dyDescent="0.25">
      <c r="A20" s="80" t="s">
        <v>317</v>
      </c>
      <c r="B20" s="81"/>
      <c r="C20" s="81"/>
      <c r="D20" s="81"/>
      <c r="E20" s="81"/>
      <c r="F20" s="81"/>
      <c r="G20" s="82"/>
      <c r="H20"/>
    </row>
    <row r="21" spans="1:8" x14ac:dyDescent="0.25">
      <c r="A21" s="32" t="s">
        <v>36</v>
      </c>
      <c r="B21" s="22"/>
      <c r="C21" s="22"/>
      <c r="D21" s="22"/>
      <c r="E21" s="22"/>
      <c r="F21" s="22"/>
      <c r="G21" s="22"/>
      <c r="H21"/>
    </row>
    <row r="22" spans="1:8" outlineLevel="1" x14ac:dyDescent="0.25">
      <c r="A22" s="31" t="s">
        <v>47</v>
      </c>
      <c r="B22" s="22" t="s">
        <v>11</v>
      </c>
      <c r="C22" s="22">
        <v>0.01</v>
      </c>
      <c r="D22" s="22" t="s">
        <v>198</v>
      </c>
      <c r="E22" s="22">
        <v>1E-4</v>
      </c>
      <c r="F22" s="22">
        <v>4204920</v>
      </c>
      <c r="G22" s="22" t="str">
        <f t="shared" ref="G22:G31" si="2">IF(LEFT(D22,1)="&lt;","Y",IF(D22&gt;C22,"N","Y"))</f>
        <v>Y</v>
      </c>
      <c r="H22" s="47" t="str">
        <f t="shared" ref="H22:H31" si="3">IF(LEFT(D22,1)="&lt;","",IF(D22/C22&gt;0.8,"Y",""))</f>
        <v/>
      </c>
    </row>
    <row r="23" spans="1:8" outlineLevel="1" x14ac:dyDescent="0.25">
      <c r="A23" s="31" t="s">
        <v>38</v>
      </c>
      <c r="B23" s="22" t="s">
        <v>58</v>
      </c>
      <c r="C23" s="22">
        <v>5000</v>
      </c>
      <c r="D23" s="22" t="s">
        <v>145</v>
      </c>
      <c r="E23" s="22">
        <v>0.5</v>
      </c>
      <c r="F23" s="22">
        <v>4207345</v>
      </c>
      <c r="G23" s="22" t="str">
        <f t="shared" si="2"/>
        <v>Y</v>
      </c>
      <c r="H23" s="47" t="str">
        <f t="shared" si="3"/>
        <v/>
      </c>
    </row>
    <row r="24" spans="1:8" outlineLevel="1" x14ac:dyDescent="0.25">
      <c r="A24" s="31" t="s">
        <v>39</v>
      </c>
      <c r="B24" s="22" t="s">
        <v>58</v>
      </c>
      <c r="C24" s="22">
        <v>1000</v>
      </c>
      <c r="D24" s="22" t="s">
        <v>221</v>
      </c>
      <c r="E24" s="22">
        <v>1</v>
      </c>
      <c r="F24" s="22">
        <v>4207345</v>
      </c>
      <c r="G24" s="22" t="str">
        <f t="shared" si="2"/>
        <v>Y</v>
      </c>
      <c r="H24" s="47" t="str">
        <f t="shared" si="3"/>
        <v/>
      </c>
    </row>
    <row r="25" spans="1:8" outlineLevel="1" x14ac:dyDescent="0.25">
      <c r="A25" s="31" t="s">
        <v>40</v>
      </c>
      <c r="B25" s="22" t="s">
        <v>58</v>
      </c>
      <c r="C25" s="22">
        <v>700</v>
      </c>
      <c r="D25" s="22" t="s">
        <v>182</v>
      </c>
      <c r="E25" s="22">
        <v>0.1</v>
      </c>
      <c r="F25" s="22">
        <v>4207345</v>
      </c>
      <c r="G25" s="22" t="str">
        <f t="shared" si="2"/>
        <v>Y</v>
      </c>
      <c r="H25" s="47" t="str">
        <f t="shared" si="3"/>
        <v/>
      </c>
    </row>
    <row r="26" spans="1:8" outlineLevel="1" x14ac:dyDescent="0.25">
      <c r="A26" s="31" t="s">
        <v>41</v>
      </c>
      <c r="B26" s="22" t="s">
        <v>58</v>
      </c>
      <c r="C26" s="22">
        <v>3000</v>
      </c>
      <c r="D26" s="22" t="s">
        <v>286</v>
      </c>
      <c r="E26" s="22">
        <v>5</v>
      </c>
      <c r="F26" s="22">
        <v>4207345</v>
      </c>
      <c r="G26" s="22" t="str">
        <f t="shared" si="2"/>
        <v>Y</v>
      </c>
      <c r="H26" s="47" t="str">
        <f t="shared" si="3"/>
        <v/>
      </c>
    </row>
    <row r="27" spans="1:8" outlineLevel="1" x14ac:dyDescent="0.25">
      <c r="A27" s="31" t="s">
        <v>43</v>
      </c>
      <c r="B27" s="22" t="s">
        <v>58</v>
      </c>
      <c r="C27" s="22">
        <v>5000</v>
      </c>
      <c r="D27" s="22" t="s">
        <v>145</v>
      </c>
      <c r="E27" s="22">
        <v>0.5</v>
      </c>
      <c r="F27" s="22">
        <v>4207345</v>
      </c>
      <c r="G27" s="22" t="str">
        <f t="shared" si="2"/>
        <v>Y</v>
      </c>
      <c r="H27" s="47" t="str">
        <f t="shared" si="3"/>
        <v/>
      </c>
    </row>
    <row r="28" spans="1:8" outlineLevel="1" x14ac:dyDescent="0.25">
      <c r="A28" s="31" t="s">
        <v>44</v>
      </c>
      <c r="B28" s="22" t="s">
        <v>58</v>
      </c>
      <c r="C28" s="22">
        <v>3000</v>
      </c>
      <c r="D28" s="22">
        <v>28</v>
      </c>
      <c r="E28" s="22">
        <v>1</v>
      </c>
      <c r="F28" s="22">
        <v>4207345</v>
      </c>
      <c r="G28" s="22" t="str">
        <f t="shared" si="2"/>
        <v>Y</v>
      </c>
      <c r="H28" s="47" t="str">
        <f t="shared" si="3"/>
        <v/>
      </c>
    </row>
    <row r="29" spans="1:8" outlineLevel="1" x14ac:dyDescent="0.25">
      <c r="A29" s="31" t="s">
        <v>45</v>
      </c>
      <c r="B29" s="22" t="s">
        <v>58</v>
      </c>
      <c r="C29" s="22">
        <v>1000</v>
      </c>
      <c r="D29" s="22" t="s">
        <v>145</v>
      </c>
      <c r="E29" s="22">
        <v>0.5</v>
      </c>
      <c r="F29" s="22">
        <v>4207345</v>
      </c>
      <c r="G29" s="22" t="str">
        <f t="shared" si="2"/>
        <v>Y</v>
      </c>
      <c r="H29" s="47" t="str">
        <f t="shared" si="3"/>
        <v/>
      </c>
    </row>
    <row r="30" spans="1:8" outlineLevel="1" x14ac:dyDescent="0.25">
      <c r="A30" s="31" t="s">
        <v>48</v>
      </c>
      <c r="B30" s="22" t="s">
        <v>58</v>
      </c>
      <c r="C30" s="22">
        <v>5000</v>
      </c>
      <c r="D30" s="22">
        <v>1.2</v>
      </c>
      <c r="E30" s="22">
        <v>0.5</v>
      </c>
      <c r="F30" s="22">
        <v>4207345</v>
      </c>
      <c r="G30" s="22" t="str">
        <f t="shared" si="2"/>
        <v>Y</v>
      </c>
      <c r="H30" s="47" t="str">
        <f t="shared" si="3"/>
        <v/>
      </c>
    </row>
    <row r="31" spans="1:8" outlineLevel="1" x14ac:dyDescent="0.25">
      <c r="A31" s="31" t="s">
        <v>49</v>
      </c>
      <c r="B31" s="22" t="s">
        <v>58</v>
      </c>
      <c r="C31" s="22">
        <v>2000</v>
      </c>
      <c r="D31" s="22" t="s">
        <v>221</v>
      </c>
      <c r="E31" s="22">
        <v>1</v>
      </c>
      <c r="F31" s="22">
        <v>4207345</v>
      </c>
      <c r="G31" s="22" t="str">
        <f t="shared" si="2"/>
        <v>Y</v>
      </c>
      <c r="H31" s="47" t="str">
        <f t="shared" si="3"/>
        <v/>
      </c>
    </row>
    <row r="32" spans="1:8" outlineLevel="1" x14ac:dyDescent="0.25">
      <c r="A32" s="31" t="s">
        <v>50</v>
      </c>
      <c r="B32" s="22" t="s">
        <v>58</v>
      </c>
      <c r="C32" s="22" t="s">
        <v>148</v>
      </c>
      <c r="D32" s="22">
        <v>4600</v>
      </c>
      <c r="E32" s="22">
        <v>100</v>
      </c>
      <c r="F32" s="22">
        <v>4207345</v>
      </c>
      <c r="G32" s="22"/>
      <c r="H32"/>
    </row>
    <row r="33" spans="1:8" outlineLevel="1" x14ac:dyDescent="0.25">
      <c r="A33" s="31" t="s">
        <v>51</v>
      </c>
      <c r="B33" s="22" t="s">
        <v>58</v>
      </c>
      <c r="C33" s="22">
        <v>1000</v>
      </c>
      <c r="D33" s="22" t="s">
        <v>140</v>
      </c>
      <c r="E33" s="22">
        <v>2</v>
      </c>
      <c r="F33" s="22">
        <v>4207345</v>
      </c>
      <c r="G33" s="22" t="str">
        <f t="shared" ref="G33:G36" si="4">IF(LEFT(D33,1)="&lt;","Y",IF(D33&gt;C33,"N","Y"))</f>
        <v>Y</v>
      </c>
      <c r="H33" s="47" t="str">
        <f t="shared" ref="H33:H36" si="5">IF(LEFT(D33,1)="&lt;","",IF(D33/C33&gt;0.8,"Y",""))</f>
        <v/>
      </c>
    </row>
    <row r="34" spans="1:8" outlineLevel="1" x14ac:dyDescent="0.25">
      <c r="A34" s="31" t="s">
        <v>52</v>
      </c>
      <c r="B34" s="22" t="s">
        <v>58</v>
      </c>
      <c r="C34" s="22">
        <v>5000</v>
      </c>
      <c r="D34" s="22" t="s">
        <v>182</v>
      </c>
      <c r="E34" s="22">
        <v>0.1</v>
      </c>
      <c r="F34" s="22">
        <v>4207345</v>
      </c>
      <c r="G34" s="22" t="str">
        <f t="shared" si="4"/>
        <v>Y</v>
      </c>
      <c r="H34" s="47" t="str">
        <f t="shared" si="5"/>
        <v/>
      </c>
    </row>
    <row r="35" spans="1:8" outlineLevel="1" x14ac:dyDescent="0.25">
      <c r="A35" s="31" t="s">
        <v>53</v>
      </c>
      <c r="B35" s="22" t="s">
        <v>58</v>
      </c>
      <c r="C35" s="22">
        <v>5000</v>
      </c>
      <c r="D35" s="22" t="s">
        <v>221</v>
      </c>
      <c r="E35" s="22">
        <v>1</v>
      </c>
      <c r="F35" s="22">
        <v>4207345</v>
      </c>
      <c r="G35" s="22" t="str">
        <f t="shared" si="4"/>
        <v>Y</v>
      </c>
      <c r="H35" s="47" t="str">
        <f t="shared" si="5"/>
        <v/>
      </c>
    </row>
    <row r="36" spans="1:8" outlineLevel="1" x14ac:dyDescent="0.25">
      <c r="A36" s="31" t="s">
        <v>55</v>
      </c>
      <c r="B36" s="22" t="s">
        <v>58</v>
      </c>
      <c r="C36" s="22">
        <v>3000</v>
      </c>
      <c r="D36" s="22">
        <v>10</v>
      </c>
      <c r="E36" s="22">
        <v>5</v>
      </c>
      <c r="F36" s="22">
        <v>4207345</v>
      </c>
      <c r="G36" s="22" t="str">
        <f t="shared" si="4"/>
        <v>Y</v>
      </c>
      <c r="H36" s="47" t="str">
        <f t="shared" si="5"/>
        <v/>
      </c>
    </row>
    <row r="37" spans="1:8" x14ac:dyDescent="0.25">
      <c r="A37" s="80" t="s">
        <v>320</v>
      </c>
      <c r="B37" s="81"/>
      <c r="C37" s="81"/>
      <c r="D37" s="81"/>
      <c r="E37" s="81"/>
      <c r="F37" s="81"/>
      <c r="G37" s="82"/>
      <c r="H37"/>
    </row>
    <row r="38" spans="1:8" outlineLevel="1" x14ac:dyDescent="0.25">
      <c r="A38" s="32" t="s">
        <v>97</v>
      </c>
      <c r="B38" s="22"/>
      <c r="C38" s="22"/>
      <c r="D38" s="22"/>
      <c r="E38" s="22"/>
      <c r="F38" s="22"/>
      <c r="G38" s="22"/>
      <c r="H38"/>
    </row>
    <row r="39" spans="1:8" outlineLevel="2" x14ac:dyDescent="0.25">
      <c r="A39" s="31" t="s">
        <v>98</v>
      </c>
      <c r="B39" s="22" t="s">
        <v>58</v>
      </c>
      <c r="C39" s="22">
        <v>10</v>
      </c>
      <c r="D39" s="22" t="s">
        <v>140</v>
      </c>
      <c r="E39" s="22">
        <v>2</v>
      </c>
      <c r="F39" s="22">
        <v>4207783</v>
      </c>
      <c r="G39" s="22" t="str">
        <f t="shared" ref="G39:G48" si="6">IF(LEFT(D39,1)="&lt;","Y",IF(D39&gt;C39,"N","Y"))</f>
        <v>Y</v>
      </c>
      <c r="H39" s="47" t="str">
        <f t="shared" ref="H39:H48" si="7">IF(LEFT(D39,1)="&lt;","",IF(D39/C39&gt;0.8,"Y",""))</f>
        <v/>
      </c>
    </row>
    <row r="40" spans="1:8" outlineLevel="2" x14ac:dyDescent="0.25">
      <c r="A40" s="31" t="s">
        <v>99</v>
      </c>
      <c r="B40" s="22" t="s">
        <v>58</v>
      </c>
      <c r="C40" s="22">
        <v>40</v>
      </c>
      <c r="D40" s="22">
        <v>3.8</v>
      </c>
      <c r="E40" s="22">
        <v>2</v>
      </c>
      <c r="F40" s="22">
        <v>4207783</v>
      </c>
      <c r="G40" s="22" t="str">
        <f t="shared" si="6"/>
        <v>Y</v>
      </c>
      <c r="H40" s="47" t="str">
        <f t="shared" si="7"/>
        <v/>
      </c>
    </row>
    <row r="41" spans="1:8" outlineLevel="2" x14ac:dyDescent="0.25">
      <c r="A41" s="31" t="s">
        <v>100</v>
      </c>
      <c r="B41" s="22" t="s">
        <v>58</v>
      </c>
      <c r="C41" s="22">
        <v>50</v>
      </c>
      <c r="D41" s="22" t="s">
        <v>225</v>
      </c>
      <c r="E41" s="22">
        <v>4</v>
      </c>
      <c r="F41" s="22">
        <v>4207783</v>
      </c>
      <c r="G41" s="22" t="str">
        <f t="shared" si="6"/>
        <v>Y</v>
      </c>
      <c r="H41" s="47" t="str">
        <f t="shared" si="7"/>
        <v/>
      </c>
    </row>
    <row r="42" spans="1:8" outlineLevel="2" x14ac:dyDescent="0.25">
      <c r="A42" s="31" t="s">
        <v>101</v>
      </c>
      <c r="B42" s="22" t="s">
        <v>58</v>
      </c>
      <c r="C42" s="22">
        <v>80</v>
      </c>
      <c r="D42" s="22" t="s">
        <v>225</v>
      </c>
      <c r="E42" s="22">
        <v>4</v>
      </c>
      <c r="F42" s="22">
        <v>4207783</v>
      </c>
      <c r="G42" s="22" t="str">
        <f t="shared" si="6"/>
        <v>Y</v>
      </c>
      <c r="H42" s="47" t="str">
        <f t="shared" si="7"/>
        <v/>
      </c>
    </row>
    <row r="43" spans="1:8" outlineLevel="2" x14ac:dyDescent="0.25">
      <c r="A43" s="31" t="s">
        <v>104</v>
      </c>
      <c r="B43" s="22" t="s">
        <v>58</v>
      </c>
      <c r="C43" s="22">
        <v>160</v>
      </c>
      <c r="D43" s="22" t="s">
        <v>140</v>
      </c>
      <c r="E43" s="22">
        <v>2</v>
      </c>
      <c r="F43" s="22">
        <v>4207783</v>
      </c>
      <c r="G43" s="22" t="str">
        <f t="shared" si="6"/>
        <v>Y</v>
      </c>
      <c r="H43" s="47" t="str">
        <f t="shared" si="7"/>
        <v/>
      </c>
    </row>
    <row r="44" spans="1:8" outlineLevel="2" x14ac:dyDescent="0.25">
      <c r="A44" s="31" t="s">
        <v>105</v>
      </c>
      <c r="B44" s="22" t="s">
        <v>58</v>
      </c>
      <c r="C44" s="22">
        <v>210</v>
      </c>
      <c r="D44" s="22" t="s">
        <v>274</v>
      </c>
      <c r="E44" s="22">
        <v>10</v>
      </c>
      <c r="F44" s="22">
        <v>4207783</v>
      </c>
      <c r="G44" s="22" t="str">
        <f t="shared" si="6"/>
        <v>Y</v>
      </c>
      <c r="H44" s="47" t="str">
        <f t="shared" si="7"/>
        <v/>
      </c>
    </row>
    <row r="45" spans="1:8" outlineLevel="2" x14ac:dyDescent="0.25">
      <c r="A45" s="31" t="s">
        <v>106</v>
      </c>
      <c r="B45" s="22" t="s">
        <v>58</v>
      </c>
      <c r="C45" s="22">
        <v>40</v>
      </c>
      <c r="D45" s="22" t="s">
        <v>225</v>
      </c>
      <c r="E45" s="22">
        <v>4</v>
      </c>
      <c r="F45" s="22">
        <v>4207783</v>
      </c>
      <c r="G45" s="22" t="str">
        <f t="shared" si="6"/>
        <v>Y</v>
      </c>
      <c r="H45" s="47" t="str">
        <f t="shared" si="7"/>
        <v/>
      </c>
    </row>
    <row r="46" spans="1:8" outlineLevel="2" x14ac:dyDescent="0.25">
      <c r="A46" s="31" t="s">
        <v>107</v>
      </c>
      <c r="B46" s="22" t="s">
        <v>58</v>
      </c>
      <c r="C46" s="22">
        <v>50</v>
      </c>
      <c r="D46" s="22" t="s">
        <v>140</v>
      </c>
      <c r="E46" s="22">
        <v>2</v>
      </c>
      <c r="F46" s="22">
        <v>4207783</v>
      </c>
      <c r="G46" s="22" t="str">
        <f t="shared" si="6"/>
        <v>Y</v>
      </c>
      <c r="H46" s="47" t="str">
        <f t="shared" si="7"/>
        <v/>
      </c>
    </row>
    <row r="47" spans="1:8" outlineLevel="2" x14ac:dyDescent="0.25">
      <c r="A47" s="31" t="s">
        <v>108</v>
      </c>
      <c r="B47" s="22" t="s">
        <v>58</v>
      </c>
      <c r="C47" s="22">
        <v>200</v>
      </c>
      <c r="D47" s="22" t="s">
        <v>225</v>
      </c>
      <c r="E47" s="22">
        <v>4</v>
      </c>
      <c r="F47" s="22">
        <v>4207783</v>
      </c>
      <c r="G47" s="22" t="str">
        <f t="shared" si="6"/>
        <v>Y</v>
      </c>
      <c r="H47" s="47" t="str">
        <f t="shared" si="7"/>
        <v/>
      </c>
    </row>
    <row r="48" spans="1:8" outlineLevel="2" x14ac:dyDescent="0.25">
      <c r="A48" s="31" t="s">
        <v>109</v>
      </c>
      <c r="B48" s="22" t="s">
        <v>58</v>
      </c>
      <c r="C48" s="22">
        <v>50</v>
      </c>
      <c r="D48" s="22" t="s">
        <v>140</v>
      </c>
      <c r="E48" s="22">
        <v>2</v>
      </c>
      <c r="F48" s="22">
        <v>4207783</v>
      </c>
      <c r="G48" s="22" t="str">
        <f t="shared" si="6"/>
        <v>Y</v>
      </c>
      <c r="H48" s="47" t="str">
        <f t="shared" si="7"/>
        <v/>
      </c>
    </row>
    <row r="49" spans="1:8" outlineLevel="2" x14ac:dyDescent="0.25">
      <c r="A49" s="31" t="s">
        <v>110</v>
      </c>
      <c r="B49" s="22" t="s">
        <v>58</v>
      </c>
      <c r="C49" s="22" t="s">
        <v>148</v>
      </c>
      <c r="D49" s="22" t="s">
        <v>140</v>
      </c>
      <c r="E49" s="22">
        <v>2</v>
      </c>
      <c r="F49" s="22">
        <v>4207783</v>
      </c>
      <c r="G49" s="22"/>
      <c r="H49"/>
    </row>
    <row r="50" spans="1:8" outlineLevel="2" x14ac:dyDescent="0.25">
      <c r="A50" s="31" t="s">
        <v>111</v>
      </c>
      <c r="B50" s="22" t="s">
        <v>58</v>
      </c>
      <c r="C50" s="22">
        <v>520</v>
      </c>
      <c r="D50" s="22" t="s">
        <v>140</v>
      </c>
      <c r="E50" s="22">
        <v>2</v>
      </c>
      <c r="F50" s="22">
        <v>4207783</v>
      </c>
      <c r="G50" s="22" t="str">
        <f>IF(LEFT(D50,1)="&lt;","Y",IF(D50&gt;C50,"N","Y"))</f>
        <v>Y</v>
      </c>
      <c r="H50" s="47" t="str">
        <f>IF(LEFT(D50,1)="&lt;","",IF(D50/C50&gt;0.8,"Y",""))</f>
        <v/>
      </c>
    </row>
    <row r="51" spans="1:8" outlineLevel="2" x14ac:dyDescent="0.25">
      <c r="A51" s="31" t="s">
        <v>287</v>
      </c>
      <c r="B51" s="22" t="s">
        <v>58</v>
      </c>
      <c r="C51" s="22" t="s">
        <v>148</v>
      </c>
      <c r="D51" s="22" t="s">
        <v>140</v>
      </c>
      <c r="E51" s="22">
        <v>2</v>
      </c>
      <c r="F51" s="22">
        <v>4207783</v>
      </c>
      <c r="G51" s="22"/>
      <c r="H51"/>
    </row>
    <row r="52" spans="1:8" outlineLevel="1" x14ac:dyDescent="0.25">
      <c r="A52" s="32" t="s">
        <v>87</v>
      </c>
      <c r="B52" s="22"/>
      <c r="C52" s="22"/>
      <c r="D52" s="22"/>
      <c r="E52" s="22"/>
      <c r="F52" s="22"/>
      <c r="G52" s="22"/>
      <c r="H52"/>
    </row>
    <row r="53" spans="1:8" outlineLevel="2" x14ac:dyDescent="0.25">
      <c r="A53" s="1" t="s">
        <v>112</v>
      </c>
      <c r="B53" s="11" t="s">
        <v>89</v>
      </c>
      <c r="C53" s="22" t="s">
        <v>15</v>
      </c>
      <c r="D53" s="22">
        <v>100</v>
      </c>
      <c r="E53" s="22"/>
      <c r="F53" s="22">
        <v>4207783</v>
      </c>
      <c r="G53" s="22"/>
      <c r="H53"/>
    </row>
    <row r="54" spans="1:8" outlineLevel="2" x14ac:dyDescent="0.25">
      <c r="A54" s="1" t="s">
        <v>113</v>
      </c>
      <c r="B54" s="11" t="s">
        <v>89</v>
      </c>
      <c r="C54" s="22" t="s">
        <v>15</v>
      </c>
      <c r="D54" s="22">
        <v>105</v>
      </c>
      <c r="E54" s="22"/>
      <c r="F54" s="22">
        <v>4207783</v>
      </c>
      <c r="G54" s="22"/>
      <c r="H54"/>
    </row>
    <row r="55" spans="1:8" outlineLevel="2" x14ac:dyDescent="0.25">
      <c r="A55" s="1" t="s">
        <v>114</v>
      </c>
      <c r="B55" s="11" t="s">
        <v>89</v>
      </c>
      <c r="C55" s="22" t="s">
        <v>15</v>
      </c>
      <c r="D55" s="22">
        <v>97</v>
      </c>
      <c r="E55" s="22"/>
      <c r="F55" s="22">
        <v>4207783</v>
      </c>
      <c r="G55" s="22"/>
      <c r="H55"/>
    </row>
  </sheetData>
  <autoFilter ref="A3:G55"/>
  <mergeCells count="5">
    <mergeCell ref="A4:G4"/>
    <mergeCell ref="A20:G20"/>
    <mergeCell ref="A37:G37"/>
    <mergeCell ref="C2:G2"/>
    <mergeCell ref="B1:G1"/>
  </mergeCells>
  <pageMargins left="0.7" right="0.7" top="0.75" bottom="0.75" header="0.3" footer="0.3"/>
  <ignoredErrors>
    <ignoredError sqref="H11" evalError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zoomScale="70" zoomScaleNormal="70" workbookViewId="0">
      <selection activeCell="A42" sqref="A42:G42"/>
    </sheetView>
  </sheetViews>
  <sheetFormatPr defaultRowHeight="15" outlineLevelRow="1" x14ac:dyDescent="0.25"/>
  <cols>
    <col min="1" max="1" width="36.85546875" customWidth="1"/>
    <col min="2" max="3" width="9.140625" style="5"/>
    <col min="4" max="4" width="16.85546875" style="5" customWidth="1"/>
    <col min="5" max="5" width="8.7109375" style="5" bestFit="1" customWidth="1"/>
    <col min="6" max="6" width="10" style="5" bestFit="1" customWidth="1"/>
    <col min="7" max="7" width="11.7109375" style="5" bestFit="1" customWidth="1"/>
    <col min="8" max="8" width="12.140625" style="47" customWidth="1"/>
  </cols>
  <sheetData>
    <row r="1" spans="1:8" x14ac:dyDescent="0.25">
      <c r="A1" s="41"/>
      <c r="B1" s="88" t="s">
        <v>325</v>
      </c>
      <c r="C1" s="89"/>
      <c r="D1" s="89"/>
      <c r="E1" s="89"/>
      <c r="F1" s="89"/>
      <c r="G1" s="90"/>
    </row>
    <row r="2" spans="1:8" x14ac:dyDescent="0.25">
      <c r="A2" s="45"/>
      <c r="B2" s="24"/>
      <c r="C2" s="85" t="s">
        <v>301</v>
      </c>
      <c r="D2" s="86"/>
      <c r="E2" s="86"/>
      <c r="F2" s="86"/>
      <c r="G2" s="87"/>
    </row>
    <row r="3" spans="1:8" ht="102.75" x14ac:dyDescent="0.25">
      <c r="A3" s="21" t="s">
        <v>326</v>
      </c>
      <c r="B3" s="21" t="s">
        <v>132</v>
      </c>
      <c r="C3" s="21" t="s">
        <v>4</v>
      </c>
      <c r="D3" s="21" t="s">
        <v>5</v>
      </c>
      <c r="E3" s="21" t="s">
        <v>6</v>
      </c>
      <c r="F3" s="21" t="s">
        <v>302</v>
      </c>
      <c r="G3" s="21" t="s">
        <v>8</v>
      </c>
    </row>
    <row r="4" spans="1:8" x14ac:dyDescent="0.25">
      <c r="A4" s="79" t="s">
        <v>316</v>
      </c>
      <c r="B4" s="79"/>
      <c r="C4" s="79"/>
      <c r="D4" s="79"/>
      <c r="E4" s="79"/>
      <c r="F4" s="79"/>
      <c r="G4" s="79"/>
      <c r="H4"/>
    </row>
    <row r="5" spans="1:8" x14ac:dyDescent="0.25">
      <c r="A5" s="32" t="s">
        <v>9</v>
      </c>
      <c r="B5" s="22"/>
      <c r="C5" s="22"/>
      <c r="D5" s="22"/>
      <c r="E5" s="22"/>
      <c r="F5" s="22"/>
      <c r="G5" s="22"/>
      <c r="H5"/>
    </row>
    <row r="6" spans="1:8" x14ac:dyDescent="0.25">
      <c r="A6" s="31" t="s">
        <v>10</v>
      </c>
      <c r="B6" s="22" t="s">
        <v>11</v>
      </c>
      <c r="C6" s="22">
        <v>150</v>
      </c>
      <c r="D6" s="22">
        <v>1.1000000000000001</v>
      </c>
      <c r="E6" s="22">
        <v>0.5</v>
      </c>
      <c r="F6" s="22">
        <v>4204544</v>
      </c>
      <c r="G6" s="22" t="str">
        <f>IF(LEFT(D6,1)="&lt;","Y",IF(D6&gt;C6,"N","Y"))</f>
        <v>Y</v>
      </c>
      <c r="H6" s="47" t="str">
        <f>IF(LEFT(D6,1)="&lt;","",IF(D6/C6&gt;0.8,"Y",""))</f>
        <v/>
      </c>
    </row>
    <row r="7" spans="1:8" x14ac:dyDescent="0.25">
      <c r="A7" s="32" t="s">
        <v>12</v>
      </c>
      <c r="B7" s="22"/>
      <c r="C7" s="22"/>
      <c r="D7" s="22"/>
      <c r="E7" s="22"/>
      <c r="F7" s="22"/>
      <c r="G7" s="22"/>
      <c r="H7"/>
    </row>
    <row r="8" spans="1:8" outlineLevel="1" x14ac:dyDescent="0.25">
      <c r="A8" s="31" t="s">
        <v>271</v>
      </c>
      <c r="B8" s="22" t="s">
        <v>11</v>
      </c>
      <c r="C8" s="22">
        <v>300</v>
      </c>
      <c r="D8" s="22" t="s">
        <v>272</v>
      </c>
      <c r="E8" s="22">
        <v>2</v>
      </c>
      <c r="F8" s="22">
        <v>4206554</v>
      </c>
      <c r="G8" s="22" t="str">
        <f t="shared" ref="G8:G15" si="0">IF(LEFT(D8,1)="&lt;","Y",IF(D8&gt;C8,"N","Y"))</f>
        <v>Y</v>
      </c>
      <c r="H8" s="47" t="str">
        <f t="shared" ref="H8:H15" si="1">IF(LEFT(D8,1)="&lt;","",IF(D8/C8&gt;0.8,"Y",""))</f>
        <v/>
      </c>
    </row>
    <row r="9" spans="1:8" outlineLevel="1" x14ac:dyDescent="0.25">
      <c r="A9" s="31" t="s">
        <v>14</v>
      </c>
      <c r="B9" s="22" t="s">
        <v>11</v>
      </c>
      <c r="C9" s="22">
        <v>10</v>
      </c>
      <c r="D9" s="22">
        <v>0.6</v>
      </c>
      <c r="E9" s="22">
        <v>0.1</v>
      </c>
      <c r="F9" s="22">
        <v>4209055</v>
      </c>
      <c r="G9" s="22" t="str">
        <f t="shared" si="0"/>
        <v>Y</v>
      </c>
      <c r="H9" s="47" t="str">
        <f t="shared" si="1"/>
        <v/>
      </c>
    </row>
    <row r="10" spans="1:8" outlineLevel="1" x14ac:dyDescent="0.25">
      <c r="A10" s="31" t="s">
        <v>17</v>
      </c>
      <c r="B10" s="22" t="s">
        <v>11</v>
      </c>
      <c r="C10" s="22">
        <v>100</v>
      </c>
      <c r="D10" s="22" t="s">
        <v>221</v>
      </c>
      <c r="E10" s="22">
        <v>1</v>
      </c>
      <c r="F10" s="22">
        <v>4210940</v>
      </c>
      <c r="G10" s="22" t="str">
        <f t="shared" si="0"/>
        <v>Y</v>
      </c>
      <c r="H10" s="47" t="str">
        <f t="shared" si="1"/>
        <v/>
      </c>
    </row>
    <row r="11" spans="1:8" outlineLevel="1" x14ac:dyDescent="0.25">
      <c r="A11" s="31" t="s">
        <v>18</v>
      </c>
      <c r="B11" s="22" t="s">
        <v>18</v>
      </c>
      <c r="C11" s="22" t="s">
        <v>296</v>
      </c>
      <c r="D11" s="22">
        <v>8.1300000000000008</v>
      </c>
      <c r="E11" s="22" t="s">
        <v>318</v>
      </c>
      <c r="F11" s="22">
        <v>4209051</v>
      </c>
      <c r="G11" s="22" t="str">
        <f t="shared" si="0"/>
        <v>Y</v>
      </c>
      <c r="H11" s="47" t="e">
        <f t="shared" si="1"/>
        <v>#VALUE!</v>
      </c>
    </row>
    <row r="12" spans="1:8" outlineLevel="1" x14ac:dyDescent="0.25">
      <c r="A12" s="31" t="s">
        <v>21</v>
      </c>
      <c r="B12" s="22" t="s">
        <v>11</v>
      </c>
      <c r="C12" s="22">
        <v>1</v>
      </c>
      <c r="D12" s="22" t="s">
        <v>200</v>
      </c>
      <c r="E12" s="22">
        <v>1E-3</v>
      </c>
      <c r="F12" s="22">
        <v>4208475</v>
      </c>
      <c r="G12" s="22" t="str">
        <f t="shared" si="0"/>
        <v>Y</v>
      </c>
      <c r="H12" s="47" t="str">
        <f t="shared" si="1"/>
        <v/>
      </c>
    </row>
    <row r="13" spans="1:8" outlineLevel="1" x14ac:dyDescent="0.25">
      <c r="A13" s="31" t="s">
        <v>22</v>
      </c>
      <c r="B13" s="22" t="s">
        <v>11</v>
      </c>
      <c r="C13" s="22">
        <v>350</v>
      </c>
      <c r="D13" s="22" t="s">
        <v>274</v>
      </c>
      <c r="E13" s="22">
        <v>10</v>
      </c>
      <c r="F13" s="22">
        <v>4210772</v>
      </c>
      <c r="G13" s="22" t="str">
        <f t="shared" si="0"/>
        <v>Y</v>
      </c>
      <c r="H13" s="47" t="str">
        <f t="shared" si="1"/>
        <v/>
      </c>
    </row>
    <row r="14" spans="1:8" outlineLevel="1" x14ac:dyDescent="0.25">
      <c r="A14" s="31" t="s">
        <v>23</v>
      </c>
      <c r="B14" s="22" t="s">
        <v>11</v>
      </c>
      <c r="C14" s="22">
        <v>1500</v>
      </c>
      <c r="D14" s="22">
        <v>26</v>
      </c>
      <c r="E14" s="22">
        <v>1</v>
      </c>
      <c r="F14" s="22">
        <v>4209646</v>
      </c>
      <c r="G14" s="22" t="str">
        <f t="shared" si="0"/>
        <v>Y</v>
      </c>
      <c r="H14" s="47" t="str">
        <f t="shared" si="1"/>
        <v/>
      </c>
    </row>
    <row r="15" spans="1:8" outlineLevel="1" x14ac:dyDescent="0.25">
      <c r="A15" s="31" t="s">
        <v>25</v>
      </c>
      <c r="B15" s="22" t="s">
        <v>11</v>
      </c>
      <c r="C15" s="22">
        <v>2</v>
      </c>
      <c r="D15" s="22" t="s">
        <v>204</v>
      </c>
      <c r="E15" s="22">
        <v>5.0000000000000001E-3</v>
      </c>
      <c r="F15" s="22">
        <v>4212211</v>
      </c>
      <c r="G15" s="22" t="str">
        <f t="shared" si="0"/>
        <v>Y</v>
      </c>
      <c r="H15" s="47" t="str">
        <f t="shared" si="1"/>
        <v/>
      </c>
    </row>
    <row r="16" spans="1:8" x14ac:dyDescent="0.25">
      <c r="A16" s="32" t="s">
        <v>26</v>
      </c>
      <c r="B16" s="22"/>
      <c r="C16" s="22"/>
      <c r="D16" s="22"/>
      <c r="E16" s="22"/>
      <c r="F16" s="22"/>
      <c r="G16" s="22"/>
      <c r="H16"/>
    </row>
    <row r="17" spans="1:8" outlineLevel="1" x14ac:dyDescent="0.25">
      <c r="A17" s="31" t="s">
        <v>27</v>
      </c>
      <c r="B17" s="22" t="s">
        <v>11</v>
      </c>
      <c r="C17" s="22">
        <v>0.2</v>
      </c>
      <c r="D17" s="22" t="s">
        <v>297</v>
      </c>
      <c r="E17" s="22">
        <v>2.5000000000000001E-2</v>
      </c>
      <c r="F17" s="22">
        <v>4209335</v>
      </c>
      <c r="G17" s="22" t="str">
        <f t="shared" ref="G17:G18" si="2">IF(LEFT(D17,1)="&lt;","Y",IF(D17&gt;C17,"N","Y"))</f>
        <v>Y</v>
      </c>
      <c r="H17" s="47" t="str">
        <f t="shared" ref="H17:H18" si="3">IF(LEFT(D17,1)="&lt;","",IF(D17/C17&gt;0.8,"Y",""))</f>
        <v/>
      </c>
    </row>
    <row r="18" spans="1:8" outlineLevel="1" x14ac:dyDescent="0.25">
      <c r="A18" s="31" t="s">
        <v>28</v>
      </c>
      <c r="B18" s="22" t="s">
        <v>11</v>
      </c>
      <c r="C18" s="22">
        <v>0.02</v>
      </c>
      <c r="D18" s="22" t="s">
        <v>298</v>
      </c>
      <c r="E18" s="22">
        <v>1E-3</v>
      </c>
      <c r="F18" s="22">
        <v>4209322</v>
      </c>
      <c r="G18" s="22" t="str">
        <f t="shared" si="2"/>
        <v>Y</v>
      </c>
      <c r="H18" s="47" t="str">
        <f t="shared" si="3"/>
        <v/>
      </c>
    </row>
    <row r="19" spans="1:8" x14ac:dyDescent="0.25">
      <c r="A19" s="32" t="s">
        <v>29</v>
      </c>
      <c r="B19" s="22"/>
      <c r="C19" s="22"/>
      <c r="D19" s="22"/>
      <c r="E19" s="22"/>
      <c r="F19" s="22"/>
      <c r="G19" s="22"/>
      <c r="H19"/>
    </row>
    <row r="20" spans="1:8" outlineLevel="1" x14ac:dyDescent="0.25">
      <c r="A20" s="31" t="s">
        <v>30</v>
      </c>
      <c r="B20" s="22" t="s">
        <v>11</v>
      </c>
      <c r="C20" s="22" t="s">
        <v>148</v>
      </c>
      <c r="D20" s="22">
        <v>1.1000000000000001</v>
      </c>
      <c r="E20" s="22">
        <v>0.5</v>
      </c>
      <c r="F20" s="22">
        <v>4213097</v>
      </c>
      <c r="G20" s="22"/>
      <c r="H20"/>
    </row>
    <row r="21" spans="1:8" outlineLevel="1" x14ac:dyDescent="0.25">
      <c r="A21" s="31" t="s">
        <v>31</v>
      </c>
      <c r="B21" s="22" t="s">
        <v>11</v>
      </c>
      <c r="C21" s="22">
        <v>15</v>
      </c>
      <c r="D21" s="22" t="s">
        <v>145</v>
      </c>
      <c r="E21" s="22">
        <v>0.5</v>
      </c>
      <c r="F21" s="22">
        <v>4213114</v>
      </c>
      <c r="G21" s="22" t="str">
        <f>IF(LEFT(D21,1)="&lt;","Y",IF(D21&gt;C21,"N","Y"))</f>
        <v>Y</v>
      </c>
      <c r="H21" s="47" t="str">
        <f>IF(LEFT(D21,1)="&lt;","",IF(D21/C21&gt;0.8,"Y",""))</f>
        <v/>
      </c>
    </row>
    <row r="22" spans="1:8" x14ac:dyDescent="0.25">
      <c r="A22" s="79" t="s">
        <v>319</v>
      </c>
      <c r="B22" s="79"/>
      <c r="C22" s="79"/>
      <c r="D22" s="79"/>
      <c r="E22" s="79"/>
      <c r="F22" s="79"/>
      <c r="G22" s="79"/>
      <c r="H22"/>
    </row>
    <row r="23" spans="1:8" x14ac:dyDescent="0.25">
      <c r="A23" s="32" t="s">
        <v>36</v>
      </c>
      <c r="B23" s="22"/>
      <c r="C23" s="22"/>
      <c r="D23" s="22"/>
      <c r="E23" s="22"/>
      <c r="F23" s="22"/>
      <c r="G23" s="22"/>
      <c r="H23"/>
    </row>
    <row r="24" spans="1:8" outlineLevel="1" x14ac:dyDescent="0.25">
      <c r="A24" s="31" t="s">
        <v>37</v>
      </c>
      <c r="B24" s="22" t="s">
        <v>11</v>
      </c>
      <c r="C24" s="22">
        <v>50</v>
      </c>
      <c r="D24" s="22" t="s">
        <v>276</v>
      </c>
      <c r="E24" s="22">
        <v>0.1</v>
      </c>
      <c r="F24" s="22">
        <v>4208707</v>
      </c>
      <c r="G24" s="22" t="str">
        <f t="shared" ref="G24:G41" si="4">IF(LEFT(D24,1)="&lt;","Y",IF(D24&gt;C24,"N","Y"))</f>
        <v>Y</v>
      </c>
      <c r="H24" s="47" t="str">
        <f t="shared" ref="H24:H41" si="5">IF(LEFT(D24,1)="&lt;","",IF(D24/C24&gt;0.8,"Y",""))</f>
        <v/>
      </c>
    </row>
    <row r="25" spans="1:8" outlineLevel="1" x14ac:dyDescent="0.25">
      <c r="A25" s="31" t="s">
        <v>38</v>
      </c>
      <c r="B25" s="22" t="s">
        <v>11</v>
      </c>
      <c r="C25" s="22">
        <v>5</v>
      </c>
      <c r="D25" s="22" t="s">
        <v>277</v>
      </c>
      <c r="E25" s="22">
        <v>0.02</v>
      </c>
      <c r="F25" s="22">
        <v>4208707</v>
      </c>
      <c r="G25" s="22" t="str">
        <f t="shared" si="4"/>
        <v>Y</v>
      </c>
      <c r="H25" s="47" t="str">
        <f t="shared" si="5"/>
        <v/>
      </c>
    </row>
    <row r="26" spans="1:8" outlineLevel="1" x14ac:dyDescent="0.25">
      <c r="A26" s="31" t="s">
        <v>39</v>
      </c>
      <c r="B26" s="22" t="s">
        <v>11</v>
      </c>
      <c r="C26" s="22">
        <v>1</v>
      </c>
      <c r="D26" s="22" t="s">
        <v>278</v>
      </c>
      <c r="E26" s="22">
        <v>0.01</v>
      </c>
      <c r="F26" s="22">
        <v>4208707</v>
      </c>
      <c r="G26" s="22" t="str">
        <f t="shared" si="4"/>
        <v>Y</v>
      </c>
      <c r="H26" s="47" t="str">
        <f t="shared" si="5"/>
        <v/>
      </c>
    </row>
    <row r="27" spans="1:8" outlineLevel="1" x14ac:dyDescent="0.25">
      <c r="A27" s="31" t="s">
        <v>40</v>
      </c>
      <c r="B27" s="22" t="s">
        <v>11</v>
      </c>
      <c r="C27" s="22">
        <v>0.7</v>
      </c>
      <c r="D27" s="22" t="s">
        <v>280</v>
      </c>
      <c r="E27" s="22">
        <v>2E-3</v>
      </c>
      <c r="F27" s="22">
        <v>4208707</v>
      </c>
      <c r="G27" s="22" t="str">
        <f t="shared" si="4"/>
        <v>Y</v>
      </c>
      <c r="H27" s="47" t="str">
        <f t="shared" si="5"/>
        <v/>
      </c>
    </row>
    <row r="28" spans="1:8" outlineLevel="1" x14ac:dyDescent="0.25">
      <c r="A28" s="31" t="s">
        <v>41</v>
      </c>
      <c r="B28" s="22" t="s">
        <v>11</v>
      </c>
      <c r="C28" s="22">
        <v>5</v>
      </c>
      <c r="D28" s="22" t="s">
        <v>278</v>
      </c>
      <c r="E28" s="22">
        <v>0.01</v>
      </c>
      <c r="F28" s="22">
        <v>4208707</v>
      </c>
      <c r="G28" s="22" t="str">
        <f t="shared" si="4"/>
        <v>Y</v>
      </c>
      <c r="H28" s="47" t="str">
        <f t="shared" si="5"/>
        <v/>
      </c>
    </row>
    <row r="29" spans="1:8" outlineLevel="1" x14ac:dyDescent="0.25">
      <c r="A29" s="31" t="s">
        <v>43</v>
      </c>
      <c r="B29" s="22" t="s">
        <v>11</v>
      </c>
      <c r="C29" s="22">
        <v>5</v>
      </c>
      <c r="D29" s="22" t="s">
        <v>280</v>
      </c>
      <c r="E29" s="22">
        <v>2E-3</v>
      </c>
      <c r="F29" s="22">
        <v>4208707</v>
      </c>
      <c r="G29" s="22" t="str">
        <f t="shared" si="4"/>
        <v>Y</v>
      </c>
      <c r="H29" s="47" t="str">
        <f t="shared" si="5"/>
        <v/>
      </c>
    </row>
    <row r="30" spans="1:8" outlineLevel="1" x14ac:dyDescent="0.25">
      <c r="A30" s="31" t="s">
        <v>44</v>
      </c>
      <c r="B30" s="22" t="s">
        <v>11</v>
      </c>
      <c r="C30" s="22">
        <v>3</v>
      </c>
      <c r="D30" s="22">
        <v>0.16</v>
      </c>
      <c r="E30" s="22">
        <v>0.01</v>
      </c>
      <c r="F30" s="22">
        <v>4208707</v>
      </c>
      <c r="G30" s="22" t="str">
        <f t="shared" si="4"/>
        <v>Y</v>
      </c>
      <c r="H30" s="47" t="str">
        <f t="shared" si="5"/>
        <v/>
      </c>
    </row>
    <row r="31" spans="1:8" outlineLevel="1" x14ac:dyDescent="0.25">
      <c r="A31" s="31" t="s">
        <v>45</v>
      </c>
      <c r="B31" s="22" t="s">
        <v>11</v>
      </c>
      <c r="C31" s="22">
        <v>3</v>
      </c>
      <c r="D31" s="22" t="s">
        <v>278</v>
      </c>
      <c r="E31" s="22">
        <v>0.01</v>
      </c>
      <c r="F31" s="22">
        <v>4208707</v>
      </c>
      <c r="G31" s="22" t="str">
        <f t="shared" si="4"/>
        <v>Y</v>
      </c>
      <c r="H31" s="47" t="str">
        <f t="shared" si="5"/>
        <v/>
      </c>
    </row>
    <row r="32" spans="1:8" outlineLevel="1" x14ac:dyDescent="0.25">
      <c r="A32" s="31" t="s">
        <v>46</v>
      </c>
      <c r="B32" s="22" t="s">
        <v>11</v>
      </c>
      <c r="C32" s="22">
        <v>5</v>
      </c>
      <c r="D32" s="22" t="s">
        <v>298</v>
      </c>
      <c r="E32" s="22">
        <v>1E-3</v>
      </c>
      <c r="F32" s="22">
        <v>4208707</v>
      </c>
      <c r="G32" s="22" t="str">
        <f t="shared" si="4"/>
        <v>Y</v>
      </c>
      <c r="H32" s="47" t="str">
        <f t="shared" si="5"/>
        <v/>
      </c>
    </row>
    <row r="33" spans="1:8" outlineLevel="1" x14ac:dyDescent="0.25">
      <c r="A33" s="31" t="s">
        <v>47</v>
      </c>
      <c r="B33" s="22" t="s">
        <v>11</v>
      </c>
      <c r="C33" s="22">
        <v>0.01</v>
      </c>
      <c r="D33" s="22" t="s">
        <v>198</v>
      </c>
      <c r="E33" s="22">
        <v>1E-4</v>
      </c>
      <c r="F33" s="22">
        <v>4208547</v>
      </c>
      <c r="G33" s="22" t="str">
        <f t="shared" si="4"/>
        <v>Y</v>
      </c>
      <c r="H33" s="47" t="str">
        <f t="shared" si="5"/>
        <v/>
      </c>
    </row>
    <row r="34" spans="1:8" outlineLevel="1" x14ac:dyDescent="0.25">
      <c r="A34" s="31" t="s">
        <v>48</v>
      </c>
      <c r="B34" s="22" t="s">
        <v>11</v>
      </c>
      <c r="C34" s="22">
        <v>5</v>
      </c>
      <c r="D34" s="22" t="s">
        <v>281</v>
      </c>
      <c r="E34" s="22">
        <v>5.0000000000000001E-3</v>
      </c>
      <c r="F34" s="22">
        <v>4208707</v>
      </c>
      <c r="G34" s="22" t="str">
        <f t="shared" si="4"/>
        <v>Y</v>
      </c>
      <c r="H34" s="47" t="str">
        <f t="shared" si="5"/>
        <v/>
      </c>
    </row>
    <row r="35" spans="1:8" outlineLevel="1" x14ac:dyDescent="0.25">
      <c r="A35" s="31" t="s">
        <v>49</v>
      </c>
      <c r="B35" s="22" t="s">
        <v>11</v>
      </c>
      <c r="C35" s="22">
        <v>3</v>
      </c>
      <c r="D35" s="22" t="s">
        <v>281</v>
      </c>
      <c r="E35" s="22">
        <v>5.0000000000000001E-3</v>
      </c>
      <c r="F35" s="22">
        <v>4208707</v>
      </c>
      <c r="G35" s="22" t="str">
        <f t="shared" si="4"/>
        <v>Y</v>
      </c>
      <c r="H35" s="47" t="str">
        <f t="shared" si="5"/>
        <v/>
      </c>
    </row>
    <row r="36" spans="1:8" outlineLevel="1" x14ac:dyDescent="0.25">
      <c r="A36" s="31" t="s">
        <v>50</v>
      </c>
      <c r="B36" s="22" t="s">
        <v>11</v>
      </c>
      <c r="C36" s="22">
        <v>10</v>
      </c>
      <c r="D36" s="22" t="s">
        <v>279</v>
      </c>
      <c r="E36" s="22">
        <v>0.05</v>
      </c>
      <c r="F36" s="22">
        <v>4208707</v>
      </c>
      <c r="G36" s="22" t="str">
        <f t="shared" si="4"/>
        <v>Y</v>
      </c>
      <c r="H36" s="47" t="str">
        <f t="shared" si="5"/>
        <v/>
      </c>
    </row>
    <row r="37" spans="1:8" outlineLevel="1" x14ac:dyDescent="0.25">
      <c r="A37" s="31" t="s">
        <v>51</v>
      </c>
      <c r="B37" s="22" t="s">
        <v>11</v>
      </c>
      <c r="C37" s="22">
        <v>1</v>
      </c>
      <c r="D37" s="22" t="s">
        <v>277</v>
      </c>
      <c r="E37" s="22">
        <v>0.02</v>
      </c>
      <c r="F37" s="22">
        <v>4208707</v>
      </c>
      <c r="G37" s="22" t="str">
        <f t="shared" si="4"/>
        <v>Y</v>
      </c>
      <c r="H37" s="47" t="str">
        <f t="shared" si="5"/>
        <v/>
      </c>
    </row>
    <row r="38" spans="1:8" outlineLevel="1" x14ac:dyDescent="0.25">
      <c r="A38" s="31" t="s">
        <v>52</v>
      </c>
      <c r="B38" s="22" t="s">
        <v>11</v>
      </c>
      <c r="C38" s="22">
        <v>5</v>
      </c>
      <c r="D38" s="22" t="s">
        <v>278</v>
      </c>
      <c r="E38" s="22">
        <v>0.01</v>
      </c>
      <c r="F38" s="22">
        <v>4208707</v>
      </c>
      <c r="G38" s="22" t="str">
        <f t="shared" si="4"/>
        <v>Y</v>
      </c>
      <c r="H38" s="47" t="str">
        <f t="shared" si="5"/>
        <v/>
      </c>
    </row>
    <row r="39" spans="1:8" outlineLevel="1" x14ac:dyDescent="0.25">
      <c r="A39" s="31" t="s">
        <v>53</v>
      </c>
      <c r="B39" s="22" t="s">
        <v>11</v>
      </c>
      <c r="C39" s="22">
        <v>5</v>
      </c>
      <c r="D39" s="22" t="s">
        <v>277</v>
      </c>
      <c r="E39" s="22">
        <v>0.02</v>
      </c>
      <c r="F39" s="22">
        <v>4208707</v>
      </c>
      <c r="G39" s="22" t="str">
        <f t="shared" si="4"/>
        <v>Y</v>
      </c>
      <c r="H39" s="47" t="str">
        <f t="shared" si="5"/>
        <v/>
      </c>
    </row>
    <row r="40" spans="1:8" outlineLevel="1" x14ac:dyDescent="0.25">
      <c r="A40" s="31" t="s">
        <v>54</v>
      </c>
      <c r="B40" s="22" t="s">
        <v>11</v>
      </c>
      <c r="C40" s="22">
        <v>5</v>
      </c>
      <c r="D40" s="22" t="s">
        <v>281</v>
      </c>
      <c r="E40" s="22">
        <v>5.0000000000000001E-3</v>
      </c>
      <c r="F40" s="22">
        <v>4208707</v>
      </c>
      <c r="G40" s="22" t="str">
        <f t="shared" si="4"/>
        <v>Y</v>
      </c>
      <c r="H40" s="47" t="str">
        <f t="shared" si="5"/>
        <v/>
      </c>
    </row>
    <row r="41" spans="1:8" outlineLevel="1" x14ac:dyDescent="0.25">
      <c r="A41" s="31" t="s">
        <v>55</v>
      </c>
      <c r="B41" s="22" t="s">
        <v>11</v>
      </c>
      <c r="C41" s="22">
        <v>3</v>
      </c>
      <c r="D41" s="22">
        <v>2.9000000000000001E-2</v>
      </c>
      <c r="E41" s="22">
        <v>5.0000000000000001E-3</v>
      </c>
      <c r="F41" s="22">
        <v>4208707</v>
      </c>
      <c r="G41" s="22" t="str">
        <f t="shared" si="4"/>
        <v>Y</v>
      </c>
      <c r="H41" s="47" t="str">
        <f t="shared" si="5"/>
        <v/>
      </c>
    </row>
    <row r="42" spans="1:8" x14ac:dyDescent="0.25">
      <c r="A42" s="79" t="s">
        <v>322</v>
      </c>
      <c r="B42" s="79"/>
      <c r="C42" s="79"/>
      <c r="D42" s="79"/>
      <c r="E42" s="79"/>
      <c r="F42" s="79"/>
      <c r="G42" s="79"/>
      <c r="H42"/>
    </row>
    <row r="43" spans="1:8" x14ac:dyDescent="0.25">
      <c r="A43" s="32" t="s">
        <v>56</v>
      </c>
      <c r="B43" s="22"/>
      <c r="C43" s="22"/>
      <c r="D43" s="22"/>
      <c r="E43" s="22"/>
      <c r="F43" s="22"/>
      <c r="G43" s="22"/>
      <c r="H43"/>
    </row>
    <row r="44" spans="1:8" outlineLevel="1" x14ac:dyDescent="0.25">
      <c r="A44" s="31" t="s">
        <v>60</v>
      </c>
      <c r="B44" s="22" t="s">
        <v>58</v>
      </c>
      <c r="C44" s="22">
        <v>12</v>
      </c>
      <c r="D44" s="22" t="s">
        <v>140</v>
      </c>
      <c r="E44" s="22">
        <v>2</v>
      </c>
      <c r="F44" s="22">
        <v>4211725</v>
      </c>
      <c r="G44" s="22" t="str">
        <f t="shared" ref="G44:G45" si="6">IF(LEFT(D44,1)="&lt;","Y",IF(D44&gt;C44,"N","Y"))</f>
        <v>Y</v>
      </c>
      <c r="H44" s="47" t="str">
        <f t="shared" ref="H44:H45" si="7">IF(LEFT(D44,1)="&lt;","",IF(D44/C44&gt;0.8,"Y",""))</f>
        <v/>
      </c>
    </row>
    <row r="45" spans="1:8" outlineLevel="1" x14ac:dyDescent="0.25">
      <c r="A45" s="31" t="s">
        <v>57</v>
      </c>
      <c r="B45" s="22" t="s">
        <v>58</v>
      </c>
      <c r="C45" s="22">
        <v>80</v>
      </c>
      <c r="D45" s="22" t="s">
        <v>140</v>
      </c>
      <c r="E45" s="22">
        <v>2</v>
      </c>
      <c r="F45" s="22">
        <v>4211725</v>
      </c>
      <c r="G45" s="22" t="str">
        <f t="shared" si="6"/>
        <v>Y</v>
      </c>
      <c r="H45" s="47" t="str">
        <f t="shared" si="7"/>
        <v/>
      </c>
    </row>
    <row r="46" spans="1:8" x14ac:dyDescent="0.25">
      <c r="A46" s="32" t="s">
        <v>87</v>
      </c>
      <c r="B46" s="30"/>
      <c r="C46" s="30"/>
      <c r="D46" s="30"/>
      <c r="E46" s="30"/>
      <c r="F46" s="30"/>
      <c r="G46" s="30"/>
      <c r="H46" s="6"/>
    </row>
    <row r="47" spans="1:8" outlineLevel="1" x14ac:dyDescent="0.25">
      <c r="A47" s="31" t="s">
        <v>88</v>
      </c>
      <c r="B47" s="22" t="s">
        <v>89</v>
      </c>
      <c r="C47" s="22" t="s">
        <v>15</v>
      </c>
      <c r="D47" s="22">
        <v>58</v>
      </c>
      <c r="E47" s="22"/>
      <c r="F47" s="22">
        <v>4211725</v>
      </c>
      <c r="G47" s="22"/>
      <c r="H47"/>
    </row>
    <row r="48" spans="1:8" outlineLevel="1" x14ac:dyDescent="0.25">
      <c r="A48" s="31" t="s">
        <v>90</v>
      </c>
      <c r="B48" s="22" t="s">
        <v>89</v>
      </c>
      <c r="C48" s="22" t="s">
        <v>15</v>
      </c>
      <c r="D48" s="22">
        <v>64</v>
      </c>
      <c r="E48" s="22"/>
      <c r="F48" s="22">
        <v>4211725</v>
      </c>
      <c r="G48" s="22"/>
      <c r="H48"/>
    </row>
    <row r="49" spans="1:8" outlineLevel="1" x14ac:dyDescent="0.25">
      <c r="A49" s="31" t="s">
        <v>92</v>
      </c>
      <c r="B49" s="22" t="s">
        <v>89</v>
      </c>
      <c r="C49" s="22" t="s">
        <v>15</v>
      </c>
      <c r="D49" s="22">
        <v>14</v>
      </c>
      <c r="E49" s="22"/>
      <c r="F49" s="22">
        <v>4211725</v>
      </c>
      <c r="G49" s="22"/>
      <c r="H49"/>
    </row>
    <row r="50" spans="1:8" outlineLevel="1" x14ac:dyDescent="0.25">
      <c r="A50" s="31" t="s">
        <v>94</v>
      </c>
      <c r="B50" s="22" t="s">
        <v>89</v>
      </c>
      <c r="C50" s="22" t="s">
        <v>15</v>
      </c>
      <c r="D50" s="22">
        <v>102</v>
      </c>
      <c r="E50" s="22"/>
      <c r="F50" s="22">
        <v>4211725</v>
      </c>
      <c r="G50" s="22"/>
      <c r="H50"/>
    </row>
    <row r="51" spans="1:8" outlineLevel="1" x14ac:dyDescent="0.25">
      <c r="A51" s="31" t="s">
        <v>93</v>
      </c>
      <c r="B51" s="22" t="s">
        <v>89</v>
      </c>
      <c r="C51" s="22" t="s">
        <v>15</v>
      </c>
      <c r="D51" s="22">
        <v>63</v>
      </c>
      <c r="E51" s="22"/>
      <c r="F51" s="22">
        <v>4211725</v>
      </c>
      <c r="G51" s="22"/>
      <c r="H51"/>
    </row>
    <row r="52" spans="1:8" outlineLevel="1" x14ac:dyDescent="0.25">
      <c r="A52" s="31" t="s">
        <v>96</v>
      </c>
      <c r="B52" s="22" t="s">
        <v>89</v>
      </c>
      <c r="C52" s="22" t="s">
        <v>15</v>
      </c>
      <c r="D52" s="22">
        <v>15</v>
      </c>
      <c r="E52" s="22"/>
      <c r="F52" s="22">
        <v>4211725</v>
      </c>
      <c r="G52" s="22"/>
      <c r="H52"/>
    </row>
    <row r="53" spans="1:8" x14ac:dyDescent="0.25">
      <c r="A53" s="79" t="s">
        <v>320</v>
      </c>
      <c r="B53" s="79"/>
      <c r="C53" s="79"/>
      <c r="D53" s="79"/>
      <c r="E53" s="79"/>
      <c r="F53" s="79"/>
      <c r="G53" s="79"/>
      <c r="H53"/>
    </row>
    <row r="54" spans="1:8" x14ac:dyDescent="0.25">
      <c r="A54" s="32" t="s">
        <v>97</v>
      </c>
      <c r="B54" s="22"/>
      <c r="C54" s="22"/>
      <c r="D54" s="22"/>
      <c r="E54" s="22"/>
      <c r="F54" s="22"/>
      <c r="G54" s="22"/>
      <c r="H54"/>
    </row>
    <row r="55" spans="1:8" outlineLevel="1" x14ac:dyDescent="0.25">
      <c r="A55" s="31" t="s">
        <v>98</v>
      </c>
      <c r="B55" s="22" t="s">
        <v>58</v>
      </c>
      <c r="C55" s="22">
        <v>10</v>
      </c>
      <c r="D55" s="22" t="s">
        <v>182</v>
      </c>
      <c r="E55" s="22">
        <v>0.1</v>
      </c>
      <c r="F55" s="22">
        <v>4207783</v>
      </c>
      <c r="G55" s="22" t="str">
        <f t="shared" ref="G55:G68" si="8">IF(LEFT(D55,1)="&lt;","Y",IF(D55&gt;C55,"N","Y"))</f>
        <v>Y</v>
      </c>
      <c r="H55" s="47" t="str">
        <f t="shared" ref="H55:H68" si="9">IF(LEFT(D55,1)="&lt;","",IF(D55/C55&gt;0.8,"Y",""))</f>
        <v/>
      </c>
    </row>
    <row r="56" spans="1:8" outlineLevel="1" x14ac:dyDescent="0.25">
      <c r="A56" s="31" t="s">
        <v>99</v>
      </c>
      <c r="B56" s="22" t="s">
        <v>58</v>
      </c>
      <c r="C56" s="22">
        <v>40</v>
      </c>
      <c r="D56" s="22">
        <v>9.5</v>
      </c>
      <c r="E56" s="22">
        <v>0.1</v>
      </c>
      <c r="F56" s="22">
        <v>4207783</v>
      </c>
      <c r="G56" s="22" t="str">
        <f t="shared" si="8"/>
        <v>Y</v>
      </c>
      <c r="H56" s="47" t="str">
        <f t="shared" si="9"/>
        <v/>
      </c>
    </row>
    <row r="57" spans="1:8" outlineLevel="1" x14ac:dyDescent="0.25">
      <c r="A57" s="31" t="s">
        <v>100</v>
      </c>
      <c r="B57" s="22" t="s">
        <v>58</v>
      </c>
      <c r="C57" s="22">
        <v>50</v>
      </c>
      <c r="D57" s="22" t="s">
        <v>244</v>
      </c>
      <c r="E57" s="22">
        <v>0.2</v>
      </c>
      <c r="F57" s="22">
        <v>4207783</v>
      </c>
      <c r="G57" s="22" t="str">
        <f t="shared" si="8"/>
        <v>Y</v>
      </c>
      <c r="H57" s="47" t="str">
        <f t="shared" si="9"/>
        <v/>
      </c>
    </row>
    <row r="58" spans="1:8" outlineLevel="1" x14ac:dyDescent="0.25">
      <c r="A58" s="31" t="s">
        <v>101</v>
      </c>
      <c r="B58" s="22" t="s">
        <v>58</v>
      </c>
      <c r="C58" s="22">
        <v>80</v>
      </c>
      <c r="D58" s="22" t="s">
        <v>244</v>
      </c>
      <c r="E58" s="22">
        <v>0.2</v>
      </c>
      <c r="F58" s="22">
        <v>4207783</v>
      </c>
      <c r="G58" s="22" t="str">
        <f t="shared" si="8"/>
        <v>Y</v>
      </c>
      <c r="H58" s="47" t="str">
        <f t="shared" si="9"/>
        <v/>
      </c>
    </row>
    <row r="59" spans="1:8" outlineLevel="1" x14ac:dyDescent="0.25">
      <c r="A59" s="31" t="s">
        <v>102</v>
      </c>
      <c r="B59" s="22" t="s">
        <v>58</v>
      </c>
      <c r="C59" s="22">
        <v>4000</v>
      </c>
      <c r="D59" s="22" t="s">
        <v>182</v>
      </c>
      <c r="E59" s="22">
        <v>0.1</v>
      </c>
      <c r="F59" s="22">
        <v>4207783</v>
      </c>
      <c r="G59" s="22" t="str">
        <f t="shared" si="8"/>
        <v>Y</v>
      </c>
      <c r="H59" s="47" t="str">
        <f t="shared" si="9"/>
        <v/>
      </c>
    </row>
    <row r="60" spans="1:8" outlineLevel="1" x14ac:dyDescent="0.25">
      <c r="A60" s="31" t="s">
        <v>103</v>
      </c>
      <c r="B60" s="22" t="s">
        <v>58</v>
      </c>
      <c r="C60" s="22">
        <v>140</v>
      </c>
      <c r="D60" s="22" t="s">
        <v>244</v>
      </c>
      <c r="E60" s="22">
        <v>0.2</v>
      </c>
      <c r="F60" s="22">
        <v>4207783</v>
      </c>
      <c r="G60" s="22" t="str">
        <f t="shared" si="8"/>
        <v>Y</v>
      </c>
      <c r="H60" s="47" t="str">
        <f t="shared" si="9"/>
        <v/>
      </c>
    </row>
    <row r="61" spans="1:8" outlineLevel="1" x14ac:dyDescent="0.25">
      <c r="A61" s="31" t="s">
        <v>104</v>
      </c>
      <c r="B61" s="22" t="s">
        <v>58</v>
      </c>
      <c r="C61" s="22">
        <v>160</v>
      </c>
      <c r="D61" s="22" t="s">
        <v>182</v>
      </c>
      <c r="E61" s="22">
        <v>0.1</v>
      </c>
      <c r="F61" s="22">
        <v>4207783</v>
      </c>
      <c r="G61" s="22" t="str">
        <f t="shared" si="8"/>
        <v>Y</v>
      </c>
      <c r="H61" s="47" t="str">
        <f t="shared" si="9"/>
        <v/>
      </c>
    </row>
    <row r="62" spans="1:8" outlineLevel="1" x14ac:dyDescent="0.25">
      <c r="A62" s="31" t="s">
        <v>105</v>
      </c>
      <c r="B62" s="22" t="s">
        <v>58</v>
      </c>
      <c r="C62" s="22">
        <v>2000</v>
      </c>
      <c r="D62" s="22">
        <v>2.9</v>
      </c>
      <c r="E62" s="22">
        <v>0.5</v>
      </c>
      <c r="F62" s="22">
        <v>4207783</v>
      </c>
      <c r="G62" s="22" t="str">
        <f t="shared" si="8"/>
        <v>Y</v>
      </c>
      <c r="H62" s="47" t="str">
        <f t="shared" si="9"/>
        <v/>
      </c>
    </row>
    <row r="63" spans="1:8" outlineLevel="1" x14ac:dyDescent="0.25">
      <c r="A63" s="31" t="s">
        <v>299</v>
      </c>
      <c r="B63" s="22" t="s">
        <v>58</v>
      </c>
      <c r="C63" s="22">
        <v>8000</v>
      </c>
      <c r="D63" s="22" t="s">
        <v>286</v>
      </c>
      <c r="E63" s="22">
        <v>5</v>
      </c>
      <c r="F63" s="22">
        <v>4207783</v>
      </c>
      <c r="G63" s="22" t="str">
        <f t="shared" si="8"/>
        <v>Y</v>
      </c>
      <c r="H63" s="47" t="str">
        <f t="shared" si="9"/>
        <v/>
      </c>
    </row>
    <row r="64" spans="1:8" outlineLevel="1" x14ac:dyDescent="0.25">
      <c r="A64" s="31" t="s">
        <v>249</v>
      </c>
      <c r="B64" s="22" t="s">
        <v>58</v>
      </c>
      <c r="C64" s="22">
        <v>200</v>
      </c>
      <c r="D64" s="22" t="s">
        <v>244</v>
      </c>
      <c r="E64" s="22">
        <v>0.2</v>
      </c>
      <c r="F64" s="22">
        <v>4207783</v>
      </c>
      <c r="G64" s="22" t="str">
        <f t="shared" si="8"/>
        <v>Y</v>
      </c>
      <c r="H64" s="47" t="str">
        <f t="shared" si="9"/>
        <v/>
      </c>
    </row>
    <row r="65" spans="1:8" outlineLevel="1" x14ac:dyDescent="0.25">
      <c r="A65" s="31" t="s">
        <v>106</v>
      </c>
      <c r="B65" s="22" t="s">
        <v>58</v>
      </c>
      <c r="C65" s="22">
        <v>1400</v>
      </c>
      <c r="D65" s="22" t="s">
        <v>244</v>
      </c>
      <c r="E65" s="22">
        <v>0.2</v>
      </c>
      <c r="F65" s="22">
        <v>4207783</v>
      </c>
      <c r="G65" s="22" t="str">
        <f t="shared" si="8"/>
        <v>Y</v>
      </c>
      <c r="H65" s="47" t="str">
        <f t="shared" si="9"/>
        <v/>
      </c>
    </row>
    <row r="66" spans="1:8" outlineLevel="1" x14ac:dyDescent="0.25">
      <c r="A66" s="31" t="s">
        <v>107</v>
      </c>
      <c r="B66" s="22" t="s">
        <v>58</v>
      </c>
      <c r="C66" s="22">
        <v>1000</v>
      </c>
      <c r="D66" s="22" t="s">
        <v>182</v>
      </c>
      <c r="E66" s="22">
        <v>0.1</v>
      </c>
      <c r="F66" s="22">
        <v>4207783</v>
      </c>
      <c r="G66" s="22" t="str">
        <f t="shared" si="8"/>
        <v>Y</v>
      </c>
      <c r="H66" s="47" t="str">
        <f t="shared" si="9"/>
        <v/>
      </c>
    </row>
    <row r="67" spans="1:8" outlineLevel="1" x14ac:dyDescent="0.25">
      <c r="A67" s="31" t="s">
        <v>108</v>
      </c>
      <c r="B67" s="22" t="s">
        <v>58</v>
      </c>
      <c r="C67" s="22">
        <v>270</v>
      </c>
      <c r="D67" s="22" t="s">
        <v>244</v>
      </c>
      <c r="E67" s="22">
        <v>0.2</v>
      </c>
      <c r="F67" s="22">
        <v>4207783</v>
      </c>
      <c r="G67" s="22" t="str">
        <f t="shared" si="8"/>
        <v>Y</v>
      </c>
      <c r="H67" s="47" t="str">
        <f t="shared" si="9"/>
        <v/>
      </c>
    </row>
    <row r="68" spans="1:8" outlineLevel="1" x14ac:dyDescent="0.25">
      <c r="A68" s="31" t="s">
        <v>109</v>
      </c>
      <c r="B68" s="22" t="s">
        <v>58</v>
      </c>
      <c r="C68" s="22">
        <v>400</v>
      </c>
      <c r="D68" s="22" t="s">
        <v>182</v>
      </c>
      <c r="E68" s="22">
        <v>0.1</v>
      </c>
      <c r="F68" s="22">
        <v>4207783</v>
      </c>
      <c r="G68" s="22" t="str">
        <f t="shared" si="8"/>
        <v>Y</v>
      </c>
      <c r="H68" s="47" t="str">
        <f t="shared" si="9"/>
        <v/>
      </c>
    </row>
    <row r="69" spans="1:8" outlineLevel="1" x14ac:dyDescent="0.25">
      <c r="A69" s="31" t="s">
        <v>110</v>
      </c>
      <c r="B69" s="22" t="s">
        <v>58</v>
      </c>
      <c r="C69" s="22" t="s">
        <v>148</v>
      </c>
      <c r="D69" s="22" t="s">
        <v>182</v>
      </c>
      <c r="E69" s="22">
        <v>0.1</v>
      </c>
      <c r="F69" s="22">
        <v>4207783</v>
      </c>
      <c r="G69" s="22"/>
      <c r="H69"/>
    </row>
    <row r="70" spans="1:8" outlineLevel="1" x14ac:dyDescent="0.25">
      <c r="A70" s="31" t="s">
        <v>111</v>
      </c>
      <c r="B70" s="22" t="s">
        <v>58</v>
      </c>
      <c r="C70" s="22" t="s">
        <v>148</v>
      </c>
      <c r="D70" s="22" t="s">
        <v>182</v>
      </c>
      <c r="E70" s="22">
        <v>0.1</v>
      </c>
      <c r="F70" s="22">
        <v>4207783</v>
      </c>
      <c r="G70" s="22"/>
      <c r="H70"/>
    </row>
    <row r="71" spans="1:8" outlineLevel="1" x14ac:dyDescent="0.25">
      <c r="A71" s="31" t="s">
        <v>287</v>
      </c>
      <c r="B71" s="22" t="s">
        <v>58</v>
      </c>
      <c r="C71" s="22">
        <v>1400</v>
      </c>
      <c r="D71" s="22" t="s">
        <v>182</v>
      </c>
      <c r="E71" s="22">
        <v>0.1</v>
      </c>
      <c r="F71" s="22">
        <v>4207783</v>
      </c>
      <c r="G71" s="22" t="str">
        <f>IF(LEFT(D71,1)="&lt;","Y",IF(D71&gt;C71,"N","Y"))</f>
        <v>Y</v>
      </c>
      <c r="H71" s="47" t="str">
        <f>IF(LEFT(D71,1)="&lt;","",IF(D71/C71&gt;0.8,"Y",""))</f>
        <v/>
      </c>
    </row>
    <row r="72" spans="1:8" outlineLevel="1" x14ac:dyDescent="0.25">
      <c r="A72" s="31" t="s">
        <v>87</v>
      </c>
      <c r="B72" s="22"/>
      <c r="C72" s="22"/>
      <c r="D72" s="22"/>
      <c r="E72" s="22"/>
      <c r="F72" s="22"/>
      <c r="G72" s="22"/>
      <c r="H72"/>
    </row>
    <row r="73" spans="1:8" outlineLevel="1" x14ac:dyDescent="0.25">
      <c r="A73" s="31" t="s">
        <v>112</v>
      </c>
      <c r="B73" s="22" t="s">
        <v>89</v>
      </c>
      <c r="C73" s="22" t="s">
        <v>15</v>
      </c>
      <c r="D73" s="22">
        <v>97</v>
      </c>
      <c r="E73" s="22"/>
      <c r="F73" s="22">
        <v>4207783</v>
      </c>
      <c r="G73" s="22"/>
      <c r="H73"/>
    </row>
    <row r="74" spans="1:8" outlineLevel="1" x14ac:dyDescent="0.25">
      <c r="A74" s="31" t="s">
        <v>113</v>
      </c>
      <c r="B74" s="22" t="s">
        <v>89</v>
      </c>
      <c r="C74" s="22" t="s">
        <v>15</v>
      </c>
      <c r="D74" s="22">
        <v>103</v>
      </c>
      <c r="E74" s="22"/>
      <c r="F74" s="22">
        <v>4207783</v>
      </c>
      <c r="G74" s="22"/>
      <c r="H74"/>
    </row>
    <row r="75" spans="1:8" outlineLevel="1" x14ac:dyDescent="0.25">
      <c r="A75" s="31" t="s">
        <v>114</v>
      </c>
      <c r="B75" s="22" t="s">
        <v>89</v>
      </c>
      <c r="C75" s="22" t="s">
        <v>15</v>
      </c>
      <c r="D75" s="22">
        <v>93</v>
      </c>
      <c r="E75" s="22"/>
      <c r="F75" s="22">
        <v>4207783</v>
      </c>
      <c r="G75" s="22"/>
      <c r="H75"/>
    </row>
    <row r="76" spans="1:8" x14ac:dyDescent="0.25">
      <c r="A76" s="79" t="s">
        <v>321</v>
      </c>
      <c r="B76" s="79"/>
      <c r="C76" s="79"/>
      <c r="D76" s="79"/>
      <c r="E76" s="79"/>
      <c r="F76" s="79"/>
      <c r="G76" s="79"/>
      <c r="H76"/>
    </row>
    <row r="77" spans="1:8" x14ac:dyDescent="0.25">
      <c r="A77" s="32" t="s">
        <v>300</v>
      </c>
      <c r="B77" s="22"/>
      <c r="C77" s="22"/>
      <c r="D77" s="22"/>
      <c r="E77" s="22"/>
      <c r="F77" s="22"/>
      <c r="G77" s="22"/>
      <c r="H77"/>
    </row>
    <row r="78" spans="1:8" x14ac:dyDescent="0.25">
      <c r="A78" s="31" t="s">
        <v>128</v>
      </c>
      <c r="B78" s="22" t="s">
        <v>58</v>
      </c>
      <c r="C78" s="22">
        <v>1</v>
      </c>
      <c r="D78" s="22" t="s">
        <v>279</v>
      </c>
      <c r="E78" s="22">
        <v>0.05</v>
      </c>
      <c r="F78" s="22">
        <v>4207171</v>
      </c>
      <c r="G78" s="22" t="str">
        <f>IF(LEFT(D78,1)="&lt;","Y",IF(D78&gt;C78,"N","Y"))</f>
        <v>Y</v>
      </c>
      <c r="H78" s="47" t="str">
        <f>IF(LEFT(D78,1)="&lt;","",IF(D78/C78&gt;0.8,"Y",""))</f>
        <v/>
      </c>
    </row>
    <row r="80" spans="1:8" x14ac:dyDescent="0.25">
      <c r="A80" t="s">
        <v>332</v>
      </c>
    </row>
  </sheetData>
  <autoFilter ref="A3:G78"/>
  <mergeCells count="7">
    <mergeCell ref="A53:G53"/>
    <mergeCell ref="A76:G76"/>
    <mergeCell ref="C2:G2"/>
    <mergeCell ref="B1:G1"/>
    <mergeCell ref="A4:G4"/>
    <mergeCell ref="A22:G22"/>
    <mergeCell ref="A42:G42"/>
  </mergeCells>
  <pageMargins left="0.7" right="0.7" top="0.75" bottom="0.75" header="0.3" footer="0.3"/>
  <pageSetup orientation="portrait" r:id="rId1"/>
  <ignoredErrors>
    <ignoredError sqref="H11" evalError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H16" sqref="H16"/>
    </sheetView>
  </sheetViews>
  <sheetFormatPr defaultRowHeight="15" x14ac:dyDescent="0.25"/>
  <cols>
    <col min="1" max="1" width="27.42578125" bestFit="1" customWidth="1"/>
    <col min="2" max="2" width="21.28515625" customWidth="1"/>
    <col min="4" max="4" width="12.5703125" bestFit="1" customWidth="1"/>
    <col min="5" max="5" width="20.5703125" customWidth="1"/>
    <col min="6" max="6" width="13.28515625" bestFit="1" customWidth="1"/>
    <col min="7" max="7" width="19.5703125" customWidth="1"/>
    <col min="8" max="8" width="49" customWidth="1"/>
    <col min="10" max="10" width="31.140625" customWidth="1"/>
    <col min="11" max="11" width="19.85546875" bestFit="1" customWidth="1"/>
  </cols>
  <sheetData>
    <row r="1" spans="1:11" x14ac:dyDescent="0.25">
      <c r="A1" s="30" t="s">
        <v>333</v>
      </c>
      <c r="B1" s="30" t="s">
        <v>335</v>
      </c>
      <c r="C1" s="30" t="s">
        <v>334</v>
      </c>
      <c r="D1" s="18" t="s">
        <v>349</v>
      </c>
      <c r="E1" s="18" t="s">
        <v>350</v>
      </c>
      <c r="F1" s="18" t="s">
        <v>351</v>
      </c>
      <c r="G1" s="30" t="s">
        <v>336</v>
      </c>
      <c r="H1" s="18" t="s">
        <v>348</v>
      </c>
      <c r="J1" s="53" t="s">
        <v>343</v>
      </c>
      <c r="K1" t="s">
        <v>345</v>
      </c>
    </row>
    <row r="2" spans="1:11" ht="75" x14ac:dyDescent="0.25">
      <c r="A2" s="14" t="s">
        <v>13</v>
      </c>
      <c r="B2" s="50">
        <v>42272</v>
      </c>
      <c r="C2" s="31" t="s">
        <v>337</v>
      </c>
      <c r="D2" s="52">
        <v>300</v>
      </c>
      <c r="E2" s="58">
        <v>800</v>
      </c>
      <c r="F2" s="59">
        <v>360</v>
      </c>
      <c r="G2" s="31" t="s">
        <v>338</v>
      </c>
      <c r="H2" s="57" t="s">
        <v>352</v>
      </c>
      <c r="J2" s="51" t="s">
        <v>340</v>
      </c>
      <c r="K2" s="54">
        <v>2</v>
      </c>
    </row>
    <row r="3" spans="1:11" ht="105" x14ac:dyDescent="0.25">
      <c r="A3" s="14" t="s">
        <v>17</v>
      </c>
      <c r="B3" s="50">
        <v>42272</v>
      </c>
      <c r="C3" s="31" t="s">
        <v>337</v>
      </c>
      <c r="D3" s="52">
        <v>100</v>
      </c>
      <c r="E3" s="58"/>
      <c r="F3" s="56">
        <v>120</v>
      </c>
      <c r="G3" s="31" t="s">
        <v>338</v>
      </c>
      <c r="H3" s="57" t="s">
        <v>353</v>
      </c>
      <c r="J3" s="55" t="s">
        <v>13</v>
      </c>
      <c r="K3" s="54">
        <v>1</v>
      </c>
    </row>
    <row r="4" spans="1:11" ht="30" x14ac:dyDescent="0.25">
      <c r="A4" s="14" t="s">
        <v>50</v>
      </c>
      <c r="B4" s="50">
        <v>42272</v>
      </c>
      <c r="C4" s="31" t="s">
        <v>337</v>
      </c>
      <c r="D4" s="52">
        <v>10</v>
      </c>
      <c r="E4" s="58">
        <v>18</v>
      </c>
      <c r="F4" s="60">
        <v>8.9</v>
      </c>
      <c r="G4" s="31" t="s">
        <v>339</v>
      </c>
      <c r="H4" s="57" t="s">
        <v>352</v>
      </c>
      <c r="J4" s="55" t="s">
        <v>22</v>
      </c>
      <c r="K4" s="54">
        <v>1</v>
      </c>
    </row>
    <row r="5" spans="1:11" ht="60" customHeight="1" x14ac:dyDescent="0.25">
      <c r="A5" s="14" t="s">
        <v>13</v>
      </c>
      <c r="B5" s="50">
        <v>42264</v>
      </c>
      <c r="C5" s="31" t="s">
        <v>340</v>
      </c>
      <c r="D5" s="52">
        <v>500</v>
      </c>
      <c r="E5" s="58"/>
      <c r="F5" s="46">
        <v>415</v>
      </c>
      <c r="G5" s="31" t="s">
        <v>339</v>
      </c>
      <c r="H5" s="91" t="s">
        <v>354</v>
      </c>
      <c r="J5" s="51" t="s">
        <v>337</v>
      </c>
      <c r="K5" s="54">
        <v>3</v>
      </c>
    </row>
    <row r="6" spans="1:11" ht="36.75" customHeight="1" x14ac:dyDescent="0.25">
      <c r="A6" s="14" t="s">
        <v>22</v>
      </c>
      <c r="B6" s="50">
        <v>42264</v>
      </c>
      <c r="C6" s="31" t="s">
        <v>340</v>
      </c>
      <c r="D6" s="52">
        <v>600</v>
      </c>
      <c r="E6" s="58"/>
      <c r="F6" s="46">
        <v>511</v>
      </c>
      <c r="G6" s="31" t="s">
        <v>339</v>
      </c>
      <c r="H6" s="92"/>
      <c r="J6" s="55" t="s">
        <v>13</v>
      </c>
      <c r="K6" s="54">
        <v>1</v>
      </c>
    </row>
    <row r="7" spans="1:11" ht="90" x14ac:dyDescent="0.25">
      <c r="A7" s="31" t="s">
        <v>50</v>
      </c>
      <c r="B7" s="50">
        <v>42271</v>
      </c>
      <c r="C7" s="31" t="s">
        <v>341</v>
      </c>
      <c r="D7" s="52">
        <v>10</v>
      </c>
      <c r="E7" s="58"/>
      <c r="F7" s="56">
        <v>23</v>
      </c>
      <c r="G7" s="31" t="s">
        <v>338</v>
      </c>
      <c r="H7" s="57" t="s">
        <v>355</v>
      </c>
      <c r="J7" s="55" t="s">
        <v>17</v>
      </c>
      <c r="K7" s="54">
        <v>1</v>
      </c>
    </row>
    <row r="8" spans="1:11" x14ac:dyDescent="0.25">
      <c r="A8" s="31" t="s">
        <v>13</v>
      </c>
      <c r="B8" s="50">
        <v>42271</v>
      </c>
      <c r="C8" s="31" t="s">
        <v>342</v>
      </c>
      <c r="D8" s="52">
        <v>300</v>
      </c>
      <c r="E8" s="58"/>
      <c r="F8" s="56">
        <v>540</v>
      </c>
      <c r="G8" s="31" t="s">
        <v>338</v>
      </c>
      <c r="H8" s="32" t="s">
        <v>356</v>
      </c>
      <c r="J8" s="55" t="s">
        <v>50</v>
      </c>
      <c r="K8" s="54">
        <v>1</v>
      </c>
    </row>
    <row r="9" spans="1:11" x14ac:dyDescent="0.25">
      <c r="A9" s="51"/>
      <c r="J9" s="51" t="s">
        <v>341</v>
      </c>
      <c r="K9" s="54">
        <v>1</v>
      </c>
    </row>
    <row r="10" spans="1:11" x14ac:dyDescent="0.25">
      <c r="J10" s="55" t="s">
        <v>50</v>
      </c>
      <c r="K10" s="54">
        <v>1</v>
      </c>
    </row>
    <row r="11" spans="1:11" x14ac:dyDescent="0.25">
      <c r="J11" s="51" t="s">
        <v>342</v>
      </c>
      <c r="K11" s="54">
        <v>1</v>
      </c>
    </row>
    <row r="12" spans="1:11" x14ac:dyDescent="0.25">
      <c r="J12" s="55" t="s">
        <v>13</v>
      </c>
      <c r="K12" s="54">
        <v>1</v>
      </c>
    </row>
    <row r="13" spans="1:11" x14ac:dyDescent="0.25">
      <c r="J13" s="51" t="s">
        <v>344</v>
      </c>
      <c r="K13" s="54">
        <v>7</v>
      </c>
    </row>
  </sheetData>
  <mergeCells count="1">
    <mergeCell ref="H5:H6"/>
  </mergeCell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B8ED8CECA9CD46AC38E31785F727AD" ma:contentTypeVersion="" ma:contentTypeDescription="Create a new document." ma:contentTypeScope="" ma:versionID="49ddb3d425eba9389c501f310de05ff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3780D6-0457-4DAF-9298-F4012B20259D}"/>
</file>

<file path=customXml/itemProps2.xml><?xml version="1.0" encoding="utf-8"?>
<ds:datastoreItem xmlns:ds="http://schemas.openxmlformats.org/officeDocument/2006/customXml" ds:itemID="{D719A6AD-0CF4-4E9D-AA77-BBE4259FFA26}"/>
</file>

<file path=customXml/itemProps3.xml><?xml version="1.0" encoding="utf-8"?>
<ds:datastoreItem xmlns:ds="http://schemas.openxmlformats.org/officeDocument/2006/customXml" ds:itemID="{876ECB50-3A45-4829-86A2-E12C9AB0EE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IRL</vt:lpstr>
      <vt:lpstr>BRL</vt:lpstr>
      <vt:lpstr>VRL</vt:lpstr>
      <vt:lpstr>Surrey</vt:lpstr>
      <vt:lpstr>Belleville</vt:lpstr>
      <vt:lpstr>London</vt:lpstr>
      <vt:lpstr>Thorold</vt:lpstr>
      <vt:lpstr>Mississauga</vt:lpstr>
      <vt:lpstr>Summary 2015</vt:lpstr>
    </vt:vector>
  </TitlesOfParts>
  <Company>LifeLabs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Hun, Riley</dc:creator>
  <cp:lastModifiedBy>Maguire, Karis</cp:lastModifiedBy>
  <dcterms:created xsi:type="dcterms:W3CDTF">2015-10-14T20:27:05Z</dcterms:created>
  <dcterms:modified xsi:type="dcterms:W3CDTF">2015-12-12T00:48:13Z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0x010100F1B8ED8CECA9CD46AC38E31785F727AD</vt:lpwstr>
  </property>
</Properties>
</file>