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rimma\OneDrive\Documents\travail\recherche\mes articles\MOE QA\results\binary_classification_results\"/>
    </mc:Choice>
  </mc:AlternateContent>
  <xr:revisionPtr revIDLastSave="0" documentId="13_ncr:1_{3397F9DB-D826-4B70-9CE2-E05B080B8307}" xr6:coauthVersionLast="36" xr6:coauthVersionMax="36" xr10:uidLastSave="{00000000-0000-0000-0000-000000000000}"/>
  <bookViews>
    <workbookView xWindow="0" yWindow="0" windowWidth="22260" windowHeight="12650" activeTab="2" xr2:uid="{00000000-000D-0000-FFFF-FFFF00000000}"/>
  </bookViews>
  <sheets>
    <sheet name="Feuil1" sheetId="1" r:id="rId1"/>
    <sheet name="Feuil2" sheetId="2" r:id="rId2"/>
    <sheet name="Feuil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3" l="1"/>
  <c r="K22" i="3" l="1"/>
  <c r="J23" i="3"/>
  <c r="F28" i="3" l="1"/>
  <c r="G26" i="3"/>
  <c r="L17" i="3"/>
  <c r="L18" i="3"/>
  <c r="L19" i="3"/>
  <c r="L20" i="3"/>
  <c r="L21" i="3"/>
  <c r="L22" i="3"/>
  <c r="G27" i="3" s="1"/>
  <c r="L23" i="3"/>
  <c r="L24" i="3"/>
  <c r="L25" i="3"/>
  <c r="L16" i="3"/>
  <c r="K17" i="3"/>
  <c r="K18" i="3"/>
  <c r="K19" i="3"/>
  <c r="K20" i="3"/>
  <c r="K21" i="3"/>
  <c r="K23" i="3"/>
  <c r="K24" i="3"/>
  <c r="K25" i="3"/>
  <c r="K16" i="3"/>
  <c r="J17" i="3"/>
  <c r="J18" i="3"/>
  <c r="J19" i="3"/>
  <c r="J20" i="3"/>
  <c r="J21" i="3"/>
  <c r="J22" i="3"/>
  <c r="F27" i="3" s="1"/>
  <c r="J24" i="3"/>
  <c r="J25" i="3"/>
  <c r="J16" i="3"/>
  <c r="S4" i="3"/>
  <c r="S5" i="3"/>
  <c r="S6" i="3"/>
  <c r="S7" i="3"/>
  <c r="S8" i="3"/>
  <c r="S9" i="3"/>
  <c r="G21" i="3" s="1"/>
  <c r="S10" i="3"/>
  <c r="S11" i="3"/>
  <c r="S12" i="3"/>
  <c r="S3" i="3"/>
  <c r="M4" i="3"/>
  <c r="M5" i="3"/>
  <c r="M6" i="3"/>
  <c r="M7" i="3"/>
  <c r="M8" i="3"/>
  <c r="M9" i="3"/>
  <c r="F21" i="3" s="1"/>
  <c r="M10" i="3"/>
  <c r="M11" i="3"/>
  <c r="M12" i="3"/>
  <c r="M3" i="3"/>
  <c r="G4" i="3"/>
  <c r="G5" i="3"/>
  <c r="G6" i="3"/>
  <c r="G7" i="3"/>
  <c r="G8" i="3"/>
  <c r="G9" i="3"/>
  <c r="F20" i="3" s="1"/>
  <c r="G10" i="3"/>
  <c r="G11" i="3"/>
  <c r="G12" i="3"/>
  <c r="G3" i="3"/>
  <c r="G28" i="3" l="1"/>
  <c r="G20" i="3"/>
  <c r="G19" i="3"/>
  <c r="F26" i="3"/>
  <c r="H14" i="2"/>
  <c r="G14" i="2"/>
  <c r="F14" i="2"/>
  <c r="D14" i="2"/>
  <c r="C14" i="2"/>
  <c r="B14" i="2"/>
  <c r="H13" i="2"/>
  <c r="J21" i="2" s="1"/>
  <c r="G13" i="2"/>
  <c r="J20" i="2" s="1"/>
  <c r="F13" i="2"/>
  <c r="I20" i="2" s="1"/>
  <c r="D13" i="2"/>
  <c r="D22" i="2" s="1"/>
  <c r="C13" i="2"/>
  <c r="C22" i="2" s="1"/>
  <c r="B13" i="2"/>
  <c r="C21" i="2" s="1"/>
  <c r="J22" i="2" l="1"/>
  <c r="I22" i="2"/>
  <c r="I21" i="2"/>
  <c r="C20" i="2"/>
  <c r="D20" i="2"/>
  <c r="D21" i="2"/>
  <c r="B13" i="1"/>
  <c r="C13" i="1"/>
  <c r="D20" i="1" s="1"/>
  <c r="D13" i="1"/>
  <c r="B14" i="1"/>
  <c r="C14" i="1"/>
  <c r="D14" i="1"/>
  <c r="C22" i="1" l="1"/>
  <c r="D22" i="1"/>
  <c r="D21" i="1"/>
  <c r="C21" i="1"/>
  <c r="C20" i="1"/>
  <c r="L14" i="1"/>
  <c r="K14" i="1"/>
  <c r="J14" i="1"/>
  <c r="H14" i="1"/>
  <c r="H13" i="1"/>
  <c r="J22" i="1" s="1"/>
  <c r="G14" i="1"/>
  <c r="F14" i="1"/>
  <c r="L13" i="1"/>
  <c r="D27" i="1" s="1"/>
  <c r="K13" i="1"/>
  <c r="C28" i="1" s="1"/>
  <c r="J13" i="1"/>
  <c r="C27" i="1" s="1"/>
  <c r="G13" i="1"/>
  <c r="I22" i="1" s="1"/>
  <c r="F13" i="1"/>
  <c r="I21" i="1" s="1"/>
  <c r="J20" i="1" l="1"/>
  <c r="J21" i="1"/>
  <c r="I20" i="1"/>
  <c r="C26" i="1"/>
  <c r="D26" i="1"/>
  <c r="D28" i="1"/>
</calcChain>
</file>

<file path=xl/sharedStrings.xml><?xml version="1.0" encoding="utf-8"?>
<sst xmlns="http://schemas.openxmlformats.org/spreadsheetml/2006/main" count="181" uniqueCount="53">
  <si>
    <t>MOE</t>
  </si>
  <si>
    <t>F1_en</t>
  </si>
  <si>
    <t>F1_fr</t>
  </si>
  <si>
    <t>F1_ar</t>
  </si>
  <si>
    <t>Best model</t>
  </si>
  <si>
    <t>Majority voting</t>
  </si>
  <si>
    <t>Execution 1</t>
  </si>
  <si>
    <t>Execution 2</t>
  </si>
  <si>
    <t>Execution 3</t>
  </si>
  <si>
    <t>Execution 4</t>
  </si>
  <si>
    <t>Execution 5</t>
  </si>
  <si>
    <t>Execution 6</t>
  </si>
  <si>
    <t>Execution 7</t>
  </si>
  <si>
    <t>Execution 8</t>
  </si>
  <si>
    <t>Execution 9</t>
  </si>
  <si>
    <t>Execution 10</t>
  </si>
  <si>
    <t>Average</t>
  </si>
  <si>
    <t>Av.F1 model 1</t>
  </si>
  <si>
    <t>Av.F1 model 2</t>
  </si>
  <si>
    <t>Model 1</t>
  </si>
  <si>
    <t>Model 2</t>
  </si>
  <si>
    <t>p_value</t>
  </si>
  <si>
    <t>fr</t>
  </si>
  <si>
    <t>en</t>
  </si>
  <si>
    <t>ar</t>
  </si>
  <si>
    <t>Median</t>
  </si>
  <si>
    <t>global (all languages)</t>
  </si>
  <si>
    <t>F1_tnfr</t>
  </si>
  <si>
    <t>F1_tnar</t>
  </si>
  <si>
    <t>tnfr</t>
  </si>
  <si>
    <t>tnar</t>
  </si>
  <si>
    <t>0.03580275438553691</t>
  </si>
  <si>
    <t>0.02734375</t>
  </si>
  <si>
    <t>0.30701389803382517</t>
  </si>
  <si>
    <t>0.001953125</t>
  </si>
  <si>
    <t>0.322265625</t>
  </si>
  <si>
    <t>0.01151382807684542</t>
  </si>
  <si>
    <t>AVERAGE</t>
  </si>
  <si>
    <t>0.5461210117770652</t>
  </si>
  <si>
    <t>Best</t>
  </si>
  <si>
    <t>Voting</t>
  </si>
  <si>
    <t>fr, en and arabic only</t>
  </si>
  <si>
    <t>global (all languages without dialects)</t>
  </si>
  <si>
    <t>0.007109552693052261</t>
  </si>
  <si>
    <t>0.010320738885786614</t>
  </si>
  <si>
    <t>0.023477390148988014</t>
  </si>
  <si>
    <t>0.007473541540877042</t>
  </si>
  <si>
    <t>0.005859375</t>
  </si>
  <si>
    <t>0.00390625</t>
  </si>
  <si>
    <t>0.019630657257290667</t>
  </si>
  <si>
    <t>0.09088878524572704</t>
  </si>
  <si>
    <t>0.76953125</t>
  </si>
  <si>
    <t>0.01755232593841686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</si>
</sst>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darkGray">
        <bgColor theme="0"/>
      </patternFill>
    </fill>
    <fill>
      <patternFill patternType="solid">
        <fgColor theme="5" tint="0.79998168889431442"/>
        <bgColor indexed="64"/>
      </patternFill>
    </fill>
    <fill>
      <patternFill patternType="darkGray">
        <bgColor theme="4" tint="0.59999389629810485"/>
      </patternFill>
    </fill>
    <fill>
      <patternFill patternType="solid">
        <fgColor theme="4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/>
    <xf numFmtId="0" fontId="1" fillId="0" borderId="0" xfId="0" applyFont="1"/>
    <xf numFmtId="0" fontId="1" fillId="5" borderId="5" xfId="0" applyFont="1" applyFill="1" applyBorder="1"/>
    <xf numFmtId="0" fontId="1" fillId="0" borderId="9" xfId="0" applyFont="1" applyBorder="1"/>
    <xf numFmtId="0" fontId="1" fillId="8" borderId="9" xfId="0" applyFont="1" applyFill="1" applyBorder="1"/>
    <xf numFmtId="0" fontId="1" fillId="5" borderId="9" xfId="0" applyFont="1" applyFill="1" applyBorder="1"/>
    <xf numFmtId="0" fontId="0" fillId="5" borderId="9" xfId="0" applyFill="1" applyBorder="1"/>
    <xf numFmtId="0" fontId="0" fillId="0" borderId="15" xfId="0" applyBorder="1"/>
    <xf numFmtId="0" fontId="1" fillId="0" borderId="17" xfId="0" applyFont="1" applyBorder="1"/>
    <xf numFmtId="0" fontId="1" fillId="0" borderId="22" xfId="0" applyFont="1" applyBorder="1"/>
    <xf numFmtId="0" fontId="0" fillId="0" borderId="23" xfId="0" applyBorder="1"/>
    <xf numFmtId="0" fontId="1" fillId="9" borderId="18" xfId="0" applyFont="1" applyFill="1" applyBorder="1"/>
    <xf numFmtId="0" fontId="1" fillId="10" borderId="19" xfId="0" applyFont="1" applyFill="1" applyBorder="1"/>
    <xf numFmtId="0" fontId="1" fillId="10" borderId="20" xfId="0" applyFont="1" applyFill="1" applyBorder="1"/>
    <xf numFmtId="0" fontId="1" fillId="10" borderId="21" xfId="0" applyFont="1" applyFill="1" applyBorder="1"/>
    <xf numFmtId="2" fontId="1" fillId="0" borderId="9" xfId="0" applyNumberFormat="1" applyFont="1" applyBorder="1"/>
    <xf numFmtId="2" fontId="1" fillId="5" borderId="9" xfId="0" applyNumberFormat="1" applyFont="1" applyFill="1" applyBorder="1"/>
    <xf numFmtId="2" fontId="1" fillId="8" borderId="9" xfId="0" applyNumberFormat="1" applyFont="1" applyFill="1" applyBorder="1"/>
    <xf numFmtId="2" fontId="1" fillId="11" borderId="9" xfId="0" applyNumberFormat="1" applyFont="1" applyFill="1" applyBorder="1"/>
    <xf numFmtId="0" fontId="1" fillId="0" borderId="25" xfId="0" applyFont="1" applyFill="1" applyBorder="1"/>
    <xf numFmtId="2" fontId="0" fillId="0" borderId="0" xfId="0" applyNumberFormat="1"/>
    <xf numFmtId="0" fontId="2" fillId="0" borderId="0" xfId="0" applyFont="1"/>
    <xf numFmtId="0" fontId="1" fillId="6" borderId="9" xfId="0" applyFont="1" applyFill="1" applyBorder="1"/>
    <xf numFmtId="0" fontId="1" fillId="12" borderId="19" xfId="0" applyFont="1" applyFill="1" applyBorder="1"/>
    <xf numFmtId="0" fontId="1" fillId="11" borderId="9" xfId="0" applyFont="1" applyFill="1" applyBorder="1"/>
    <xf numFmtId="0" fontId="1" fillId="3" borderId="9" xfId="0" applyFont="1" applyFill="1" applyBorder="1"/>
    <xf numFmtId="2" fontId="1" fillId="3" borderId="9" xfId="0" applyNumberFormat="1" applyFont="1" applyFill="1" applyBorder="1"/>
    <xf numFmtId="2" fontId="0" fillId="0" borderId="26" xfId="0" applyNumberFormat="1" applyBorder="1"/>
    <xf numFmtId="2" fontId="0" fillId="0" borderId="26" xfId="0" applyNumberFormat="1" applyFont="1" applyBorder="1"/>
    <xf numFmtId="0" fontId="3" fillId="0" borderId="0" xfId="0" applyFont="1"/>
    <xf numFmtId="0" fontId="3" fillId="13" borderId="26" xfId="0" applyFont="1" applyFill="1" applyBorder="1"/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workbookViewId="0">
      <selection activeCell="B13" sqref="B13"/>
    </sheetView>
  </sheetViews>
  <sheetFormatPr baseColWidth="10" defaultColWidth="8.7265625" defaultRowHeight="14.5" x14ac:dyDescent="0.35"/>
  <cols>
    <col min="1" max="1" width="13.36328125" bestFit="1" customWidth="1"/>
    <col min="2" max="4" width="14.54296875" bestFit="1" customWidth="1"/>
    <col min="5" max="5" width="19.453125" bestFit="1" customWidth="1"/>
    <col min="6" max="6" width="10.54296875" bestFit="1" customWidth="1"/>
    <col min="7" max="8" width="14.54296875" bestFit="1" customWidth="1"/>
    <col min="9" max="10" width="13.7265625" bestFit="1" customWidth="1"/>
    <col min="11" max="11" width="21.54296875" bestFit="1" customWidth="1"/>
    <col min="12" max="12" width="14.54296875" bestFit="1" customWidth="1"/>
  </cols>
  <sheetData>
    <row r="1" spans="1:12" ht="15.5" thickTop="1" thickBot="1" x14ac:dyDescent="0.4">
      <c r="A1" s="2"/>
      <c r="B1" s="41" t="s">
        <v>2</v>
      </c>
      <c r="C1" s="42"/>
      <c r="D1" s="43"/>
      <c r="E1" s="12"/>
      <c r="F1" s="44" t="s">
        <v>1</v>
      </c>
      <c r="G1" s="44"/>
      <c r="H1" s="45"/>
      <c r="I1" s="12"/>
      <c r="J1" s="46" t="s">
        <v>3</v>
      </c>
      <c r="K1" s="46"/>
      <c r="L1" s="47"/>
    </row>
    <row r="2" spans="1:12" ht="15.5" thickTop="1" thickBot="1" x14ac:dyDescent="0.4">
      <c r="A2" s="9"/>
      <c r="B2" s="4" t="s">
        <v>0</v>
      </c>
      <c r="C2" s="4" t="s">
        <v>4</v>
      </c>
      <c r="D2" s="4" t="s">
        <v>5</v>
      </c>
      <c r="E2" s="13"/>
      <c r="F2" s="4" t="s">
        <v>0</v>
      </c>
      <c r="G2" s="4" t="s">
        <v>4</v>
      </c>
      <c r="H2" s="4" t="s">
        <v>5</v>
      </c>
      <c r="I2" s="13"/>
      <c r="J2" s="4" t="s">
        <v>0</v>
      </c>
      <c r="K2" s="4" t="s">
        <v>4</v>
      </c>
      <c r="L2" s="4" t="s">
        <v>5</v>
      </c>
    </row>
    <row r="3" spans="1:12" ht="15.5" thickTop="1" thickBot="1" x14ac:dyDescent="0.4">
      <c r="A3" s="4" t="s">
        <v>6</v>
      </c>
      <c r="B3" s="4">
        <v>0.91</v>
      </c>
      <c r="C3" s="4">
        <v>0.89</v>
      </c>
      <c r="D3" s="4">
        <v>0.87</v>
      </c>
      <c r="E3" s="13"/>
      <c r="F3" s="4">
        <v>0.88</v>
      </c>
      <c r="G3" s="4">
        <v>0.84</v>
      </c>
      <c r="H3" s="4">
        <v>0.89</v>
      </c>
      <c r="I3" s="13"/>
      <c r="J3" s="4">
        <v>0.83</v>
      </c>
      <c r="K3" s="4">
        <v>0.73</v>
      </c>
      <c r="L3" s="4">
        <v>0.78</v>
      </c>
    </row>
    <row r="4" spans="1:12" ht="15.5" thickTop="1" thickBot="1" x14ac:dyDescent="0.4">
      <c r="A4" s="4" t="s">
        <v>7</v>
      </c>
      <c r="B4" s="4">
        <v>0.92</v>
      </c>
      <c r="C4" s="4">
        <v>0.91</v>
      </c>
      <c r="D4" s="4">
        <v>0.86</v>
      </c>
      <c r="E4" s="13"/>
      <c r="F4" s="4">
        <v>0.85</v>
      </c>
      <c r="G4" s="4">
        <v>0.83</v>
      </c>
      <c r="H4" s="4">
        <v>0.85</v>
      </c>
      <c r="I4" s="13"/>
      <c r="J4" s="4">
        <v>0.79</v>
      </c>
      <c r="K4" s="4">
        <v>0.71</v>
      </c>
      <c r="L4" s="4">
        <v>0.79</v>
      </c>
    </row>
    <row r="5" spans="1:12" ht="15.5" thickTop="1" thickBot="1" x14ac:dyDescent="0.4">
      <c r="A5" s="4" t="s">
        <v>8</v>
      </c>
      <c r="B5" s="4">
        <v>0.91</v>
      </c>
      <c r="C5" s="4">
        <v>0.91</v>
      </c>
      <c r="D5" s="4">
        <v>0.86</v>
      </c>
      <c r="E5" s="13"/>
      <c r="F5" s="4">
        <v>0.87</v>
      </c>
      <c r="G5" s="4">
        <v>0.85</v>
      </c>
      <c r="H5" s="4">
        <v>0.9</v>
      </c>
      <c r="I5" s="13"/>
      <c r="J5" s="4">
        <v>0.79</v>
      </c>
      <c r="K5" s="4">
        <v>0.73</v>
      </c>
      <c r="L5" s="4">
        <v>0.79</v>
      </c>
    </row>
    <row r="6" spans="1:12" ht="15.5" thickTop="1" thickBot="1" x14ac:dyDescent="0.4">
      <c r="A6" s="4" t="s">
        <v>9</v>
      </c>
      <c r="B6" s="4">
        <v>0.92</v>
      </c>
      <c r="C6" s="4">
        <v>0.91</v>
      </c>
      <c r="D6" s="4">
        <v>0.87</v>
      </c>
      <c r="E6" s="13"/>
      <c r="F6" s="4">
        <v>0.87</v>
      </c>
      <c r="G6" s="4">
        <v>0.84</v>
      </c>
      <c r="H6" s="4">
        <v>0.89</v>
      </c>
      <c r="I6" s="13"/>
      <c r="J6" s="4">
        <v>0.79</v>
      </c>
      <c r="K6" s="4">
        <v>0.74</v>
      </c>
      <c r="L6" s="4">
        <v>0.81</v>
      </c>
    </row>
    <row r="7" spans="1:12" ht="15.5" thickTop="1" thickBot="1" x14ac:dyDescent="0.4">
      <c r="A7" s="4" t="s">
        <v>10</v>
      </c>
      <c r="B7" s="4">
        <v>0.91</v>
      </c>
      <c r="C7" s="4">
        <v>0.9</v>
      </c>
      <c r="D7" s="4">
        <v>0.87</v>
      </c>
      <c r="E7" s="13"/>
      <c r="F7" s="4">
        <v>0.91</v>
      </c>
      <c r="G7" s="4">
        <v>0.84</v>
      </c>
      <c r="H7" s="4">
        <v>0.9</v>
      </c>
      <c r="I7" s="13"/>
      <c r="J7" s="4">
        <v>0.81</v>
      </c>
      <c r="K7" s="4">
        <v>0.73</v>
      </c>
      <c r="L7" s="4">
        <v>0.79</v>
      </c>
    </row>
    <row r="8" spans="1:12" ht="15.5" thickTop="1" thickBot="1" x14ac:dyDescent="0.4">
      <c r="A8" s="4" t="s">
        <v>11</v>
      </c>
      <c r="B8" s="4">
        <v>0.91</v>
      </c>
      <c r="C8" s="4">
        <v>0.91</v>
      </c>
      <c r="D8" s="4">
        <v>0.87</v>
      </c>
      <c r="E8" s="13"/>
      <c r="F8" s="4">
        <v>0.86</v>
      </c>
      <c r="G8" s="4">
        <v>0.83</v>
      </c>
      <c r="H8" s="4">
        <v>0.86</v>
      </c>
      <c r="I8" s="13"/>
      <c r="J8" s="4">
        <v>0.78</v>
      </c>
      <c r="K8" s="4">
        <v>0.73</v>
      </c>
      <c r="L8" s="4">
        <v>0.79</v>
      </c>
    </row>
    <row r="9" spans="1:12" ht="15.5" thickTop="1" thickBot="1" x14ac:dyDescent="0.4">
      <c r="A9" s="23" t="s">
        <v>12</v>
      </c>
      <c r="B9" s="23">
        <v>0.91</v>
      </c>
      <c r="C9" s="23">
        <v>0.91</v>
      </c>
      <c r="D9" s="23">
        <v>0.86</v>
      </c>
      <c r="E9" s="24"/>
      <c r="F9" s="23">
        <v>0.86</v>
      </c>
      <c r="G9" s="23">
        <v>0.83</v>
      </c>
      <c r="H9" s="23">
        <v>0.89</v>
      </c>
      <c r="I9" s="24"/>
      <c r="J9" s="23">
        <v>0.79</v>
      </c>
      <c r="K9" s="23">
        <v>0.81</v>
      </c>
      <c r="L9" s="23">
        <v>0.76</v>
      </c>
    </row>
    <row r="10" spans="1:12" ht="15.5" thickTop="1" thickBot="1" x14ac:dyDescent="0.4">
      <c r="A10" s="4" t="s">
        <v>13</v>
      </c>
      <c r="B10" s="4">
        <v>0.92</v>
      </c>
      <c r="C10" s="4">
        <v>0.91</v>
      </c>
      <c r="D10" s="4">
        <v>0.87</v>
      </c>
      <c r="E10" s="13"/>
      <c r="F10" s="4">
        <v>0.9</v>
      </c>
      <c r="G10" s="4">
        <v>0.91</v>
      </c>
      <c r="H10" s="4">
        <v>0.89</v>
      </c>
      <c r="I10" s="13"/>
      <c r="J10" s="4">
        <v>0.78</v>
      </c>
      <c r="K10" s="4">
        <v>0.73</v>
      </c>
      <c r="L10" s="4">
        <v>0.79</v>
      </c>
    </row>
    <row r="11" spans="1:12" ht="15.5" thickTop="1" thickBot="1" x14ac:dyDescent="0.4">
      <c r="A11" s="4" t="s">
        <v>14</v>
      </c>
      <c r="B11" s="4">
        <v>0.91</v>
      </c>
      <c r="C11" s="4">
        <v>0.91</v>
      </c>
      <c r="D11" s="4">
        <v>0.86</v>
      </c>
      <c r="E11" s="13"/>
      <c r="F11" s="4">
        <v>0.87</v>
      </c>
      <c r="G11" s="4">
        <v>0.84</v>
      </c>
      <c r="H11" s="4">
        <v>0.91</v>
      </c>
      <c r="I11" s="13"/>
      <c r="J11" s="4">
        <v>0.79</v>
      </c>
      <c r="K11" s="4">
        <v>0.81</v>
      </c>
      <c r="L11" s="4">
        <v>0.78</v>
      </c>
    </row>
    <row r="12" spans="1:12" ht="15.5" thickTop="1" thickBot="1" x14ac:dyDescent="0.4">
      <c r="A12" s="4" t="s">
        <v>15</v>
      </c>
      <c r="B12" s="4">
        <v>0.92</v>
      </c>
      <c r="C12" s="4">
        <v>0.91</v>
      </c>
      <c r="D12" s="4">
        <v>0.87</v>
      </c>
      <c r="E12" s="14"/>
      <c r="F12" s="4">
        <v>0.86</v>
      </c>
      <c r="G12" s="4">
        <v>0.85</v>
      </c>
      <c r="H12" s="4">
        <v>0.89</v>
      </c>
      <c r="I12" s="13"/>
      <c r="J12" s="4">
        <v>0.79</v>
      </c>
      <c r="K12" s="4">
        <v>0.81</v>
      </c>
      <c r="L12" s="4">
        <v>0.79</v>
      </c>
    </row>
    <row r="13" spans="1:12" ht="15.5" thickTop="1" thickBot="1" x14ac:dyDescent="0.4">
      <c r="A13" s="3" t="s">
        <v>16</v>
      </c>
      <c r="B13" s="17">
        <f>AVERAGEA(B3:B12)</f>
        <v>0.91400000000000003</v>
      </c>
      <c r="C13" s="17">
        <f>AVERAGEA(C3:C12)</f>
        <v>0.90700000000000003</v>
      </c>
      <c r="D13" s="17">
        <f>AVERAGEA(D3:D12)</f>
        <v>0.86599999999999999</v>
      </c>
      <c r="E13" s="13"/>
      <c r="F13" s="17">
        <f>AVERAGEA(F3:F12)</f>
        <v>0.873</v>
      </c>
      <c r="G13" s="17">
        <f>AVERAGEA(G3:G12)</f>
        <v>0.84600000000000009</v>
      </c>
      <c r="H13" s="17">
        <f>AVERAGEA(H3:H12)</f>
        <v>0.88700000000000012</v>
      </c>
      <c r="I13" s="13"/>
      <c r="J13" s="17">
        <f>AVERAGEA(J3:J12)</f>
        <v>0.79400000000000004</v>
      </c>
      <c r="K13" s="17">
        <f>AVERAGEA(K3:K12)</f>
        <v>0.75300000000000011</v>
      </c>
      <c r="L13" s="17">
        <f>AVERAGEA(L3:L12)</f>
        <v>0.78700000000000003</v>
      </c>
    </row>
    <row r="14" spans="1:12" ht="15.5" thickTop="1" thickBot="1" x14ac:dyDescent="0.4">
      <c r="A14" s="5" t="s">
        <v>25</v>
      </c>
      <c r="B14" s="5">
        <f>MEDIAN(B3:B12)</f>
        <v>0.91</v>
      </c>
      <c r="C14" s="5">
        <f>MEDIAN(C3:C12)</f>
        <v>0.91</v>
      </c>
      <c r="D14" s="5">
        <f>MEDIAN(D3:D12)</f>
        <v>0.87</v>
      </c>
      <c r="E14" s="15"/>
      <c r="F14" s="5">
        <f>MEDIAN(F3:F12)</f>
        <v>0.87</v>
      </c>
      <c r="G14" s="5">
        <f>MEDIAN(G3:G12)</f>
        <v>0.84</v>
      </c>
      <c r="H14" s="5">
        <f>MEDIAN(H3:H12)</f>
        <v>0.89</v>
      </c>
      <c r="I14" s="13"/>
      <c r="J14" s="5">
        <f>MEDIAN(J3:J12)</f>
        <v>0.79</v>
      </c>
      <c r="K14" s="5">
        <f>MEDIAN(K3:K12)</f>
        <v>0.73</v>
      </c>
      <c r="L14" s="5">
        <f>MEDIAN(L3:L12)</f>
        <v>0.79</v>
      </c>
    </row>
    <row r="15" spans="1:12" ht="15" thickTop="1" x14ac:dyDescent="0.35">
      <c r="K15" s="2"/>
    </row>
    <row r="16" spans="1:12" x14ac:dyDescent="0.35">
      <c r="K16" s="1"/>
    </row>
    <row r="17" spans="1:11" ht="15" thickBot="1" x14ac:dyDescent="0.4">
      <c r="A17" s="1"/>
    </row>
    <row r="18" spans="1:11" ht="15.5" thickTop="1" thickBot="1" x14ac:dyDescent="0.4">
      <c r="A18" s="8"/>
      <c r="B18" s="32" t="s">
        <v>22</v>
      </c>
      <c r="C18" s="33"/>
      <c r="D18" s="33"/>
      <c r="E18" s="34"/>
      <c r="G18" s="11"/>
      <c r="H18" s="35" t="s">
        <v>23</v>
      </c>
      <c r="I18" s="36"/>
      <c r="J18" s="36"/>
      <c r="K18" s="37"/>
    </row>
    <row r="19" spans="1:11" ht="15.5" thickTop="1" thickBot="1" x14ac:dyDescent="0.4">
      <c r="A19" s="4" t="s">
        <v>19</v>
      </c>
      <c r="B19" s="4" t="s">
        <v>20</v>
      </c>
      <c r="C19" s="4" t="s">
        <v>17</v>
      </c>
      <c r="D19" s="4" t="s">
        <v>18</v>
      </c>
      <c r="E19" s="6" t="s">
        <v>21</v>
      </c>
      <c r="G19" s="10" t="s">
        <v>19</v>
      </c>
      <c r="H19" s="4" t="s">
        <v>20</v>
      </c>
      <c r="I19" s="4" t="s">
        <v>17</v>
      </c>
      <c r="J19" s="4" t="s">
        <v>18</v>
      </c>
      <c r="K19" s="6" t="s">
        <v>21</v>
      </c>
    </row>
    <row r="20" spans="1:11" ht="15.5" thickTop="1" thickBot="1" x14ac:dyDescent="0.4">
      <c r="A20" s="4" t="s">
        <v>0</v>
      </c>
      <c r="B20" s="4" t="s">
        <v>4</v>
      </c>
      <c r="C20" s="19">
        <f>B13</f>
        <v>0.91400000000000003</v>
      </c>
      <c r="D20" s="16">
        <f>C13</f>
        <v>0.90700000000000003</v>
      </c>
      <c r="E20" s="6" t="s">
        <v>49</v>
      </c>
      <c r="G20" s="4" t="s">
        <v>0</v>
      </c>
      <c r="H20" s="4" t="s">
        <v>4</v>
      </c>
      <c r="I20" s="19">
        <f>F13</f>
        <v>0.873</v>
      </c>
      <c r="J20" s="16">
        <f>G13</f>
        <v>0.84600000000000009</v>
      </c>
      <c r="K20" s="6" t="s">
        <v>47</v>
      </c>
    </row>
    <row r="21" spans="1:11" ht="15.5" thickTop="1" thickBot="1" x14ac:dyDescent="0.4">
      <c r="A21" s="4" t="s">
        <v>0</v>
      </c>
      <c r="B21" s="4" t="s">
        <v>5</v>
      </c>
      <c r="C21" s="19">
        <f>B13</f>
        <v>0.91400000000000003</v>
      </c>
      <c r="D21" s="16">
        <f>D13</f>
        <v>0.86599999999999999</v>
      </c>
      <c r="E21" s="6" t="s">
        <v>34</v>
      </c>
      <c r="G21" s="4" t="s">
        <v>0</v>
      </c>
      <c r="H21" s="4" t="s">
        <v>5</v>
      </c>
      <c r="I21" s="16">
        <f>F13</f>
        <v>0.873</v>
      </c>
      <c r="J21" s="19">
        <f>H13</f>
        <v>0.88700000000000012</v>
      </c>
      <c r="K21" s="6" t="s">
        <v>31</v>
      </c>
    </row>
    <row r="22" spans="1:11" ht="15.5" thickTop="1" thickBot="1" x14ac:dyDescent="0.4">
      <c r="A22" s="4" t="s">
        <v>4</v>
      </c>
      <c r="B22" s="4" t="s">
        <v>5</v>
      </c>
      <c r="C22" s="19">
        <f>C13</f>
        <v>0.90700000000000003</v>
      </c>
      <c r="D22" s="16">
        <f>D13</f>
        <v>0.86599999999999999</v>
      </c>
      <c r="E22" s="6" t="s">
        <v>34</v>
      </c>
      <c r="G22" s="4" t="s">
        <v>4</v>
      </c>
      <c r="H22" s="4" t="s">
        <v>5</v>
      </c>
      <c r="I22" s="16">
        <f>G13</f>
        <v>0.84600000000000009</v>
      </c>
      <c r="J22" s="19">
        <f>H13</f>
        <v>0.88700000000000012</v>
      </c>
      <c r="K22" s="6" t="s">
        <v>48</v>
      </c>
    </row>
    <row r="23" spans="1:11" ht="15.5" thickTop="1" thickBot="1" x14ac:dyDescent="0.4"/>
    <row r="24" spans="1:11" ht="15.5" thickTop="1" thickBot="1" x14ac:dyDescent="0.4">
      <c r="B24" s="38" t="s">
        <v>24</v>
      </c>
      <c r="C24" s="39"/>
      <c r="D24" s="39"/>
      <c r="E24" s="40"/>
    </row>
    <row r="25" spans="1:11" ht="15.5" thickTop="1" thickBot="1" x14ac:dyDescent="0.4">
      <c r="A25" s="4" t="s">
        <v>19</v>
      </c>
      <c r="B25" s="4" t="s">
        <v>20</v>
      </c>
      <c r="C25" s="4" t="s">
        <v>17</v>
      </c>
      <c r="D25" s="4" t="s">
        <v>18</v>
      </c>
      <c r="E25" s="6" t="s">
        <v>21</v>
      </c>
    </row>
    <row r="26" spans="1:11" ht="15.5" thickTop="1" thickBot="1" x14ac:dyDescent="0.4">
      <c r="A26" s="4" t="s">
        <v>0</v>
      </c>
      <c r="B26" s="4" t="s">
        <v>4</v>
      </c>
      <c r="C26" s="19">
        <f>J13</f>
        <v>0.79400000000000004</v>
      </c>
      <c r="D26" s="16">
        <f>K13</f>
        <v>0.75300000000000011</v>
      </c>
      <c r="E26" s="7" t="s">
        <v>32</v>
      </c>
    </row>
    <row r="27" spans="1:11" ht="15.5" thickTop="1" thickBot="1" x14ac:dyDescent="0.4">
      <c r="A27" s="4" t="s">
        <v>0</v>
      </c>
      <c r="B27" s="4" t="s">
        <v>5</v>
      </c>
      <c r="C27" s="16">
        <f>J13</f>
        <v>0.79400000000000004</v>
      </c>
      <c r="D27" s="16">
        <f>L13</f>
        <v>0.78700000000000003</v>
      </c>
      <c r="E27" s="7" t="s">
        <v>33</v>
      </c>
    </row>
    <row r="28" spans="1:11" ht="15.5" thickTop="1" thickBot="1" x14ac:dyDescent="0.4">
      <c r="A28" s="4" t="s">
        <v>4</v>
      </c>
      <c r="B28" s="4" t="s">
        <v>5</v>
      </c>
      <c r="C28" s="16">
        <f>K13</f>
        <v>0.75300000000000011</v>
      </c>
      <c r="D28" s="19">
        <f>L13</f>
        <v>0.78700000000000003</v>
      </c>
      <c r="E28" s="7" t="s">
        <v>32</v>
      </c>
    </row>
    <row r="29" spans="1:11" ht="15" thickTop="1" x14ac:dyDescent="0.35"/>
  </sheetData>
  <mergeCells count="6">
    <mergeCell ref="B18:E18"/>
    <mergeCell ref="H18:K18"/>
    <mergeCell ref="B24:E24"/>
    <mergeCell ref="B1:D1"/>
    <mergeCell ref="F1:H1"/>
    <mergeCell ref="J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91EBA-6F74-4E19-BE61-6BDCB8DD7CC3}">
  <dimension ref="A1:K23"/>
  <sheetViews>
    <sheetView topLeftCell="A4" workbookViewId="0">
      <selection activeCell="B26" sqref="B26"/>
    </sheetView>
  </sheetViews>
  <sheetFormatPr baseColWidth="10" defaultRowHeight="14.5" x14ac:dyDescent="0.35"/>
  <cols>
    <col min="2" max="2" width="14.54296875" bestFit="1" customWidth="1"/>
    <col min="3" max="3" width="13.7265625" bestFit="1" customWidth="1"/>
    <col min="4" max="4" width="14.54296875" bestFit="1" customWidth="1"/>
    <col min="8" max="8" width="14.54296875" bestFit="1" customWidth="1"/>
    <col min="9" max="10" width="13.7265625" bestFit="1" customWidth="1"/>
    <col min="12" max="12" width="14.54296875" bestFit="1" customWidth="1"/>
  </cols>
  <sheetData>
    <row r="1" spans="1:11" ht="15.5" thickTop="1" thickBot="1" x14ac:dyDescent="0.4">
      <c r="A1" s="2"/>
      <c r="B1" s="41" t="s">
        <v>27</v>
      </c>
      <c r="C1" s="42"/>
      <c r="D1" s="43"/>
      <c r="E1" s="12"/>
      <c r="F1" s="44" t="s">
        <v>28</v>
      </c>
      <c r="G1" s="44"/>
      <c r="H1" s="45"/>
      <c r="I1" s="12"/>
    </row>
    <row r="2" spans="1:11" ht="15.5" thickTop="1" thickBot="1" x14ac:dyDescent="0.4">
      <c r="A2" s="9"/>
      <c r="B2" s="4" t="s">
        <v>0</v>
      </c>
      <c r="C2" s="4" t="s">
        <v>4</v>
      </c>
      <c r="D2" s="4" t="s">
        <v>5</v>
      </c>
      <c r="E2" s="13"/>
      <c r="F2" s="4" t="s">
        <v>0</v>
      </c>
      <c r="G2" s="4" t="s">
        <v>4</v>
      </c>
      <c r="H2" s="4" t="s">
        <v>5</v>
      </c>
      <c r="I2" s="13"/>
    </row>
    <row r="3" spans="1:11" ht="15.5" thickTop="1" thickBot="1" x14ac:dyDescent="0.4">
      <c r="A3" s="4" t="s">
        <v>6</v>
      </c>
      <c r="B3" s="4">
        <v>0.67</v>
      </c>
      <c r="C3" s="4">
        <v>0.57999999999999996</v>
      </c>
      <c r="D3" s="4">
        <v>0.56999999999999995</v>
      </c>
      <c r="E3" s="13"/>
      <c r="F3" s="4">
        <v>0.62</v>
      </c>
      <c r="G3" s="4">
        <v>0.59</v>
      </c>
      <c r="H3" s="4">
        <v>0.63</v>
      </c>
      <c r="I3" s="13"/>
    </row>
    <row r="4" spans="1:11" ht="15.5" thickTop="1" thickBot="1" x14ac:dyDescent="0.4">
      <c r="A4" s="4" t="s">
        <v>7</v>
      </c>
      <c r="B4" s="4">
        <v>0.53</v>
      </c>
      <c r="C4" s="4">
        <v>0.51</v>
      </c>
      <c r="D4" s="4">
        <v>0.46</v>
      </c>
      <c r="E4" s="13"/>
      <c r="F4" s="4">
        <v>0.68</v>
      </c>
      <c r="G4" s="4">
        <v>0.64</v>
      </c>
      <c r="H4" s="4">
        <v>0.71</v>
      </c>
      <c r="I4" s="13"/>
    </row>
    <row r="5" spans="1:11" ht="15.5" thickTop="1" thickBot="1" x14ac:dyDescent="0.4">
      <c r="A5" s="4" t="s">
        <v>8</v>
      </c>
      <c r="B5" s="4">
        <v>0.51</v>
      </c>
      <c r="C5" s="4">
        <v>0.54</v>
      </c>
      <c r="D5" s="4">
        <v>0.48</v>
      </c>
      <c r="E5" s="13"/>
      <c r="F5" s="4">
        <v>0.65</v>
      </c>
      <c r="G5" s="4">
        <v>0.59</v>
      </c>
      <c r="H5" s="4">
        <v>0.66</v>
      </c>
      <c r="I5" s="13"/>
    </row>
    <row r="6" spans="1:11" ht="15.5" thickTop="1" thickBot="1" x14ac:dyDescent="0.4">
      <c r="A6" s="4" t="s">
        <v>9</v>
      </c>
      <c r="B6" s="4">
        <v>0.57999999999999996</v>
      </c>
      <c r="C6" s="4">
        <v>0.54</v>
      </c>
      <c r="D6" s="4">
        <v>0.59</v>
      </c>
      <c r="E6" s="13"/>
      <c r="F6" s="4">
        <v>0.59</v>
      </c>
      <c r="G6" s="4">
        <v>0.52</v>
      </c>
      <c r="H6" s="4">
        <v>0.65</v>
      </c>
      <c r="I6" s="13"/>
    </row>
    <row r="7" spans="1:11" ht="15.5" thickTop="1" thickBot="1" x14ac:dyDescent="0.4">
      <c r="A7" s="4" t="s">
        <v>10</v>
      </c>
      <c r="B7" s="4">
        <v>0.54</v>
      </c>
      <c r="C7" s="4">
        <v>0.51</v>
      </c>
      <c r="D7" s="4">
        <v>0.62</v>
      </c>
      <c r="E7" s="13"/>
      <c r="F7" s="4">
        <v>0.65</v>
      </c>
      <c r="G7" s="4">
        <v>0.62</v>
      </c>
      <c r="H7" s="4">
        <v>0.71</v>
      </c>
      <c r="I7" s="13"/>
    </row>
    <row r="8" spans="1:11" ht="15.5" thickTop="1" thickBot="1" x14ac:dyDescent="0.4">
      <c r="A8" s="4" t="s">
        <v>11</v>
      </c>
      <c r="B8" s="4">
        <v>0.51</v>
      </c>
      <c r="C8" s="4">
        <v>0.51</v>
      </c>
      <c r="D8" s="4">
        <v>0.48</v>
      </c>
      <c r="E8" s="13"/>
      <c r="F8" s="4">
        <v>0.63</v>
      </c>
      <c r="G8" s="4">
        <v>0.63</v>
      </c>
      <c r="H8" s="4">
        <v>0.69</v>
      </c>
      <c r="I8" s="13"/>
    </row>
    <row r="9" spans="1:11" ht="15.5" thickTop="1" thickBot="1" x14ac:dyDescent="0.4">
      <c r="A9" s="4" t="s">
        <v>12</v>
      </c>
      <c r="B9" s="4">
        <v>0.48</v>
      </c>
      <c r="C9" s="4">
        <v>0.51</v>
      </c>
      <c r="D9" s="4">
        <v>0.62</v>
      </c>
      <c r="E9" s="13"/>
      <c r="F9" s="4">
        <v>0.68</v>
      </c>
      <c r="G9" s="4">
        <v>0.64</v>
      </c>
      <c r="H9" s="4">
        <v>0.68</v>
      </c>
      <c r="I9" s="13"/>
    </row>
    <row r="10" spans="1:11" ht="15.5" thickTop="1" thickBot="1" x14ac:dyDescent="0.4">
      <c r="A10" s="4" t="s">
        <v>13</v>
      </c>
      <c r="B10" s="4">
        <v>0.51</v>
      </c>
      <c r="C10" s="4">
        <v>0.51</v>
      </c>
      <c r="D10" s="4">
        <v>0.42</v>
      </c>
      <c r="E10" s="13"/>
      <c r="F10" s="4">
        <v>0.69</v>
      </c>
      <c r="G10" s="4">
        <v>0.69</v>
      </c>
      <c r="H10" s="4">
        <v>0.71</v>
      </c>
      <c r="I10" s="13"/>
    </row>
    <row r="11" spans="1:11" ht="15.5" thickTop="1" thickBot="1" x14ac:dyDescent="0.4">
      <c r="A11" s="4" t="s">
        <v>14</v>
      </c>
      <c r="B11" s="4">
        <v>0.57999999999999996</v>
      </c>
      <c r="C11" s="4">
        <v>0.54</v>
      </c>
      <c r="D11" s="4">
        <v>0.56999999999999995</v>
      </c>
      <c r="E11" s="13"/>
      <c r="F11" s="4">
        <v>0.62</v>
      </c>
      <c r="G11" s="4">
        <v>0.61</v>
      </c>
      <c r="H11" s="4">
        <v>0.62</v>
      </c>
      <c r="I11" s="13"/>
    </row>
    <row r="12" spans="1:11" ht="15.5" thickTop="1" thickBot="1" x14ac:dyDescent="0.4">
      <c r="A12" s="4" t="s">
        <v>15</v>
      </c>
      <c r="B12" s="4">
        <v>0.62</v>
      </c>
      <c r="C12" s="4">
        <v>0.51</v>
      </c>
      <c r="D12" s="4">
        <v>0.46</v>
      </c>
      <c r="E12" s="14"/>
      <c r="F12" s="4">
        <v>0.52</v>
      </c>
      <c r="G12" s="4">
        <v>0.52</v>
      </c>
      <c r="H12" s="4">
        <v>0.68</v>
      </c>
      <c r="I12" s="13"/>
    </row>
    <row r="13" spans="1:11" ht="15.5" thickTop="1" thickBot="1" x14ac:dyDescent="0.4">
      <c r="A13" s="3" t="s">
        <v>16</v>
      </c>
      <c r="B13" s="17">
        <f>AVERAGEA(B3:B12)</f>
        <v>0.55300000000000005</v>
      </c>
      <c r="C13" s="17">
        <f>AVERAGEA(C3:C12)</f>
        <v>0.52599999999999991</v>
      </c>
      <c r="D13" s="17">
        <f>AVERAGEA(D3:D12)</f>
        <v>0.52700000000000002</v>
      </c>
      <c r="E13" s="13"/>
      <c r="F13" s="17">
        <f>AVERAGEA(F3:F12)</f>
        <v>0.63300000000000001</v>
      </c>
      <c r="G13" s="17">
        <f>AVERAGEA(G3:G12)</f>
        <v>0.60500000000000009</v>
      </c>
      <c r="H13" s="17">
        <f>AVERAGEA(H3:H12)</f>
        <v>0.67399999999999993</v>
      </c>
      <c r="I13" s="13"/>
    </row>
    <row r="14" spans="1:11" ht="15.5" thickTop="1" thickBot="1" x14ac:dyDescent="0.4">
      <c r="A14" s="5" t="s">
        <v>25</v>
      </c>
      <c r="B14" s="18">
        <f>MEDIAN(B3:B12)</f>
        <v>0.53500000000000003</v>
      </c>
      <c r="C14" s="18">
        <f>MEDIAN(C3:C12)</f>
        <v>0.51</v>
      </c>
      <c r="D14" s="18">
        <f>MEDIAN(D3:D12)</f>
        <v>0.52499999999999991</v>
      </c>
      <c r="E14" s="15"/>
      <c r="F14" s="18">
        <f>MEDIAN(F3:F12)</f>
        <v>0.64</v>
      </c>
      <c r="G14" s="18">
        <f>MEDIAN(G3:G12)</f>
        <v>0.61499999999999999</v>
      </c>
      <c r="H14" s="18">
        <f>MEDIAN(H3:H12)</f>
        <v>0.68</v>
      </c>
      <c r="I14" s="13"/>
    </row>
    <row r="15" spans="1:11" ht="15" thickTop="1" x14ac:dyDescent="0.35">
      <c r="K15" s="2"/>
    </row>
    <row r="16" spans="1:11" x14ac:dyDescent="0.35">
      <c r="K16" s="1"/>
    </row>
    <row r="17" spans="1:11" ht="15" thickBot="1" x14ac:dyDescent="0.4">
      <c r="A17" s="1"/>
    </row>
    <row r="18" spans="1:11" ht="15.5" thickTop="1" thickBot="1" x14ac:dyDescent="0.4">
      <c r="A18" s="8"/>
      <c r="B18" s="32" t="s">
        <v>29</v>
      </c>
      <c r="C18" s="33"/>
      <c r="D18" s="33"/>
      <c r="E18" s="34"/>
      <c r="G18" s="11"/>
      <c r="H18" s="48" t="s">
        <v>30</v>
      </c>
      <c r="I18" s="49"/>
      <c r="J18" s="49"/>
      <c r="K18" s="49"/>
    </row>
    <row r="19" spans="1:11" ht="15.5" thickTop="1" thickBot="1" x14ac:dyDescent="0.4">
      <c r="A19" s="4" t="s">
        <v>19</v>
      </c>
      <c r="B19" s="4" t="s">
        <v>20</v>
      </c>
      <c r="C19" s="4" t="s">
        <v>17</v>
      </c>
      <c r="D19" s="4" t="s">
        <v>18</v>
      </c>
      <c r="E19" s="6" t="s">
        <v>21</v>
      </c>
      <c r="G19" s="10" t="s">
        <v>19</v>
      </c>
      <c r="H19" s="4" t="s">
        <v>20</v>
      </c>
      <c r="I19" s="4" t="s">
        <v>17</v>
      </c>
      <c r="J19" s="4" t="s">
        <v>18</v>
      </c>
      <c r="K19" s="6" t="s">
        <v>21</v>
      </c>
    </row>
    <row r="20" spans="1:11" ht="15.5" thickTop="1" thickBot="1" x14ac:dyDescent="0.4">
      <c r="A20" s="4" t="s">
        <v>0</v>
      </c>
      <c r="B20" s="4" t="s">
        <v>4</v>
      </c>
      <c r="C20" s="27">
        <f>B13</f>
        <v>0.55300000000000005</v>
      </c>
      <c r="D20" s="16">
        <f>C13</f>
        <v>0.52599999999999991</v>
      </c>
      <c r="E20" s="6" t="s">
        <v>50</v>
      </c>
      <c r="G20" s="4" t="s">
        <v>0</v>
      </c>
      <c r="H20" s="4" t="s">
        <v>4</v>
      </c>
      <c r="I20" s="19">
        <f>F13</f>
        <v>0.63300000000000001</v>
      </c>
      <c r="J20" s="16">
        <f>G13</f>
        <v>0.60500000000000009</v>
      </c>
      <c r="K20" s="6" t="s">
        <v>52</v>
      </c>
    </row>
    <row r="21" spans="1:11" ht="15.5" thickTop="1" thickBot="1" x14ac:dyDescent="0.4">
      <c r="A21" s="4" t="s">
        <v>0</v>
      </c>
      <c r="B21" s="4" t="s">
        <v>5</v>
      </c>
      <c r="C21" s="27">
        <f>B13</f>
        <v>0.55300000000000005</v>
      </c>
      <c r="D21" s="16">
        <f>D13</f>
        <v>0.52700000000000002</v>
      </c>
      <c r="E21" s="6" t="s">
        <v>35</v>
      </c>
      <c r="G21" s="4" t="s">
        <v>0</v>
      </c>
      <c r="H21" s="4" t="s">
        <v>5</v>
      </c>
      <c r="I21" s="16">
        <f>F13</f>
        <v>0.63300000000000001</v>
      </c>
      <c r="J21" s="19">
        <f>H13</f>
        <v>0.67399999999999993</v>
      </c>
      <c r="K21" s="6" t="s">
        <v>36</v>
      </c>
    </row>
    <row r="22" spans="1:11" ht="15.5" thickTop="1" thickBot="1" x14ac:dyDescent="0.4">
      <c r="A22" s="4" t="s">
        <v>4</v>
      </c>
      <c r="B22" s="4" t="s">
        <v>5</v>
      </c>
      <c r="C22" s="16">
        <f>C13</f>
        <v>0.52599999999999991</v>
      </c>
      <c r="D22" s="16">
        <f>D13</f>
        <v>0.52700000000000002</v>
      </c>
      <c r="E22" s="6" t="s">
        <v>51</v>
      </c>
      <c r="G22" s="4" t="s">
        <v>4</v>
      </c>
      <c r="H22" s="4" t="s">
        <v>5</v>
      </c>
      <c r="I22" s="16">
        <f>G13</f>
        <v>0.60500000000000009</v>
      </c>
      <c r="J22" s="19">
        <f>H13</f>
        <v>0.67399999999999993</v>
      </c>
      <c r="K22" s="6" t="s">
        <v>34</v>
      </c>
    </row>
    <row r="23" spans="1:11" ht="15" thickTop="1" x14ac:dyDescent="0.35"/>
  </sheetData>
  <mergeCells count="4">
    <mergeCell ref="B1:D1"/>
    <mergeCell ref="F1:H1"/>
    <mergeCell ref="B18:E18"/>
    <mergeCell ref="H18:K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D5E8-9DAD-46CD-B058-32F0D34D815C}">
  <dimension ref="A1:S29"/>
  <sheetViews>
    <sheetView tabSelected="1" workbookViewId="0">
      <selection activeCell="C16" sqref="C16"/>
    </sheetView>
  </sheetViews>
  <sheetFormatPr baseColWidth="10" defaultRowHeight="14.5" x14ac:dyDescent="0.35"/>
  <sheetData>
    <row r="1" spans="1:19" ht="15" thickBot="1" x14ac:dyDescent="0.4"/>
    <row r="2" spans="1:19" ht="15.5" thickTop="1" thickBot="1" x14ac:dyDescent="0.4">
      <c r="A2" s="9"/>
      <c r="B2" s="4" t="s">
        <v>0</v>
      </c>
      <c r="C2" s="4" t="s">
        <v>0</v>
      </c>
      <c r="D2" s="4" t="s">
        <v>0</v>
      </c>
      <c r="E2" s="4" t="s">
        <v>0</v>
      </c>
      <c r="F2" s="4" t="s">
        <v>0</v>
      </c>
      <c r="G2" s="20" t="s">
        <v>37</v>
      </c>
      <c r="H2" s="4" t="s">
        <v>4</v>
      </c>
      <c r="I2" s="4" t="s">
        <v>4</v>
      </c>
      <c r="J2" s="4" t="s">
        <v>4</v>
      </c>
      <c r="K2" s="4" t="s">
        <v>4</v>
      </c>
      <c r="L2" s="4" t="s">
        <v>4</v>
      </c>
      <c r="M2" s="20" t="s">
        <v>37</v>
      </c>
      <c r="N2" s="4" t="s">
        <v>5</v>
      </c>
      <c r="O2" s="4" t="s">
        <v>5</v>
      </c>
      <c r="P2" s="4" t="s">
        <v>5</v>
      </c>
      <c r="Q2" s="4" t="s">
        <v>5</v>
      </c>
      <c r="R2" s="4" t="s">
        <v>5</v>
      </c>
      <c r="S2" s="20" t="s">
        <v>37</v>
      </c>
    </row>
    <row r="3" spans="1:19" ht="15.5" thickTop="1" thickBot="1" x14ac:dyDescent="0.4">
      <c r="A3" s="4" t="s">
        <v>6</v>
      </c>
      <c r="B3" s="4">
        <v>0.91</v>
      </c>
      <c r="C3" s="4">
        <v>0.88</v>
      </c>
      <c r="D3" s="4">
        <v>0.83</v>
      </c>
      <c r="E3" s="4">
        <v>0.67</v>
      </c>
      <c r="F3" s="4">
        <v>0.62</v>
      </c>
      <c r="G3" s="21">
        <f>AVERAGEA(B3:F3)</f>
        <v>0.78200000000000003</v>
      </c>
      <c r="H3" s="4">
        <v>0.89</v>
      </c>
      <c r="I3" s="4">
        <v>0.84</v>
      </c>
      <c r="J3" s="4">
        <v>0.73</v>
      </c>
      <c r="K3" s="4">
        <v>0.57999999999999996</v>
      </c>
      <c r="L3" s="4">
        <v>0.59</v>
      </c>
      <c r="M3" s="21">
        <f>AVERAGEA(H3:L3)</f>
        <v>0.72599999999999998</v>
      </c>
      <c r="N3" s="4">
        <v>0.87</v>
      </c>
      <c r="O3" s="4">
        <v>0.89</v>
      </c>
      <c r="P3" s="4">
        <v>0.78</v>
      </c>
      <c r="Q3" s="4">
        <v>0.56999999999999995</v>
      </c>
      <c r="R3" s="4">
        <v>0.63</v>
      </c>
      <c r="S3" s="21">
        <f>+AVERAGEA(N3:R3)</f>
        <v>0.748</v>
      </c>
    </row>
    <row r="4" spans="1:19" ht="15.5" thickTop="1" thickBot="1" x14ac:dyDescent="0.4">
      <c r="A4" s="4" t="s">
        <v>7</v>
      </c>
      <c r="B4" s="4">
        <v>0.92</v>
      </c>
      <c r="C4" s="4">
        <v>0.85</v>
      </c>
      <c r="D4" s="4">
        <v>0.79</v>
      </c>
      <c r="E4" s="4">
        <v>0.53</v>
      </c>
      <c r="F4" s="4">
        <v>0.68</v>
      </c>
      <c r="G4" s="21">
        <f t="shared" ref="G4:G12" si="0">AVERAGEA(B4:F4)</f>
        <v>0.754</v>
      </c>
      <c r="H4" s="4">
        <v>0.91</v>
      </c>
      <c r="I4" s="4">
        <v>0.83</v>
      </c>
      <c r="J4" s="4">
        <v>0.71</v>
      </c>
      <c r="K4" s="4">
        <v>0.51</v>
      </c>
      <c r="L4" s="4">
        <v>0.64</v>
      </c>
      <c r="M4" s="21">
        <f t="shared" ref="M4:M12" si="1">AVERAGEA(H4:L4)</f>
        <v>0.72</v>
      </c>
      <c r="N4" s="4">
        <v>0.86</v>
      </c>
      <c r="O4" s="4">
        <v>0.85</v>
      </c>
      <c r="P4" s="4">
        <v>0.79</v>
      </c>
      <c r="Q4" s="4">
        <v>0.46</v>
      </c>
      <c r="R4" s="4">
        <v>0.71</v>
      </c>
      <c r="S4" s="21">
        <f t="shared" ref="S4:S12" si="2">+AVERAGEA(N4:R4)</f>
        <v>0.73399999999999999</v>
      </c>
    </row>
    <row r="5" spans="1:19" ht="15.5" thickTop="1" thickBot="1" x14ac:dyDescent="0.4">
      <c r="A5" s="4" t="s">
        <v>8</v>
      </c>
      <c r="B5" s="4">
        <v>0.91</v>
      </c>
      <c r="C5" s="4">
        <v>0.87</v>
      </c>
      <c r="D5" s="4">
        <v>0.79</v>
      </c>
      <c r="E5" s="4">
        <v>0.51</v>
      </c>
      <c r="F5" s="4">
        <v>0.65</v>
      </c>
      <c r="G5" s="21">
        <f t="shared" si="0"/>
        <v>0.746</v>
      </c>
      <c r="H5" s="4">
        <v>0.91</v>
      </c>
      <c r="I5" s="4">
        <v>0.85</v>
      </c>
      <c r="J5" s="4">
        <v>0.73</v>
      </c>
      <c r="K5" s="4">
        <v>0.54</v>
      </c>
      <c r="L5" s="4">
        <v>0.59</v>
      </c>
      <c r="M5" s="21">
        <f t="shared" si="1"/>
        <v>0.72399999999999998</v>
      </c>
      <c r="N5" s="4">
        <v>0.86</v>
      </c>
      <c r="O5" s="4">
        <v>0.9</v>
      </c>
      <c r="P5" s="4">
        <v>0.79</v>
      </c>
      <c r="Q5" s="4">
        <v>0.48</v>
      </c>
      <c r="R5" s="4">
        <v>0.66</v>
      </c>
      <c r="S5" s="21">
        <f t="shared" si="2"/>
        <v>0.73799999999999999</v>
      </c>
    </row>
    <row r="6" spans="1:19" ht="15.5" thickTop="1" thickBot="1" x14ac:dyDescent="0.4">
      <c r="A6" s="4" t="s">
        <v>9</v>
      </c>
      <c r="B6" s="4">
        <v>0.92</v>
      </c>
      <c r="C6" s="4">
        <v>0.87</v>
      </c>
      <c r="D6" s="4">
        <v>0.79</v>
      </c>
      <c r="E6" s="4">
        <v>0.57999999999999996</v>
      </c>
      <c r="F6" s="4">
        <v>0.59</v>
      </c>
      <c r="G6" s="21">
        <f t="shared" si="0"/>
        <v>0.75</v>
      </c>
      <c r="H6" s="4">
        <v>0.91</v>
      </c>
      <c r="I6" s="4">
        <v>0.84</v>
      </c>
      <c r="J6" s="4">
        <v>0.74</v>
      </c>
      <c r="K6" s="4">
        <v>0.54</v>
      </c>
      <c r="L6" s="4">
        <v>0.52</v>
      </c>
      <c r="M6" s="21">
        <f t="shared" si="1"/>
        <v>0.71000000000000008</v>
      </c>
      <c r="N6" s="4">
        <v>0.87</v>
      </c>
      <c r="O6" s="4">
        <v>0.89</v>
      </c>
      <c r="P6" s="4">
        <v>0.81</v>
      </c>
      <c r="Q6" s="4">
        <v>0.59</v>
      </c>
      <c r="R6" s="4">
        <v>0.65</v>
      </c>
      <c r="S6" s="21">
        <f t="shared" si="2"/>
        <v>0.76200000000000001</v>
      </c>
    </row>
    <row r="7" spans="1:19" ht="15.5" thickTop="1" thickBot="1" x14ac:dyDescent="0.4">
      <c r="A7" s="4" t="s">
        <v>10</v>
      </c>
      <c r="B7" s="4">
        <v>0.91</v>
      </c>
      <c r="C7" s="4">
        <v>0.91</v>
      </c>
      <c r="D7" s="4">
        <v>0.81</v>
      </c>
      <c r="E7" s="4">
        <v>0.54</v>
      </c>
      <c r="F7" s="4">
        <v>0.65</v>
      </c>
      <c r="G7" s="21">
        <f t="shared" si="0"/>
        <v>0.76400000000000001</v>
      </c>
      <c r="H7" s="4">
        <v>0.9</v>
      </c>
      <c r="I7" s="4">
        <v>0.84</v>
      </c>
      <c r="J7" s="4">
        <v>0.73</v>
      </c>
      <c r="K7" s="4">
        <v>0.51</v>
      </c>
      <c r="L7" s="4">
        <v>0.62</v>
      </c>
      <c r="M7" s="21">
        <f t="shared" si="1"/>
        <v>0.72</v>
      </c>
      <c r="N7" s="4">
        <v>0.87</v>
      </c>
      <c r="O7" s="4">
        <v>0.9</v>
      </c>
      <c r="P7" s="4">
        <v>0.79</v>
      </c>
      <c r="Q7" s="4">
        <v>0.62</v>
      </c>
      <c r="R7" s="4">
        <v>0.71</v>
      </c>
      <c r="S7" s="21">
        <f t="shared" si="2"/>
        <v>0.77800000000000002</v>
      </c>
    </row>
    <row r="8" spans="1:19" ht="15.5" thickTop="1" thickBot="1" x14ac:dyDescent="0.4">
      <c r="A8" s="4" t="s">
        <v>11</v>
      </c>
      <c r="B8" s="4">
        <v>0.91</v>
      </c>
      <c r="C8" s="4">
        <v>0.86</v>
      </c>
      <c r="D8" s="4">
        <v>0.78</v>
      </c>
      <c r="E8" s="4">
        <v>0.51</v>
      </c>
      <c r="F8" s="4">
        <v>0.63</v>
      </c>
      <c r="G8" s="21">
        <f t="shared" si="0"/>
        <v>0.73799999999999988</v>
      </c>
      <c r="H8" s="4">
        <v>0.91</v>
      </c>
      <c r="I8" s="4">
        <v>0.83</v>
      </c>
      <c r="J8" s="4">
        <v>0.73</v>
      </c>
      <c r="K8" s="4">
        <v>0.51</v>
      </c>
      <c r="L8" s="4">
        <v>0.63</v>
      </c>
      <c r="M8" s="21">
        <f t="shared" si="1"/>
        <v>0.72199999999999986</v>
      </c>
      <c r="N8" s="4">
        <v>0.87</v>
      </c>
      <c r="O8" s="4">
        <v>0.86</v>
      </c>
      <c r="P8" s="4">
        <v>0.79</v>
      </c>
      <c r="Q8" s="4">
        <v>0.48</v>
      </c>
      <c r="R8" s="4">
        <v>0.69</v>
      </c>
      <c r="S8" s="21">
        <f t="shared" si="2"/>
        <v>0.73799999999999999</v>
      </c>
    </row>
    <row r="9" spans="1:19" ht="15.5" thickTop="1" thickBot="1" x14ac:dyDescent="0.4">
      <c r="A9" s="4" t="s">
        <v>12</v>
      </c>
      <c r="B9" s="4">
        <v>0.91</v>
      </c>
      <c r="C9" s="4">
        <v>0.86</v>
      </c>
      <c r="D9" s="4">
        <v>0.79</v>
      </c>
      <c r="E9" s="4">
        <v>0.48</v>
      </c>
      <c r="F9" s="4">
        <v>0.68</v>
      </c>
      <c r="G9" s="21">
        <f t="shared" si="0"/>
        <v>0.74399999999999999</v>
      </c>
      <c r="H9" s="4">
        <v>0.91</v>
      </c>
      <c r="I9" s="4">
        <v>0.83</v>
      </c>
      <c r="J9" s="4">
        <v>0.81</v>
      </c>
      <c r="K9" s="4">
        <v>0.51</v>
      </c>
      <c r="L9" s="4">
        <v>0.66</v>
      </c>
      <c r="M9" s="21">
        <f t="shared" si="1"/>
        <v>0.74399999999999999</v>
      </c>
      <c r="N9" s="4">
        <v>0.86</v>
      </c>
      <c r="O9" s="4">
        <v>0.89</v>
      </c>
      <c r="P9" s="4">
        <v>0.76</v>
      </c>
      <c r="Q9" s="4">
        <v>0.62</v>
      </c>
      <c r="R9" s="4">
        <v>0.68</v>
      </c>
      <c r="S9" s="21">
        <f t="shared" si="2"/>
        <v>0.76200000000000001</v>
      </c>
    </row>
    <row r="10" spans="1:19" ht="15.5" thickTop="1" thickBot="1" x14ac:dyDescent="0.4">
      <c r="A10" s="4" t="s">
        <v>13</v>
      </c>
      <c r="B10" s="4">
        <v>0.92</v>
      </c>
      <c r="C10" s="4">
        <v>0.9</v>
      </c>
      <c r="D10" s="4">
        <v>0.78</v>
      </c>
      <c r="E10" s="4">
        <v>0.51</v>
      </c>
      <c r="F10" s="4">
        <v>0.69</v>
      </c>
      <c r="G10" s="21">
        <f t="shared" si="0"/>
        <v>0.76</v>
      </c>
      <c r="H10" s="4">
        <v>0.91</v>
      </c>
      <c r="I10" s="4">
        <v>0.91</v>
      </c>
      <c r="J10" s="4">
        <v>0.73</v>
      </c>
      <c r="K10" s="4">
        <v>0.51</v>
      </c>
      <c r="L10" s="4">
        <v>0.69</v>
      </c>
      <c r="M10" s="21">
        <f t="shared" si="1"/>
        <v>0.74999999999999989</v>
      </c>
      <c r="N10" s="4">
        <v>0.87</v>
      </c>
      <c r="O10" s="4">
        <v>0.89</v>
      </c>
      <c r="P10" s="4">
        <v>0.79</v>
      </c>
      <c r="Q10" s="4">
        <v>0.42</v>
      </c>
      <c r="R10" s="4">
        <v>0.71</v>
      </c>
      <c r="S10" s="21">
        <f t="shared" si="2"/>
        <v>0.73599999999999999</v>
      </c>
    </row>
    <row r="11" spans="1:19" ht="15.5" thickTop="1" thickBot="1" x14ac:dyDescent="0.4">
      <c r="A11" s="4" t="s">
        <v>14</v>
      </c>
      <c r="B11" s="4">
        <v>0.91</v>
      </c>
      <c r="C11" s="4">
        <v>0.87</v>
      </c>
      <c r="D11" s="4">
        <v>0.79</v>
      </c>
      <c r="E11" s="4">
        <v>0.57999999999999996</v>
      </c>
      <c r="F11" s="4">
        <v>0.62</v>
      </c>
      <c r="G11" s="21">
        <f t="shared" si="0"/>
        <v>0.75400000000000011</v>
      </c>
      <c r="H11" s="4">
        <v>0.91</v>
      </c>
      <c r="I11" s="4">
        <v>0.84</v>
      </c>
      <c r="J11" s="4">
        <v>0.81</v>
      </c>
      <c r="K11" s="4">
        <v>0.54</v>
      </c>
      <c r="L11" s="4">
        <v>0.61</v>
      </c>
      <c r="M11" s="21">
        <f t="shared" si="1"/>
        <v>0.74199999999999999</v>
      </c>
      <c r="N11" s="4">
        <v>0.86</v>
      </c>
      <c r="O11" s="4">
        <v>0.91</v>
      </c>
      <c r="P11" s="4">
        <v>0.78</v>
      </c>
      <c r="Q11" s="4">
        <v>0.56999999999999995</v>
      </c>
      <c r="R11" s="4">
        <v>0.62</v>
      </c>
      <c r="S11" s="21">
        <f t="shared" si="2"/>
        <v>0.748</v>
      </c>
    </row>
    <row r="12" spans="1:19" ht="15.5" thickTop="1" thickBot="1" x14ac:dyDescent="0.4">
      <c r="A12" s="4" t="s">
        <v>15</v>
      </c>
      <c r="B12" s="4">
        <v>0.92</v>
      </c>
      <c r="C12" s="4">
        <v>0.86</v>
      </c>
      <c r="D12" s="4">
        <v>0.79</v>
      </c>
      <c r="E12" s="4">
        <v>0.62</v>
      </c>
      <c r="F12" s="4">
        <v>0.52</v>
      </c>
      <c r="G12" s="21">
        <f t="shared" si="0"/>
        <v>0.7420000000000001</v>
      </c>
      <c r="H12" s="4">
        <v>0.91</v>
      </c>
      <c r="I12" s="4">
        <v>0.85</v>
      </c>
      <c r="J12" s="4">
        <v>0.81</v>
      </c>
      <c r="K12" s="4">
        <v>0.51</v>
      </c>
      <c r="L12" s="4">
        <v>0.52</v>
      </c>
      <c r="M12" s="21">
        <f t="shared" si="1"/>
        <v>0.72</v>
      </c>
      <c r="N12" s="4">
        <v>0.87</v>
      </c>
      <c r="O12" s="4">
        <v>0.89</v>
      </c>
      <c r="P12" s="4">
        <v>0.79</v>
      </c>
      <c r="Q12" s="4">
        <v>0.46</v>
      </c>
      <c r="R12" s="4">
        <v>0.68</v>
      </c>
      <c r="S12" s="21">
        <f t="shared" si="2"/>
        <v>0.73799999999999999</v>
      </c>
    </row>
    <row r="13" spans="1:19" ht="15" thickTop="1" x14ac:dyDescent="0.35"/>
    <row r="14" spans="1:19" x14ac:dyDescent="0.35">
      <c r="J14" s="30" t="s">
        <v>41</v>
      </c>
      <c r="K14" s="30"/>
    </row>
    <row r="15" spans="1:19" x14ac:dyDescent="0.35">
      <c r="J15" s="31" t="s">
        <v>0</v>
      </c>
      <c r="K15" s="31" t="s">
        <v>39</v>
      </c>
      <c r="L15" s="31" t="s">
        <v>40</v>
      </c>
    </row>
    <row r="16" spans="1:19" ht="15" thickBot="1" x14ac:dyDescent="0.4">
      <c r="J16" s="28">
        <f>AVERAGEA(B3:D3)</f>
        <v>0.87333333333333341</v>
      </c>
      <c r="K16" s="28">
        <f>AVERAGEA(H3:J3)</f>
        <v>0.82</v>
      </c>
      <c r="L16" s="28">
        <f>AVERAGEA(N3:P3)</f>
        <v>0.84666666666666668</v>
      </c>
    </row>
    <row r="17" spans="4:13" ht="15.5" thickTop="1" thickBot="1" x14ac:dyDescent="0.4">
      <c r="E17" s="38" t="s">
        <v>26</v>
      </c>
      <c r="F17" s="39"/>
      <c r="G17" s="39"/>
      <c r="H17" s="40"/>
      <c r="J17" s="28">
        <f>AVERAGEA(B4:D4)</f>
        <v>0.85333333333333339</v>
      </c>
      <c r="K17" s="28">
        <f t="shared" ref="K17:K25" si="3">AVERAGEA(H4:J4)</f>
        <v>0.81666666666666676</v>
      </c>
      <c r="L17" s="28">
        <f t="shared" ref="L17:L25" si="4">AVERAGEA(N4:P4)</f>
        <v>0.83333333333333337</v>
      </c>
    </row>
    <row r="18" spans="4:13" ht="15.5" thickTop="1" thickBot="1" x14ac:dyDescent="0.4">
      <c r="D18" s="4" t="s">
        <v>19</v>
      </c>
      <c r="E18" s="4" t="s">
        <v>20</v>
      </c>
      <c r="F18" s="4" t="s">
        <v>17</v>
      </c>
      <c r="G18" s="4" t="s">
        <v>18</v>
      </c>
      <c r="H18" s="6" t="s">
        <v>21</v>
      </c>
      <c r="J18" s="28">
        <f t="shared" ref="J18:J25" si="5">AVERAGEA(B5:D5)</f>
        <v>0.8566666666666668</v>
      </c>
      <c r="K18" s="28">
        <f t="shared" si="3"/>
        <v>0.83000000000000007</v>
      </c>
      <c r="L18" s="28">
        <f t="shared" si="4"/>
        <v>0.85</v>
      </c>
    </row>
    <row r="19" spans="4:13" ht="15.5" thickTop="1" thickBot="1" x14ac:dyDescent="0.4">
      <c r="D19" s="4" t="s">
        <v>0</v>
      </c>
      <c r="E19" s="4" t="s">
        <v>4</v>
      </c>
      <c r="F19" s="25">
        <f>AVERAGEA(G3:G12)</f>
        <v>0.75339999999999996</v>
      </c>
      <c r="G19" s="4">
        <f>AVERAGEA(M3:M12)</f>
        <v>0.72779999999999989</v>
      </c>
      <c r="H19" s="7" t="s">
        <v>46</v>
      </c>
      <c r="J19" s="28">
        <f t="shared" si="5"/>
        <v>0.86</v>
      </c>
      <c r="K19" s="28">
        <f t="shared" si="3"/>
        <v>0.83000000000000007</v>
      </c>
      <c r="L19" s="28">
        <f t="shared" si="4"/>
        <v>0.8566666666666668</v>
      </c>
    </row>
    <row r="20" spans="4:13" ht="15.5" thickTop="1" thickBot="1" x14ac:dyDescent="0.4">
      <c r="D20" s="4" t="s">
        <v>0</v>
      </c>
      <c r="E20" s="4" t="s">
        <v>5</v>
      </c>
      <c r="F20" s="26">
        <f>AVERAGEA(G3:G12)</f>
        <v>0.75339999999999996</v>
      </c>
      <c r="G20" s="4">
        <f>AVERAGEA(S3:S12)</f>
        <v>0.74819999999999998</v>
      </c>
      <c r="H20" s="7" t="s">
        <v>38</v>
      </c>
      <c r="J20" s="28">
        <f t="shared" si="5"/>
        <v>0.87666666666666659</v>
      </c>
      <c r="K20" s="28">
        <f t="shared" si="3"/>
        <v>0.82333333333333325</v>
      </c>
      <c r="L20" s="28">
        <f t="shared" si="4"/>
        <v>0.85333333333333339</v>
      </c>
    </row>
    <row r="21" spans="4:13" ht="15.5" thickTop="1" thickBot="1" x14ac:dyDescent="0.4">
      <c r="D21" s="4" t="s">
        <v>4</v>
      </c>
      <c r="E21" s="4" t="s">
        <v>5</v>
      </c>
      <c r="F21" s="4">
        <f>AVERAGEA(M3:M12)</f>
        <v>0.72779999999999989</v>
      </c>
      <c r="G21" s="25">
        <f>AVERAGEA(S3:S12)</f>
        <v>0.74819999999999998</v>
      </c>
      <c r="H21" s="7" t="s">
        <v>47</v>
      </c>
      <c r="J21" s="28">
        <f t="shared" si="5"/>
        <v>0.85</v>
      </c>
      <c r="K21" s="28">
        <f t="shared" si="3"/>
        <v>0.82333333333333325</v>
      </c>
      <c r="L21" s="28">
        <f t="shared" si="4"/>
        <v>0.84</v>
      </c>
    </row>
    <row r="22" spans="4:13" ht="15" thickTop="1" x14ac:dyDescent="0.35">
      <c r="J22" s="28">
        <f t="shared" si="5"/>
        <v>0.85333333333333339</v>
      </c>
      <c r="K22" s="28">
        <f>AVERAGEA(H9:J9)</f>
        <v>0.85</v>
      </c>
      <c r="L22" s="28">
        <f t="shared" si="4"/>
        <v>0.83666666666666656</v>
      </c>
    </row>
    <row r="23" spans="4:13" ht="15" thickBot="1" x14ac:dyDescent="0.4">
      <c r="I23" s="22"/>
      <c r="J23" s="29">
        <f>AVERAGEA(B10:D10)</f>
        <v>0.8666666666666667</v>
      </c>
      <c r="K23" s="29">
        <f t="shared" si="3"/>
        <v>0.85</v>
      </c>
      <c r="L23" s="29">
        <f t="shared" si="4"/>
        <v>0.85</v>
      </c>
      <c r="M23" s="22"/>
    </row>
    <row r="24" spans="4:13" ht="15.5" thickTop="1" thickBot="1" x14ac:dyDescent="0.4">
      <c r="E24" s="38" t="s">
        <v>42</v>
      </c>
      <c r="F24" s="39"/>
      <c r="G24" s="39"/>
      <c r="H24" s="40"/>
      <c r="J24" s="28">
        <f t="shared" si="5"/>
        <v>0.8566666666666668</v>
      </c>
      <c r="K24" s="28">
        <f t="shared" si="3"/>
        <v>0.85333333333333339</v>
      </c>
      <c r="L24" s="28">
        <f t="shared" si="4"/>
        <v>0.85</v>
      </c>
    </row>
    <row r="25" spans="4:13" ht="15.5" thickTop="1" thickBot="1" x14ac:dyDescent="0.4">
      <c r="D25" s="4" t="s">
        <v>19</v>
      </c>
      <c r="E25" s="4" t="s">
        <v>20</v>
      </c>
      <c r="F25" s="4" t="s">
        <v>17</v>
      </c>
      <c r="G25" s="4" t="s">
        <v>18</v>
      </c>
      <c r="H25" s="6" t="s">
        <v>21</v>
      </c>
      <c r="J25" s="28">
        <f t="shared" si="5"/>
        <v>0.8566666666666668</v>
      </c>
      <c r="K25" s="28">
        <f t="shared" si="3"/>
        <v>0.8566666666666668</v>
      </c>
      <c r="L25" s="28">
        <f t="shared" si="4"/>
        <v>0.85</v>
      </c>
    </row>
    <row r="26" spans="4:13" ht="15.5" thickTop="1" thickBot="1" x14ac:dyDescent="0.4">
      <c r="D26" s="4" t="s">
        <v>0</v>
      </c>
      <c r="E26" s="4" t="s">
        <v>4</v>
      </c>
      <c r="F26" s="25">
        <f>AVERAGEA(J16:J25)</f>
        <v>0.86033333333333339</v>
      </c>
      <c r="G26" s="4">
        <f>AVERAGEA(K16:K25)</f>
        <v>0.83533333333333337</v>
      </c>
      <c r="H26" s="7" t="s">
        <v>43</v>
      </c>
    </row>
    <row r="27" spans="4:13" ht="15.5" thickTop="1" thickBot="1" x14ac:dyDescent="0.4">
      <c r="D27" s="4" t="s">
        <v>0</v>
      </c>
      <c r="E27" s="4" t="s">
        <v>5</v>
      </c>
      <c r="F27" s="25">
        <f>AVERAGEA(J16:J25)</f>
        <v>0.86033333333333339</v>
      </c>
      <c r="G27" s="4">
        <f>AVERAGEA(L16:L25)</f>
        <v>0.84666666666666668</v>
      </c>
      <c r="H27" s="7" t="s">
        <v>44</v>
      </c>
    </row>
    <row r="28" spans="4:13" ht="15.5" thickTop="1" thickBot="1" x14ac:dyDescent="0.4">
      <c r="D28" s="4" t="s">
        <v>4</v>
      </c>
      <c r="E28" s="4" t="s">
        <v>5</v>
      </c>
      <c r="F28" s="4">
        <f>AVERAGEA(K16:K25)</f>
        <v>0.83533333333333337</v>
      </c>
      <c r="G28" s="25">
        <f>AVERAGEA(L16:L25)</f>
        <v>0.84666666666666668</v>
      </c>
      <c r="H28" s="7" t="s">
        <v>45</v>
      </c>
    </row>
    <row r="29" spans="4:13" ht="15" thickTop="1" x14ac:dyDescent="0.35"/>
  </sheetData>
  <mergeCells count="2">
    <mergeCell ref="E17:H17"/>
    <mergeCell ref="E24:H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 Mahouachi</dc:creator>
  <cp:lastModifiedBy>Rim Mahouachi</cp:lastModifiedBy>
  <dcterms:created xsi:type="dcterms:W3CDTF">2015-06-05T18:19:34Z</dcterms:created>
  <dcterms:modified xsi:type="dcterms:W3CDTF">2024-11-28T10:47:56Z</dcterms:modified>
</cp:coreProperties>
</file>