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1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593EDC5-3A6F-4FB9-9C3A-4B9C79C25BD3}" xr6:coauthVersionLast="47" xr6:coauthVersionMax="47" xr10:uidLastSave="{00000000-0000-0000-0000-000000000000}"/>
  <bookViews>
    <workbookView xWindow="840" yWindow="-108" windowWidth="22308" windowHeight="13176" xr2:uid="{00000000-000D-0000-FFFF-FFFF00000000}"/>
  </bookViews>
  <sheets>
    <sheet name="Table 1" sheetId="1" r:id="rId1"/>
    <sheet name="Table 2" sheetId="2" r:id="rId2"/>
    <sheet name="Table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3" i="1" l="1"/>
  <c r="H13" i="1"/>
  <c r="H14" i="1"/>
  <c r="H15" i="1"/>
  <c r="H16" i="1"/>
  <c r="H17" i="1"/>
  <c r="H19" i="1"/>
  <c r="H18" i="1"/>
  <c r="H28" i="1"/>
  <c r="H29" i="1"/>
  <c r="H30" i="1"/>
  <c r="H31" i="1"/>
  <c r="H95" i="1"/>
  <c r="H96" i="1"/>
  <c r="H97" i="1"/>
  <c r="H77" i="1"/>
  <c r="H84" i="1"/>
  <c r="H87" i="1"/>
  <c r="H86" i="1"/>
  <c r="H85" i="1"/>
  <c r="H89" i="1"/>
  <c r="H47" i="1"/>
  <c r="H106" i="1"/>
  <c r="H110" i="1"/>
  <c r="H107" i="1"/>
  <c r="H103" i="1"/>
  <c r="H105" i="1"/>
  <c r="H100" i="1"/>
  <c r="H90" i="1"/>
  <c r="H91" i="1"/>
  <c r="H92" i="1"/>
  <c r="H81" i="1"/>
  <c r="H83" i="1"/>
  <c r="H78" i="1"/>
  <c r="H62" i="1"/>
  <c r="H59" i="1"/>
  <c r="H56" i="1"/>
  <c r="H53" i="1"/>
  <c r="H50" i="1"/>
  <c r="H44" i="1"/>
  <c r="H41" i="1"/>
  <c r="H38" i="1"/>
  <c r="H35" i="1"/>
  <c r="H32" i="1"/>
  <c r="H25" i="1"/>
  <c r="H21" i="1"/>
  <c r="H22" i="1"/>
  <c r="H24" i="1"/>
  <c r="H66" i="1"/>
  <c r="H65" i="1"/>
  <c r="H74" i="1"/>
  <c r="H73" i="1"/>
  <c r="H70" i="1"/>
  <c r="H69" i="1"/>
  <c r="H112" i="1"/>
  <c r="H109" i="1"/>
  <c r="H102" i="1"/>
  <c r="H99" i="1"/>
  <c r="H98" i="1"/>
  <c r="H94" i="1"/>
  <c r="H80" i="1"/>
  <c r="H76" i="1"/>
  <c r="H72" i="1"/>
  <c r="H68" i="1"/>
  <c r="H64" i="1"/>
  <c r="H61" i="1"/>
  <c r="H58" i="1"/>
  <c r="H55" i="1"/>
  <c r="H52" i="1"/>
  <c r="H49" i="1"/>
  <c r="H46" i="1"/>
  <c r="H43" i="1"/>
  <c r="H40" i="1"/>
  <c r="H37" i="1"/>
  <c r="H34" i="1"/>
  <c r="H27" i="1"/>
</calcChain>
</file>

<file path=xl/sharedStrings.xml><?xml version="1.0" encoding="utf-8"?>
<sst xmlns="http://schemas.openxmlformats.org/spreadsheetml/2006/main" count="404" uniqueCount="333">
  <si>
    <r>
      <rPr>
        <b/>
        <sz val="8"/>
        <rFont val="Segoe UI"/>
        <family val="2"/>
      </rPr>
      <t>Kode Rekening</t>
    </r>
  </si>
  <si>
    <r>
      <rPr>
        <b/>
        <sz val="8"/>
        <rFont val="Segoe UI"/>
        <family val="2"/>
      </rPr>
      <t>Uraian</t>
    </r>
  </si>
  <si>
    <r>
      <rPr>
        <b/>
        <sz val="8"/>
        <rFont val="Segoe UI"/>
        <family val="2"/>
      </rPr>
      <t>Rincian Perhitungan</t>
    </r>
  </si>
  <si>
    <r>
      <rPr>
        <b/>
        <sz val="8"/>
        <rFont val="Segoe UI"/>
        <family val="2"/>
      </rPr>
      <t>Jumlah</t>
    </r>
  </si>
  <si>
    <r>
      <rPr>
        <b/>
        <sz val="8"/>
        <rFont val="Segoe UI"/>
        <family val="2"/>
      </rPr>
      <t>Koefisien</t>
    </r>
  </si>
  <si>
    <r>
      <rPr>
        <b/>
        <sz val="8"/>
        <rFont val="Segoe UI"/>
        <family val="2"/>
      </rPr>
      <t>Satuan</t>
    </r>
  </si>
  <si>
    <r>
      <rPr>
        <b/>
        <sz val="8"/>
        <rFont val="Segoe UI"/>
        <family val="2"/>
      </rPr>
      <t>Harga</t>
    </r>
  </si>
  <si>
    <r>
      <rPr>
        <b/>
        <sz val="8"/>
        <rFont val="Segoe UI"/>
        <family val="2"/>
      </rPr>
      <t>PPN</t>
    </r>
  </si>
  <si>
    <r>
      <rPr>
        <b/>
        <sz val="8"/>
        <rFont val="Segoe UI"/>
        <family val="2"/>
      </rPr>
      <t>Rp. 140.060.150</t>
    </r>
  </si>
  <si>
    <r>
      <rPr>
        <b/>
        <sz val="8"/>
        <rFont val="Segoe UI"/>
        <family val="2"/>
      </rPr>
      <t>[-]</t>
    </r>
  </si>
  <si>
    <r>
      <rPr>
        <sz val="8"/>
        <rFont val="Segoe UI"/>
        <family val="2"/>
      </rPr>
      <t>Belanja Honorarium Pengadaan Barang/Jasa [Belanja Gaji dan Tunjangan]</t>
    </r>
  </si>
  <si>
    <r>
      <rPr>
        <sz val="8"/>
        <rFont val="Segoe UI"/>
        <family val="2"/>
      </rPr>
      <t>1 Orang / Paket / Pekerjaan</t>
    </r>
  </si>
  <si>
    <r>
      <rPr>
        <sz val="8"/>
        <rFont val="Segoe UI"/>
        <family val="2"/>
      </rPr>
      <t>Rp. 450.000</t>
    </r>
  </si>
  <si>
    <r>
      <rPr>
        <b/>
        <sz val="8"/>
        <rFont val="Segoe UI"/>
        <family val="2"/>
      </rPr>
      <t>Belanja Barang dan Jasa</t>
    </r>
  </si>
  <si>
    <r>
      <rPr>
        <b/>
        <sz val="8"/>
        <rFont val="Segoe UI"/>
        <family val="2"/>
      </rPr>
      <t>Rp. 132.350.150</t>
    </r>
  </si>
  <si>
    <r>
      <rPr>
        <b/>
        <sz val="8"/>
        <rFont val="Segoe UI"/>
        <family val="2"/>
      </rPr>
      <t>5.1.02.01</t>
    </r>
  </si>
  <si>
    <r>
      <rPr>
        <b/>
        <sz val="8"/>
        <rFont val="Segoe UI"/>
        <family val="2"/>
      </rPr>
      <t>Belanja Barang</t>
    </r>
  </si>
  <si>
    <r>
      <rPr>
        <b/>
        <sz val="8"/>
        <rFont val="Segoe UI"/>
        <family val="2"/>
      </rPr>
      <t>Rp. 22.520.150</t>
    </r>
  </si>
  <si>
    <r>
      <rPr>
        <b/>
        <sz val="8"/>
        <rFont val="Segoe UI"/>
        <family val="2"/>
      </rPr>
      <t>5.1.02.01.01</t>
    </r>
  </si>
  <si>
    <r>
      <rPr>
        <b/>
        <sz val="8"/>
        <rFont val="Segoe UI"/>
        <family val="2"/>
      </rPr>
      <t>Belanja Barang Pakai Habis</t>
    </r>
  </si>
  <si>
    <r>
      <rPr>
        <b/>
        <sz val="8"/>
        <rFont val="Segoe UI"/>
        <family val="2"/>
      </rPr>
      <t>5.1.02.01.01.0024</t>
    </r>
  </si>
  <si>
    <r>
      <rPr>
        <b/>
        <sz val="8"/>
        <rFont val="Segoe UI"/>
        <family val="2"/>
      </rPr>
      <t>Belanja Alat/Bahan untuk Kegiatan Kantor-Alat Tulis Kantor</t>
    </r>
  </si>
  <si>
    <r>
      <rPr>
        <b/>
        <sz val="8"/>
        <rFont val="Segoe UI"/>
        <family val="2"/>
      </rPr>
      <t>Rp. 7.287.600</t>
    </r>
  </si>
  <si>
    <r>
      <rPr>
        <b/>
        <sz val="8"/>
        <rFont val="Segoe UI"/>
        <family val="2"/>
      </rPr>
      <t>[#]</t>
    </r>
  </si>
  <si>
    <r>
      <rPr>
        <b/>
        <sz val="8"/>
        <rFont val="Segoe UI"/>
        <family val="2"/>
      </rPr>
      <t>Rp. 483.000</t>
    </r>
  </si>
  <si>
    <r>
      <rPr>
        <sz val="8"/>
        <rFont val="Segoe UI"/>
        <family val="2"/>
      </rPr>
      <t>Stopmap Folio Spesifikasi :</t>
    </r>
  </si>
  <si>
    <r>
      <rPr>
        <sz val="8"/>
        <rFont val="Segoe UI"/>
        <family val="2"/>
      </rPr>
      <t>21 Pack</t>
    </r>
  </si>
  <si>
    <r>
      <rPr>
        <sz val="8"/>
        <rFont val="Segoe UI"/>
        <family val="2"/>
      </rPr>
      <t>pack</t>
    </r>
  </si>
  <si>
    <r>
      <rPr>
        <sz val="8"/>
        <rFont val="Segoe UI"/>
        <family val="2"/>
      </rPr>
      <t>Rp. 483.000</t>
    </r>
  </si>
  <si>
    <r>
      <rPr>
        <b/>
        <sz val="8"/>
        <rFont val="Segoe UI"/>
        <family val="2"/>
      </rPr>
      <t>[#] alat tulis kantor</t>
    </r>
  </si>
  <si>
    <r>
      <rPr>
        <b/>
        <sz val="8"/>
        <rFont val="Segoe UI"/>
        <family val="2"/>
      </rPr>
      <t>Rp. 40.000</t>
    </r>
  </si>
  <si>
    <r>
      <rPr>
        <b/>
        <sz val="8"/>
        <rFont val="Segoe UI"/>
        <family val="2"/>
      </rPr>
      <t>[-] ATK</t>
    </r>
  </si>
  <si>
    <r>
      <rPr>
        <sz val="8"/>
        <rFont val="Segoe UI"/>
        <family val="2"/>
      </rPr>
      <t xml:space="preserve">Lem Cair Tanggung 75 ml.
</t>
    </r>
    <r>
      <rPr>
        <sz val="8"/>
        <rFont val="Segoe UI"/>
        <family val="2"/>
      </rPr>
      <t>Spesifikasi :</t>
    </r>
  </si>
  <si>
    <r>
      <rPr>
        <sz val="8"/>
        <rFont val="Segoe UI"/>
        <family val="2"/>
      </rPr>
      <t>8 Botol</t>
    </r>
  </si>
  <si>
    <r>
      <rPr>
        <sz val="8"/>
        <rFont val="Segoe UI"/>
        <family val="2"/>
      </rPr>
      <t>botol</t>
    </r>
  </si>
  <si>
    <r>
      <rPr>
        <sz val="8"/>
        <rFont val="Segoe UI"/>
        <family val="2"/>
      </rPr>
      <t>Rp. 40.000</t>
    </r>
  </si>
  <si>
    <r>
      <rPr>
        <b/>
        <sz val="8"/>
        <rFont val="Segoe UI"/>
        <family val="2"/>
      </rPr>
      <t>[#] belanja barang habis pakai</t>
    </r>
  </si>
  <si>
    <r>
      <rPr>
        <b/>
        <sz val="8"/>
        <rFont val="Segoe UI"/>
        <family val="2"/>
      </rPr>
      <t>Rp. 2.580.000</t>
    </r>
  </si>
  <si>
    <r>
      <rPr>
        <sz val="8"/>
        <rFont val="Segoe UI"/>
        <family val="2"/>
      </rPr>
      <t>Fotocopy folio 70 gram Spesifikasi :</t>
    </r>
  </si>
  <si>
    <r>
      <rPr>
        <sz val="8"/>
        <rFont val="Segoe UI"/>
        <family val="2"/>
      </rPr>
      <t>8600 Lembar</t>
    </r>
  </si>
  <si>
    <r>
      <rPr>
        <sz val="8"/>
        <rFont val="Segoe UI"/>
        <family val="2"/>
      </rPr>
      <t>Lembar</t>
    </r>
  </si>
  <si>
    <r>
      <rPr>
        <sz val="8"/>
        <rFont val="Segoe UI"/>
        <family val="2"/>
      </rPr>
      <t>Rp. 2.580.000</t>
    </r>
  </si>
  <si>
    <r>
      <rPr>
        <b/>
        <sz val="8"/>
        <rFont val="Segoe UI"/>
        <family val="2"/>
      </rPr>
      <t>[#] buku kajian</t>
    </r>
  </si>
  <si>
    <r>
      <rPr>
        <b/>
        <sz val="8"/>
        <rFont val="Segoe UI"/>
        <family val="2"/>
      </rPr>
      <t>Rp. 480.000</t>
    </r>
  </si>
  <si>
    <r>
      <rPr>
        <sz val="8"/>
        <rFont val="Segoe UI"/>
        <family val="2"/>
      </rPr>
      <t>Jilid Ketebalan 1-3 cm Spesifikasi :</t>
    </r>
  </si>
  <si>
    <r>
      <rPr>
        <sz val="8"/>
        <rFont val="Segoe UI"/>
        <family val="2"/>
      </rPr>
      <t>50 Buku</t>
    </r>
  </si>
  <si>
    <r>
      <rPr>
        <sz val="8"/>
        <rFont val="Segoe UI"/>
        <family val="2"/>
      </rPr>
      <t>buku</t>
    </r>
  </si>
  <si>
    <r>
      <rPr>
        <sz val="8"/>
        <rFont val="Segoe UI"/>
        <family val="2"/>
      </rPr>
      <t>Rp. 480.000</t>
    </r>
  </si>
  <si>
    <r>
      <rPr>
        <b/>
        <sz val="8"/>
        <rFont val="Segoe UI"/>
        <family val="2"/>
      </rPr>
      <t>[#] Buku Kajian penelitian</t>
    </r>
  </si>
  <si>
    <r>
      <rPr>
        <b/>
        <sz val="8"/>
        <rFont val="Segoe UI"/>
        <family val="2"/>
      </rPr>
      <t>Rp. 691.600</t>
    </r>
  </si>
  <si>
    <r>
      <rPr>
        <sz val="8"/>
        <rFont val="Segoe UI"/>
        <family val="2"/>
      </rPr>
      <t>Cetak cover penerbitan 3 warna Spesifikasi :</t>
    </r>
  </si>
  <si>
    <r>
      <rPr>
        <sz val="8"/>
        <rFont val="Segoe UI"/>
        <family val="2"/>
      </rPr>
      <t>52 Lembar</t>
    </r>
  </si>
  <si>
    <r>
      <rPr>
        <sz val="8"/>
        <rFont val="Segoe UI"/>
        <family val="2"/>
      </rPr>
      <t>set</t>
    </r>
  </si>
  <si>
    <r>
      <rPr>
        <sz val="8"/>
        <rFont val="Segoe UI"/>
        <family val="2"/>
      </rPr>
      <t>Rp. 691.600</t>
    </r>
  </si>
  <si>
    <r>
      <rPr>
        <b/>
        <sz val="8"/>
        <rFont val="Segoe UI"/>
        <family val="2"/>
      </rPr>
      <t>[#] cetak cover</t>
    </r>
  </si>
  <si>
    <r>
      <rPr>
        <b/>
        <sz val="8"/>
        <rFont val="Segoe UI"/>
        <family val="2"/>
      </rPr>
      <t>Rp. 665.000</t>
    </r>
  </si>
  <si>
    <r>
      <rPr>
        <b/>
        <sz val="8"/>
        <rFont val="Segoe UI"/>
        <family val="2"/>
      </rPr>
      <t>[-] kajian penelitian</t>
    </r>
  </si>
  <si>
    <r>
      <rPr>
        <sz val="8"/>
        <rFont val="Segoe UI"/>
        <family val="2"/>
      </rPr>
      <t>50 Lembar</t>
    </r>
  </si>
  <si>
    <r>
      <rPr>
        <sz val="8"/>
        <rFont val="Segoe UI"/>
        <family val="2"/>
      </rPr>
      <t>Rp. 665.000</t>
    </r>
  </si>
  <si>
    <r>
      <rPr>
        <b/>
        <sz val="8"/>
        <rFont val="Segoe UI"/>
        <family val="2"/>
      </rPr>
      <t>[#] Fotocoppy</t>
    </r>
  </si>
  <si>
    <r>
      <rPr>
        <b/>
        <sz val="8"/>
        <rFont val="Segoe UI"/>
        <family val="2"/>
      </rPr>
      <t>Rp. 1.560.000</t>
    </r>
  </si>
  <si>
    <r>
      <rPr>
        <sz val="8"/>
        <rFont val="Segoe UI"/>
        <family val="2"/>
      </rPr>
      <t>5200 Lembar</t>
    </r>
  </si>
  <si>
    <r>
      <rPr>
        <sz val="8"/>
        <rFont val="Segoe UI"/>
        <family val="2"/>
      </rPr>
      <t>Rp. 1.560.000</t>
    </r>
  </si>
  <si>
    <r>
      <rPr>
        <b/>
        <sz val="8"/>
        <rFont val="Segoe UI"/>
        <family val="2"/>
      </rPr>
      <t>[#] Pembelian alat tulis kantor</t>
    </r>
  </si>
  <si>
    <r>
      <rPr>
        <b/>
        <sz val="8"/>
        <rFont val="Segoe UI"/>
        <family val="2"/>
      </rPr>
      <t>Rp. 24.000</t>
    </r>
  </si>
  <si>
    <r>
      <rPr>
        <sz val="8"/>
        <rFont val="Segoe UI"/>
        <family val="2"/>
      </rPr>
      <t xml:space="preserve">Buku Kuitansi Besar
</t>
    </r>
    <r>
      <rPr>
        <sz val="8"/>
        <rFont val="Segoe UI"/>
        <family val="2"/>
      </rPr>
      <t>Spesifikasi : Buku Kuitansi Besar</t>
    </r>
  </si>
  <si>
    <r>
      <rPr>
        <sz val="8"/>
        <rFont val="Segoe UI"/>
        <family val="2"/>
      </rPr>
      <t>4 Buah</t>
    </r>
  </si>
  <si>
    <r>
      <rPr>
        <sz val="8"/>
        <rFont val="Segoe UI"/>
        <family val="2"/>
      </rPr>
      <t>Rp. 24.000</t>
    </r>
  </si>
  <si>
    <r>
      <rPr>
        <b/>
        <sz val="8"/>
        <rFont val="Segoe UI"/>
        <family val="2"/>
      </rPr>
      <t>[#] Pembelian Alat Tulus kantor</t>
    </r>
  </si>
  <si>
    <r>
      <rPr>
        <b/>
        <sz val="8"/>
        <rFont val="Segoe UI"/>
        <family val="2"/>
      </rPr>
      <t>Rp. 170.000</t>
    </r>
  </si>
  <si>
    <r>
      <rPr>
        <sz val="8"/>
        <rFont val="Segoe UI"/>
        <family val="2"/>
      </rPr>
      <t xml:space="preserve">Clip Kecil
</t>
    </r>
    <r>
      <rPr>
        <sz val="8"/>
        <rFont val="Segoe UI"/>
        <family val="2"/>
      </rPr>
      <t>Spesifikasi :</t>
    </r>
  </si>
  <si>
    <r>
      <rPr>
        <sz val="8"/>
        <rFont val="Segoe UI"/>
        <family val="2"/>
      </rPr>
      <t>10 Pack</t>
    </r>
  </si>
  <si>
    <r>
      <rPr>
        <sz val="8"/>
        <rFont val="Segoe UI"/>
        <family val="2"/>
      </rPr>
      <t>slop (10 pack)</t>
    </r>
  </si>
  <si>
    <r>
      <rPr>
        <sz val="8"/>
        <rFont val="Segoe UI"/>
        <family val="2"/>
      </rPr>
      <t>Rp. 170.000</t>
    </r>
  </si>
  <si>
    <r>
      <rPr>
        <b/>
        <sz val="8"/>
        <rFont val="Segoe UI"/>
        <family val="2"/>
      </rPr>
      <t>[#] Pembelian ATK</t>
    </r>
  </si>
  <si>
    <r>
      <rPr>
        <b/>
        <sz val="8"/>
        <rFont val="Segoe UI"/>
        <family val="2"/>
      </rPr>
      <t>Rp. 306.000</t>
    </r>
  </si>
  <si>
    <r>
      <rPr>
        <sz val="8"/>
        <rFont val="Segoe UI"/>
        <family val="2"/>
      </rPr>
      <t>Isi Staples Kecil Spesifikasi :</t>
    </r>
  </si>
  <si>
    <r>
      <rPr>
        <sz val="8"/>
        <rFont val="Segoe UI"/>
        <family val="2"/>
      </rPr>
      <t>18 Pack</t>
    </r>
  </si>
  <si>
    <r>
      <rPr>
        <sz val="8"/>
        <rFont val="Segoe UI"/>
        <family val="2"/>
      </rPr>
      <t>pak</t>
    </r>
  </si>
  <si>
    <r>
      <rPr>
        <sz val="8"/>
        <rFont val="Segoe UI"/>
        <family val="2"/>
      </rPr>
      <t>Rp. 306.000</t>
    </r>
  </si>
  <si>
    <r>
      <rPr>
        <b/>
        <sz val="8"/>
        <rFont val="Segoe UI"/>
        <family val="2"/>
      </rPr>
      <t>[#] penjilidan</t>
    </r>
  </si>
  <si>
    <r>
      <rPr>
        <b/>
        <sz val="8"/>
        <rFont val="Segoe UI"/>
        <family val="2"/>
      </rPr>
      <t>Rp. 288.000</t>
    </r>
  </si>
  <si>
    <r>
      <rPr>
        <sz val="8"/>
        <rFont val="Segoe UI"/>
        <family val="2"/>
      </rPr>
      <t>30 Buku</t>
    </r>
  </si>
  <si>
    <r>
      <rPr>
        <sz val="8"/>
        <rFont val="Segoe UI"/>
        <family val="2"/>
      </rPr>
      <t>Rp. 288.000</t>
    </r>
  </si>
  <si>
    <r>
      <rPr>
        <b/>
        <sz val="8"/>
        <rFont val="Segoe UI"/>
        <family val="2"/>
      </rPr>
      <t>5.1.02.01.01.0025</t>
    </r>
  </si>
  <si>
    <r>
      <rPr>
        <b/>
        <sz val="8"/>
        <rFont val="Segoe UI"/>
        <family val="2"/>
      </rPr>
      <t>Belanja Alat/Bahan untuk Kegiatan Kantor- Kertas dan Cover</t>
    </r>
  </si>
  <si>
    <r>
      <rPr>
        <b/>
        <sz val="8"/>
        <rFont val="Segoe UI"/>
        <family val="2"/>
      </rPr>
      <t>Rp. 1.696.000</t>
    </r>
  </si>
  <si>
    <r>
      <rPr>
        <sz val="8"/>
        <rFont val="Segoe UI"/>
        <family val="2"/>
      </rPr>
      <t>Kertas HVS 70 gr Folio Spesifikasi : HVS 70 gr Folio</t>
    </r>
  </si>
  <si>
    <r>
      <rPr>
        <sz val="8"/>
        <rFont val="Segoe UI"/>
        <family val="2"/>
      </rPr>
      <t>32 Rim</t>
    </r>
  </si>
  <si>
    <r>
      <rPr>
        <sz val="8"/>
        <rFont val="Segoe UI"/>
        <family val="2"/>
      </rPr>
      <t>rim</t>
    </r>
  </si>
  <si>
    <r>
      <rPr>
        <sz val="8"/>
        <rFont val="Segoe UI"/>
        <family val="2"/>
      </rPr>
      <t>Rp. 1.696.000</t>
    </r>
  </si>
  <si>
    <r>
      <rPr>
        <b/>
        <sz val="8"/>
        <rFont val="Segoe UI"/>
        <family val="2"/>
      </rPr>
      <t>5.1.02.01.01.0027</t>
    </r>
  </si>
  <si>
    <r>
      <rPr>
        <b/>
        <sz val="8"/>
        <rFont val="Segoe UI"/>
        <family val="2"/>
      </rPr>
      <t>Belanja Alat/Bahan untuk Kegiatan Kantor-Benda Pos</t>
    </r>
  </si>
  <si>
    <r>
      <rPr>
        <b/>
        <sz val="8"/>
        <rFont val="Segoe UI"/>
        <family val="2"/>
      </rPr>
      <t>Rp. 100.000</t>
    </r>
  </si>
  <si>
    <r>
      <rPr>
        <b/>
        <sz val="8"/>
        <rFont val="Segoe UI"/>
        <family val="2"/>
      </rPr>
      <t>[#] benda Pos</t>
    </r>
  </si>
  <si>
    <r>
      <rPr>
        <b/>
        <sz val="8"/>
        <rFont val="Segoe UI"/>
        <family val="2"/>
      </rPr>
      <t>[-] Benda Pos</t>
    </r>
  </si>
  <si>
    <r>
      <rPr>
        <sz val="8"/>
        <rFont val="Segoe UI"/>
        <family val="2"/>
      </rPr>
      <t>Materai / Meterai 10.000 Spesifikasi :</t>
    </r>
  </si>
  <si>
    <r>
      <rPr>
        <sz val="8"/>
        <rFont val="Segoe UI"/>
        <family val="2"/>
      </rPr>
      <t>10 Lembar</t>
    </r>
  </si>
  <si>
    <r>
      <rPr>
        <sz val="8"/>
        <rFont val="Segoe UI"/>
        <family val="2"/>
      </rPr>
      <t>Rp. 100.000</t>
    </r>
  </si>
  <si>
    <r>
      <rPr>
        <b/>
        <sz val="8"/>
        <rFont val="Segoe UI"/>
        <family val="2"/>
      </rPr>
      <t>5.1.02.01.01.0029</t>
    </r>
  </si>
  <si>
    <r>
      <rPr>
        <b/>
        <sz val="8"/>
        <rFont val="Segoe UI"/>
        <family val="2"/>
      </rPr>
      <t>Belanja Alat/Bahan untuk Kegiatan Kantor-Bahan Komputer</t>
    </r>
  </si>
  <si>
    <r>
      <rPr>
        <b/>
        <sz val="8"/>
        <rFont val="Segoe UI"/>
        <family val="2"/>
      </rPr>
      <t>Rp. 1.200.000</t>
    </r>
  </si>
  <si>
    <r>
      <rPr>
        <b/>
        <sz val="8"/>
        <rFont val="Segoe UI"/>
        <family val="2"/>
      </rPr>
      <t>[#] Bahan Komputer</t>
    </r>
  </si>
  <si>
    <r>
      <rPr>
        <sz val="8"/>
        <rFont val="Segoe UI"/>
        <family val="2"/>
      </rPr>
      <t xml:space="preserve">Tinta Cartridge / Ink Cartridge back/colour
</t>
    </r>
    <r>
      <rPr>
        <sz val="8"/>
        <rFont val="Segoe UI"/>
        <family val="2"/>
      </rPr>
      <t xml:space="preserve">-  T664
</t>
    </r>
    <r>
      <rPr>
        <sz val="8"/>
        <rFont val="Segoe UI"/>
        <family val="2"/>
      </rPr>
      <t>Spesifikasi : Epson L1300; Epson L120; Epson L1455</t>
    </r>
  </si>
  <si>
    <r>
      <rPr>
        <sz val="8"/>
        <rFont val="Segoe UI"/>
        <family val="2"/>
      </rPr>
      <t>10 Botol</t>
    </r>
  </si>
  <si>
    <r>
      <rPr>
        <sz val="8"/>
        <rFont val="Segoe UI"/>
        <family val="2"/>
      </rPr>
      <t>Unit</t>
    </r>
  </si>
  <si>
    <r>
      <rPr>
        <sz val="8"/>
        <rFont val="Segoe UI"/>
        <family val="2"/>
      </rPr>
      <t>Rp. 1.200.000</t>
    </r>
  </si>
  <si>
    <r>
      <rPr>
        <b/>
        <sz val="8"/>
        <rFont val="Segoe UI"/>
        <family val="2"/>
      </rPr>
      <t>5.1.02.01.01.0052</t>
    </r>
  </si>
  <si>
    <r>
      <rPr>
        <b/>
        <sz val="8"/>
        <rFont val="Segoe UI"/>
        <family val="2"/>
      </rPr>
      <t>Belanja Makanan dan Minuman Rapat</t>
    </r>
  </si>
  <si>
    <r>
      <rPr>
        <b/>
        <sz val="8"/>
        <rFont val="Segoe UI"/>
        <family val="2"/>
      </rPr>
      <t>Rp. 12.236.550</t>
    </r>
  </si>
  <si>
    <r>
      <rPr>
        <b/>
        <sz val="8"/>
        <rFont val="Segoe UI"/>
        <family val="2"/>
      </rPr>
      <t>[#] Belanja makan dan minum Rapat</t>
    </r>
  </si>
  <si>
    <r>
      <rPr>
        <b/>
        <sz val="8"/>
        <rFont val="Segoe UI"/>
        <family val="2"/>
      </rPr>
      <t>Rp. 8.439.000</t>
    </r>
  </si>
  <si>
    <r>
      <rPr>
        <b/>
        <sz val="8"/>
        <rFont val="Segoe UI"/>
        <family val="2"/>
      </rPr>
      <t>[-] Belanja Rapat</t>
    </r>
  </si>
  <si>
    <r>
      <rPr>
        <sz val="8"/>
        <rFont val="Segoe UI"/>
        <family val="2"/>
      </rPr>
      <t xml:space="preserve">ASB 018 Rapat Koordinasi di Dalam Kantor (penuh Hari)
</t>
    </r>
    <r>
      <rPr>
        <sz val="8"/>
        <rFont val="Segoe UI"/>
        <family val="2"/>
      </rPr>
      <t xml:space="preserve">Spesifikasi : Belanja Cetak dan
</t>
    </r>
    <r>
      <rPr>
        <sz val="8"/>
        <rFont val="Segoe UI"/>
        <family val="2"/>
      </rPr>
      <t xml:space="preserve">Penggandaan (Belanja ATK) Rp. 3.760, Belanja Makan dan Minum Rp. 38.435.
</t>
    </r>
    <r>
      <rPr>
        <sz val="8"/>
        <rFont val="Segoe UI"/>
        <family val="2"/>
      </rPr>
      <t xml:space="preserve">Jumlah peserta minimal 10 - 1.200
</t>
    </r>
    <r>
      <rPr>
        <sz val="8"/>
        <rFont val="Segoe UI"/>
        <family val="2"/>
      </rPr>
      <t>peserta, Jumlah hari/frekuensi 1 - 30 hari/kali.</t>
    </r>
  </si>
  <si>
    <r>
      <rPr>
        <sz val="8"/>
        <rFont val="Segoe UI"/>
        <family val="2"/>
      </rPr>
      <t>20 Orang x 10 Kali</t>
    </r>
  </si>
  <si>
    <r>
      <rPr>
        <sz val="8"/>
        <rFont val="Segoe UI"/>
        <family val="2"/>
      </rPr>
      <t>Orang / Kegiatan</t>
    </r>
  </si>
  <si>
    <r>
      <rPr>
        <sz val="8"/>
        <rFont val="Segoe UI"/>
        <family val="2"/>
      </rPr>
      <t>Rp. 8.439.000</t>
    </r>
  </si>
  <si>
    <r>
      <rPr>
        <b/>
        <sz val="8"/>
        <rFont val="Segoe UI"/>
        <family val="2"/>
      </rPr>
      <t>[#] Mamin Untuk Kajian penelitian</t>
    </r>
  </si>
  <si>
    <r>
      <rPr>
        <b/>
        <sz val="8"/>
        <rFont val="Segoe UI"/>
        <family val="2"/>
      </rPr>
      <t>Rp. 3.797.550</t>
    </r>
  </si>
  <si>
    <r>
      <rPr>
        <b/>
        <sz val="8"/>
        <rFont val="Segoe UI"/>
        <family val="2"/>
      </rPr>
      <t>[-] Belanja Rapat Kajian penelitian</t>
    </r>
  </si>
  <si>
    <r>
      <rPr>
        <sz val="8"/>
        <rFont val="Segoe UI"/>
        <family val="2"/>
      </rPr>
      <t>15 Orang x 6 Kali</t>
    </r>
  </si>
  <si>
    <r>
      <rPr>
        <sz val="8"/>
        <rFont val="Segoe UI"/>
        <family val="2"/>
      </rPr>
      <t>Rp. 3.797.550</t>
    </r>
  </si>
  <si>
    <r>
      <rPr>
        <b/>
        <sz val="8"/>
        <rFont val="Segoe UI"/>
        <family val="2"/>
      </rPr>
      <t>5.1.02.02</t>
    </r>
  </si>
  <si>
    <r>
      <rPr>
        <b/>
        <sz val="8"/>
        <rFont val="Segoe UI"/>
        <family val="2"/>
      </rPr>
      <t>Belanja Jasa</t>
    </r>
  </si>
  <si>
    <r>
      <rPr>
        <b/>
        <sz val="8"/>
        <rFont val="Segoe UI"/>
        <family val="2"/>
      </rPr>
      <t>Rp. 81.000.000</t>
    </r>
  </si>
  <si>
    <r>
      <rPr>
        <b/>
        <sz val="8"/>
        <rFont val="Segoe UI"/>
        <family val="2"/>
      </rPr>
      <t>5.1.02.02.01</t>
    </r>
  </si>
  <si>
    <r>
      <rPr>
        <b/>
        <sz val="8"/>
        <rFont val="Segoe UI"/>
        <family val="2"/>
      </rPr>
      <t>Belanja Jasa Kantor</t>
    </r>
  </si>
  <si>
    <r>
      <rPr>
        <b/>
        <sz val="8"/>
        <rFont val="Segoe UI"/>
        <family val="2"/>
      </rPr>
      <t>Rp. 6.000.000</t>
    </r>
  </si>
  <si>
    <r>
      <rPr>
        <b/>
        <sz val="8"/>
        <rFont val="Segoe UI"/>
        <family val="2"/>
      </rPr>
      <t>5.1.02.02.01.0003</t>
    </r>
  </si>
  <si>
    <r>
      <rPr>
        <b/>
        <sz val="8"/>
        <rFont val="Segoe UI"/>
        <family val="2"/>
      </rPr>
      <t>Honorarium Narasumber atau Pembahas, Moderator, Pembawa Acara, dan Panitia</t>
    </r>
  </si>
  <si>
    <r>
      <rPr>
        <b/>
        <sz val="8"/>
        <rFont val="Segoe UI"/>
        <family val="2"/>
      </rPr>
      <t>[#] Honor narasumber Kajian Penelitian</t>
    </r>
  </si>
  <si>
    <r>
      <rPr>
        <b/>
        <sz val="8"/>
        <rFont val="Segoe UI"/>
        <family val="2"/>
      </rPr>
      <t>[-] Honor narasumber</t>
    </r>
  </si>
  <si>
    <r>
      <rPr>
        <sz val="8"/>
        <rFont val="Segoe UI"/>
        <family val="2"/>
      </rPr>
      <t>Honorarium Narasumber/ Pembahas Spesifikasi : Pejabat Eselon II / yang disetarakan</t>
    </r>
  </si>
  <si>
    <r>
      <rPr>
        <sz val="8"/>
        <rFont val="Segoe UI"/>
        <family val="2"/>
      </rPr>
      <t>3 Orang x 2 Kali</t>
    </r>
  </si>
  <si>
    <r>
      <rPr>
        <sz val="8"/>
        <rFont val="Segoe UI"/>
        <family val="2"/>
      </rPr>
      <t>OJ</t>
    </r>
  </si>
  <si>
    <r>
      <rPr>
        <sz val="8"/>
        <rFont val="Segoe UI"/>
        <family val="2"/>
      </rPr>
      <t>Rp. 6.000.000</t>
    </r>
  </si>
  <si>
    <r>
      <rPr>
        <b/>
        <sz val="8"/>
        <rFont val="Segoe UI"/>
        <family val="2"/>
      </rPr>
      <t>5.1.02.02.09</t>
    </r>
  </si>
  <si>
    <r>
      <rPr>
        <b/>
        <sz val="8"/>
        <rFont val="Segoe UI"/>
        <family val="2"/>
      </rPr>
      <t>Belanja Jasa Konsultansi Non Konstruksi</t>
    </r>
  </si>
  <si>
    <r>
      <rPr>
        <b/>
        <sz val="8"/>
        <rFont val="Segoe UI"/>
        <family val="2"/>
      </rPr>
      <t>Rp. 75.000.000</t>
    </r>
  </si>
  <si>
    <r>
      <rPr>
        <b/>
        <sz val="8"/>
        <rFont val="Segoe UI"/>
        <family val="2"/>
      </rPr>
      <t>5.1.02.02.09.0012</t>
    </r>
  </si>
  <si>
    <r>
      <rPr>
        <b/>
        <sz val="8"/>
        <rFont val="Segoe UI"/>
        <family val="2"/>
      </rPr>
      <t>Belanja Jasa Konsultansi Berorientasi Layanan-Jasa Studi Penelitian dan Bantuan Teknik</t>
    </r>
  </si>
  <si>
    <r>
      <rPr>
        <sz val="8"/>
        <rFont val="Segoe UI"/>
        <family val="2"/>
      </rPr>
      <t>Jasa Konsultansi Non Konstruksi Paket 13 Spesifikasi : Jasa Konsultan Paket 13</t>
    </r>
  </si>
  <si>
    <r>
      <rPr>
        <sz val="8"/>
        <rFont val="Segoe UI"/>
        <family val="2"/>
      </rPr>
      <t>1 Paket</t>
    </r>
  </si>
  <si>
    <r>
      <rPr>
        <sz val="8"/>
        <rFont val="Segoe UI"/>
        <family val="2"/>
      </rPr>
      <t>kegiatan</t>
    </r>
  </si>
  <si>
    <r>
      <rPr>
        <sz val="8"/>
        <rFont val="Segoe UI"/>
        <family val="2"/>
      </rPr>
      <t>Rp. 75.000.000</t>
    </r>
  </si>
  <si>
    <r>
      <rPr>
        <b/>
        <sz val="8"/>
        <rFont val="Segoe UI"/>
        <family val="2"/>
      </rPr>
      <t>5.1.02.04</t>
    </r>
  </si>
  <si>
    <r>
      <rPr>
        <b/>
        <sz val="8"/>
        <rFont val="Segoe UI"/>
        <family val="2"/>
      </rPr>
      <t>Belanja Perjalanan Dinas</t>
    </r>
  </si>
  <si>
    <r>
      <rPr>
        <b/>
        <sz val="8"/>
        <rFont val="Segoe UI"/>
        <family val="2"/>
      </rPr>
      <t>Rp. 28.830.000</t>
    </r>
  </si>
  <si>
    <r>
      <rPr>
        <b/>
        <sz val="8"/>
        <rFont val="Segoe UI"/>
        <family val="2"/>
      </rPr>
      <t>5.1.02.04.01</t>
    </r>
  </si>
  <si>
    <r>
      <rPr>
        <b/>
        <sz val="8"/>
        <rFont val="Segoe UI"/>
        <family val="2"/>
      </rPr>
      <t>Belanja Perjalanan Dinas Dalam Negeri</t>
    </r>
  </si>
  <si>
    <r>
      <rPr>
        <b/>
        <sz val="8"/>
        <rFont val="Segoe UI"/>
        <family val="2"/>
      </rPr>
      <t>5.1.02.04.01.0001</t>
    </r>
  </si>
  <si>
    <r>
      <rPr>
        <b/>
        <sz val="8"/>
        <rFont val="Segoe UI"/>
        <family val="2"/>
      </rPr>
      <t>Belanja Perjalanan Dinas Biasa</t>
    </r>
  </si>
  <si>
    <r>
      <rPr>
        <b/>
        <sz val="8"/>
        <rFont val="Segoe UI"/>
        <family val="2"/>
      </rPr>
      <t>Rp. 25.680.000</t>
    </r>
  </si>
  <si>
    <r>
      <rPr>
        <sz val="8"/>
        <rFont val="Segoe UI"/>
        <family val="2"/>
      </rPr>
      <t xml:space="preserve">SATUAN BIAYA PENGINAPAN PERJALANAN DINAS DALAM NEGERI DKI JAKARTA
</t>
    </r>
    <r>
      <rPr>
        <sz val="8"/>
        <rFont val="Segoe UI"/>
        <family val="2"/>
      </rPr>
      <t>Spesifikasi : Pejabat Eselon IV/Golongan III</t>
    </r>
  </si>
  <si>
    <r>
      <rPr>
        <sz val="8"/>
        <rFont val="Segoe UI"/>
        <family val="2"/>
      </rPr>
      <t>3 Orang x 3 Kali</t>
    </r>
  </si>
  <si>
    <r>
      <rPr>
        <sz val="8"/>
        <rFont val="Segoe UI"/>
        <family val="2"/>
      </rPr>
      <t>Orang / Hari</t>
    </r>
  </si>
  <si>
    <r>
      <rPr>
        <sz val="8"/>
        <rFont val="Segoe UI"/>
        <family val="2"/>
      </rPr>
      <t>Rp. 6.570.000</t>
    </r>
  </si>
  <si>
    <r>
      <rPr>
        <sz val="8"/>
        <rFont val="Segoe UI"/>
        <family val="2"/>
      </rPr>
      <t xml:space="preserve">UANG HARIAN PERJALANAN DINAS DALAM NEGERI JAWA TENGAH
</t>
    </r>
    <r>
      <rPr>
        <sz val="8"/>
        <rFont val="Segoe UI"/>
        <family val="2"/>
      </rPr>
      <t>Spesifikasi : Luar Kota</t>
    </r>
  </si>
  <si>
    <r>
      <rPr>
        <sz val="8"/>
        <rFont val="Segoe UI"/>
        <family val="2"/>
      </rPr>
      <t>3 Orang x 5 Kali</t>
    </r>
  </si>
  <si>
    <r>
      <rPr>
        <sz val="8"/>
        <rFont val="Segoe UI"/>
        <family val="2"/>
      </rPr>
      <t>Rp. 5.550.000</t>
    </r>
  </si>
  <si>
    <r>
      <rPr>
        <b/>
        <sz val="8"/>
        <rFont val="Segoe UI"/>
        <family val="2"/>
      </rPr>
      <t>[#] perjalanan dinas luar daerah</t>
    </r>
  </si>
  <si>
    <r>
      <rPr>
        <b/>
        <sz val="8"/>
        <rFont val="Segoe UI"/>
        <family val="2"/>
      </rPr>
      <t>Rp. 2.650.000</t>
    </r>
  </si>
  <si>
    <r>
      <rPr>
        <sz val="8"/>
        <rFont val="Segoe UI"/>
        <family val="2"/>
      </rPr>
      <t>Uang Harian Perjalanan Dinas DKI Jakarta Spesifikasi :</t>
    </r>
  </si>
  <si>
    <r>
      <rPr>
        <sz val="8"/>
        <rFont val="Segoe UI"/>
        <family val="2"/>
      </rPr>
      <t>5 Orang</t>
    </r>
  </si>
  <si>
    <r>
      <rPr>
        <sz val="8"/>
        <rFont val="Segoe UI"/>
        <family val="2"/>
      </rPr>
      <t>Rp. 2.650.000</t>
    </r>
  </si>
  <si>
    <r>
      <rPr>
        <b/>
        <sz val="8"/>
        <rFont val="Segoe UI"/>
        <family val="2"/>
      </rPr>
      <t>[#] Trasportasi jakarta</t>
    </r>
  </si>
  <si>
    <r>
      <rPr>
        <b/>
        <sz val="8"/>
        <rFont val="Segoe UI"/>
        <family val="2"/>
      </rPr>
      <t>Rp. 10.910.000</t>
    </r>
  </si>
  <si>
    <r>
      <rPr>
        <sz val="8"/>
        <rFont val="Segoe UI"/>
        <family val="2"/>
      </rPr>
      <t xml:space="preserve">Satuan Biaya Tiket Pesawat Ekonomi
</t>
    </r>
    <r>
      <rPr>
        <sz val="8"/>
        <rFont val="Segoe UI"/>
        <family val="2"/>
      </rPr>
      <t xml:space="preserve">Perjalanan Dinas Dalam Negeri PP JAKARTA
</t>
    </r>
    <r>
      <rPr>
        <sz val="8"/>
        <rFont val="Segoe UI"/>
        <family val="2"/>
      </rPr>
      <t xml:space="preserve">- SEMARANG
</t>
    </r>
    <r>
      <rPr>
        <sz val="8"/>
        <rFont val="Segoe UI"/>
        <family val="2"/>
      </rPr>
      <t>Spesifikasi :</t>
    </r>
  </si>
  <si>
    <r>
      <rPr>
        <sz val="8"/>
        <rFont val="Segoe UI"/>
        <family val="2"/>
      </rPr>
      <t>orang/kali</t>
    </r>
  </si>
  <si>
    <r>
      <rPr>
        <sz val="8"/>
        <rFont val="Segoe UI"/>
        <family val="2"/>
      </rPr>
      <t>Rp. 10.910.000</t>
    </r>
  </si>
  <si>
    <r>
      <rPr>
        <b/>
        <sz val="8"/>
        <rFont val="Segoe UI"/>
        <family val="2"/>
      </rPr>
      <t>5.1.02.04.01.0003</t>
    </r>
  </si>
  <si>
    <r>
      <rPr>
        <b/>
        <sz val="8"/>
        <rFont val="Segoe UI"/>
        <family val="2"/>
      </rPr>
      <t>Belanja Perjalanan Dinas Dalam Kota</t>
    </r>
  </si>
  <si>
    <r>
      <rPr>
        <b/>
        <sz val="8"/>
        <rFont val="Segoe UI"/>
        <family val="2"/>
      </rPr>
      <t>Rp. 3.150.000</t>
    </r>
  </si>
  <si>
    <r>
      <rPr>
        <b/>
        <sz val="8"/>
        <rFont val="Segoe UI"/>
        <family val="2"/>
      </rPr>
      <t>[#] penelitian</t>
    </r>
  </si>
  <si>
    <r>
      <rPr>
        <b/>
        <sz val="8"/>
        <rFont val="Segoe UI"/>
        <family val="2"/>
      </rPr>
      <t>Rp. 1.350.000</t>
    </r>
  </si>
  <si>
    <r>
      <rPr>
        <b/>
        <sz val="8"/>
        <rFont val="Segoe UI"/>
        <family val="2"/>
      </rPr>
      <t>[-] Surfai penelitian</t>
    </r>
  </si>
  <si>
    <r>
      <rPr>
        <sz val="8"/>
        <rFont val="Segoe UI"/>
        <family val="2"/>
      </rPr>
      <t xml:space="preserve">UANG HARIAN PERJALANAN DINAS DALAM NEGERI
</t>
    </r>
    <r>
      <rPr>
        <sz val="8"/>
        <rFont val="Segoe UI"/>
        <family val="2"/>
      </rPr>
      <t>Spesifikasi : Dalam Kota Lebih 8 Jam</t>
    </r>
  </si>
  <si>
    <r>
      <rPr>
        <sz val="8"/>
        <rFont val="Segoe UI"/>
        <family val="2"/>
      </rPr>
      <t>OH</t>
    </r>
  </si>
  <si>
    <r>
      <rPr>
        <sz val="8"/>
        <rFont val="Segoe UI"/>
        <family val="2"/>
      </rPr>
      <t>Rp. 1.350.000</t>
    </r>
  </si>
  <si>
    <r>
      <rPr>
        <b/>
        <sz val="8"/>
        <rFont val="Segoe UI"/>
        <family val="2"/>
      </rPr>
      <t>[#] Perjlanan Dinas Dalam Daerah</t>
    </r>
  </si>
  <si>
    <r>
      <rPr>
        <b/>
        <sz val="8"/>
        <rFont val="Segoe UI"/>
        <family val="2"/>
      </rPr>
      <t>Rp. 1.800.000</t>
    </r>
  </si>
  <si>
    <r>
      <rPr>
        <b/>
        <sz val="8"/>
        <rFont val="Segoe UI"/>
        <family val="2"/>
      </rPr>
      <t>[-] Perjalanan dalam daerah</t>
    </r>
  </si>
  <si>
    <r>
      <rPr>
        <sz val="8"/>
        <rFont val="Segoe UI"/>
        <family val="2"/>
      </rPr>
      <t>6 Orang x 2 Kali</t>
    </r>
  </si>
  <si>
    <r>
      <rPr>
        <sz val="8"/>
        <rFont val="Segoe UI"/>
        <family val="2"/>
      </rPr>
      <t>Rp. 1.800.000</t>
    </r>
  </si>
  <si>
    <r>
      <rPr>
        <b/>
        <sz val="8"/>
        <rFont val="Segoe UI"/>
        <family val="2"/>
      </rPr>
      <t>Grand Total :</t>
    </r>
  </si>
  <si>
    <r>
      <rPr>
        <sz val="8"/>
        <rFont val="Segoe UI"/>
        <family val="2"/>
      </rPr>
      <t xml:space="preserve">Kabupaten Kudus ,........................................
</t>
    </r>
    <r>
      <rPr>
        <sz val="9.5"/>
        <rFont val="Segoe UI"/>
        <family val="2"/>
      </rPr>
      <t xml:space="preserve">Kepala Badan Perencanaan Pembangunan, Penelitian Dan Pengembangan Daerah
</t>
    </r>
    <r>
      <rPr>
        <sz val="8"/>
        <rFont val="Segoe UI"/>
        <family val="2"/>
      </rPr>
      <t>ARIF SUWANTO, S.Sos, MM</t>
    </r>
  </si>
  <si>
    <r>
      <rPr>
        <sz val="8"/>
        <rFont val="Segoe UI"/>
        <family val="2"/>
      </rPr>
      <t>NIP. 197202281999031005</t>
    </r>
  </si>
  <si>
    <t>Belanja Honorarium Pengadaan Barang/Jasa [Belanja Gaji dan Tunjangan]</t>
  </si>
  <si>
    <t>Belanja Barang dan Jasa</t>
  </si>
  <si>
    <t>5.1.02.01</t>
  </si>
  <si>
    <t>Belanja Barang</t>
  </si>
  <si>
    <t>5.1.02.01.01</t>
  </si>
  <si>
    <t>Belanja Barang Pakai Habis</t>
  </si>
  <si>
    <t>5.1.02.01.01.0024</t>
  </si>
  <si>
    <t>Belanja Alat/Bahan untuk Kegiatan Kantor-Alat Tulis Kantor</t>
  </si>
  <si>
    <t>[#]</t>
  </si>
  <si>
    <t>[-]</t>
  </si>
  <si>
    <t>Stopmap Folio Spesifikasi :</t>
  </si>
  <si>
    <t>[#] alat tulis kantor</t>
  </si>
  <si>
    <t>[-] ATK</t>
  </si>
  <si>
    <t>[#] belanja barang habis pakai</t>
  </si>
  <si>
    <t>Fotocopy folio 70 gram Spesifikasi :</t>
  </si>
  <si>
    <t>Lembar</t>
  </si>
  <si>
    <t>[#] buku kajian</t>
  </si>
  <si>
    <t>Jilid Ketebalan 1-3 cm Spesifikasi :</t>
  </si>
  <si>
    <t>buku</t>
  </si>
  <si>
    <t>[#] Buku Kajian penelitian</t>
  </si>
  <si>
    <t>Cetak cover penerbitan 3 warna Spesifikasi :</t>
  </si>
  <si>
    <t>[#] cetak cover</t>
  </si>
  <si>
    <t>[-] kajian penelitian</t>
  </si>
  <si>
    <t>[#] Fotocoppy</t>
  </si>
  <si>
    <t>[#] Pembelian alat tulis kantor</t>
  </si>
  <si>
    <t>[#] Pembelian Alat Tulus kantor</t>
  </si>
  <si>
    <t>[#] Pembelian ATK</t>
  </si>
  <si>
    <t>Isi Staples Kecil Spesifikasi :</t>
  </si>
  <si>
    <t>[#] penjilidan</t>
  </si>
  <si>
    <t>5.1.02.01.01.0025</t>
  </si>
  <si>
    <t>Belanja Alat/Bahan untuk Kegiatan Kantor- Kertas dan Cover</t>
  </si>
  <si>
    <t>Kertas HVS 70 gr Folio Spesifikasi : HVS 70 gr Folio</t>
  </si>
  <si>
    <t>5.1.02.01.01.0027</t>
  </si>
  <si>
    <t>Belanja Alat/Bahan untuk Kegiatan Kantor-Benda Pos</t>
  </si>
  <si>
    <t>[#] benda Pos</t>
  </si>
  <si>
    <t>[-] Benda Pos</t>
  </si>
  <si>
    <t>Materai / Meterai 10.000 Spesifikasi :</t>
  </si>
  <si>
    <t>5.1.02.01.01.0029</t>
  </si>
  <si>
    <t>Belanja Alat/Bahan untuk Kegiatan Kantor-Bahan Komputer</t>
  </si>
  <si>
    <t>[#] Bahan Komputer</t>
  </si>
  <si>
    <t>Unit</t>
  </si>
  <si>
    <t>5.1.02.01.01.0052</t>
  </si>
  <si>
    <t>Belanja Makanan dan Minuman Rapat</t>
  </si>
  <si>
    <t>[#] Belanja makan dan minum Rapat</t>
  </si>
  <si>
    <t>[-] Belanja Rapat</t>
  </si>
  <si>
    <t>20 Orang x 10 Kali</t>
  </si>
  <si>
    <t>[#] Mamin Untuk Kajian penelitian</t>
  </si>
  <si>
    <t>[-] Belanja Rapat Kajian penelitian</t>
  </si>
  <si>
    <t>15 Orang x 6 Kali</t>
  </si>
  <si>
    <t>5.1.02.02</t>
  </si>
  <si>
    <t>Belanja Jasa</t>
  </si>
  <si>
    <t>5.1.02.02.01</t>
  </si>
  <si>
    <t>Belanja Jasa Kantor</t>
  </si>
  <si>
    <t>5.1.02.02.01.0003</t>
  </si>
  <si>
    <t>Honorarium Narasumber atau Pembahas, Moderator, Pembawa Acara, dan Panitia</t>
  </si>
  <si>
    <t>[#] Honor narasumber Kajian Penelitian</t>
  </si>
  <si>
    <t>[-] Honor narasumber</t>
  </si>
  <si>
    <t>Honorarium Narasumber/ Pembahas Spesifikasi : Pejabat Eselon II / yang disetarakan</t>
  </si>
  <si>
    <t>3 Orang x 2 Kali</t>
  </si>
  <si>
    <t>5.1.02.02.09</t>
  </si>
  <si>
    <t>Belanja Jasa Konsultansi Non Konstruksi</t>
  </si>
  <si>
    <t>5.1.02.02.09.0012</t>
  </si>
  <si>
    <t>Belanja Jasa Konsultansi Berorientasi Layanan-Jasa Studi Penelitian dan Bantuan Teknik</t>
  </si>
  <si>
    <t>Jasa Konsultansi Non Konstruksi Paket 13 Spesifikasi : Jasa Konsultan Paket 13</t>
  </si>
  <si>
    <t>kegiatan</t>
  </si>
  <si>
    <t>5.1.02.04</t>
  </si>
  <si>
    <t>Belanja Perjalanan Dinas</t>
  </si>
  <si>
    <t>5.1.02.04.01</t>
  </si>
  <si>
    <t>Belanja Perjalanan Dinas Dalam Negeri</t>
  </si>
  <si>
    <t>5.1.02.04.01.0001</t>
  </si>
  <si>
    <t>Belanja Perjalanan Dinas Biasa</t>
  </si>
  <si>
    <t>3 Orang x 3 Kali</t>
  </si>
  <si>
    <t>Orang / Hari</t>
  </si>
  <si>
    <t>3 Orang x 5 Kali</t>
  </si>
  <si>
    <t>[#] perjalanan dinas luar daerah</t>
  </si>
  <si>
    <t>Uang Harian Perjalanan Dinas DKI Jakarta Spesifikasi :</t>
  </si>
  <si>
    <t>[#] Trasportasi jakarta</t>
  </si>
  <si>
    <t>orang/kali</t>
  </si>
  <si>
    <t>5.1.02.04.01.0003</t>
  </si>
  <si>
    <t>Belanja Perjalanan Dinas Dalam Kota</t>
  </si>
  <si>
    <t>[#] penelitian</t>
  </si>
  <si>
    <t>[-] Surfai penelitian</t>
  </si>
  <si>
    <t>[#] Perjlanan Dinas Dalam Daerah</t>
  </si>
  <si>
    <t>[-] Perjalanan dalam daerah</t>
  </si>
  <si>
    <t>6 Orang x 2 Kali</t>
  </si>
  <si>
    <t>Grand Total :</t>
  </si>
  <si>
    <t>Rp. 140.060.150</t>
  </si>
  <si>
    <t>PPN</t>
  </si>
  <si>
    <t>NIP. 197202281999031005</t>
  </si>
  <si>
    <t>Koefisien</t>
  </si>
  <si>
    <t>RINCIAN BELANJA SUB KEGIATAN SATUAN KERJA PERANGKAT DAERAH</t>
  </si>
  <si>
    <t>Pemerintah Kabupaten Kudus Tahun Anggaran 2023</t>
  </si>
  <si>
    <t>Indikator &amp; Tolok Ukur Kinerja Belanja</t>
  </si>
  <si>
    <t>Indikator</t>
  </si>
  <si>
    <t>Tolak Ukur Kinerja</t>
  </si>
  <si>
    <t>Target Kinerja</t>
  </si>
  <si>
    <t>Capaian Program</t>
  </si>
  <si>
    <t>Jumlah Dokumen penelitian dan pengembangan</t>
  </si>
  <si>
    <t>1 Dokumen</t>
  </si>
  <si>
    <t>Masukan</t>
  </si>
  <si>
    <t>Dana yang dibutuhkan</t>
  </si>
  <si>
    <t>Keluaran</t>
  </si>
  <si>
    <t>Hasil</t>
  </si>
  <si>
    <t>Rincian Belanja Sub Kegiatan</t>
  </si>
  <si>
    <t>Kode Rekening</t>
  </si>
  <si>
    <t>Uraian</t>
  </si>
  <si>
    <t>Rincian Perhitungan</t>
  </si>
  <si>
    <t>Jumlah</t>
  </si>
  <si>
    <t>Satuan</t>
  </si>
  <si>
    <t>Harga</t>
  </si>
  <si>
    <t>BELANJA DAERAH</t>
  </si>
  <si>
    <t>5.1</t>
  </si>
  <si>
    <t>BELANJA OPERASI</t>
  </si>
  <si>
    <t>Belanja Pegawai</t>
  </si>
  <si>
    <t>5.1.01.03</t>
  </si>
  <si>
    <t>Tambahan Penghasilan berdasarkan Pertimbangan Objektif Lainnya ASN</t>
  </si>
  <si>
    <t>5.1.01.03.07</t>
  </si>
  <si>
    <t>Belanja Honorarium</t>
  </si>
  <si>
    <t>5.1.01.03.07.0001</t>
  </si>
  <si>
    <t>Belanja Honorarium Penanggungjawaban Pengelola Keuangan</t>
  </si>
  <si>
    <t>[#] Honorarium pembentu bendahara</t>
  </si>
  <si>
    <t>Belanja Honorarium Penanggungjawaban Pengelola Keuangan [Belanja Gaji dan Tunjangan]</t>
  </si>
  <si>
    <t>[#] Honorarium Pengelola keuangan</t>
  </si>
  <si>
    <t>[-] Honor PPTK</t>
  </si>
  <si>
    <t>5.1.01.03.07.0002</t>
  </si>
  <si>
    <t>Belanja Honorarium Pengadaan Barang/Jasa</t>
  </si>
  <si>
    <r>
      <rPr>
        <sz val="8"/>
        <rFont val="Segoe UI"/>
        <family val="2"/>
      </rPr>
      <t>Urusan                            :    5.05 UNSUR PENUNJANG URUSAN PEMERINTAHAN
Unit Organisasi              :    5.01.5.05.0.00.02.0000 BADAN PERENCANAAN PEMBANGUNAN, PENELITIAN DAN PENGEMBANGAN DAERAH Sub Unit Organisasi      :    5.01.5.05.0.00.02.0000 BADAN PERENCANAAN PEMBANGUNAN, PENELITIAN DAN PENGEMBANGAN DAERAH Program                         :    5.05.02 PROGRAM PENELITIAN DAN PENGEMBANGAN DAERAH
Kegiatan                         :    5.05.02.2.03 Penelitian dan Pengembangan Bidang Ekonomi dan Pembangunan Sub Kegiatan                 :    5.05.02.2.03.02 Penelitian dan Pengembangan Perindustrian dan Perdagangan Sumber Pendanaan       :    Dana Transfer Umum-Dana Alokasi Umum
Lokasi Kegiatan             :    Kab. Kudus, Kota Kudus, Demaan Waktu Pelaksanaan       :    Januari s.d. Desember
Kelompok Sasaran         :    Bappeda Kabupaten Kudus
Jumlah 2022                  :    Rp. 0
Jumlah 2023                  :    Rp. 140.060.150
Jumlah 2024                  :    Rp. 154.000.000</t>
    </r>
  </si>
  <si>
    <r>
      <rPr>
        <sz val="8"/>
        <rFont val="Segoe UI"/>
        <family val="2"/>
      </rPr>
      <t>Jumlah Dokumen Hasil Penelitian dan Pengembangan Perindustrian dan Perdagangan
jumlah dokumen penelitian dan pengkajian</t>
    </r>
  </si>
  <si>
    <r>
      <rPr>
        <sz val="8"/>
        <rFont val="Segoe UI"/>
        <family val="2"/>
      </rPr>
      <t>0 Dokumen
1 dokumen</t>
    </r>
  </si>
  <si>
    <r>
      <rPr>
        <sz val="8"/>
        <rFont val="Segoe UI"/>
        <family val="2"/>
      </rPr>
      <t>Tinta Cartridge / Ink Cartridge back/colour
-  T664
Spesifikasi : Epson L1300; Epson L120; Epson L1455</t>
    </r>
  </si>
  <si>
    <t>Bulan</t>
  </si>
  <si>
    <r>
      <rPr>
        <sz val="8"/>
        <rFont val="Segoe UI"/>
        <family val="2"/>
      </rPr>
      <t>Kabupaten Kudus ,........................................
Kepala Badan Perencanaan Pembangunan, Penelitian Dan Pengembangan Daerah
ARIF SUWANTO, S.Sos, MM</t>
    </r>
  </si>
  <si>
    <t>Orang / Paket / Pekerjaan</t>
  </si>
  <si>
    <t>Pack</t>
  </si>
  <si>
    <t>Botol</t>
  </si>
  <si>
    <t>Set</t>
  </si>
  <si>
    <t>Buku</t>
  </si>
  <si>
    <t>Rim</t>
  </si>
  <si>
    <t>Lem Cair Tanggung 75 ml.
Spesifikasi :</t>
  </si>
  <si>
    <t>Buku Kuitansi Besar
Spesifikasi : Buku Kuitansi Besar</t>
  </si>
  <si>
    <t>Clip Kecil
Spesifikasi :</t>
  </si>
  <si>
    <t>ASB 018 Rapat Koordinasi di Dalam Kantor (penuh Hari)
Spesifikasi : Belanja Cetak dan
Penggandaan (Belanja ATK) Rp. 3.760, Belanja Makan dan Minum Rp. 38.435.
Jumlah peserta minimal 10 - 1.200
peserta, Jumlah hari/frekuensi 1 - 30 hari/kali.</t>
  </si>
  <si>
    <t>SATUAN BIAYA PENGINAPAN PERJALANAN DINAS DALAM NEGERI DKI JAKARTA
Spesifikasi : Pejabat Eselon IV/Golongan III</t>
  </si>
  <si>
    <t>UANG HARIAN PERJALANAN DINAS DALAM NEGERI
Spesifikasi : Dalam Kota Lebih 8 Jam</t>
  </si>
  <si>
    <t>UANG HARIAN PERJALANAN DINAS DALAM NEGERI JAWA TENGAH
Spesifikasi : Luar Kota</t>
  </si>
  <si>
    <t>Satuan Biaya Tiket Pesawat Ekonomi
Perjalanan Dinas Dalam Negeri PP JAKARTA
- SEMARANG
Spesifikasi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</si>
</sst>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m\.d\.yy;@"/>
  </numFmts>
  <fonts count="9" x14ac:knownFonts="1">
    <font>
      <sz val="10"/>
      <color rgb="FF000000"/>
      <name val="Times New Roman"/>
      <charset val="204"/>
    </font>
    <font>
      <sz val="8"/>
      <name val="Segoe UI"/>
    </font>
    <font>
      <b/>
      <sz val="8"/>
      <name val="Segoe UI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sz val="9.5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8" fillId="0" borderId="0" applyFont="0" applyFill="0" applyBorder="0" applyAlignment="0" applyProtection="0"/>
  </cellStyleXfs>
  <cellXfs count="111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left" vertical="top" shrinkToFit="1"/>
    </xf>
    <xf numFmtId="0" fontId="2" fillId="0" borderId="1" xfId="0" applyFont="1" applyFill="1" applyBorder="1" applyAlignment="1">
      <alignment horizontal="right" vertical="top" wrapText="1"/>
    </xf>
    <xf numFmtId="164" fontId="3" fillId="0" borderId="1" xfId="0" applyNumberFormat="1" applyFont="1" applyFill="1" applyBorder="1" applyAlignment="1">
      <alignment horizontal="left" vertical="top" shrinkToFit="1"/>
    </xf>
    <xf numFmtId="3" fontId="4" fillId="0" borderId="1" xfId="0" applyNumberFormat="1" applyFont="1" applyFill="1" applyBorder="1" applyAlignment="1">
      <alignment horizontal="left" vertical="center" indent="2" shrinkToFit="1"/>
    </xf>
    <xf numFmtId="1" fontId="4" fillId="0" borderId="1" xfId="0" applyNumberFormat="1" applyFont="1" applyFill="1" applyBorder="1" applyAlignment="1">
      <alignment horizontal="right" vertical="center" shrinkToFit="1"/>
    </xf>
    <xf numFmtId="0" fontId="1" fillId="0" borderId="1" xfId="0" applyFont="1" applyFill="1" applyBorder="1" applyAlignment="1">
      <alignment horizontal="right" vertical="center" wrapText="1"/>
    </xf>
    <xf numFmtId="3" fontId="4" fillId="0" borderId="1" xfId="0" applyNumberFormat="1" applyFont="1" applyFill="1" applyBorder="1" applyAlignment="1">
      <alignment horizontal="right" vertical="top" shrinkToFit="1"/>
    </xf>
    <xf numFmtId="1" fontId="4" fillId="0" borderId="1" xfId="0" applyNumberFormat="1" applyFont="1" applyFill="1" applyBorder="1" applyAlignment="1">
      <alignment horizontal="right" vertical="top" shrinkToFit="1"/>
    </xf>
    <xf numFmtId="0" fontId="1" fillId="0" borderId="1" xfId="0" applyFont="1" applyFill="1" applyBorder="1" applyAlignment="1">
      <alignment horizontal="right" vertical="top" wrapText="1"/>
    </xf>
    <xf numFmtId="3" fontId="4" fillId="0" borderId="1" xfId="0" applyNumberFormat="1" applyFont="1" applyFill="1" applyBorder="1" applyAlignment="1">
      <alignment horizontal="right" vertical="center" shrinkToFit="1"/>
    </xf>
    <xf numFmtId="0" fontId="0" fillId="0" borderId="6" xfId="0" applyFill="1" applyBorder="1" applyAlignment="1">
      <alignment horizontal="left" wrapText="1"/>
    </xf>
    <xf numFmtId="0" fontId="1" fillId="0" borderId="6" xfId="0" applyFont="1" applyFill="1" applyBorder="1" applyAlignment="1">
      <alignment horizontal="left" vertical="top" wrapText="1" indent="8"/>
    </xf>
    <xf numFmtId="1" fontId="4" fillId="0" borderId="4" xfId="0" applyNumberFormat="1" applyFont="1" applyFill="1" applyBorder="1" applyAlignment="1">
      <alignment horizontal="right" vertical="center" shrinkToFit="1"/>
    </xf>
    <xf numFmtId="1" fontId="4" fillId="0" borderId="1" xfId="0" applyNumberFormat="1" applyFont="1" applyFill="1" applyBorder="1" applyAlignment="1">
      <alignment horizontal="center" vertical="top" shrinkToFi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left" vertical="center" indent="2" shrinkToFi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top" shrinkToFit="1"/>
    </xf>
    <xf numFmtId="3" fontId="4" fillId="0" borderId="1" xfId="0" applyNumberFormat="1" applyFont="1" applyFill="1" applyBorder="1" applyAlignment="1">
      <alignment horizontal="center" vertical="center" shrinkToFit="1"/>
    </xf>
    <xf numFmtId="1" fontId="4" fillId="0" borderId="1" xfId="0" applyNumberFormat="1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top" wrapText="1"/>
    </xf>
    <xf numFmtId="41" fontId="7" fillId="0" borderId="1" xfId="1" applyFont="1" applyFill="1" applyBorder="1" applyAlignment="1">
      <alignment horizontal="right" vertical="top" wrapText="1"/>
    </xf>
    <xf numFmtId="41" fontId="4" fillId="0" borderId="1" xfId="1" applyFont="1" applyFill="1" applyBorder="1" applyAlignment="1">
      <alignment horizontal="left" vertical="center" wrapText="1"/>
    </xf>
    <xf numFmtId="41" fontId="6" fillId="0" borderId="1" xfId="1" applyFont="1" applyFill="1" applyBorder="1" applyAlignment="1">
      <alignment horizontal="right" vertical="center" wrapText="1"/>
    </xf>
    <xf numFmtId="41" fontId="6" fillId="0" borderId="1" xfId="1" applyFont="1" applyFill="1" applyBorder="1" applyAlignment="1">
      <alignment horizontal="center" vertical="center" wrapText="1"/>
    </xf>
    <xf numFmtId="41" fontId="6" fillId="0" borderId="1" xfId="1" applyFont="1" applyFill="1" applyBorder="1" applyAlignment="1">
      <alignment horizontal="right" vertical="top" wrapText="1"/>
    </xf>
    <xf numFmtId="41" fontId="6" fillId="0" borderId="1" xfId="1" applyFont="1" applyFill="1" applyBorder="1" applyAlignment="1">
      <alignment horizontal="center" vertical="top" wrapText="1"/>
    </xf>
    <xf numFmtId="41" fontId="7" fillId="0" borderId="5" xfId="0" applyNumberFormat="1" applyFont="1" applyFill="1" applyBorder="1" applyAlignment="1">
      <alignment horizontal="righ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center" vertical="top" wrapText="1"/>
    </xf>
    <xf numFmtId="0" fontId="4" fillId="0" borderId="13" xfId="0" applyFont="1" applyFill="1" applyBorder="1" applyAlignment="1">
      <alignment horizontal="center" vertical="top" wrapText="1"/>
    </xf>
    <xf numFmtId="0" fontId="6" fillId="0" borderId="15" xfId="0" applyFont="1" applyFill="1" applyBorder="1" applyAlignment="1">
      <alignment horizontal="left" vertical="top"/>
    </xf>
    <xf numFmtId="0" fontId="6" fillId="0" borderId="16" xfId="0" applyFont="1" applyFill="1" applyBorder="1" applyAlignment="1">
      <alignment horizontal="left" vertical="top"/>
    </xf>
    <xf numFmtId="0" fontId="6" fillId="0" borderId="17" xfId="0" applyFont="1" applyFill="1" applyBorder="1" applyAlignment="1">
      <alignment horizontal="left" vertical="top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right" vertical="top" wrapText="1"/>
    </xf>
    <xf numFmtId="0" fontId="7" fillId="0" borderId="11" xfId="0" applyFont="1" applyFill="1" applyBorder="1" applyAlignment="1">
      <alignment horizontal="right" vertical="top" wrapText="1"/>
    </xf>
    <xf numFmtId="0" fontId="7" fillId="0" borderId="8" xfId="0" applyFont="1" applyFill="1" applyBorder="1" applyAlignment="1">
      <alignment horizontal="right" vertical="top" wrapText="1"/>
    </xf>
    <xf numFmtId="0" fontId="4" fillId="0" borderId="14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 indent="22"/>
    </xf>
    <xf numFmtId="0" fontId="7" fillId="0" borderId="3" xfId="0" applyFont="1" applyFill="1" applyBorder="1" applyAlignment="1">
      <alignment horizontal="left" vertical="top" wrapText="1" indent="22"/>
    </xf>
    <xf numFmtId="0" fontId="7" fillId="0" borderId="4" xfId="0" applyFont="1" applyFill="1" applyBorder="1" applyAlignment="1">
      <alignment horizontal="left" vertical="top" wrapText="1" indent="22"/>
    </xf>
    <xf numFmtId="0" fontId="4" fillId="0" borderId="0" xfId="0" applyFont="1" applyFill="1" applyBorder="1" applyAlignment="1">
      <alignment horizontal="left" vertical="top" wrapText="1" indent="1"/>
    </xf>
    <xf numFmtId="0" fontId="6" fillId="0" borderId="2" xfId="0" applyFont="1" applyFill="1" applyBorder="1" applyAlignment="1">
      <alignment horizontal="left" vertical="top" wrapText="1" indent="4"/>
    </xf>
    <xf numFmtId="0" fontId="6" fillId="0" borderId="4" xfId="0" applyFont="1" applyFill="1" applyBorder="1" applyAlignment="1">
      <alignment horizontal="left" vertical="top" wrapText="1" indent="4"/>
    </xf>
    <xf numFmtId="0" fontId="6" fillId="0" borderId="2" xfId="0" applyFont="1" applyFill="1" applyBorder="1" applyAlignment="1">
      <alignment horizontal="left" vertical="top" wrapText="1" indent="2"/>
    </xf>
    <xf numFmtId="0" fontId="6" fillId="0" borderId="4" xfId="0" applyFont="1" applyFill="1" applyBorder="1" applyAlignment="1">
      <alignment horizontal="left" vertical="top" wrapText="1" indent="2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right" vertical="top" wrapText="1"/>
    </xf>
    <xf numFmtId="0" fontId="2" fillId="0" borderId="3" xfId="0" applyFont="1" applyFill="1" applyBorder="1" applyAlignment="1">
      <alignment horizontal="right" vertical="top" wrapText="1"/>
    </xf>
    <xf numFmtId="0" fontId="2" fillId="0" borderId="4" xfId="0" applyFont="1" applyFill="1" applyBorder="1" applyAlignment="1">
      <alignment horizontal="righ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center" wrapText="1" indent="1"/>
    </xf>
    <xf numFmtId="0" fontId="2" fillId="0" borderId="6" xfId="0" applyFont="1" applyFill="1" applyBorder="1" applyAlignment="1">
      <alignment horizontal="left" vertical="center" wrapText="1" inden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top" wrapText="1" indent="7"/>
    </xf>
    <xf numFmtId="0" fontId="2" fillId="0" borderId="3" xfId="0" applyFont="1" applyFill="1" applyBorder="1" applyAlignment="1">
      <alignment horizontal="left" vertical="top" wrapText="1" indent="7"/>
    </xf>
    <xf numFmtId="0" fontId="2" fillId="0" borderId="4" xfId="0" applyFont="1" applyFill="1" applyBorder="1" applyAlignment="1">
      <alignment horizontal="left" vertical="top" wrapText="1" indent="7"/>
    </xf>
    <xf numFmtId="0" fontId="2" fillId="0" borderId="5" xfId="0" applyFont="1" applyFill="1" applyBorder="1" applyAlignment="1">
      <alignment horizontal="left" vertical="center" wrapText="1" indent="2"/>
    </xf>
    <xf numFmtId="0" fontId="2" fillId="0" borderId="6" xfId="0" applyFont="1" applyFill="1" applyBorder="1" applyAlignment="1">
      <alignment horizontal="left" vertical="center" wrapText="1" indent="2"/>
    </xf>
    <xf numFmtId="0" fontId="2" fillId="0" borderId="2" xfId="0" applyFont="1" applyFill="1" applyBorder="1" applyAlignment="1">
      <alignment horizontal="left" vertical="top" wrapText="1" indent="2"/>
    </xf>
    <xf numFmtId="0" fontId="2" fillId="0" borderId="4" xfId="0" applyFont="1" applyFill="1" applyBorder="1" applyAlignment="1">
      <alignment horizontal="left" vertical="top" wrapText="1" indent="2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tabSelected="1" topLeftCell="A26" workbookViewId="0">
      <selection activeCell="J37" sqref="J37"/>
    </sheetView>
  </sheetViews>
  <sheetFormatPr defaultRowHeight="13.2" x14ac:dyDescent="0.25"/>
  <cols>
    <col min="1" max="1" width="17.33203125" customWidth="1"/>
    <col min="2" max="2" width="39.33203125" customWidth="1"/>
    <col min="3" max="3" width="7.109375" customWidth="1"/>
    <col min="4" max="4" width="9.33203125" customWidth="1"/>
    <col min="5" max="5" width="10.21875" customWidth="1"/>
    <col min="6" max="6" width="10.88671875" customWidth="1"/>
    <col min="7" max="7" width="5.5546875" customWidth="1"/>
    <col min="8" max="8" width="16.21875" customWidth="1"/>
    <col min="9" max="9" width="2.88671875" customWidth="1"/>
    <col min="10" max="10" width="10" bestFit="1" customWidth="1"/>
  </cols>
  <sheetData>
    <row r="1" spans="1:9" ht="33" customHeight="1" x14ac:dyDescent="0.25">
      <c r="A1" s="79" t="s">
        <v>277</v>
      </c>
      <c r="B1" s="80"/>
      <c r="C1" s="80"/>
      <c r="D1" s="80"/>
      <c r="E1" s="80"/>
      <c r="F1" s="80"/>
      <c r="G1" s="80"/>
      <c r="H1" s="81"/>
      <c r="I1" s="28"/>
    </row>
    <row r="2" spans="1:9" ht="20.25" customHeight="1" x14ac:dyDescent="0.25">
      <c r="A2" s="58" t="s">
        <v>278</v>
      </c>
      <c r="B2" s="60"/>
      <c r="C2" s="60"/>
      <c r="D2" s="60"/>
      <c r="E2" s="60"/>
      <c r="F2" s="60"/>
      <c r="G2" s="60"/>
      <c r="H2" s="59"/>
      <c r="I2" s="28"/>
    </row>
    <row r="3" spans="1:9" ht="186.75" customHeight="1" x14ac:dyDescent="0.25">
      <c r="A3" s="82" t="s">
        <v>313</v>
      </c>
      <c r="B3" s="82"/>
      <c r="C3" s="82"/>
      <c r="D3" s="82"/>
      <c r="E3" s="82"/>
      <c r="F3" s="82"/>
      <c r="G3" s="82"/>
      <c r="H3" s="82"/>
      <c r="I3" s="82"/>
    </row>
    <row r="4" spans="1:9" ht="23.25" customHeight="1" x14ac:dyDescent="0.25">
      <c r="A4" s="58" t="s">
        <v>279</v>
      </c>
      <c r="B4" s="60"/>
      <c r="C4" s="60"/>
      <c r="D4" s="60"/>
      <c r="E4" s="60"/>
      <c r="F4" s="60"/>
      <c r="G4" s="60"/>
      <c r="H4" s="59"/>
      <c r="I4" s="28"/>
    </row>
    <row r="5" spans="1:9" ht="21" customHeight="1" x14ac:dyDescent="0.25">
      <c r="A5" s="83" t="s">
        <v>280</v>
      </c>
      <c r="B5" s="84"/>
      <c r="C5" s="58" t="s">
        <v>281</v>
      </c>
      <c r="D5" s="60"/>
      <c r="E5" s="60"/>
      <c r="F5" s="60"/>
      <c r="G5" s="85" t="s">
        <v>282</v>
      </c>
      <c r="H5" s="86"/>
      <c r="I5" s="28"/>
    </row>
    <row r="6" spans="1:9" ht="21" customHeight="1" x14ac:dyDescent="0.25">
      <c r="A6" s="56" t="s">
        <v>283</v>
      </c>
      <c r="B6" s="57"/>
      <c r="C6" s="56" t="s">
        <v>284</v>
      </c>
      <c r="D6" s="78"/>
      <c r="E6" s="78"/>
      <c r="F6" s="78"/>
      <c r="G6" s="56" t="s">
        <v>285</v>
      </c>
      <c r="H6" s="57"/>
      <c r="I6" s="28"/>
    </row>
    <row r="7" spans="1:9" ht="21" customHeight="1" x14ac:dyDescent="0.25">
      <c r="A7" s="56" t="s">
        <v>286</v>
      </c>
      <c r="B7" s="57"/>
      <c r="C7" s="56" t="s">
        <v>287</v>
      </c>
      <c r="D7" s="78"/>
      <c r="E7" s="78"/>
      <c r="F7" s="78"/>
      <c r="G7" s="56" t="s">
        <v>273</v>
      </c>
      <c r="H7" s="57"/>
      <c r="I7" s="28"/>
    </row>
    <row r="8" spans="1:9" ht="43.95" customHeight="1" x14ac:dyDescent="0.25">
      <c r="A8" s="70" t="s">
        <v>288</v>
      </c>
      <c r="B8" s="71"/>
      <c r="C8" s="72" t="s">
        <v>314</v>
      </c>
      <c r="D8" s="73"/>
      <c r="E8" s="73"/>
      <c r="F8" s="73"/>
      <c r="G8" s="72" t="s">
        <v>315</v>
      </c>
      <c r="H8" s="74"/>
      <c r="I8" s="28"/>
    </row>
    <row r="9" spans="1:9" ht="21" customHeight="1" x14ac:dyDescent="0.25">
      <c r="A9" s="56" t="s">
        <v>289</v>
      </c>
      <c r="B9" s="57"/>
      <c r="C9" s="75"/>
      <c r="D9" s="76"/>
      <c r="E9" s="76"/>
      <c r="F9" s="76"/>
      <c r="G9" s="75"/>
      <c r="H9" s="77"/>
      <c r="I9" s="28"/>
    </row>
    <row r="10" spans="1:9" ht="24.45" customHeight="1" x14ac:dyDescent="0.25">
      <c r="A10" s="58" t="s">
        <v>290</v>
      </c>
      <c r="B10" s="60"/>
      <c r="C10" s="60"/>
      <c r="D10" s="60"/>
      <c r="E10" s="60"/>
      <c r="F10" s="60"/>
      <c r="G10" s="60"/>
      <c r="H10" s="59"/>
      <c r="I10" s="28"/>
    </row>
    <row r="11" spans="1:9" ht="19.05" customHeight="1" x14ac:dyDescent="0.25">
      <c r="A11" s="61" t="s">
        <v>291</v>
      </c>
      <c r="B11" s="63" t="s">
        <v>292</v>
      </c>
      <c r="C11" s="64"/>
      <c r="D11" s="67" t="s">
        <v>293</v>
      </c>
      <c r="E11" s="68"/>
      <c r="F11" s="68"/>
      <c r="G11" s="69"/>
      <c r="H11" s="61" t="s">
        <v>294</v>
      </c>
      <c r="I11" s="28"/>
    </row>
    <row r="12" spans="1:9" ht="17.7" customHeight="1" x14ac:dyDescent="0.25">
      <c r="A12" s="62"/>
      <c r="B12" s="65"/>
      <c r="C12" s="66"/>
      <c r="D12" s="21" t="s">
        <v>276</v>
      </c>
      <c r="E12" s="21" t="s">
        <v>295</v>
      </c>
      <c r="F12" s="21" t="s">
        <v>296</v>
      </c>
      <c r="G12" s="22" t="s">
        <v>274</v>
      </c>
      <c r="H12" s="62"/>
      <c r="I12" s="28"/>
    </row>
    <row r="13" spans="1:9" ht="17.7" customHeight="1" x14ac:dyDescent="0.25">
      <c r="A13" s="7">
        <v>5</v>
      </c>
      <c r="B13" s="42" t="s">
        <v>297</v>
      </c>
      <c r="C13" s="43"/>
      <c r="D13" s="43"/>
      <c r="E13" s="43"/>
      <c r="F13" s="43"/>
      <c r="G13" s="44"/>
      <c r="H13" s="35">
        <f>H14</f>
        <v>140060150</v>
      </c>
      <c r="I13" s="28"/>
    </row>
    <row r="14" spans="1:9" ht="17.7" customHeight="1" x14ac:dyDescent="0.25">
      <c r="A14" s="23" t="s">
        <v>298</v>
      </c>
      <c r="B14" s="42" t="s">
        <v>299</v>
      </c>
      <c r="C14" s="43"/>
      <c r="D14" s="43"/>
      <c r="E14" s="43"/>
      <c r="F14" s="43"/>
      <c r="G14" s="44"/>
      <c r="H14" s="35">
        <f>H15+H28</f>
        <v>140060150</v>
      </c>
      <c r="I14" s="28"/>
    </row>
    <row r="15" spans="1:9" ht="17.7" customHeight="1" x14ac:dyDescent="0.25">
      <c r="A15" s="9">
        <v>37012</v>
      </c>
      <c r="B15" s="42" t="s">
        <v>300</v>
      </c>
      <c r="C15" s="43"/>
      <c r="D15" s="43"/>
      <c r="E15" s="43"/>
      <c r="F15" s="43"/>
      <c r="G15" s="44"/>
      <c r="H15" s="35">
        <f>H18</f>
        <v>7710000</v>
      </c>
      <c r="I15" s="28"/>
    </row>
    <row r="16" spans="1:9" ht="17.7" customHeight="1" x14ac:dyDescent="0.25">
      <c r="A16" s="23" t="s">
        <v>301</v>
      </c>
      <c r="B16" s="42" t="s">
        <v>302</v>
      </c>
      <c r="C16" s="43"/>
      <c r="D16" s="43"/>
      <c r="E16" s="43"/>
      <c r="F16" s="43"/>
      <c r="G16" s="44"/>
      <c r="H16" s="35">
        <f>H17</f>
        <v>7710000</v>
      </c>
      <c r="I16" s="28"/>
    </row>
    <row r="17" spans="1:9" ht="17.7" customHeight="1" x14ac:dyDescent="0.25">
      <c r="A17" s="23" t="s">
        <v>303</v>
      </c>
      <c r="B17" s="42" t="s">
        <v>304</v>
      </c>
      <c r="C17" s="43"/>
      <c r="D17" s="43"/>
      <c r="E17" s="43"/>
      <c r="F17" s="43"/>
      <c r="G17" s="44"/>
      <c r="H17" s="35">
        <f>H18</f>
        <v>7710000</v>
      </c>
      <c r="I17" s="28"/>
    </row>
    <row r="18" spans="1:9" ht="17.7" customHeight="1" x14ac:dyDescent="0.25">
      <c r="A18" s="23" t="s">
        <v>305</v>
      </c>
      <c r="B18" s="42" t="s">
        <v>306</v>
      </c>
      <c r="C18" s="43"/>
      <c r="D18" s="43"/>
      <c r="E18" s="43"/>
      <c r="F18" s="43"/>
      <c r="G18" s="44"/>
      <c r="H18" s="35">
        <f>H19+H22+H25</f>
        <v>7710000</v>
      </c>
      <c r="I18" s="28"/>
    </row>
    <row r="19" spans="1:9" ht="17.7" customHeight="1" x14ac:dyDescent="0.25">
      <c r="A19" s="29"/>
      <c r="B19" s="42" t="s">
        <v>307</v>
      </c>
      <c r="C19" s="43"/>
      <c r="D19" s="43"/>
      <c r="E19" s="43"/>
      <c r="F19" s="43"/>
      <c r="G19" s="44"/>
      <c r="H19" s="35">
        <f>H21</f>
        <v>3300000</v>
      </c>
      <c r="I19" s="28"/>
    </row>
    <row r="20" spans="1:9" ht="17.7" customHeight="1" x14ac:dyDescent="0.25">
      <c r="A20" s="29"/>
      <c r="B20" s="42" t="s">
        <v>196</v>
      </c>
      <c r="C20" s="43"/>
      <c r="D20" s="43"/>
      <c r="E20" s="43"/>
      <c r="F20" s="43"/>
      <c r="G20" s="44"/>
      <c r="H20" s="36"/>
      <c r="I20" s="28"/>
    </row>
    <row r="21" spans="1:9" ht="39.450000000000003" customHeight="1" x14ac:dyDescent="0.25">
      <c r="A21" s="26"/>
      <c r="B21" s="56" t="s">
        <v>308</v>
      </c>
      <c r="C21" s="57"/>
      <c r="D21" s="30">
        <v>12</v>
      </c>
      <c r="E21" s="27" t="s">
        <v>317</v>
      </c>
      <c r="F21" s="25">
        <v>275000</v>
      </c>
      <c r="G21" s="19">
        <v>0</v>
      </c>
      <c r="H21" s="37">
        <f>D21*F21</f>
        <v>3300000</v>
      </c>
      <c r="I21" s="28"/>
    </row>
    <row r="22" spans="1:9" ht="17.7" customHeight="1" x14ac:dyDescent="0.25">
      <c r="A22" s="29"/>
      <c r="B22" s="42" t="s">
        <v>309</v>
      </c>
      <c r="C22" s="43"/>
      <c r="D22" s="43"/>
      <c r="E22" s="43"/>
      <c r="F22" s="43"/>
      <c r="G22" s="44"/>
      <c r="H22" s="35">
        <f>H24</f>
        <v>3960000</v>
      </c>
      <c r="I22" s="28"/>
    </row>
    <row r="23" spans="1:9" ht="17.7" customHeight="1" x14ac:dyDescent="0.25">
      <c r="A23" s="29"/>
      <c r="B23" s="42" t="s">
        <v>310</v>
      </c>
      <c r="C23" s="43"/>
      <c r="D23" s="43"/>
      <c r="E23" s="43"/>
      <c r="F23" s="43"/>
      <c r="G23" s="44"/>
      <c r="H23" s="36"/>
      <c r="I23" s="28"/>
    </row>
    <row r="24" spans="1:9" ht="39.450000000000003" customHeight="1" x14ac:dyDescent="0.25">
      <c r="A24" s="26"/>
      <c r="B24" s="56" t="s">
        <v>308</v>
      </c>
      <c r="C24" s="57"/>
      <c r="D24" s="30">
        <v>12</v>
      </c>
      <c r="E24" s="27" t="s">
        <v>317</v>
      </c>
      <c r="F24" s="10">
        <v>330000</v>
      </c>
      <c r="G24" s="19">
        <v>0</v>
      </c>
      <c r="H24" s="37">
        <f>D24*F24</f>
        <v>3960000</v>
      </c>
      <c r="I24" s="28"/>
    </row>
    <row r="25" spans="1:9" ht="17.7" customHeight="1" x14ac:dyDescent="0.25">
      <c r="A25" s="23" t="s">
        <v>311</v>
      </c>
      <c r="B25" s="42" t="s">
        <v>312</v>
      </c>
      <c r="C25" s="43"/>
      <c r="D25" s="43"/>
      <c r="E25" s="43"/>
      <c r="F25" s="43"/>
      <c r="G25" s="44"/>
      <c r="H25" s="35">
        <f>H27</f>
        <v>450000</v>
      </c>
      <c r="I25" s="28"/>
    </row>
    <row r="26" spans="1:9" ht="17.7" customHeight="1" x14ac:dyDescent="0.25">
      <c r="A26" s="29"/>
      <c r="B26" s="42" t="s">
        <v>196</v>
      </c>
      <c r="C26" s="43"/>
      <c r="D26" s="43"/>
      <c r="E26" s="43"/>
      <c r="F26" s="43"/>
      <c r="G26" s="44"/>
      <c r="H26" s="36"/>
      <c r="I26" s="28"/>
    </row>
    <row r="27" spans="1:9" ht="22.8" x14ac:dyDescent="0.25">
      <c r="A27" s="29"/>
      <c r="B27" s="24" t="s">
        <v>187</v>
      </c>
      <c r="C27" s="50">
        <v>1</v>
      </c>
      <c r="D27" s="51"/>
      <c r="E27" s="27" t="s">
        <v>319</v>
      </c>
      <c r="F27" s="32">
        <v>450000</v>
      </c>
      <c r="G27" s="33">
        <v>0</v>
      </c>
      <c r="H27" s="38">
        <f>C27*F27</f>
        <v>450000</v>
      </c>
      <c r="I27" s="28"/>
    </row>
    <row r="28" spans="1:9" x14ac:dyDescent="0.25">
      <c r="A28" s="9">
        <v>37377</v>
      </c>
      <c r="B28" s="42" t="s">
        <v>188</v>
      </c>
      <c r="C28" s="43"/>
      <c r="D28" s="43"/>
      <c r="E28" s="43"/>
      <c r="F28" s="43"/>
      <c r="G28" s="44"/>
      <c r="H28" s="35">
        <f>H29+H84+H95</f>
        <v>132350150</v>
      </c>
      <c r="I28" s="28"/>
    </row>
    <row r="29" spans="1:9" x14ac:dyDescent="0.25">
      <c r="A29" s="23" t="s">
        <v>189</v>
      </c>
      <c r="B29" s="42" t="s">
        <v>190</v>
      </c>
      <c r="C29" s="43"/>
      <c r="D29" s="43"/>
      <c r="E29" s="43"/>
      <c r="F29" s="43"/>
      <c r="G29" s="44"/>
      <c r="H29" s="35">
        <f>H30</f>
        <v>22520150</v>
      </c>
      <c r="I29" s="28"/>
    </row>
    <row r="30" spans="1:9" x14ac:dyDescent="0.25">
      <c r="A30" s="23" t="s">
        <v>191</v>
      </c>
      <c r="B30" s="42" t="s">
        <v>192</v>
      </c>
      <c r="C30" s="43"/>
      <c r="D30" s="43"/>
      <c r="E30" s="43"/>
      <c r="F30" s="43"/>
      <c r="G30" s="44"/>
      <c r="H30" s="35">
        <f>H31+H65+H69+H73+H77</f>
        <v>22520150</v>
      </c>
      <c r="I30" s="28"/>
    </row>
    <row r="31" spans="1:9" x14ac:dyDescent="0.25">
      <c r="A31" s="23" t="s">
        <v>193</v>
      </c>
      <c r="B31" s="42" t="s">
        <v>194</v>
      </c>
      <c r="C31" s="43"/>
      <c r="D31" s="43"/>
      <c r="E31" s="43"/>
      <c r="F31" s="43"/>
      <c r="G31" s="44"/>
      <c r="H31" s="35">
        <f>H34+H37+H40+H43+H46+H49+H52+H55+H58+H61+H64</f>
        <v>7287600</v>
      </c>
      <c r="I31" s="28"/>
    </row>
    <row r="32" spans="1:9" x14ac:dyDescent="0.25">
      <c r="A32" s="29"/>
      <c r="B32" s="42" t="s">
        <v>195</v>
      </c>
      <c r="C32" s="43"/>
      <c r="D32" s="43"/>
      <c r="E32" s="43"/>
      <c r="F32" s="43"/>
      <c r="G32" s="44"/>
      <c r="H32" s="35">
        <f>H34</f>
        <v>483000</v>
      </c>
      <c r="I32" s="28"/>
    </row>
    <row r="33" spans="1:9" x14ac:dyDescent="0.25">
      <c r="A33" s="29"/>
      <c r="B33" s="42" t="s">
        <v>196</v>
      </c>
      <c r="C33" s="43"/>
      <c r="D33" s="43"/>
      <c r="E33" s="43"/>
      <c r="F33" s="43"/>
      <c r="G33" s="44"/>
      <c r="H33" s="36"/>
      <c r="I33" s="28"/>
    </row>
    <row r="34" spans="1:9" x14ac:dyDescent="0.25">
      <c r="A34" s="29"/>
      <c r="B34" s="24" t="s">
        <v>197</v>
      </c>
      <c r="C34" s="50">
        <v>21</v>
      </c>
      <c r="D34" s="51"/>
      <c r="E34" s="30" t="s">
        <v>320</v>
      </c>
      <c r="F34" s="32">
        <v>23000</v>
      </c>
      <c r="G34" s="33">
        <v>0</v>
      </c>
      <c r="H34" s="38">
        <f>C34*F34</f>
        <v>483000</v>
      </c>
      <c r="I34" s="28"/>
    </row>
    <row r="35" spans="1:9" x14ac:dyDescent="0.25">
      <c r="A35" s="29"/>
      <c r="B35" s="42" t="s">
        <v>198</v>
      </c>
      <c r="C35" s="43"/>
      <c r="D35" s="43"/>
      <c r="E35" s="43"/>
      <c r="F35" s="43"/>
      <c r="G35" s="44"/>
      <c r="H35" s="35">
        <f>H37</f>
        <v>40000</v>
      </c>
      <c r="I35" s="28"/>
    </row>
    <row r="36" spans="1:9" x14ac:dyDescent="0.25">
      <c r="A36" s="29"/>
      <c r="B36" s="42" t="s">
        <v>199</v>
      </c>
      <c r="C36" s="43"/>
      <c r="D36" s="43"/>
      <c r="E36" s="43"/>
      <c r="F36" s="43"/>
      <c r="G36" s="44"/>
      <c r="H36" s="36"/>
      <c r="I36" s="28"/>
    </row>
    <row r="37" spans="1:9" ht="22.8" x14ac:dyDescent="0.25">
      <c r="A37" s="29"/>
      <c r="B37" s="24" t="s">
        <v>325</v>
      </c>
      <c r="C37" s="50">
        <v>8</v>
      </c>
      <c r="D37" s="51"/>
      <c r="E37" s="30" t="s">
        <v>321</v>
      </c>
      <c r="F37" s="32">
        <v>5000</v>
      </c>
      <c r="G37" s="33">
        <v>0</v>
      </c>
      <c r="H37" s="38">
        <f>C37*F37</f>
        <v>40000</v>
      </c>
      <c r="I37" s="28"/>
    </row>
    <row r="38" spans="1:9" x14ac:dyDescent="0.25">
      <c r="A38" s="29"/>
      <c r="B38" s="42" t="s">
        <v>200</v>
      </c>
      <c r="C38" s="43"/>
      <c r="D38" s="43"/>
      <c r="E38" s="43"/>
      <c r="F38" s="43"/>
      <c r="G38" s="44"/>
      <c r="H38" s="35">
        <f>H40</f>
        <v>2580000</v>
      </c>
      <c r="I38" s="28"/>
    </row>
    <row r="39" spans="1:9" x14ac:dyDescent="0.25">
      <c r="A39" s="29"/>
      <c r="B39" s="42" t="s">
        <v>196</v>
      </c>
      <c r="C39" s="43"/>
      <c r="D39" s="43"/>
      <c r="E39" s="43"/>
      <c r="F39" s="43"/>
      <c r="G39" s="44"/>
      <c r="H39" s="36"/>
      <c r="I39" s="28"/>
    </row>
    <row r="40" spans="1:9" x14ac:dyDescent="0.25">
      <c r="A40" s="29"/>
      <c r="B40" s="24" t="s">
        <v>201</v>
      </c>
      <c r="C40" s="50">
        <v>8600</v>
      </c>
      <c r="D40" s="51"/>
      <c r="E40" s="30" t="s">
        <v>202</v>
      </c>
      <c r="F40" s="14">
        <v>300</v>
      </c>
      <c r="G40" s="14">
        <v>0</v>
      </c>
      <c r="H40" s="39">
        <f>C40*F40</f>
        <v>2580000</v>
      </c>
      <c r="I40" s="28"/>
    </row>
    <row r="41" spans="1:9" x14ac:dyDescent="0.25">
      <c r="A41" s="29"/>
      <c r="B41" s="42" t="s">
        <v>203</v>
      </c>
      <c r="C41" s="43"/>
      <c r="D41" s="43"/>
      <c r="E41" s="43"/>
      <c r="F41" s="43"/>
      <c r="G41" s="44"/>
      <c r="H41" s="35">
        <f>H43</f>
        <v>480000</v>
      </c>
      <c r="I41" s="28"/>
    </row>
    <row r="42" spans="1:9" x14ac:dyDescent="0.25">
      <c r="A42" s="29"/>
      <c r="B42" s="42" t="s">
        <v>196</v>
      </c>
      <c r="C42" s="43"/>
      <c r="D42" s="43"/>
      <c r="E42" s="43"/>
      <c r="F42" s="43"/>
      <c r="G42" s="44"/>
      <c r="H42" s="36"/>
      <c r="I42" s="28"/>
    </row>
    <row r="43" spans="1:9" x14ac:dyDescent="0.25">
      <c r="A43" s="29"/>
      <c r="B43" s="24" t="s">
        <v>204</v>
      </c>
      <c r="C43" s="50">
        <v>50</v>
      </c>
      <c r="D43" s="51"/>
      <c r="E43" s="30" t="s">
        <v>205</v>
      </c>
      <c r="F43" s="32">
        <v>9600</v>
      </c>
      <c r="G43" s="33">
        <v>0</v>
      </c>
      <c r="H43" s="38">
        <f>C43*F43</f>
        <v>480000</v>
      </c>
      <c r="I43" s="28"/>
    </row>
    <row r="44" spans="1:9" x14ac:dyDescent="0.25">
      <c r="A44" s="29"/>
      <c r="B44" s="42" t="s">
        <v>206</v>
      </c>
      <c r="C44" s="43"/>
      <c r="D44" s="43"/>
      <c r="E44" s="43"/>
      <c r="F44" s="43"/>
      <c r="G44" s="44"/>
      <c r="H44" s="35">
        <f>H46</f>
        <v>691600</v>
      </c>
      <c r="I44" s="28"/>
    </row>
    <row r="45" spans="1:9" x14ac:dyDescent="0.25">
      <c r="A45" s="29"/>
      <c r="B45" s="42" t="s">
        <v>196</v>
      </c>
      <c r="C45" s="43"/>
      <c r="D45" s="43"/>
      <c r="E45" s="43"/>
      <c r="F45" s="43"/>
      <c r="G45" s="44"/>
      <c r="H45" s="36"/>
      <c r="I45" s="28"/>
    </row>
    <row r="46" spans="1:9" x14ac:dyDescent="0.25">
      <c r="A46" s="29"/>
      <c r="B46" s="24" t="s">
        <v>207</v>
      </c>
      <c r="C46" s="50">
        <v>52</v>
      </c>
      <c r="D46" s="51"/>
      <c r="E46" s="30" t="s">
        <v>322</v>
      </c>
      <c r="F46" s="32">
        <v>13300</v>
      </c>
      <c r="G46" s="33">
        <v>0</v>
      </c>
      <c r="H46" s="38">
        <f>C46*F46</f>
        <v>691600</v>
      </c>
      <c r="I46" s="28"/>
    </row>
    <row r="47" spans="1:9" x14ac:dyDescent="0.25">
      <c r="A47" s="29"/>
      <c r="B47" s="42" t="s">
        <v>208</v>
      </c>
      <c r="C47" s="43"/>
      <c r="D47" s="43"/>
      <c r="E47" s="43"/>
      <c r="F47" s="43"/>
      <c r="G47" s="44"/>
      <c r="H47" s="35">
        <f>H46</f>
        <v>691600</v>
      </c>
      <c r="I47" s="28"/>
    </row>
    <row r="48" spans="1:9" x14ac:dyDescent="0.25">
      <c r="A48" s="29"/>
      <c r="B48" s="42" t="s">
        <v>209</v>
      </c>
      <c r="C48" s="43"/>
      <c r="D48" s="43"/>
      <c r="E48" s="43"/>
      <c r="F48" s="43"/>
      <c r="G48" s="44"/>
      <c r="H48" s="36"/>
      <c r="I48" s="28"/>
    </row>
    <row r="49" spans="1:9" x14ac:dyDescent="0.25">
      <c r="A49" s="29"/>
      <c r="B49" s="24" t="s">
        <v>207</v>
      </c>
      <c r="C49" s="58">
        <v>50</v>
      </c>
      <c r="D49" s="59"/>
      <c r="E49" s="34" t="s">
        <v>322</v>
      </c>
      <c r="F49" s="31">
        <v>13300</v>
      </c>
      <c r="G49" s="20">
        <v>0</v>
      </c>
      <c r="H49" s="40">
        <f>C49*F49</f>
        <v>665000</v>
      </c>
      <c r="I49" s="28"/>
    </row>
    <row r="50" spans="1:9" x14ac:dyDescent="0.25">
      <c r="A50" s="29"/>
      <c r="B50" s="42" t="s">
        <v>210</v>
      </c>
      <c r="C50" s="43"/>
      <c r="D50" s="43"/>
      <c r="E50" s="43"/>
      <c r="F50" s="43"/>
      <c r="G50" s="44"/>
      <c r="H50" s="35">
        <f>H52</f>
        <v>1560000</v>
      </c>
      <c r="I50" s="28"/>
    </row>
    <row r="51" spans="1:9" x14ac:dyDescent="0.25">
      <c r="A51" s="29"/>
      <c r="B51" s="42" t="s">
        <v>196</v>
      </c>
      <c r="C51" s="43"/>
      <c r="D51" s="43"/>
      <c r="E51" s="43"/>
      <c r="F51" s="43"/>
      <c r="G51" s="44"/>
      <c r="H51" s="36"/>
      <c r="I51" s="28"/>
    </row>
    <row r="52" spans="1:9" x14ac:dyDescent="0.25">
      <c r="A52" s="29"/>
      <c r="B52" s="24" t="s">
        <v>201</v>
      </c>
      <c r="C52" s="50">
        <v>5200</v>
      </c>
      <c r="D52" s="51"/>
      <c r="E52" s="30" t="s">
        <v>202</v>
      </c>
      <c r="F52" s="33">
        <v>300</v>
      </c>
      <c r="G52" s="33">
        <v>0</v>
      </c>
      <c r="H52" s="38">
        <f>C52*F52</f>
        <v>1560000</v>
      </c>
      <c r="I52" s="28"/>
    </row>
    <row r="53" spans="1:9" x14ac:dyDescent="0.25">
      <c r="A53" s="29"/>
      <c r="B53" s="42" t="s">
        <v>211</v>
      </c>
      <c r="C53" s="43"/>
      <c r="D53" s="43"/>
      <c r="E53" s="43"/>
      <c r="F53" s="43"/>
      <c r="G53" s="44"/>
      <c r="H53" s="35">
        <f>H55</f>
        <v>24000</v>
      </c>
      <c r="I53" s="28"/>
    </row>
    <row r="54" spans="1:9" x14ac:dyDescent="0.25">
      <c r="A54" s="29"/>
      <c r="B54" s="42" t="s">
        <v>196</v>
      </c>
      <c r="C54" s="43"/>
      <c r="D54" s="43"/>
      <c r="E54" s="43"/>
      <c r="F54" s="43"/>
      <c r="G54" s="44"/>
      <c r="H54" s="36"/>
      <c r="I54" s="28"/>
    </row>
    <row r="55" spans="1:9" ht="22.8" x14ac:dyDescent="0.25">
      <c r="A55" s="29"/>
      <c r="B55" s="24" t="s">
        <v>326</v>
      </c>
      <c r="C55" s="50">
        <v>4</v>
      </c>
      <c r="D55" s="51"/>
      <c r="E55" s="30" t="s">
        <v>323</v>
      </c>
      <c r="F55" s="32">
        <v>6000</v>
      </c>
      <c r="G55" s="33">
        <v>0</v>
      </c>
      <c r="H55" s="38">
        <f>C55*F55</f>
        <v>24000</v>
      </c>
      <c r="I55" s="28"/>
    </row>
    <row r="56" spans="1:9" x14ac:dyDescent="0.25">
      <c r="A56" s="29"/>
      <c r="B56" s="42" t="s">
        <v>212</v>
      </c>
      <c r="C56" s="43"/>
      <c r="D56" s="43"/>
      <c r="E56" s="43"/>
      <c r="F56" s="43"/>
      <c r="G56" s="44"/>
      <c r="H56" s="35">
        <f>H58</f>
        <v>170000</v>
      </c>
      <c r="I56" s="28"/>
    </row>
    <row r="57" spans="1:9" x14ac:dyDescent="0.25">
      <c r="A57" s="29"/>
      <c r="B57" s="42" t="s">
        <v>196</v>
      </c>
      <c r="C57" s="43"/>
      <c r="D57" s="43"/>
      <c r="E57" s="43"/>
      <c r="F57" s="43"/>
      <c r="G57" s="44"/>
      <c r="H57" s="36"/>
      <c r="I57" s="28"/>
    </row>
    <row r="58" spans="1:9" ht="22.8" x14ac:dyDescent="0.25">
      <c r="A58" s="29"/>
      <c r="B58" s="24" t="s">
        <v>327</v>
      </c>
      <c r="C58" s="50">
        <v>10</v>
      </c>
      <c r="D58" s="51"/>
      <c r="E58" s="30" t="s">
        <v>320</v>
      </c>
      <c r="F58" s="32">
        <v>17000</v>
      </c>
      <c r="G58" s="33">
        <v>0</v>
      </c>
      <c r="H58" s="38">
        <f>C58*F58</f>
        <v>170000</v>
      </c>
      <c r="I58" s="28"/>
    </row>
    <row r="59" spans="1:9" x14ac:dyDescent="0.25">
      <c r="A59" s="29"/>
      <c r="B59" s="42" t="s">
        <v>213</v>
      </c>
      <c r="C59" s="43"/>
      <c r="D59" s="43"/>
      <c r="E59" s="43"/>
      <c r="F59" s="43"/>
      <c r="G59" s="44"/>
      <c r="H59" s="35">
        <f>H61</f>
        <v>306000</v>
      </c>
      <c r="I59" s="28"/>
    </row>
    <row r="60" spans="1:9" x14ac:dyDescent="0.25">
      <c r="A60" s="29"/>
      <c r="B60" s="42" t="s">
        <v>196</v>
      </c>
      <c r="C60" s="43"/>
      <c r="D60" s="43"/>
      <c r="E60" s="43"/>
      <c r="F60" s="43"/>
      <c r="G60" s="44"/>
      <c r="H60" s="36"/>
      <c r="I60" s="28"/>
    </row>
    <row r="61" spans="1:9" x14ac:dyDescent="0.25">
      <c r="A61" s="29"/>
      <c r="B61" s="24" t="s">
        <v>214</v>
      </c>
      <c r="C61" s="50">
        <v>18</v>
      </c>
      <c r="D61" s="51"/>
      <c r="E61" s="30" t="s">
        <v>320</v>
      </c>
      <c r="F61" s="32">
        <v>17000</v>
      </c>
      <c r="G61" s="33">
        <v>0</v>
      </c>
      <c r="H61" s="38">
        <f>C61*F61</f>
        <v>306000</v>
      </c>
      <c r="I61" s="28"/>
    </row>
    <row r="62" spans="1:9" x14ac:dyDescent="0.25">
      <c r="A62" s="29"/>
      <c r="B62" s="42" t="s">
        <v>215</v>
      </c>
      <c r="C62" s="43"/>
      <c r="D62" s="43"/>
      <c r="E62" s="43"/>
      <c r="F62" s="43"/>
      <c r="G62" s="44"/>
      <c r="H62" s="35">
        <f>H64</f>
        <v>288000</v>
      </c>
      <c r="I62" s="28"/>
    </row>
    <row r="63" spans="1:9" x14ac:dyDescent="0.25">
      <c r="A63" s="29"/>
      <c r="B63" s="42" t="s">
        <v>196</v>
      </c>
      <c r="C63" s="43"/>
      <c r="D63" s="43"/>
      <c r="E63" s="43"/>
      <c r="F63" s="43"/>
      <c r="G63" s="44"/>
      <c r="H63" s="36"/>
      <c r="I63" s="28"/>
    </row>
    <row r="64" spans="1:9" x14ac:dyDescent="0.25">
      <c r="A64" s="29"/>
      <c r="B64" s="24" t="s">
        <v>204</v>
      </c>
      <c r="C64" s="50">
        <v>30</v>
      </c>
      <c r="D64" s="51"/>
      <c r="E64" s="30" t="s">
        <v>323</v>
      </c>
      <c r="F64" s="32">
        <v>9600</v>
      </c>
      <c r="G64" s="33">
        <v>0</v>
      </c>
      <c r="H64" s="38">
        <f>C64*F64</f>
        <v>288000</v>
      </c>
      <c r="I64" s="28"/>
    </row>
    <row r="65" spans="1:9" x14ac:dyDescent="0.25">
      <c r="A65" s="23" t="s">
        <v>216</v>
      </c>
      <c r="B65" s="42" t="s">
        <v>217</v>
      </c>
      <c r="C65" s="43"/>
      <c r="D65" s="43"/>
      <c r="E65" s="43"/>
      <c r="F65" s="43"/>
      <c r="G65" s="44"/>
      <c r="H65" s="35">
        <f>H68</f>
        <v>1696000</v>
      </c>
      <c r="I65" s="28"/>
    </row>
    <row r="66" spans="1:9" x14ac:dyDescent="0.25">
      <c r="A66" s="29"/>
      <c r="B66" s="42" t="s">
        <v>211</v>
      </c>
      <c r="C66" s="43"/>
      <c r="D66" s="43"/>
      <c r="E66" s="43"/>
      <c r="F66" s="43"/>
      <c r="G66" s="44"/>
      <c r="H66" s="35">
        <f>H68</f>
        <v>1696000</v>
      </c>
      <c r="I66" s="28"/>
    </row>
    <row r="67" spans="1:9" x14ac:dyDescent="0.25">
      <c r="A67" s="29"/>
      <c r="B67" s="42" t="s">
        <v>196</v>
      </c>
      <c r="C67" s="43"/>
      <c r="D67" s="43"/>
      <c r="E67" s="43"/>
      <c r="F67" s="43"/>
      <c r="G67" s="44"/>
      <c r="H67" s="36"/>
      <c r="I67" s="28"/>
    </row>
    <row r="68" spans="1:9" x14ac:dyDescent="0.25">
      <c r="A68" s="29"/>
      <c r="B68" s="24" t="s">
        <v>218</v>
      </c>
      <c r="C68" s="50">
        <v>32</v>
      </c>
      <c r="D68" s="51"/>
      <c r="E68" s="30" t="s">
        <v>324</v>
      </c>
      <c r="F68" s="32">
        <v>53000</v>
      </c>
      <c r="G68" s="33">
        <v>0</v>
      </c>
      <c r="H68" s="38">
        <f>C68*F68</f>
        <v>1696000</v>
      </c>
      <c r="I68" s="28"/>
    </row>
    <row r="69" spans="1:9" x14ac:dyDescent="0.25">
      <c r="A69" s="23" t="s">
        <v>219</v>
      </c>
      <c r="B69" s="42" t="s">
        <v>220</v>
      </c>
      <c r="C69" s="43"/>
      <c r="D69" s="43"/>
      <c r="E69" s="43"/>
      <c r="F69" s="43"/>
      <c r="G69" s="44"/>
      <c r="H69" s="35">
        <f>H72</f>
        <v>100000</v>
      </c>
      <c r="I69" s="28"/>
    </row>
    <row r="70" spans="1:9" x14ac:dyDescent="0.25">
      <c r="A70" s="29"/>
      <c r="B70" s="42" t="s">
        <v>221</v>
      </c>
      <c r="C70" s="43"/>
      <c r="D70" s="43"/>
      <c r="E70" s="43"/>
      <c r="F70" s="43"/>
      <c r="G70" s="44"/>
      <c r="H70" s="35">
        <f>H72</f>
        <v>100000</v>
      </c>
      <c r="I70" s="28"/>
    </row>
    <row r="71" spans="1:9" x14ac:dyDescent="0.25">
      <c r="A71" s="29"/>
      <c r="B71" s="42" t="s">
        <v>222</v>
      </c>
      <c r="C71" s="43"/>
      <c r="D71" s="43"/>
      <c r="E71" s="43"/>
      <c r="F71" s="43"/>
      <c r="G71" s="44"/>
      <c r="H71" s="36"/>
      <c r="I71" s="28"/>
    </row>
    <row r="72" spans="1:9" x14ac:dyDescent="0.25">
      <c r="A72" s="29"/>
      <c r="B72" s="24" t="s">
        <v>223</v>
      </c>
      <c r="C72" s="50">
        <v>10</v>
      </c>
      <c r="D72" s="51"/>
      <c r="E72" s="30" t="s">
        <v>202</v>
      </c>
      <c r="F72" s="32">
        <v>10000</v>
      </c>
      <c r="G72" s="33">
        <v>0</v>
      </c>
      <c r="H72" s="38">
        <f>C72*F72</f>
        <v>100000</v>
      </c>
      <c r="I72" s="28"/>
    </row>
    <row r="73" spans="1:9" x14ac:dyDescent="0.25">
      <c r="A73" s="23" t="s">
        <v>224</v>
      </c>
      <c r="B73" s="42" t="s">
        <v>225</v>
      </c>
      <c r="C73" s="43"/>
      <c r="D73" s="43"/>
      <c r="E73" s="43"/>
      <c r="F73" s="43"/>
      <c r="G73" s="44"/>
      <c r="H73" s="35">
        <f>H76</f>
        <v>1200000</v>
      </c>
      <c r="I73" s="28"/>
    </row>
    <row r="74" spans="1:9" x14ac:dyDescent="0.25">
      <c r="A74" s="29"/>
      <c r="B74" s="42" t="s">
        <v>226</v>
      </c>
      <c r="C74" s="43"/>
      <c r="D74" s="43"/>
      <c r="E74" s="43"/>
      <c r="F74" s="43"/>
      <c r="G74" s="44"/>
      <c r="H74" s="35">
        <f>H76</f>
        <v>1200000</v>
      </c>
      <c r="I74" s="28"/>
    </row>
    <row r="75" spans="1:9" x14ac:dyDescent="0.25">
      <c r="A75" s="29"/>
      <c r="B75" s="42" t="s">
        <v>196</v>
      </c>
      <c r="C75" s="43"/>
      <c r="D75" s="43"/>
      <c r="E75" s="43"/>
      <c r="F75" s="43"/>
      <c r="G75" s="44"/>
      <c r="H75" s="36"/>
      <c r="I75" s="28"/>
    </row>
    <row r="76" spans="1:9" ht="34.200000000000003" x14ac:dyDescent="0.25">
      <c r="A76" s="26"/>
      <c r="B76" s="26" t="s">
        <v>316</v>
      </c>
      <c r="C76" s="56">
        <v>10</v>
      </c>
      <c r="D76" s="57"/>
      <c r="E76" s="24" t="s">
        <v>227</v>
      </c>
      <c r="F76" s="13">
        <v>120000</v>
      </c>
      <c r="G76" s="14">
        <v>0</v>
      </c>
      <c r="H76" s="39">
        <f>C76*F76</f>
        <v>1200000</v>
      </c>
      <c r="I76" s="28"/>
    </row>
    <row r="77" spans="1:9" x14ac:dyDescent="0.25">
      <c r="A77" s="23" t="s">
        <v>228</v>
      </c>
      <c r="B77" s="42" t="s">
        <v>229</v>
      </c>
      <c r="C77" s="43"/>
      <c r="D77" s="43"/>
      <c r="E77" s="43"/>
      <c r="F77" s="43"/>
      <c r="G77" s="44"/>
      <c r="H77" s="35">
        <f>H78+H81</f>
        <v>12236550</v>
      </c>
      <c r="I77" s="28"/>
    </row>
    <row r="78" spans="1:9" x14ac:dyDescent="0.25">
      <c r="A78" s="29"/>
      <c r="B78" s="42" t="s">
        <v>230</v>
      </c>
      <c r="C78" s="43"/>
      <c r="D78" s="43"/>
      <c r="E78" s="43"/>
      <c r="F78" s="43"/>
      <c r="G78" s="44"/>
      <c r="H78" s="35">
        <f>H80</f>
        <v>8439000</v>
      </c>
      <c r="I78" s="28"/>
    </row>
    <row r="79" spans="1:9" x14ac:dyDescent="0.25">
      <c r="A79" s="29"/>
      <c r="B79" s="42" t="s">
        <v>231</v>
      </c>
      <c r="C79" s="43"/>
      <c r="D79" s="43"/>
      <c r="E79" s="43"/>
      <c r="F79" s="43"/>
      <c r="G79" s="44"/>
      <c r="H79" s="36"/>
      <c r="I79" s="28"/>
    </row>
    <row r="80" spans="1:9" ht="68.400000000000006" x14ac:dyDescent="0.25">
      <c r="A80" s="26"/>
      <c r="B80" s="24" t="s">
        <v>328</v>
      </c>
      <c r="C80" s="50">
        <v>200</v>
      </c>
      <c r="D80" s="51"/>
      <c r="E80" s="30" t="s">
        <v>232</v>
      </c>
      <c r="F80" s="32">
        <v>42195</v>
      </c>
      <c r="G80" s="33">
        <v>0</v>
      </c>
      <c r="H80" s="38">
        <f>C80*F80</f>
        <v>8439000</v>
      </c>
      <c r="I80" s="28"/>
    </row>
    <row r="81" spans="1:9" x14ac:dyDescent="0.25">
      <c r="A81" s="29"/>
      <c r="B81" s="42" t="s">
        <v>233</v>
      </c>
      <c r="C81" s="43"/>
      <c r="D81" s="43"/>
      <c r="E81" s="43"/>
      <c r="F81" s="43"/>
      <c r="G81" s="44"/>
      <c r="H81" s="35">
        <f>H83</f>
        <v>3797550</v>
      </c>
      <c r="I81" s="28"/>
    </row>
    <row r="82" spans="1:9" x14ac:dyDescent="0.25">
      <c r="A82" s="29"/>
      <c r="B82" s="42" t="s">
        <v>234</v>
      </c>
      <c r="C82" s="43"/>
      <c r="D82" s="43"/>
      <c r="E82" s="43"/>
      <c r="F82" s="43"/>
      <c r="G82" s="44"/>
      <c r="H82" s="36"/>
      <c r="I82" s="28"/>
    </row>
    <row r="83" spans="1:9" ht="68.400000000000006" x14ac:dyDescent="0.25">
      <c r="A83" s="26"/>
      <c r="B83" s="24" t="s">
        <v>328</v>
      </c>
      <c r="C83" s="50">
        <v>90</v>
      </c>
      <c r="D83" s="51"/>
      <c r="E83" s="30" t="s">
        <v>235</v>
      </c>
      <c r="F83" s="32">
        <v>42195</v>
      </c>
      <c r="G83" s="33">
        <v>0</v>
      </c>
      <c r="H83" s="38">
        <f>C83*F83</f>
        <v>3797550</v>
      </c>
      <c r="I83" s="28"/>
    </row>
    <row r="84" spans="1:9" x14ac:dyDescent="0.25">
      <c r="A84" s="23" t="s">
        <v>236</v>
      </c>
      <c r="B84" s="42" t="s">
        <v>237</v>
      </c>
      <c r="C84" s="43"/>
      <c r="D84" s="43"/>
      <c r="E84" s="43"/>
      <c r="F84" s="43"/>
      <c r="G84" s="44"/>
      <c r="H84" s="35">
        <f>H89+H94</f>
        <v>81000000</v>
      </c>
      <c r="I84" s="28"/>
    </row>
    <row r="85" spans="1:9" x14ac:dyDescent="0.25">
      <c r="A85" s="23" t="s">
        <v>238</v>
      </c>
      <c r="B85" s="42" t="s">
        <v>239</v>
      </c>
      <c r="C85" s="43"/>
      <c r="D85" s="43"/>
      <c r="E85" s="43"/>
      <c r="F85" s="43"/>
      <c r="G85" s="44"/>
      <c r="H85" s="35">
        <f>H89</f>
        <v>6000000</v>
      </c>
      <c r="I85" s="28"/>
    </row>
    <row r="86" spans="1:9" x14ac:dyDescent="0.25">
      <c r="A86" s="23" t="s">
        <v>240</v>
      </c>
      <c r="B86" s="42" t="s">
        <v>241</v>
      </c>
      <c r="C86" s="43"/>
      <c r="D86" s="43"/>
      <c r="E86" s="43"/>
      <c r="F86" s="43"/>
      <c r="G86" s="44"/>
      <c r="H86" s="35">
        <f>H89</f>
        <v>6000000</v>
      </c>
      <c r="I86" s="28"/>
    </row>
    <row r="87" spans="1:9" x14ac:dyDescent="0.25">
      <c r="A87" s="29"/>
      <c r="B87" s="42" t="s">
        <v>242</v>
      </c>
      <c r="C87" s="43"/>
      <c r="D87" s="43"/>
      <c r="E87" s="43"/>
      <c r="F87" s="43"/>
      <c r="G87" s="44"/>
      <c r="H87" s="35">
        <f>H89</f>
        <v>6000000</v>
      </c>
      <c r="I87" s="28"/>
    </row>
    <row r="88" spans="1:9" x14ac:dyDescent="0.25">
      <c r="A88" s="29"/>
      <c r="B88" s="42" t="s">
        <v>243</v>
      </c>
      <c r="C88" s="43"/>
      <c r="D88" s="43"/>
      <c r="E88" s="43"/>
      <c r="F88" s="43"/>
      <c r="G88" s="44"/>
      <c r="H88" s="36"/>
      <c r="I88" s="28"/>
    </row>
    <row r="89" spans="1:9" ht="22.8" x14ac:dyDescent="0.25">
      <c r="A89" s="26"/>
      <c r="B89" s="24" t="s">
        <v>244</v>
      </c>
      <c r="C89" s="50">
        <v>6</v>
      </c>
      <c r="D89" s="51"/>
      <c r="E89" s="30" t="s">
        <v>245</v>
      </c>
      <c r="F89" s="32">
        <v>1000000</v>
      </c>
      <c r="G89" s="33">
        <v>0</v>
      </c>
      <c r="H89" s="38">
        <f>C89*F89</f>
        <v>6000000</v>
      </c>
      <c r="I89" s="28"/>
    </row>
    <row r="90" spans="1:9" x14ac:dyDescent="0.25">
      <c r="A90" s="23" t="s">
        <v>246</v>
      </c>
      <c r="B90" s="42" t="s">
        <v>247</v>
      </c>
      <c r="C90" s="43"/>
      <c r="D90" s="43"/>
      <c r="E90" s="43"/>
      <c r="F90" s="43"/>
      <c r="G90" s="44"/>
      <c r="H90" s="35">
        <f>H94</f>
        <v>75000000</v>
      </c>
      <c r="I90" s="28"/>
    </row>
    <row r="91" spans="1:9" x14ac:dyDescent="0.25">
      <c r="A91" s="23" t="s">
        <v>248</v>
      </c>
      <c r="B91" s="42" t="s">
        <v>249</v>
      </c>
      <c r="C91" s="43"/>
      <c r="D91" s="43"/>
      <c r="E91" s="43"/>
      <c r="F91" s="43"/>
      <c r="G91" s="44"/>
      <c r="H91" s="35">
        <f>H94</f>
        <v>75000000</v>
      </c>
      <c r="I91" s="28"/>
    </row>
    <row r="92" spans="1:9" x14ac:dyDescent="0.25">
      <c r="A92" s="29"/>
      <c r="B92" s="42" t="s">
        <v>195</v>
      </c>
      <c r="C92" s="43"/>
      <c r="D92" s="43"/>
      <c r="E92" s="43"/>
      <c r="F92" s="43"/>
      <c r="G92" s="44"/>
      <c r="H92" s="35">
        <f>H94</f>
        <v>75000000</v>
      </c>
      <c r="I92" s="28"/>
    </row>
    <row r="93" spans="1:9" x14ac:dyDescent="0.25">
      <c r="A93" s="29"/>
      <c r="B93" s="42" t="s">
        <v>196</v>
      </c>
      <c r="C93" s="43"/>
      <c r="D93" s="43"/>
      <c r="E93" s="43"/>
      <c r="F93" s="43"/>
      <c r="G93" s="44"/>
      <c r="H93" s="36"/>
      <c r="I93" s="28"/>
    </row>
    <row r="94" spans="1:9" ht="22.8" x14ac:dyDescent="0.25">
      <c r="A94" s="29"/>
      <c r="B94" s="24" t="s">
        <v>250</v>
      </c>
      <c r="C94" s="50">
        <v>1</v>
      </c>
      <c r="D94" s="51"/>
      <c r="E94" s="30" t="s">
        <v>251</v>
      </c>
      <c r="F94" s="16">
        <v>75000000</v>
      </c>
      <c r="G94" s="33">
        <v>0</v>
      </c>
      <c r="H94" s="38">
        <f>C94*F94</f>
        <v>75000000</v>
      </c>
      <c r="I94" s="28"/>
    </row>
    <row r="95" spans="1:9" x14ac:dyDescent="0.25">
      <c r="A95" s="23" t="s">
        <v>252</v>
      </c>
      <c r="B95" s="42" t="s">
        <v>253</v>
      </c>
      <c r="C95" s="43"/>
      <c r="D95" s="43"/>
      <c r="E95" s="43"/>
      <c r="F95" s="43"/>
      <c r="G95" s="44"/>
      <c r="H95" s="35">
        <f>H96</f>
        <v>28830000</v>
      </c>
      <c r="I95" s="28"/>
    </row>
    <row r="96" spans="1:9" x14ac:dyDescent="0.25">
      <c r="A96" s="23" t="s">
        <v>254</v>
      </c>
      <c r="B96" s="42" t="s">
        <v>255</v>
      </c>
      <c r="C96" s="43"/>
      <c r="D96" s="43"/>
      <c r="E96" s="43"/>
      <c r="F96" s="43"/>
      <c r="G96" s="44"/>
      <c r="H96" s="35">
        <f>H97+H106</f>
        <v>28830000</v>
      </c>
      <c r="I96" s="28"/>
    </row>
    <row r="97" spans="1:9" x14ac:dyDescent="0.25">
      <c r="A97" s="23" t="s">
        <v>256</v>
      </c>
      <c r="B97" s="42" t="s">
        <v>257</v>
      </c>
      <c r="C97" s="43"/>
      <c r="D97" s="43"/>
      <c r="E97" s="43"/>
      <c r="F97" s="43"/>
      <c r="G97" s="44"/>
      <c r="H97" s="35">
        <f>H98+H99+H102+H105</f>
        <v>25680000</v>
      </c>
      <c r="I97" s="28"/>
    </row>
    <row r="98" spans="1:9" ht="34.200000000000003" x14ac:dyDescent="0.25">
      <c r="A98" s="26"/>
      <c r="B98" s="24" t="s">
        <v>329</v>
      </c>
      <c r="C98" s="50">
        <v>9</v>
      </c>
      <c r="D98" s="51"/>
      <c r="E98" s="30" t="s">
        <v>258</v>
      </c>
      <c r="F98" s="32">
        <v>730000</v>
      </c>
      <c r="G98" s="33">
        <v>0</v>
      </c>
      <c r="H98" s="38">
        <f>C98*F98</f>
        <v>6570000</v>
      </c>
      <c r="I98" s="28"/>
    </row>
    <row r="99" spans="1:9" ht="34.200000000000003" x14ac:dyDescent="0.25">
      <c r="A99" s="26"/>
      <c r="B99" s="24" t="s">
        <v>331</v>
      </c>
      <c r="C99" s="50">
        <v>15</v>
      </c>
      <c r="D99" s="51"/>
      <c r="E99" s="30" t="s">
        <v>260</v>
      </c>
      <c r="F99" s="32">
        <v>370000</v>
      </c>
      <c r="G99" s="33">
        <v>0</v>
      </c>
      <c r="H99" s="38">
        <f>C99*F99</f>
        <v>5550000</v>
      </c>
      <c r="I99" s="28"/>
    </row>
    <row r="100" spans="1:9" x14ac:dyDescent="0.25">
      <c r="A100" s="29"/>
      <c r="B100" s="42" t="s">
        <v>261</v>
      </c>
      <c r="C100" s="43"/>
      <c r="D100" s="43"/>
      <c r="E100" s="43"/>
      <c r="F100" s="43"/>
      <c r="G100" s="44"/>
      <c r="H100" s="35">
        <f>H102</f>
        <v>2650000</v>
      </c>
      <c r="I100" s="28"/>
    </row>
    <row r="101" spans="1:9" x14ac:dyDescent="0.25">
      <c r="A101" s="29"/>
      <c r="B101" s="42" t="s">
        <v>196</v>
      </c>
      <c r="C101" s="43"/>
      <c r="D101" s="43"/>
      <c r="E101" s="43"/>
      <c r="F101" s="43"/>
      <c r="G101" s="44"/>
      <c r="H101" s="36"/>
      <c r="I101" s="28"/>
    </row>
    <row r="102" spans="1:9" x14ac:dyDescent="0.25">
      <c r="A102" s="29"/>
      <c r="B102" s="24" t="s">
        <v>262</v>
      </c>
      <c r="C102" s="50">
        <v>5</v>
      </c>
      <c r="D102" s="51"/>
      <c r="E102" s="30" t="s">
        <v>259</v>
      </c>
      <c r="F102" s="32">
        <v>530000</v>
      </c>
      <c r="G102" s="33">
        <v>0</v>
      </c>
      <c r="H102" s="38">
        <f>C102*F102</f>
        <v>2650000</v>
      </c>
      <c r="I102" s="28"/>
    </row>
    <row r="103" spans="1:9" x14ac:dyDescent="0.25">
      <c r="A103" s="29"/>
      <c r="B103" s="42" t="s">
        <v>263</v>
      </c>
      <c r="C103" s="43"/>
      <c r="D103" s="43"/>
      <c r="E103" s="43"/>
      <c r="F103" s="43"/>
      <c r="G103" s="44"/>
      <c r="H103" s="35">
        <f>H105</f>
        <v>10910000</v>
      </c>
      <c r="I103" s="28"/>
    </row>
    <row r="104" spans="1:9" x14ac:dyDescent="0.25">
      <c r="A104" s="29"/>
      <c r="B104" s="42" t="s">
        <v>196</v>
      </c>
      <c r="C104" s="43"/>
      <c r="D104" s="43"/>
      <c r="E104" s="43"/>
      <c r="F104" s="43"/>
      <c r="G104" s="44"/>
      <c r="H104" s="36"/>
      <c r="I104" s="28"/>
    </row>
    <row r="105" spans="1:9" ht="45.6" x14ac:dyDescent="0.25">
      <c r="A105" s="26"/>
      <c r="B105" s="24" t="s">
        <v>332</v>
      </c>
      <c r="C105" s="50">
        <v>5</v>
      </c>
      <c r="D105" s="51"/>
      <c r="E105" s="30" t="s">
        <v>264</v>
      </c>
      <c r="F105" s="32">
        <v>2182000</v>
      </c>
      <c r="G105" s="33">
        <v>0</v>
      </c>
      <c r="H105" s="38">
        <f>C105*F105</f>
        <v>10910000</v>
      </c>
      <c r="I105" s="28"/>
    </row>
    <row r="106" spans="1:9" x14ac:dyDescent="0.25">
      <c r="A106" s="23" t="s">
        <v>265</v>
      </c>
      <c r="B106" s="42" t="s">
        <v>266</v>
      </c>
      <c r="C106" s="43"/>
      <c r="D106" s="43"/>
      <c r="E106" s="43"/>
      <c r="F106" s="43"/>
      <c r="G106" s="44"/>
      <c r="H106" s="35">
        <f>H110+H107</f>
        <v>3150000</v>
      </c>
      <c r="I106" s="28"/>
    </row>
    <row r="107" spans="1:9" x14ac:dyDescent="0.25">
      <c r="A107" s="29"/>
      <c r="B107" s="42" t="s">
        <v>267</v>
      </c>
      <c r="C107" s="43"/>
      <c r="D107" s="43"/>
      <c r="E107" s="43"/>
      <c r="F107" s="43"/>
      <c r="G107" s="44"/>
      <c r="H107" s="35">
        <f>H109</f>
        <v>1350000</v>
      </c>
      <c r="I107" s="28"/>
    </row>
    <row r="108" spans="1:9" x14ac:dyDescent="0.25">
      <c r="A108" s="29"/>
      <c r="B108" s="42" t="s">
        <v>268</v>
      </c>
      <c r="C108" s="43"/>
      <c r="D108" s="43"/>
      <c r="E108" s="43"/>
      <c r="F108" s="43"/>
      <c r="G108" s="44"/>
      <c r="H108" s="36"/>
      <c r="I108" s="28"/>
    </row>
    <row r="109" spans="1:9" ht="22.8" x14ac:dyDescent="0.25">
      <c r="A109" s="26"/>
      <c r="B109" s="24" t="s">
        <v>330</v>
      </c>
      <c r="C109" s="50">
        <v>9</v>
      </c>
      <c r="D109" s="51"/>
      <c r="E109" s="30" t="s">
        <v>258</v>
      </c>
      <c r="F109" s="32">
        <v>150000</v>
      </c>
      <c r="G109" s="33">
        <v>0</v>
      </c>
      <c r="H109" s="38">
        <f>C109*F109</f>
        <v>1350000</v>
      </c>
      <c r="I109" s="28"/>
    </row>
    <row r="110" spans="1:9" x14ac:dyDescent="0.25">
      <c r="A110" s="29"/>
      <c r="B110" s="42" t="s">
        <v>269</v>
      </c>
      <c r="C110" s="43"/>
      <c r="D110" s="43"/>
      <c r="E110" s="43"/>
      <c r="F110" s="43"/>
      <c r="G110" s="44"/>
      <c r="H110" s="35">
        <f>H112</f>
        <v>1800000</v>
      </c>
      <c r="I110" s="28"/>
    </row>
    <row r="111" spans="1:9" x14ac:dyDescent="0.25">
      <c r="A111" s="29"/>
      <c r="B111" s="42" t="s">
        <v>270</v>
      </c>
      <c r="C111" s="43"/>
      <c r="D111" s="43"/>
      <c r="E111" s="43"/>
      <c r="F111" s="43"/>
      <c r="G111" s="44"/>
      <c r="H111" s="36"/>
      <c r="I111" s="28"/>
    </row>
    <row r="112" spans="1:9" ht="22.8" x14ac:dyDescent="0.25">
      <c r="A112" s="26"/>
      <c r="B112" s="24" t="s">
        <v>330</v>
      </c>
      <c r="C112" s="50">
        <v>12</v>
      </c>
      <c r="D112" s="51"/>
      <c r="E112" s="30" t="s">
        <v>271</v>
      </c>
      <c r="F112" s="32">
        <v>150000</v>
      </c>
      <c r="G112" s="33">
        <v>0</v>
      </c>
      <c r="H112" s="38">
        <f>C112*F112</f>
        <v>1800000</v>
      </c>
      <c r="I112" s="28"/>
    </row>
    <row r="113" spans="1:9" x14ac:dyDescent="0.25">
      <c r="A113" s="52" t="s">
        <v>272</v>
      </c>
      <c r="B113" s="53"/>
      <c r="C113" s="53"/>
      <c r="D113" s="53"/>
      <c r="E113" s="53"/>
      <c r="F113" s="53"/>
      <c r="G113" s="54"/>
      <c r="H113" s="41">
        <f>H13</f>
        <v>140060150</v>
      </c>
      <c r="I113" s="28"/>
    </row>
    <row r="114" spans="1:9" ht="121.2" customHeight="1" x14ac:dyDescent="0.25">
      <c r="A114" s="45"/>
      <c r="B114" s="45"/>
      <c r="C114" s="45"/>
      <c r="D114" s="55" t="s">
        <v>318</v>
      </c>
      <c r="E114" s="55"/>
      <c r="F114" s="55"/>
      <c r="G114" s="55"/>
      <c r="H114" s="55"/>
      <c r="I114" s="28"/>
    </row>
    <row r="115" spans="1:9" x14ac:dyDescent="0.25">
      <c r="A115" s="45"/>
      <c r="B115" s="45"/>
      <c r="C115" s="46"/>
      <c r="D115" s="47" t="s">
        <v>275</v>
      </c>
      <c r="E115" s="48"/>
      <c r="F115" s="48"/>
      <c r="G115" s="48"/>
      <c r="H115" s="49"/>
      <c r="I115" s="28"/>
    </row>
  </sheetData>
  <mergeCells count="128">
    <mergeCell ref="A6:B6"/>
    <mergeCell ref="C6:F6"/>
    <mergeCell ref="G6:H6"/>
    <mergeCell ref="A7:B7"/>
    <mergeCell ref="C7:F7"/>
    <mergeCell ref="G7:H7"/>
    <mergeCell ref="A1:H1"/>
    <mergeCell ref="A2:H2"/>
    <mergeCell ref="A3:I3"/>
    <mergeCell ref="A4:H4"/>
    <mergeCell ref="A5:B5"/>
    <mergeCell ref="C5:F5"/>
    <mergeCell ref="G5:H5"/>
    <mergeCell ref="A10:H10"/>
    <mergeCell ref="A11:A12"/>
    <mergeCell ref="B11:C12"/>
    <mergeCell ref="D11:G11"/>
    <mergeCell ref="H11:H12"/>
    <mergeCell ref="A8:B8"/>
    <mergeCell ref="C8:F8"/>
    <mergeCell ref="G8:H8"/>
    <mergeCell ref="A9:B9"/>
    <mergeCell ref="C9:F9"/>
    <mergeCell ref="G9:H9"/>
    <mergeCell ref="B18:G18"/>
    <mergeCell ref="B19:G19"/>
    <mergeCell ref="B20:G20"/>
    <mergeCell ref="B21:C21"/>
    <mergeCell ref="B13:G13"/>
    <mergeCell ref="B14:G14"/>
    <mergeCell ref="B15:G15"/>
    <mergeCell ref="B16:G16"/>
    <mergeCell ref="B17:G17"/>
    <mergeCell ref="C27:D27"/>
    <mergeCell ref="B28:G28"/>
    <mergeCell ref="B29:G29"/>
    <mergeCell ref="B30:G30"/>
    <mergeCell ref="B31:G31"/>
    <mergeCell ref="B26:G26"/>
    <mergeCell ref="B22:G22"/>
    <mergeCell ref="B23:G23"/>
    <mergeCell ref="B24:C24"/>
    <mergeCell ref="B25:G25"/>
    <mergeCell ref="C37:D37"/>
    <mergeCell ref="B38:G38"/>
    <mergeCell ref="B39:G39"/>
    <mergeCell ref="C40:D40"/>
    <mergeCell ref="B41:G41"/>
    <mergeCell ref="B32:G32"/>
    <mergeCell ref="B33:G33"/>
    <mergeCell ref="C34:D34"/>
    <mergeCell ref="B35:G35"/>
    <mergeCell ref="B47:G47"/>
    <mergeCell ref="B48:G48"/>
    <mergeCell ref="C49:D49"/>
    <mergeCell ref="B50:G50"/>
    <mergeCell ref="B51:G51"/>
    <mergeCell ref="B42:G42"/>
    <mergeCell ref="C43:D43"/>
    <mergeCell ref="B44:G44"/>
    <mergeCell ref="B45:G45"/>
    <mergeCell ref="C46:D46"/>
    <mergeCell ref="B57:G57"/>
    <mergeCell ref="C58:D58"/>
    <mergeCell ref="B59:G59"/>
    <mergeCell ref="B60:G60"/>
    <mergeCell ref="C61:D61"/>
    <mergeCell ref="C52:D52"/>
    <mergeCell ref="B53:G53"/>
    <mergeCell ref="B54:G54"/>
    <mergeCell ref="C55:D55"/>
    <mergeCell ref="B56:G56"/>
    <mergeCell ref="B67:G67"/>
    <mergeCell ref="C68:D68"/>
    <mergeCell ref="B69:G69"/>
    <mergeCell ref="B70:G70"/>
    <mergeCell ref="B71:G71"/>
    <mergeCell ref="B62:G62"/>
    <mergeCell ref="B63:G63"/>
    <mergeCell ref="C64:D64"/>
    <mergeCell ref="B65:G65"/>
    <mergeCell ref="B66:G66"/>
    <mergeCell ref="B77:G77"/>
    <mergeCell ref="B78:G78"/>
    <mergeCell ref="B79:G79"/>
    <mergeCell ref="C80:D80"/>
    <mergeCell ref="B81:G81"/>
    <mergeCell ref="C72:D72"/>
    <mergeCell ref="B73:G73"/>
    <mergeCell ref="B74:G74"/>
    <mergeCell ref="B75:G75"/>
    <mergeCell ref="C76:D76"/>
    <mergeCell ref="B95:G95"/>
    <mergeCell ref="B96:G96"/>
    <mergeCell ref="B87:G87"/>
    <mergeCell ref="B88:G88"/>
    <mergeCell ref="C89:D89"/>
    <mergeCell ref="B90:G90"/>
    <mergeCell ref="B91:G91"/>
    <mergeCell ref="B82:G82"/>
    <mergeCell ref="C83:D83"/>
    <mergeCell ref="B84:G84"/>
    <mergeCell ref="B85:G85"/>
    <mergeCell ref="B86:G86"/>
    <mergeCell ref="B36:G36"/>
    <mergeCell ref="A114:C115"/>
    <mergeCell ref="D115:H115"/>
    <mergeCell ref="C112:D112"/>
    <mergeCell ref="A113:G113"/>
    <mergeCell ref="D114:H114"/>
    <mergeCell ref="B107:G107"/>
    <mergeCell ref="B108:G108"/>
    <mergeCell ref="C109:D109"/>
    <mergeCell ref="B110:G110"/>
    <mergeCell ref="B111:G111"/>
    <mergeCell ref="C102:D102"/>
    <mergeCell ref="B103:G103"/>
    <mergeCell ref="B104:G104"/>
    <mergeCell ref="C105:D105"/>
    <mergeCell ref="B106:G106"/>
    <mergeCell ref="B97:G97"/>
    <mergeCell ref="C98:D98"/>
    <mergeCell ref="C99:D99"/>
    <mergeCell ref="B100:G100"/>
    <mergeCell ref="B101:G101"/>
    <mergeCell ref="B92:G92"/>
    <mergeCell ref="B93:G93"/>
    <mergeCell ref="C94:D9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0"/>
  <sheetViews>
    <sheetView topLeftCell="A79" workbookViewId="0">
      <selection activeCell="A3" sqref="A3:H90"/>
    </sheetView>
  </sheetViews>
  <sheetFormatPr defaultRowHeight="13.2" x14ac:dyDescent="0.25"/>
  <cols>
    <col min="1" max="1" width="17.33203125" customWidth="1"/>
    <col min="2" max="2" width="39.33203125" customWidth="1"/>
    <col min="3" max="3" width="7.109375" customWidth="1"/>
    <col min="4" max="4" width="9.33203125" customWidth="1"/>
    <col min="5" max="5" width="10.21875" customWidth="1"/>
    <col min="6" max="6" width="10.88671875" customWidth="1"/>
    <col min="7" max="7" width="5.5546875" customWidth="1"/>
    <col min="8" max="8" width="16.21875" customWidth="1"/>
  </cols>
  <sheetData>
    <row r="1" spans="1:8" ht="17.7" customHeight="1" x14ac:dyDescent="0.25">
      <c r="A1" s="100" t="s">
        <v>0</v>
      </c>
      <c r="B1" s="102" t="s">
        <v>1</v>
      </c>
      <c r="C1" s="104" t="s">
        <v>2</v>
      </c>
      <c r="D1" s="105"/>
      <c r="E1" s="105"/>
      <c r="F1" s="105"/>
      <c r="G1" s="106"/>
      <c r="H1" s="107" t="s">
        <v>3</v>
      </c>
    </row>
    <row r="2" spans="1:8" ht="17.7" customHeight="1" x14ac:dyDescent="0.25">
      <c r="A2" s="101"/>
      <c r="B2" s="103"/>
      <c r="C2" s="109" t="s">
        <v>4</v>
      </c>
      <c r="D2" s="110"/>
      <c r="E2" s="5" t="s">
        <v>5</v>
      </c>
      <c r="F2" s="5" t="s">
        <v>6</v>
      </c>
      <c r="G2" s="8" t="s">
        <v>7</v>
      </c>
      <c r="H2" s="108"/>
    </row>
    <row r="3" spans="1:8" ht="28.8" customHeight="1" x14ac:dyDescent="0.25">
      <c r="A3" s="4"/>
      <c r="B3" s="1" t="s">
        <v>10</v>
      </c>
      <c r="C3" s="98" t="s">
        <v>11</v>
      </c>
      <c r="D3" s="99"/>
      <c r="E3" s="4"/>
      <c r="F3" s="13">
        <v>450000</v>
      </c>
      <c r="G3" s="14">
        <v>0</v>
      </c>
      <c r="H3" s="15" t="s">
        <v>12</v>
      </c>
    </row>
    <row r="4" spans="1:8" ht="17.7" customHeight="1" x14ac:dyDescent="0.25">
      <c r="A4" s="9">
        <v>37377</v>
      </c>
      <c r="B4" s="95" t="s">
        <v>13</v>
      </c>
      <c r="C4" s="96"/>
      <c r="D4" s="96"/>
      <c r="E4" s="96"/>
      <c r="F4" s="96"/>
      <c r="G4" s="97"/>
      <c r="H4" s="8" t="s">
        <v>14</v>
      </c>
    </row>
    <row r="5" spans="1:8" ht="17.7" customHeight="1" x14ac:dyDescent="0.25">
      <c r="A5" s="6" t="s">
        <v>15</v>
      </c>
      <c r="B5" s="95" t="s">
        <v>16</v>
      </c>
      <c r="C5" s="96"/>
      <c r="D5" s="96"/>
      <c r="E5" s="96"/>
      <c r="F5" s="96"/>
      <c r="G5" s="97"/>
      <c r="H5" s="8" t="s">
        <v>17</v>
      </c>
    </row>
    <row r="6" spans="1:8" ht="17.7" customHeight="1" x14ac:dyDescent="0.25">
      <c r="A6" s="6" t="s">
        <v>18</v>
      </c>
      <c r="B6" s="95" t="s">
        <v>19</v>
      </c>
      <c r="C6" s="96"/>
      <c r="D6" s="96"/>
      <c r="E6" s="96"/>
      <c r="F6" s="96"/>
      <c r="G6" s="97"/>
      <c r="H6" s="8" t="s">
        <v>17</v>
      </c>
    </row>
    <row r="7" spans="1:8" ht="17.7" customHeight="1" x14ac:dyDescent="0.25">
      <c r="A7" s="6" t="s">
        <v>20</v>
      </c>
      <c r="B7" s="95" t="s">
        <v>21</v>
      </c>
      <c r="C7" s="96"/>
      <c r="D7" s="96"/>
      <c r="E7" s="96"/>
      <c r="F7" s="96"/>
      <c r="G7" s="97"/>
      <c r="H7" s="8" t="s">
        <v>22</v>
      </c>
    </row>
    <row r="8" spans="1:8" ht="17.7" customHeight="1" x14ac:dyDescent="0.25">
      <c r="A8" s="4"/>
      <c r="B8" s="95" t="s">
        <v>23</v>
      </c>
      <c r="C8" s="96"/>
      <c r="D8" s="96"/>
      <c r="E8" s="96"/>
      <c r="F8" s="96"/>
      <c r="G8" s="97"/>
      <c r="H8" s="8" t="s">
        <v>24</v>
      </c>
    </row>
    <row r="9" spans="1:8" ht="17.7" customHeight="1" x14ac:dyDescent="0.25">
      <c r="A9" s="4"/>
      <c r="B9" s="95" t="s">
        <v>9</v>
      </c>
      <c r="C9" s="96"/>
      <c r="D9" s="96"/>
      <c r="E9" s="96"/>
      <c r="F9" s="96"/>
      <c r="G9" s="97"/>
      <c r="H9" s="4"/>
    </row>
    <row r="10" spans="1:8" ht="28.8" customHeight="1" x14ac:dyDescent="0.25">
      <c r="A10" s="4"/>
      <c r="B10" s="1" t="s">
        <v>25</v>
      </c>
      <c r="C10" s="98" t="s">
        <v>26</v>
      </c>
      <c r="D10" s="99"/>
      <c r="E10" s="1" t="s">
        <v>27</v>
      </c>
      <c r="F10" s="13">
        <v>23000</v>
      </c>
      <c r="G10" s="14">
        <v>0</v>
      </c>
      <c r="H10" s="15" t="s">
        <v>28</v>
      </c>
    </row>
    <row r="11" spans="1:8" ht="17.7" customHeight="1" x14ac:dyDescent="0.25">
      <c r="A11" s="4"/>
      <c r="B11" s="95" t="s">
        <v>29</v>
      </c>
      <c r="C11" s="96"/>
      <c r="D11" s="96"/>
      <c r="E11" s="96"/>
      <c r="F11" s="96"/>
      <c r="G11" s="97"/>
      <c r="H11" s="8" t="s">
        <v>30</v>
      </c>
    </row>
    <row r="12" spans="1:8" ht="17.7" customHeight="1" x14ac:dyDescent="0.25">
      <c r="A12" s="4"/>
      <c r="B12" s="95" t="s">
        <v>31</v>
      </c>
      <c r="C12" s="96"/>
      <c r="D12" s="96"/>
      <c r="E12" s="96"/>
      <c r="F12" s="96"/>
      <c r="G12" s="97"/>
      <c r="H12" s="4"/>
    </row>
    <row r="13" spans="1:8" ht="28.8" customHeight="1" x14ac:dyDescent="0.25">
      <c r="A13" s="4"/>
      <c r="B13" s="3" t="s">
        <v>32</v>
      </c>
      <c r="C13" s="98" t="s">
        <v>33</v>
      </c>
      <c r="D13" s="99"/>
      <c r="E13" s="1" t="s">
        <v>34</v>
      </c>
      <c r="F13" s="13">
        <v>5000</v>
      </c>
      <c r="G13" s="14">
        <v>0</v>
      </c>
      <c r="H13" s="15" t="s">
        <v>35</v>
      </c>
    </row>
    <row r="14" spans="1:8" ht="17.7" customHeight="1" x14ac:dyDescent="0.25">
      <c r="A14" s="4"/>
      <c r="B14" s="95" t="s">
        <v>36</v>
      </c>
      <c r="C14" s="96"/>
      <c r="D14" s="96"/>
      <c r="E14" s="96"/>
      <c r="F14" s="96"/>
      <c r="G14" s="97"/>
      <c r="H14" s="8" t="s">
        <v>37</v>
      </c>
    </row>
    <row r="15" spans="1:8" ht="17.7" customHeight="1" x14ac:dyDescent="0.25">
      <c r="A15" s="4"/>
      <c r="B15" s="95" t="s">
        <v>9</v>
      </c>
      <c r="C15" s="96"/>
      <c r="D15" s="96"/>
      <c r="E15" s="96"/>
      <c r="F15" s="96"/>
      <c r="G15" s="97"/>
      <c r="H15" s="4"/>
    </row>
    <row r="16" spans="1:8" ht="28.8" customHeight="1" x14ac:dyDescent="0.25">
      <c r="A16" s="4"/>
      <c r="B16" s="1" t="s">
        <v>38</v>
      </c>
      <c r="C16" s="98" t="s">
        <v>39</v>
      </c>
      <c r="D16" s="99"/>
      <c r="E16" s="1" t="s">
        <v>40</v>
      </c>
      <c r="F16" s="14">
        <v>300</v>
      </c>
      <c r="G16" s="14">
        <v>0</v>
      </c>
      <c r="H16" s="15" t="s">
        <v>41</v>
      </c>
    </row>
    <row r="17" spans="1:8" ht="17.7" customHeight="1" x14ac:dyDescent="0.25">
      <c r="A17" s="4"/>
      <c r="B17" s="95" t="s">
        <v>42</v>
      </c>
      <c r="C17" s="96"/>
      <c r="D17" s="96"/>
      <c r="E17" s="96"/>
      <c r="F17" s="96"/>
      <c r="G17" s="97"/>
      <c r="H17" s="8" t="s">
        <v>43</v>
      </c>
    </row>
    <row r="18" spans="1:8" ht="17.7" customHeight="1" x14ac:dyDescent="0.25">
      <c r="A18" s="4"/>
      <c r="B18" s="95" t="s">
        <v>9</v>
      </c>
      <c r="C18" s="96"/>
      <c r="D18" s="96"/>
      <c r="E18" s="96"/>
      <c r="F18" s="96"/>
      <c r="G18" s="97"/>
      <c r="H18" s="4"/>
    </row>
    <row r="19" spans="1:8" ht="28.8" customHeight="1" x14ac:dyDescent="0.25">
      <c r="A19" s="4"/>
      <c r="B19" s="1" t="s">
        <v>44</v>
      </c>
      <c r="C19" s="98" t="s">
        <v>45</v>
      </c>
      <c r="D19" s="99"/>
      <c r="E19" s="1" t="s">
        <v>46</v>
      </c>
      <c r="F19" s="13">
        <v>9600</v>
      </c>
      <c r="G19" s="14">
        <v>0</v>
      </c>
      <c r="H19" s="15" t="s">
        <v>47</v>
      </c>
    </row>
    <row r="20" spans="1:8" ht="17.7" customHeight="1" x14ac:dyDescent="0.25">
      <c r="A20" s="4"/>
      <c r="B20" s="95" t="s">
        <v>48</v>
      </c>
      <c r="C20" s="96"/>
      <c r="D20" s="96"/>
      <c r="E20" s="96"/>
      <c r="F20" s="96"/>
      <c r="G20" s="97"/>
      <c r="H20" s="8" t="s">
        <v>49</v>
      </c>
    </row>
    <row r="21" spans="1:8" ht="17.7" customHeight="1" x14ac:dyDescent="0.25">
      <c r="A21" s="4"/>
      <c r="B21" s="95" t="s">
        <v>9</v>
      </c>
      <c r="C21" s="96"/>
      <c r="D21" s="96"/>
      <c r="E21" s="96"/>
      <c r="F21" s="96"/>
      <c r="G21" s="97"/>
      <c r="H21" s="4"/>
    </row>
    <row r="22" spans="1:8" ht="28.8" customHeight="1" x14ac:dyDescent="0.25">
      <c r="A22" s="4"/>
      <c r="B22" s="1" t="s">
        <v>50</v>
      </c>
      <c r="C22" s="98" t="s">
        <v>51</v>
      </c>
      <c r="D22" s="99"/>
      <c r="E22" s="1" t="s">
        <v>52</v>
      </c>
      <c r="F22" s="13">
        <v>13300</v>
      </c>
      <c r="G22" s="14">
        <v>0</v>
      </c>
      <c r="H22" s="15" t="s">
        <v>53</v>
      </c>
    </row>
    <row r="23" spans="1:8" ht="17.7" customHeight="1" x14ac:dyDescent="0.25">
      <c r="A23" s="4"/>
      <c r="B23" s="95" t="s">
        <v>54</v>
      </c>
      <c r="C23" s="96"/>
      <c r="D23" s="96"/>
      <c r="E23" s="96"/>
      <c r="F23" s="96"/>
      <c r="G23" s="97"/>
      <c r="H23" s="8" t="s">
        <v>55</v>
      </c>
    </row>
    <row r="24" spans="1:8" ht="17.7" customHeight="1" x14ac:dyDescent="0.25">
      <c r="A24" s="4"/>
      <c r="B24" s="95" t="s">
        <v>56</v>
      </c>
      <c r="C24" s="96"/>
      <c r="D24" s="96"/>
      <c r="E24" s="96"/>
      <c r="F24" s="96"/>
      <c r="G24" s="97"/>
      <c r="H24" s="4"/>
    </row>
    <row r="25" spans="1:8" ht="28.8" customHeight="1" x14ac:dyDescent="0.25">
      <c r="A25" s="4"/>
      <c r="B25" s="1" t="s">
        <v>50</v>
      </c>
      <c r="C25" s="98" t="s">
        <v>57</v>
      </c>
      <c r="D25" s="99"/>
      <c r="E25" s="1" t="s">
        <v>52</v>
      </c>
      <c r="F25" s="13">
        <v>13300</v>
      </c>
      <c r="G25" s="14">
        <v>0</v>
      </c>
      <c r="H25" s="15" t="s">
        <v>58</v>
      </c>
    </row>
    <row r="26" spans="1:8" ht="17.7" customHeight="1" x14ac:dyDescent="0.25">
      <c r="A26" s="4"/>
      <c r="B26" s="95" t="s">
        <v>59</v>
      </c>
      <c r="C26" s="96"/>
      <c r="D26" s="96"/>
      <c r="E26" s="96"/>
      <c r="F26" s="96"/>
      <c r="G26" s="97"/>
      <c r="H26" s="8" t="s">
        <v>60</v>
      </c>
    </row>
    <row r="27" spans="1:8" ht="17.7" customHeight="1" x14ac:dyDescent="0.25">
      <c r="A27" s="4"/>
      <c r="B27" s="95" t="s">
        <v>9</v>
      </c>
      <c r="C27" s="96"/>
      <c r="D27" s="96"/>
      <c r="E27" s="96"/>
      <c r="F27" s="96"/>
      <c r="G27" s="97"/>
      <c r="H27" s="4"/>
    </row>
    <row r="28" spans="1:8" ht="28.8" customHeight="1" x14ac:dyDescent="0.25">
      <c r="A28" s="4"/>
      <c r="B28" s="1" t="s">
        <v>38</v>
      </c>
      <c r="C28" s="98" t="s">
        <v>61</v>
      </c>
      <c r="D28" s="99"/>
      <c r="E28" s="1" t="s">
        <v>40</v>
      </c>
      <c r="F28" s="14">
        <v>300</v>
      </c>
      <c r="G28" s="14">
        <v>0</v>
      </c>
      <c r="H28" s="15" t="s">
        <v>62</v>
      </c>
    </row>
    <row r="29" spans="1:8" ht="17.7" customHeight="1" x14ac:dyDescent="0.25">
      <c r="A29" s="4"/>
      <c r="B29" s="95" t="s">
        <v>63</v>
      </c>
      <c r="C29" s="96"/>
      <c r="D29" s="96"/>
      <c r="E29" s="96"/>
      <c r="F29" s="96"/>
      <c r="G29" s="97"/>
      <c r="H29" s="8" t="s">
        <v>64</v>
      </c>
    </row>
    <row r="30" spans="1:8" ht="17.7" customHeight="1" x14ac:dyDescent="0.25">
      <c r="A30" s="4"/>
      <c r="B30" s="95" t="s">
        <v>9</v>
      </c>
      <c r="C30" s="96"/>
      <c r="D30" s="96"/>
      <c r="E30" s="96"/>
      <c r="F30" s="96"/>
      <c r="G30" s="97"/>
      <c r="H30" s="4"/>
    </row>
    <row r="31" spans="1:8" ht="28.8" customHeight="1" x14ac:dyDescent="0.25">
      <c r="A31" s="4"/>
      <c r="B31" s="3" t="s">
        <v>65</v>
      </c>
      <c r="C31" s="98" t="s">
        <v>66</v>
      </c>
      <c r="D31" s="99"/>
      <c r="E31" s="1" t="s">
        <v>46</v>
      </c>
      <c r="F31" s="13">
        <v>6000</v>
      </c>
      <c r="G31" s="14">
        <v>0</v>
      </c>
      <c r="H31" s="15" t="s">
        <v>67</v>
      </c>
    </row>
    <row r="32" spans="1:8" ht="17.7" customHeight="1" x14ac:dyDescent="0.25">
      <c r="A32" s="4"/>
      <c r="B32" s="95" t="s">
        <v>68</v>
      </c>
      <c r="C32" s="96"/>
      <c r="D32" s="96"/>
      <c r="E32" s="96"/>
      <c r="F32" s="96"/>
      <c r="G32" s="97"/>
      <c r="H32" s="8" t="s">
        <v>69</v>
      </c>
    </row>
    <row r="33" spans="1:8" ht="17.7" customHeight="1" x14ac:dyDescent="0.25">
      <c r="A33" s="4"/>
      <c r="B33" s="95" t="s">
        <v>9</v>
      </c>
      <c r="C33" s="96"/>
      <c r="D33" s="96"/>
      <c r="E33" s="96"/>
      <c r="F33" s="96"/>
      <c r="G33" s="97"/>
      <c r="H33" s="4"/>
    </row>
    <row r="34" spans="1:8" ht="28.8" customHeight="1" x14ac:dyDescent="0.25">
      <c r="A34" s="4"/>
      <c r="B34" s="3" t="s">
        <v>70</v>
      </c>
      <c r="C34" s="98" t="s">
        <v>71</v>
      </c>
      <c r="D34" s="99"/>
      <c r="E34" s="1" t="s">
        <v>72</v>
      </c>
      <c r="F34" s="13">
        <v>17000</v>
      </c>
      <c r="G34" s="14">
        <v>0</v>
      </c>
      <c r="H34" s="15" t="s">
        <v>73</v>
      </c>
    </row>
    <row r="35" spans="1:8" ht="17.7" customHeight="1" x14ac:dyDescent="0.25">
      <c r="A35" s="4"/>
      <c r="B35" s="95" t="s">
        <v>74</v>
      </c>
      <c r="C35" s="96"/>
      <c r="D35" s="96"/>
      <c r="E35" s="96"/>
      <c r="F35" s="96"/>
      <c r="G35" s="97"/>
      <c r="H35" s="8" t="s">
        <v>75</v>
      </c>
    </row>
    <row r="36" spans="1:8" ht="17.7" customHeight="1" x14ac:dyDescent="0.25">
      <c r="A36" s="4"/>
      <c r="B36" s="95" t="s">
        <v>9</v>
      </c>
      <c r="C36" s="96"/>
      <c r="D36" s="96"/>
      <c r="E36" s="96"/>
      <c r="F36" s="96"/>
      <c r="G36" s="97"/>
      <c r="H36" s="4"/>
    </row>
    <row r="37" spans="1:8" ht="28.8" customHeight="1" x14ac:dyDescent="0.25">
      <c r="A37" s="4"/>
      <c r="B37" s="1" t="s">
        <v>76</v>
      </c>
      <c r="C37" s="98" t="s">
        <v>77</v>
      </c>
      <c r="D37" s="99"/>
      <c r="E37" s="1" t="s">
        <v>78</v>
      </c>
      <c r="F37" s="13">
        <v>17000</v>
      </c>
      <c r="G37" s="14">
        <v>0</v>
      </c>
      <c r="H37" s="15" t="s">
        <v>79</v>
      </c>
    </row>
    <row r="38" spans="1:8" ht="17.7" customHeight="1" x14ac:dyDescent="0.25">
      <c r="A38" s="4"/>
      <c r="B38" s="95" t="s">
        <v>80</v>
      </c>
      <c r="C38" s="96"/>
      <c r="D38" s="96"/>
      <c r="E38" s="96"/>
      <c r="F38" s="96"/>
      <c r="G38" s="97"/>
      <c r="H38" s="8" t="s">
        <v>81</v>
      </c>
    </row>
    <row r="39" spans="1:8" ht="17.7" customHeight="1" x14ac:dyDescent="0.25">
      <c r="A39" s="4"/>
      <c r="B39" s="95" t="s">
        <v>9</v>
      </c>
      <c r="C39" s="96"/>
      <c r="D39" s="96"/>
      <c r="E39" s="96"/>
      <c r="F39" s="96"/>
      <c r="G39" s="97"/>
      <c r="H39" s="4"/>
    </row>
    <row r="40" spans="1:8" ht="28.8" customHeight="1" x14ac:dyDescent="0.25">
      <c r="A40" s="4"/>
      <c r="B40" s="1" t="s">
        <v>44</v>
      </c>
      <c r="C40" s="98" t="s">
        <v>82</v>
      </c>
      <c r="D40" s="99"/>
      <c r="E40" s="1" t="s">
        <v>46</v>
      </c>
      <c r="F40" s="13">
        <v>9600</v>
      </c>
      <c r="G40" s="14">
        <v>0</v>
      </c>
      <c r="H40" s="15" t="s">
        <v>83</v>
      </c>
    </row>
    <row r="41" spans="1:8" ht="17.7" customHeight="1" x14ac:dyDescent="0.25">
      <c r="A41" s="6" t="s">
        <v>84</v>
      </c>
      <c r="B41" s="95" t="s">
        <v>85</v>
      </c>
      <c r="C41" s="96"/>
      <c r="D41" s="96"/>
      <c r="E41" s="96"/>
      <c r="F41" s="96"/>
      <c r="G41" s="97"/>
      <c r="H41" s="8" t="s">
        <v>86</v>
      </c>
    </row>
    <row r="42" spans="1:8" ht="17.7" customHeight="1" x14ac:dyDescent="0.25">
      <c r="A42" s="4"/>
      <c r="B42" s="95" t="s">
        <v>63</v>
      </c>
      <c r="C42" s="96"/>
      <c r="D42" s="96"/>
      <c r="E42" s="96"/>
      <c r="F42" s="96"/>
      <c r="G42" s="97"/>
      <c r="H42" s="8" t="s">
        <v>86</v>
      </c>
    </row>
    <row r="43" spans="1:8" ht="17.7" customHeight="1" x14ac:dyDescent="0.25">
      <c r="A43" s="4"/>
      <c r="B43" s="95" t="s">
        <v>9</v>
      </c>
      <c r="C43" s="96"/>
      <c r="D43" s="96"/>
      <c r="E43" s="96"/>
      <c r="F43" s="96"/>
      <c r="G43" s="97"/>
      <c r="H43" s="4"/>
    </row>
    <row r="44" spans="1:8" ht="28.8" customHeight="1" x14ac:dyDescent="0.25">
      <c r="A44" s="4"/>
      <c r="B44" s="1" t="s">
        <v>87</v>
      </c>
      <c r="C44" s="98" t="s">
        <v>88</v>
      </c>
      <c r="D44" s="99"/>
      <c r="E44" s="1" t="s">
        <v>89</v>
      </c>
      <c r="F44" s="13">
        <v>53000</v>
      </c>
      <c r="G44" s="14">
        <v>0</v>
      </c>
      <c r="H44" s="15" t="s">
        <v>90</v>
      </c>
    </row>
    <row r="45" spans="1:8" ht="17.7" customHeight="1" x14ac:dyDescent="0.25">
      <c r="A45" s="6" t="s">
        <v>91</v>
      </c>
      <c r="B45" s="95" t="s">
        <v>92</v>
      </c>
      <c r="C45" s="96"/>
      <c r="D45" s="96"/>
      <c r="E45" s="96"/>
      <c r="F45" s="96"/>
      <c r="G45" s="97"/>
      <c r="H45" s="8" t="s">
        <v>93</v>
      </c>
    </row>
    <row r="46" spans="1:8" ht="17.7" customHeight="1" x14ac:dyDescent="0.25">
      <c r="A46" s="4"/>
      <c r="B46" s="95" t="s">
        <v>94</v>
      </c>
      <c r="C46" s="96"/>
      <c r="D46" s="96"/>
      <c r="E46" s="96"/>
      <c r="F46" s="96"/>
      <c r="G46" s="97"/>
      <c r="H46" s="8" t="s">
        <v>93</v>
      </c>
    </row>
    <row r="47" spans="1:8" ht="17.7" customHeight="1" x14ac:dyDescent="0.25">
      <c r="A47" s="4"/>
      <c r="B47" s="95" t="s">
        <v>95</v>
      </c>
      <c r="C47" s="96"/>
      <c r="D47" s="96"/>
      <c r="E47" s="96"/>
      <c r="F47" s="96"/>
      <c r="G47" s="97"/>
      <c r="H47" s="4"/>
    </row>
    <row r="48" spans="1:8" ht="28.8" customHeight="1" x14ac:dyDescent="0.25">
      <c r="A48" s="4"/>
      <c r="B48" s="1" t="s">
        <v>96</v>
      </c>
      <c r="C48" s="98" t="s">
        <v>97</v>
      </c>
      <c r="D48" s="99"/>
      <c r="E48" s="1" t="s">
        <v>40</v>
      </c>
      <c r="F48" s="13">
        <v>10000</v>
      </c>
      <c r="G48" s="14">
        <v>0</v>
      </c>
      <c r="H48" s="15" t="s">
        <v>98</v>
      </c>
    </row>
    <row r="49" spans="1:8" ht="17.7" customHeight="1" x14ac:dyDescent="0.25">
      <c r="A49" s="6" t="s">
        <v>99</v>
      </c>
      <c r="B49" s="95" t="s">
        <v>100</v>
      </c>
      <c r="C49" s="96"/>
      <c r="D49" s="96"/>
      <c r="E49" s="96"/>
      <c r="F49" s="96"/>
      <c r="G49" s="97"/>
      <c r="H49" s="8" t="s">
        <v>101</v>
      </c>
    </row>
    <row r="50" spans="1:8" ht="17.7" customHeight="1" x14ac:dyDescent="0.25">
      <c r="A50" s="4"/>
      <c r="B50" s="95" t="s">
        <v>102</v>
      </c>
      <c r="C50" s="96"/>
      <c r="D50" s="96"/>
      <c r="E50" s="96"/>
      <c r="F50" s="96"/>
      <c r="G50" s="97"/>
      <c r="H50" s="8" t="s">
        <v>101</v>
      </c>
    </row>
    <row r="51" spans="1:8" ht="17.7" customHeight="1" x14ac:dyDescent="0.25">
      <c r="A51" s="4"/>
      <c r="B51" s="95" t="s">
        <v>9</v>
      </c>
      <c r="C51" s="96"/>
      <c r="D51" s="96"/>
      <c r="E51" s="96"/>
      <c r="F51" s="96"/>
      <c r="G51" s="97"/>
      <c r="H51" s="4"/>
    </row>
    <row r="52" spans="1:8" ht="50.25" customHeight="1" x14ac:dyDescent="0.25">
      <c r="A52" s="3"/>
      <c r="B52" s="3" t="s">
        <v>103</v>
      </c>
      <c r="C52" s="98" t="s">
        <v>104</v>
      </c>
      <c r="D52" s="99"/>
      <c r="E52" s="1" t="s">
        <v>105</v>
      </c>
      <c r="F52" s="13">
        <v>120000</v>
      </c>
      <c r="G52" s="14">
        <v>0</v>
      </c>
      <c r="H52" s="15" t="s">
        <v>106</v>
      </c>
    </row>
    <row r="53" spans="1:8" ht="17.7" customHeight="1" x14ac:dyDescent="0.25">
      <c r="A53" s="6" t="s">
        <v>107</v>
      </c>
      <c r="B53" s="95" t="s">
        <v>108</v>
      </c>
      <c r="C53" s="96"/>
      <c r="D53" s="96"/>
      <c r="E53" s="96"/>
      <c r="F53" s="96"/>
      <c r="G53" s="97"/>
      <c r="H53" s="8" t="s">
        <v>109</v>
      </c>
    </row>
    <row r="54" spans="1:8" ht="17.7" customHeight="1" x14ac:dyDescent="0.25">
      <c r="A54" s="4"/>
      <c r="B54" s="95" t="s">
        <v>110</v>
      </c>
      <c r="C54" s="96"/>
      <c r="D54" s="96"/>
      <c r="E54" s="96"/>
      <c r="F54" s="96"/>
      <c r="G54" s="97"/>
      <c r="H54" s="8" t="s">
        <v>111</v>
      </c>
    </row>
    <row r="55" spans="1:8" ht="17.7" customHeight="1" x14ac:dyDescent="0.25">
      <c r="A55" s="4"/>
      <c r="B55" s="95" t="s">
        <v>112</v>
      </c>
      <c r="C55" s="96"/>
      <c r="D55" s="96"/>
      <c r="E55" s="96"/>
      <c r="F55" s="96"/>
      <c r="G55" s="97"/>
      <c r="H55" s="4"/>
    </row>
    <row r="56" spans="1:8" ht="93.75" customHeight="1" x14ac:dyDescent="0.25">
      <c r="A56" s="3"/>
      <c r="B56" s="3" t="s">
        <v>113</v>
      </c>
      <c r="C56" s="87" t="s">
        <v>114</v>
      </c>
      <c r="D56" s="88"/>
      <c r="E56" s="2" t="s">
        <v>115</v>
      </c>
      <c r="F56" s="16">
        <v>42195</v>
      </c>
      <c r="G56" s="11">
        <v>0</v>
      </c>
      <c r="H56" s="12" t="s">
        <v>116</v>
      </c>
    </row>
    <row r="57" spans="1:8" ht="17.7" customHeight="1" x14ac:dyDescent="0.25">
      <c r="A57" s="4"/>
      <c r="B57" s="95" t="s">
        <v>117</v>
      </c>
      <c r="C57" s="96"/>
      <c r="D57" s="96"/>
      <c r="E57" s="96"/>
      <c r="F57" s="96"/>
      <c r="G57" s="97"/>
      <c r="H57" s="8" t="s">
        <v>118</v>
      </c>
    </row>
    <row r="58" spans="1:8" ht="17.7" customHeight="1" x14ac:dyDescent="0.25">
      <c r="A58" s="4"/>
      <c r="B58" s="95" t="s">
        <v>119</v>
      </c>
      <c r="C58" s="96"/>
      <c r="D58" s="96"/>
      <c r="E58" s="96"/>
      <c r="F58" s="96"/>
      <c r="G58" s="97"/>
      <c r="H58" s="4"/>
    </row>
    <row r="59" spans="1:8" ht="93.75" customHeight="1" x14ac:dyDescent="0.25">
      <c r="A59" s="3"/>
      <c r="B59" s="3" t="s">
        <v>113</v>
      </c>
      <c r="C59" s="87" t="s">
        <v>120</v>
      </c>
      <c r="D59" s="88"/>
      <c r="E59" s="2" t="s">
        <v>115</v>
      </c>
      <c r="F59" s="16">
        <v>42195</v>
      </c>
      <c r="G59" s="11">
        <v>0</v>
      </c>
      <c r="H59" s="12" t="s">
        <v>121</v>
      </c>
    </row>
    <row r="60" spans="1:8" ht="17.7" customHeight="1" x14ac:dyDescent="0.25">
      <c r="A60" s="6" t="s">
        <v>122</v>
      </c>
      <c r="B60" s="95" t="s">
        <v>123</v>
      </c>
      <c r="C60" s="96"/>
      <c r="D60" s="96"/>
      <c r="E60" s="96"/>
      <c r="F60" s="96"/>
      <c r="G60" s="97"/>
      <c r="H60" s="8" t="s">
        <v>124</v>
      </c>
    </row>
    <row r="61" spans="1:8" ht="17.7" customHeight="1" x14ac:dyDescent="0.25">
      <c r="A61" s="6" t="s">
        <v>125</v>
      </c>
      <c r="B61" s="95" t="s">
        <v>126</v>
      </c>
      <c r="C61" s="96"/>
      <c r="D61" s="96"/>
      <c r="E61" s="96"/>
      <c r="F61" s="96"/>
      <c r="G61" s="97"/>
      <c r="H61" s="8" t="s">
        <v>127</v>
      </c>
    </row>
    <row r="62" spans="1:8" ht="17.7" customHeight="1" x14ac:dyDescent="0.25">
      <c r="A62" s="6" t="s">
        <v>128</v>
      </c>
      <c r="B62" s="95" t="s">
        <v>129</v>
      </c>
      <c r="C62" s="96"/>
      <c r="D62" s="96"/>
      <c r="E62" s="96"/>
      <c r="F62" s="96"/>
      <c r="G62" s="97"/>
      <c r="H62" s="8" t="s">
        <v>127</v>
      </c>
    </row>
    <row r="63" spans="1:8" ht="17.7" customHeight="1" x14ac:dyDescent="0.25">
      <c r="A63" s="4"/>
      <c r="B63" s="95" t="s">
        <v>130</v>
      </c>
      <c r="C63" s="96"/>
      <c r="D63" s="96"/>
      <c r="E63" s="96"/>
      <c r="F63" s="96"/>
      <c r="G63" s="97"/>
      <c r="H63" s="8" t="s">
        <v>127</v>
      </c>
    </row>
    <row r="64" spans="1:8" ht="17.7" customHeight="1" x14ac:dyDescent="0.25">
      <c r="A64" s="4"/>
      <c r="B64" s="95" t="s">
        <v>131</v>
      </c>
      <c r="C64" s="96"/>
      <c r="D64" s="96"/>
      <c r="E64" s="96"/>
      <c r="F64" s="96"/>
      <c r="G64" s="97"/>
      <c r="H64" s="4"/>
    </row>
    <row r="65" spans="1:8" ht="39.450000000000003" customHeight="1" x14ac:dyDescent="0.25">
      <c r="A65" s="3"/>
      <c r="B65" s="1" t="s">
        <v>132</v>
      </c>
      <c r="C65" s="87" t="s">
        <v>133</v>
      </c>
      <c r="D65" s="88"/>
      <c r="E65" s="2" t="s">
        <v>134</v>
      </c>
      <c r="F65" s="16">
        <v>1000000</v>
      </c>
      <c r="G65" s="11">
        <v>0</v>
      </c>
      <c r="H65" s="12" t="s">
        <v>135</v>
      </c>
    </row>
    <row r="66" spans="1:8" ht="17.7" customHeight="1" x14ac:dyDescent="0.25">
      <c r="A66" s="6" t="s">
        <v>136</v>
      </c>
      <c r="B66" s="95" t="s">
        <v>137</v>
      </c>
      <c r="C66" s="96"/>
      <c r="D66" s="96"/>
      <c r="E66" s="96"/>
      <c r="F66" s="96"/>
      <c r="G66" s="97"/>
      <c r="H66" s="8" t="s">
        <v>138</v>
      </c>
    </row>
    <row r="67" spans="1:8" ht="17.7" customHeight="1" x14ac:dyDescent="0.25">
      <c r="A67" s="6" t="s">
        <v>139</v>
      </c>
      <c r="B67" s="95" t="s">
        <v>140</v>
      </c>
      <c r="C67" s="96"/>
      <c r="D67" s="96"/>
      <c r="E67" s="96"/>
      <c r="F67" s="96"/>
      <c r="G67" s="97"/>
      <c r="H67" s="8" t="s">
        <v>138</v>
      </c>
    </row>
    <row r="68" spans="1:8" ht="17.7" customHeight="1" x14ac:dyDescent="0.25">
      <c r="A68" s="4"/>
      <c r="B68" s="95" t="s">
        <v>23</v>
      </c>
      <c r="C68" s="96"/>
      <c r="D68" s="96"/>
      <c r="E68" s="96"/>
      <c r="F68" s="96"/>
      <c r="G68" s="97"/>
      <c r="H68" s="8" t="s">
        <v>138</v>
      </c>
    </row>
    <row r="69" spans="1:8" ht="17.7" customHeight="1" x14ac:dyDescent="0.25">
      <c r="A69" s="4"/>
      <c r="B69" s="95" t="s">
        <v>9</v>
      </c>
      <c r="C69" s="96"/>
      <c r="D69" s="96"/>
      <c r="E69" s="96"/>
      <c r="F69" s="96"/>
      <c r="G69" s="97"/>
      <c r="H69" s="4"/>
    </row>
    <row r="70" spans="1:8" ht="28.8" customHeight="1" x14ac:dyDescent="0.25">
      <c r="A70" s="4"/>
      <c r="B70" s="1" t="s">
        <v>141</v>
      </c>
      <c r="C70" s="98" t="s">
        <v>142</v>
      </c>
      <c r="D70" s="99"/>
      <c r="E70" s="1" t="s">
        <v>143</v>
      </c>
      <c r="F70" s="13">
        <v>75000000</v>
      </c>
      <c r="G70" s="14">
        <v>0</v>
      </c>
      <c r="H70" s="15" t="s">
        <v>144</v>
      </c>
    </row>
    <row r="71" spans="1:8" ht="17.7" customHeight="1" x14ac:dyDescent="0.25">
      <c r="A71" s="6" t="s">
        <v>145</v>
      </c>
      <c r="B71" s="95" t="s">
        <v>146</v>
      </c>
      <c r="C71" s="96"/>
      <c r="D71" s="96"/>
      <c r="E71" s="96"/>
      <c r="F71" s="96"/>
      <c r="G71" s="97"/>
      <c r="H71" s="8" t="s">
        <v>147</v>
      </c>
    </row>
    <row r="72" spans="1:8" ht="17.7" customHeight="1" x14ac:dyDescent="0.25">
      <c r="A72" s="6" t="s">
        <v>148</v>
      </c>
      <c r="B72" s="95" t="s">
        <v>149</v>
      </c>
      <c r="C72" s="96"/>
      <c r="D72" s="96"/>
      <c r="E72" s="96"/>
      <c r="F72" s="96"/>
      <c r="G72" s="97"/>
      <c r="H72" s="8" t="s">
        <v>147</v>
      </c>
    </row>
    <row r="73" spans="1:8" ht="17.7" customHeight="1" x14ac:dyDescent="0.25">
      <c r="A73" s="6" t="s">
        <v>150</v>
      </c>
      <c r="B73" s="95" t="s">
        <v>151</v>
      </c>
      <c r="C73" s="96"/>
      <c r="D73" s="96"/>
      <c r="E73" s="96"/>
      <c r="F73" s="96"/>
      <c r="G73" s="97"/>
      <c r="H73" s="8" t="s">
        <v>152</v>
      </c>
    </row>
    <row r="74" spans="1:8" ht="50.25" customHeight="1" x14ac:dyDescent="0.25">
      <c r="A74" s="3"/>
      <c r="B74" s="3" t="s">
        <v>153</v>
      </c>
      <c r="C74" s="98" t="s">
        <v>154</v>
      </c>
      <c r="D74" s="99"/>
      <c r="E74" s="2" t="s">
        <v>155</v>
      </c>
      <c r="F74" s="13">
        <v>730000</v>
      </c>
      <c r="G74" s="14">
        <v>0</v>
      </c>
      <c r="H74" s="15" t="s">
        <v>156</v>
      </c>
    </row>
    <row r="75" spans="1:8" ht="39.450000000000003" customHeight="1" x14ac:dyDescent="0.25">
      <c r="A75" s="3"/>
      <c r="B75" s="3" t="s">
        <v>157</v>
      </c>
      <c r="C75" s="87" t="s">
        <v>158</v>
      </c>
      <c r="D75" s="88"/>
      <c r="E75" s="1" t="s">
        <v>155</v>
      </c>
      <c r="F75" s="16">
        <v>370000</v>
      </c>
      <c r="G75" s="11">
        <v>0</v>
      </c>
      <c r="H75" s="12" t="s">
        <v>159</v>
      </c>
    </row>
    <row r="76" spans="1:8" ht="17.7" customHeight="1" x14ac:dyDescent="0.25">
      <c r="A76" s="4"/>
      <c r="B76" s="95" t="s">
        <v>160</v>
      </c>
      <c r="C76" s="96"/>
      <c r="D76" s="96"/>
      <c r="E76" s="96"/>
      <c r="F76" s="96"/>
      <c r="G76" s="97"/>
      <c r="H76" s="8" t="s">
        <v>161</v>
      </c>
    </row>
    <row r="77" spans="1:8" ht="17.7" customHeight="1" x14ac:dyDescent="0.25">
      <c r="A77" s="4"/>
      <c r="B77" s="95" t="s">
        <v>9</v>
      </c>
      <c r="C77" s="96"/>
      <c r="D77" s="96"/>
      <c r="E77" s="96"/>
      <c r="F77" s="96"/>
      <c r="G77" s="97"/>
      <c r="H77" s="4"/>
    </row>
    <row r="78" spans="1:8" ht="28.8" customHeight="1" x14ac:dyDescent="0.25">
      <c r="A78" s="4"/>
      <c r="B78" s="1" t="s">
        <v>162</v>
      </c>
      <c r="C78" s="98" t="s">
        <v>163</v>
      </c>
      <c r="D78" s="99"/>
      <c r="E78" s="1" t="s">
        <v>155</v>
      </c>
      <c r="F78" s="13">
        <v>530000</v>
      </c>
      <c r="G78" s="14">
        <v>0</v>
      </c>
      <c r="H78" s="15" t="s">
        <v>164</v>
      </c>
    </row>
    <row r="79" spans="1:8" ht="17.7" customHeight="1" x14ac:dyDescent="0.25">
      <c r="A79" s="4"/>
      <c r="B79" s="95" t="s">
        <v>165</v>
      </c>
      <c r="C79" s="96"/>
      <c r="D79" s="96"/>
      <c r="E79" s="96"/>
      <c r="F79" s="96"/>
      <c r="G79" s="97"/>
      <c r="H79" s="8" t="s">
        <v>166</v>
      </c>
    </row>
    <row r="80" spans="1:8" ht="17.7" customHeight="1" x14ac:dyDescent="0.25">
      <c r="A80" s="4"/>
      <c r="B80" s="95" t="s">
        <v>9</v>
      </c>
      <c r="C80" s="96"/>
      <c r="D80" s="96"/>
      <c r="E80" s="96"/>
      <c r="F80" s="96"/>
      <c r="G80" s="97"/>
      <c r="H80" s="4"/>
    </row>
    <row r="81" spans="1:8" ht="54" customHeight="1" x14ac:dyDescent="0.25">
      <c r="A81" s="3"/>
      <c r="B81" s="3" t="s">
        <v>167</v>
      </c>
      <c r="C81" s="98" t="s">
        <v>163</v>
      </c>
      <c r="D81" s="99"/>
      <c r="E81" s="1" t="s">
        <v>168</v>
      </c>
      <c r="F81" s="13">
        <v>2182000</v>
      </c>
      <c r="G81" s="14">
        <v>0</v>
      </c>
      <c r="H81" s="15" t="s">
        <v>169</v>
      </c>
    </row>
    <row r="82" spans="1:8" ht="17.7" customHeight="1" x14ac:dyDescent="0.25">
      <c r="A82" s="6" t="s">
        <v>170</v>
      </c>
      <c r="B82" s="95" t="s">
        <v>171</v>
      </c>
      <c r="C82" s="96"/>
      <c r="D82" s="96"/>
      <c r="E82" s="96"/>
      <c r="F82" s="96"/>
      <c r="G82" s="97"/>
      <c r="H82" s="8" t="s">
        <v>172</v>
      </c>
    </row>
    <row r="83" spans="1:8" ht="17.7" customHeight="1" x14ac:dyDescent="0.25">
      <c r="A83" s="4"/>
      <c r="B83" s="95" t="s">
        <v>173</v>
      </c>
      <c r="C83" s="96"/>
      <c r="D83" s="96"/>
      <c r="E83" s="96"/>
      <c r="F83" s="96"/>
      <c r="G83" s="97"/>
      <c r="H83" s="8" t="s">
        <v>174</v>
      </c>
    </row>
    <row r="84" spans="1:8" ht="17.7" customHeight="1" x14ac:dyDescent="0.25">
      <c r="A84" s="4"/>
      <c r="B84" s="95" t="s">
        <v>175</v>
      </c>
      <c r="C84" s="96"/>
      <c r="D84" s="96"/>
      <c r="E84" s="96"/>
      <c r="F84" s="96"/>
      <c r="G84" s="97"/>
      <c r="H84" s="4"/>
    </row>
    <row r="85" spans="1:8" ht="39.450000000000003" customHeight="1" x14ac:dyDescent="0.25">
      <c r="A85" s="3"/>
      <c r="B85" s="3" t="s">
        <v>176</v>
      </c>
      <c r="C85" s="87" t="s">
        <v>154</v>
      </c>
      <c r="D85" s="88"/>
      <c r="E85" s="2" t="s">
        <v>177</v>
      </c>
      <c r="F85" s="16">
        <v>150000</v>
      </c>
      <c r="G85" s="11">
        <v>0</v>
      </c>
      <c r="H85" s="12" t="s">
        <v>178</v>
      </c>
    </row>
    <row r="86" spans="1:8" ht="17.7" customHeight="1" x14ac:dyDescent="0.25">
      <c r="A86" s="4"/>
      <c r="B86" s="95" t="s">
        <v>179</v>
      </c>
      <c r="C86" s="96"/>
      <c r="D86" s="96"/>
      <c r="E86" s="96"/>
      <c r="F86" s="96"/>
      <c r="G86" s="97"/>
      <c r="H86" s="8" t="s">
        <v>180</v>
      </c>
    </row>
    <row r="87" spans="1:8" ht="17.7" customHeight="1" x14ac:dyDescent="0.25">
      <c r="A87" s="4"/>
      <c r="B87" s="95" t="s">
        <v>181</v>
      </c>
      <c r="C87" s="96"/>
      <c r="D87" s="96"/>
      <c r="E87" s="96"/>
      <c r="F87" s="96"/>
      <c r="G87" s="97"/>
      <c r="H87" s="4"/>
    </row>
    <row r="88" spans="1:8" ht="39.450000000000003" customHeight="1" x14ac:dyDescent="0.25">
      <c r="A88" s="3"/>
      <c r="B88" s="3" t="s">
        <v>176</v>
      </c>
      <c r="C88" s="87" t="s">
        <v>182</v>
      </c>
      <c r="D88" s="88"/>
      <c r="E88" s="2" t="s">
        <v>177</v>
      </c>
      <c r="F88" s="16">
        <v>150000</v>
      </c>
      <c r="G88" s="11">
        <v>0</v>
      </c>
      <c r="H88" s="12" t="s">
        <v>183</v>
      </c>
    </row>
    <row r="89" spans="1:8" ht="19.05" customHeight="1" x14ac:dyDescent="0.25">
      <c r="A89" s="89" t="s">
        <v>184</v>
      </c>
      <c r="B89" s="90"/>
      <c r="C89" s="90"/>
      <c r="D89" s="90"/>
      <c r="E89" s="90"/>
      <c r="F89" s="90"/>
      <c r="G89" s="91"/>
      <c r="H89" s="8" t="s">
        <v>8</v>
      </c>
    </row>
    <row r="90" spans="1:8" ht="112.5" customHeight="1" x14ac:dyDescent="0.25">
      <c r="A90" s="92"/>
      <c r="B90" s="93"/>
      <c r="C90" s="94"/>
      <c r="D90" s="92" t="s">
        <v>185</v>
      </c>
      <c r="E90" s="93"/>
      <c r="F90" s="93"/>
      <c r="G90" s="93"/>
      <c r="H90" s="94"/>
    </row>
  </sheetData>
  <mergeCells count="94">
    <mergeCell ref="A1:A2"/>
    <mergeCell ref="B1:B2"/>
    <mergeCell ref="C1:G1"/>
    <mergeCell ref="H1:H2"/>
    <mergeCell ref="C2:D2"/>
    <mergeCell ref="C3:D3"/>
    <mergeCell ref="B4:G4"/>
    <mergeCell ref="B5:G5"/>
    <mergeCell ref="B6:G6"/>
    <mergeCell ref="B7:G7"/>
    <mergeCell ref="B8:G8"/>
    <mergeCell ref="B9:G9"/>
    <mergeCell ref="C10:D10"/>
    <mergeCell ref="B11:G11"/>
    <mergeCell ref="B12:G12"/>
    <mergeCell ref="C13:D13"/>
    <mergeCell ref="B14:G14"/>
    <mergeCell ref="B15:G15"/>
    <mergeCell ref="C16:D16"/>
    <mergeCell ref="B17:G17"/>
    <mergeCell ref="B18:G18"/>
    <mergeCell ref="C19:D19"/>
    <mergeCell ref="B20:G20"/>
    <mergeCell ref="B21:G21"/>
    <mergeCell ref="C22:D22"/>
    <mergeCell ref="B23:G23"/>
    <mergeCell ref="B24:G24"/>
    <mergeCell ref="C25:D25"/>
    <mergeCell ref="B26:G26"/>
    <mergeCell ref="B27:G27"/>
    <mergeCell ref="C28:D28"/>
    <mergeCell ref="B29:G29"/>
    <mergeCell ref="B30:G30"/>
    <mergeCell ref="C31:D31"/>
    <mergeCell ref="B32:G32"/>
    <mergeCell ref="B33:G33"/>
    <mergeCell ref="C34:D34"/>
    <mergeCell ref="B35:G35"/>
    <mergeCell ref="B36:G36"/>
    <mergeCell ref="C37:D37"/>
    <mergeCell ref="B38:G38"/>
    <mergeCell ref="B39:G39"/>
    <mergeCell ref="C40:D40"/>
    <mergeCell ref="B41:G41"/>
    <mergeCell ref="B42:G42"/>
    <mergeCell ref="B43:G43"/>
    <mergeCell ref="C44:D44"/>
    <mergeCell ref="B45:G45"/>
    <mergeCell ref="B46:G46"/>
    <mergeCell ref="B47:G47"/>
    <mergeCell ref="C48:D48"/>
    <mergeCell ref="B49:G49"/>
    <mergeCell ref="B50:G50"/>
    <mergeCell ref="B51:G51"/>
    <mergeCell ref="C52:D52"/>
    <mergeCell ref="B53:G53"/>
    <mergeCell ref="B54:G54"/>
    <mergeCell ref="B55:G55"/>
    <mergeCell ref="C56:D56"/>
    <mergeCell ref="B57:G57"/>
    <mergeCell ref="B58:G58"/>
    <mergeCell ref="C59:D59"/>
    <mergeCell ref="B60:G60"/>
    <mergeCell ref="B61:G61"/>
    <mergeCell ref="B62:G62"/>
    <mergeCell ref="B63:G63"/>
    <mergeCell ref="B64:G64"/>
    <mergeCell ref="C65:D65"/>
    <mergeCell ref="B66:G66"/>
    <mergeCell ref="B67:G67"/>
    <mergeCell ref="B68:G68"/>
    <mergeCell ref="B69:G69"/>
    <mergeCell ref="C70:D70"/>
    <mergeCell ref="B71:G71"/>
    <mergeCell ref="B72:G72"/>
    <mergeCell ref="B73:G73"/>
    <mergeCell ref="C74:D74"/>
    <mergeCell ref="C75:D75"/>
    <mergeCell ref="B76:G76"/>
    <mergeCell ref="B77:G77"/>
    <mergeCell ref="C78:D78"/>
    <mergeCell ref="B79:G79"/>
    <mergeCell ref="B80:G80"/>
    <mergeCell ref="C81:D81"/>
    <mergeCell ref="B82:G82"/>
    <mergeCell ref="C88:D88"/>
    <mergeCell ref="A89:G89"/>
    <mergeCell ref="A90:C90"/>
    <mergeCell ref="D90:H90"/>
    <mergeCell ref="B83:G83"/>
    <mergeCell ref="B84:G84"/>
    <mergeCell ref="C85:D85"/>
    <mergeCell ref="B86:G86"/>
    <mergeCell ref="B87:G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B1" sqref="B1"/>
    </sheetView>
  </sheetViews>
  <sheetFormatPr defaultRowHeight="13.2" x14ac:dyDescent="0.25"/>
  <cols>
    <col min="1" max="1" width="64.21875" customWidth="1"/>
    <col min="2" max="2" width="52.6640625" customWidth="1"/>
  </cols>
  <sheetData>
    <row r="1" spans="1:2" ht="13.5" customHeight="1" x14ac:dyDescent="0.25">
      <c r="A1" s="17"/>
      <c r="B1" s="18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2022-03-07T04:10:59Z</dcterms:created>
  <dcterms:modified xsi:type="dcterms:W3CDTF">2022-03-08T04:40:49Z</dcterms:modified>
</cp:coreProperties>
</file>