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1475" windowHeight="6225" activeTab="2"/>
  </bookViews>
  <sheets>
    <sheet name="Timeplan Training" sheetId="1" r:id="rId1"/>
    <sheet name="Detail Bobot Prosentase" sheetId="3" r:id="rId2"/>
    <sheet name="Data Penilaian" sheetId="4" r:id="rId3"/>
  </sheets>
  <calcPr calcId="144525"/>
</workbook>
</file>

<file path=xl/calcChain.xml><?xml version="1.0" encoding="utf-8"?>
<calcChain xmlns="http://schemas.openxmlformats.org/spreadsheetml/2006/main">
  <c r="AP7" i="4" l="1"/>
  <c r="AP8" i="4"/>
  <c r="AP9" i="4"/>
  <c r="AP10" i="4"/>
  <c r="AQ10" i="4" s="1"/>
  <c r="AP11" i="4"/>
  <c r="AP12" i="4"/>
  <c r="AP13" i="4"/>
  <c r="AP14" i="4"/>
  <c r="AQ14" i="4" s="1"/>
  <c r="AP15" i="4"/>
  <c r="AP6" i="4"/>
  <c r="AQ6" i="4" s="1"/>
  <c r="AL8" i="4"/>
  <c r="AL9" i="4"/>
  <c r="AL10" i="4"/>
  <c r="AL11" i="4"/>
  <c r="AL12" i="4"/>
  <c r="AL13" i="4"/>
  <c r="AL14" i="4"/>
  <c r="AL15" i="4"/>
  <c r="AD8" i="4"/>
  <c r="AD9" i="4"/>
  <c r="AD10" i="4"/>
  <c r="AD11" i="4"/>
  <c r="AD12" i="4"/>
  <c r="AD13" i="4"/>
  <c r="AD14" i="4"/>
  <c r="AD15" i="4"/>
  <c r="V8" i="4"/>
  <c r="V9" i="4"/>
  <c r="V10" i="4"/>
  <c r="V11" i="4"/>
  <c r="V12" i="4"/>
  <c r="V13" i="4"/>
  <c r="V14" i="4"/>
  <c r="V15" i="4"/>
  <c r="M8" i="4"/>
  <c r="M9" i="4"/>
  <c r="M10" i="4"/>
  <c r="M11" i="4"/>
  <c r="M12" i="4"/>
  <c r="M13" i="4"/>
  <c r="M14" i="4"/>
  <c r="M15" i="4"/>
  <c r="V6" i="4"/>
  <c r="AL6" i="4"/>
  <c r="M6" i="4"/>
  <c r="AD6" i="4"/>
  <c r="AC7" i="4"/>
  <c r="AQ7" i="4"/>
  <c r="AQ8" i="4"/>
  <c r="AQ9" i="4"/>
  <c r="AQ11" i="4"/>
  <c r="AQ12" i="4"/>
  <c r="AQ13" i="4"/>
  <c r="AQ15" i="4"/>
  <c r="AK7" i="4"/>
  <c r="AK8" i="4"/>
  <c r="AK9" i="4"/>
  <c r="AK10" i="4"/>
  <c r="AK11" i="4"/>
  <c r="AK12" i="4"/>
  <c r="AK13" i="4"/>
  <c r="AK14" i="4"/>
  <c r="AK15" i="4"/>
  <c r="AK6" i="4"/>
  <c r="AI7" i="4"/>
  <c r="AI8" i="4"/>
  <c r="AI9" i="4"/>
  <c r="AI10" i="4"/>
  <c r="AI11" i="4"/>
  <c r="AI12" i="4"/>
  <c r="AI13" i="4"/>
  <c r="AI14" i="4"/>
  <c r="AI15" i="4"/>
  <c r="AI6" i="4"/>
  <c r="AG7" i="4"/>
  <c r="AG8" i="4"/>
  <c r="AG9" i="4"/>
  <c r="AG10" i="4"/>
  <c r="AG11" i="4"/>
  <c r="AG12" i="4"/>
  <c r="AG13" i="4"/>
  <c r="AG14" i="4"/>
  <c r="AG15" i="4"/>
  <c r="AG6" i="4"/>
  <c r="L7" i="4"/>
  <c r="L8" i="4"/>
  <c r="L9" i="4"/>
  <c r="L10" i="4"/>
  <c r="L11" i="4"/>
  <c r="L12" i="4"/>
  <c r="L13" i="4"/>
  <c r="L14" i="4"/>
  <c r="L15" i="4"/>
  <c r="J7" i="4"/>
  <c r="J8" i="4"/>
  <c r="J9" i="4"/>
  <c r="J10" i="4"/>
  <c r="J11" i="4"/>
  <c r="J12" i="4"/>
  <c r="J13" i="4"/>
  <c r="J14" i="4"/>
  <c r="J15" i="4"/>
  <c r="H7" i="4"/>
  <c r="H8" i="4"/>
  <c r="H9" i="4"/>
  <c r="H10" i="4"/>
  <c r="H11" i="4"/>
  <c r="H12" i="4"/>
  <c r="H13" i="4"/>
  <c r="H14" i="4"/>
  <c r="H15" i="4"/>
  <c r="F7" i="4"/>
  <c r="F8" i="4"/>
  <c r="F9" i="4"/>
  <c r="F10" i="4"/>
  <c r="F11" i="4"/>
  <c r="F12" i="4"/>
  <c r="F13" i="4"/>
  <c r="F14" i="4"/>
  <c r="F15" i="4"/>
  <c r="Q7" i="4"/>
  <c r="Q8" i="4"/>
  <c r="Q9" i="4"/>
  <c r="Q10" i="4"/>
  <c r="Q11" i="4"/>
  <c r="Q12" i="4"/>
  <c r="Q13" i="4"/>
  <c r="Q14" i="4"/>
  <c r="Q15" i="4"/>
  <c r="AC8" i="4"/>
  <c r="AC9" i="4"/>
  <c r="AC10" i="4"/>
  <c r="AC11" i="4"/>
  <c r="AC12" i="4"/>
  <c r="AC13" i="4"/>
  <c r="AC14" i="4"/>
  <c r="AC15" i="4"/>
  <c r="AC6" i="4"/>
  <c r="F6" i="4"/>
  <c r="AA15" i="4"/>
  <c r="AA7" i="4"/>
  <c r="AA8" i="4"/>
  <c r="AA9" i="4"/>
  <c r="AA10" i="4"/>
  <c r="AA11" i="4"/>
  <c r="AA12" i="4"/>
  <c r="AA13" i="4"/>
  <c r="AA14" i="4"/>
  <c r="AA6" i="4"/>
  <c r="Y7" i="4"/>
  <c r="AD7" i="4" s="1"/>
  <c r="Y8" i="4"/>
  <c r="Y9" i="4"/>
  <c r="Y10" i="4"/>
  <c r="Y11" i="4"/>
  <c r="Y12" i="4"/>
  <c r="Y13" i="4"/>
  <c r="Y14" i="4"/>
  <c r="Y15" i="4"/>
  <c r="Y6" i="4"/>
  <c r="U7" i="4"/>
  <c r="U8" i="4"/>
  <c r="U9" i="4"/>
  <c r="U10" i="4"/>
  <c r="U11" i="4"/>
  <c r="U12" i="4"/>
  <c r="U13" i="4"/>
  <c r="U14" i="4"/>
  <c r="U15" i="4"/>
  <c r="U6" i="4"/>
  <c r="S6" i="4"/>
  <c r="S7" i="4"/>
  <c r="S8" i="4"/>
  <c r="S9" i="4"/>
  <c r="S10" i="4"/>
  <c r="S11" i="4"/>
  <c r="S12" i="4"/>
  <c r="S13" i="4"/>
  <c r="S14" i="4"/>
  <c r="S15" i="4"/>
  <c r="Q6" i="4"/>
  <c r="L6" i="4"/>
  <c r="J6" i="4"/>
  <c r="H6" i="4"/>
  <c r="D16" i="3"/>
  <c r="E16" i="3"/>
  <c r="AL7" i="4" l="1"/>
  <c r="V7" i="4"/>
  <c r="M7" i="4"/>
</calcChain>
</file>

<file path=xl/sharedStrings.xml><?xml version="1.0" encoding="utf-8"?>
<sst xmlns="http://schemas.openxmlformats.org/spreadsheetml/2006/main" count="187" uniqueCount="83">
  <si>
    <t>TIME PLAN REALISASI TRAINING</t>
  </si>
  <si>
    <t>PESERTA</t>
  </si>
  <si>
    <t>JAM</t>
  </si>
  <si>
    <t>jm</t>
  </si>
  <si>
    <t>sb</t>
  </si>
  <si>
    <t>mg</t>
  </si>
  <si>
    <t>sn</t>
  </si>
  <si>
    <t>sl</t>
  </si>
  <si>
    <t>rb</t>
  </si>
  <si>
    <t>km</t>
  </si>
  <si>
    <t>TAM CRL MLG &amp; SMG</t>
  </si>
  <si>
    <t>09:00</t>
  </si>
  <si>
    <t>SS</t>
  </si>
  <si>
    <t>L</t>
  </si>
  <si>
    <t>HS</t>
  </si>
  <si>
    <t>PM</t>
  </si>
  <si>
    <t>TP</t>
  </si>
  <si>
    <t>TA</t>
  </si>
  <si>
    <t>ONLINE</t>
  </si>
  <si>
    <t>Keterangan</t>
  </si>
  <si>
    <t>AGENDA</t>
  </si>
  <si>
    <t>PIC</t>
  </si>
  <si>
    <t>SOFTSKILL</t>
  </si>
  <si>
    <t>TRAINER OPERATION TAM + HR REKRUT</t>
  </si>
  <si>
    <t>HARDSKILL</t>
  </si>
  <si>
    <t>TRAINER OPERATION TAM</t>
  </si>
  <si>
    <t>PARAMETER</t>
  </si>
  <si>
    <t>TANDEM PASIF (BESERTA ROLEPLAY)</t>
  </si>
  <si>
    <t>OPS TAM CRL</t>
  </si>
  <si>
    <t xml:space="preserve">Sesuai operasional </t>
  </si>
  <si>
    <t>TANDEM AKTIF</t>
  </si>
  <si>
    <t>LIBUR</t>
  </si>
  <si>
    <t>-</t>
  </si>
  <si>
    <t>TIMEPLAN TRAINING TAM BATCH</t>
  </si>
  <si>
    <t>Bobot Prosentase</t>
  </si>
  <si>
    <t>TOTAL</t>
  </si>
  <si>
    <t>PRODUCT KNOWLEDGE</t>
  </si>
  <si>
    <t>APPLICATIONS SKILL</t>
  </si>
  <si>
    <t>NO</t>
  </si>
  <si>
    <t>STEP</t>
  </si>
  <si>
    <t>DETIL</t>
  </si>
  <si>
    <t>Communication skill</t>
  </si>
  <si>
    <t>Posttest</t>
  </si>
  <si>
    <t xml:space="preserve"> Kehadiran &amp;  Active participant</t>
  </si>
  <si>
    <t>APPLICATION SKILL</t>
  </si>
  <si>
    <t>Penguasaan seluruh aplikasi yang digunakan oleh TAM CONSUMER</t>
  </si>
  <si>
    <t>Penguasaan dan pengembangan Main Product and Add On Indihome</t>
  </si>
  <si>
    <t>TANDEM (Validation)</t>
  </si>
  <si>
    <t>Batch</t>
  </si>
  <si>
    <t>Selling Skiil</t>
  </si>
  <si>
    <t>Kehadiran &amp;  Active participant</t>
  </si>
  <si>
    <t>Role Play</t>
  </si>
  <si>
    <t>DETAIL BOBOT PENILAIAN</t>
  </si>
  <si>
    <t>BOBOT PENILAIAN</t>
  </si>
  <si>
    <t>Trial Selling Product to Customer &amp; Perolehan Agree &amp; validasi oleh Quality Control</t>
  </si>
  <si>
    <t>Total</t>
  </si>
  <si>
    <t>No</t>
  </si>
  <si>
    <t>Nama</t>
  </si>
  <si>
    <t>Absensi</t>
  </si>
  <si>
    <t>Ket.</t>
  </si>
  <si>
    <t>Softskill day 1</t>
  </si>
  <si>
    <t>Softskill day 2</t>
  </si>
  <si>
    <t>Nilai</t>
  </si>
  <si>
    <t>Communication Skill</t>
  </si>
  <si>
    <t>Selling Skill</t>
  </si>
  <si>
    <t>Nilai Postest</t>
  </si>
  <si>
    <t>HADIR</t>
  </si>
  <si>
    <t>Bobot Penilaian 15%</t>
  </si>
  <si>
    <t>Product Knowledge day 1</t>
  </si>
  <si>
    <t>Product Knowledge day 2</t>
  </si>
  <si>
    <t>Penguasaan dan pengembangan mind product add on indihome</t>
  </si>
  <si>
    <t>APLICATION SKILL</t>
  </si>
  <si>
    <t>Total Nilai</t>
  </si>
  <si>
    <t>Aplicastion Skill day 1</t>
  </si>
  <si>
    <t>Parameter day 1</t>
  </si>
  <si>
    <t>TENDEM (VALIDASI)</t>
  </si>
  <si>
    <t>Bobot Penilaian 40%</t>
  </si>
  <si>
    <t>Approve (target 6)</t>
  </si>
  <si>
    <t>Agree (target 6)</t>
  </si>
  <si>
    <t>40% = 6 Approve</t>
  </si>
  <si>
    <t>Total Keseluruhan</t>
  </si>
  <si>
    <t>AGENT A</t>
  </si>
  <si>
    <t>AGENT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</si>
</sst>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Times New Roman"/>
      <family val="1"/>
    </font>
    <font>
      <b/>
      <sz val="12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D31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67">
    <xf numFmtId="0" fontId="0" fillId="0" borderId="0" xfId="0"/>
    <xf numFmtId="0" fontId="4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2" fontId="6" fillId="0" borderId="8" xfId="0" quotePrefix="1" applyNumberFormat="1" applyFont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9" borderId="19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vertical="center"/>
    </xf>
    <xf numFmtId="0" fontId="4" fillId="10" borderId="20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7" fillId="8" borderId="22" xfId="0" applyFont="1" applyFill="1" applyBorder="1" applyAlignment="1">
      <alignment horizontal="center" vertical="center"/>
    </xf>
    <xf numFmtId="0" fontId="7" fillId="9" borderId="22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vertical="center"/>
    </xf>
    <xf numFmtId="0" fontId="7" fillId="5" borderId="22" xfId="0" applyFont="1" applyFill="1" applyBorder="1" applyAlignment="1">
      <alignment horizontal="center" vertical="center"/>
    </xf>
    <xf numFmtId="0" fontId="10" fillId="12" borderId="26" xfId="0" applyFont="1" applyFill="1" applyBorder="1" applyAlignment="1">
      <alignment horizontal="center" vertical="center"/>
    </xf>
    <xf numFmtId="0" fontId="10" fillId="12" borderId="3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7" fillId="9" borderId="55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11" borderId="38" xfId="0" applyFont="1" applyFill="1" applyBorder="1" applyAlignment="1">
      <alignment horizontal="left" vertical="center"/>
    </xf>
    <xf numFmtId="0" fontId="0" fillId="11" borderId="39" xfId="0" applyFill="1" applyBorder="1" applyAlignment="1">
      <alignment horizontal="left" vertical="center"/>
    </xf>
    <xf numFmtId="0" fontId="0" fillId="11" borderId="40" xfId="0" applyFill="1" applyBorder="1" applyAlignment="1">
      <alignment horizontal="left" vertical="center"/>
    </xf>
    <xf numFmtId="0" fontId="0" fillId="11" borderId="16" xfId="0" quotePrefix="1" applyFill="1" applyBorder="1" applyAlignment="1">
      <alignment horizontal="center" vertical="center"/>
    </xf>
    <xf numFmtId="0" fontId="0" fillId="11" borderId="41" xfId="0" quotePrefix="1" applyFill="1" applyBorder="1" applyAlignment="1">
      <alignment horizontal="center" vertical="center"/>
    </xf>
    <xf numFmtId="0" fontId="0" fillId="11" borderId="42" xfId="0" quotePrefix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11" borderId="31" xfId="0" applyFill="1" applyBorder="1" applyAlignment="1">
      <alignment horizontal="left" vertical="center"/>
    </xf>
    <xf numFmtId="0" fontId="0" fillId="11" borderId="32" xfId="0" applyFill="1" applyBorder="1" applyAlignment="1">
      <alignment horizontal="left" vertical="center"/>
    </xf>
    <xf numFmtId="0" fontId="0" fillId="11" borderId="33" xfId="0" applyFill="1" applyBorder="1" applyAlignment="1">
      <alignment horizontal="left" vertical="center"/>
    </xf>
    <xf numFmtId="0" fontId="0" fillId="11" borderId="34" xfId="0" applyFill="1" applyBorder="1" applyAlignment="1">
      <alignment horizontal="left" vertical="center"/>
    </xf>
    <xf numFmtId="0" fontId="0" fillId="11" borderId="35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37" xfId="0" applyFill="1" applyBorder="1" applyAlignment="1">
      <alignment horizontal="left" vertical="center"/>
    </xf>
    <xf numFmtId="0" fontId="0" fillId="11" borderId="35" xfId="0" applyFill="1" applyBorder="1" applyAlignment="1">
      <alignment horizontal="left" vertical="center"/>
    </xf>
    <xf numFmtId="2" fontId="6" fillId="11" borderId="35" xfId="0" applyNumberFormat="1" applyFont="1" applyFill="1" applyBorder="1" applyAlignment="1">
      <alignment horizontal="center" vertical="center"/>
    </xf>
    <xf numFmtId="2" fontId="6" fillId="11" borderId="36" xfId="0" applyNumberFormat="1" applyFont="1" applyFill="1" applyBorder="1" applyAlignment="1">
      <alignment horizontal="center" vertical="center"/>
    </xf>
    <xf numFmtId="0" fontId="0" fillId="11" borderId="26" xfId="0" applyFill="1" applyBorder="1" applyAlignment="1">
      <alignment horizontal="left" vertical="center"/>
    </xf>
    <xf numFmtId="0" fontId="0" fillId="11" borderId="27" xfId="0" applyFill="1" applyBorder="1" applyAlignment="1">
      <alignment horizontal="left" vertical="center"/>
    </xf>
    <xf numFmtId="0" fontId="0" fillId="11" borderId="28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29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2" fontId="6" fillId="11" borderId="10" xfId="0" applyNumberFormat="1" applyFont="1" applyFill="1" applyBorder="1" applyAlignment="1">
      <alignment horizontal="center" vertical="center"/>
    </xf>
    <xf numFmtId="2" fontId="6" fillId="11" borderId="30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8" fillId="11" borderId="21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8" fillId="11" borderId="24" xfId="0" applyFont="1" applyFill="1" applyBorder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9" fillId="10" borderId="17" xfId="0" applyFont="1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1" borderId="50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9" fontId="0" fillId="11" borderId="46" xfId="0" applyNumberFormat="1" applyFill="1" applyBorder="1" applyAlignment="1">
      <alignment horizontal="center" vertical="center"/>
    </xf>
    <xf numFmtId="9" fontId="0" fillId="11" borderId="47" xfId="0" applyNumberFormat="1" applyFill="1" applyBorder="1" applyAlignment="1">
      <alignment horizontal="center" vertical="center"/>
    </xf>
    <xf numFmtId="9" fontId="0" fillId="11" borderId="48" xfId="0" applyNumberFormat="1" applyFill="1" applyBorder="1" applyAlignment="1">
      <alignment horizontal="center" vertical="center"/>
    </xf>
    <xf numFmtId="9" fontId="0" fillId="11" borderId="24" xfId="0" applyNumberForma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44" xfId="0" applyFill="1" applyBorder="1" applyAlignment="1">
      <alignment horizontal="left" vertical="center"/>
    </xf>
    <xf numFmtId="0" fontId="0" fillId="11" borderId="14" xfId="0" applyFill="1" applyBorder="1" applyAlignment="1">
      <alignment horizontal="left" vertical="center"/>
    </xf>
    <xf numFmtId="0" fontId="0" fillId="11" borderId="47" xfId="0" applyFill="1" applyBorder="1" applyAlignment="1">
      <alignment horizontal="left" vertical="center"/>
    </xf>
    <xf numFmtId="0" fontId="0" fillId="11" borderId="48" xfId="0" applyFill="1" applyBorder="1" applyAlignment="1">
      <alignment horizontal="left" vertical="center"/>
    </xf>
    <xf numFmtId="0" fontId="8" fillId="11" borderId="5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8" fillId="11" borderId="5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left" vertical="center"/>
    </xf>
    <xf numFmtId="0" fontId="0" fillId="11" borderId="49" xfId="0" applyFill="1" applyBorder="1" applyAlignment="1">
      <alignment horizontal="left" vertical="center"/>
    </xf>
    <xf numFmtId="0" fontId="0" fillId="11" borderId="50" xfId="0" applyFill="1" applyBorder="1" applyAlignment="1">
      <alignment horizontal="left" vertical="center"/>
    </xf>
    <xf numFmtId="0" fontId="8" fillId="11" borderId="53" xfId="0" applyFont="1" applyFill="1" applyBorder="1" applyAlignment="1">
      <alignment horizontal="center" vertical="center"/>
    </xf>
    <xf numFmtId="0" fontId="8" fillId="11" borderId="54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32" xfId="0" applyFont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9" fontId="0" fillId="0" borderId="32" xfId="0" applyNumberFormat="1" applyBorder="1" applyAlignment="1">
      <alignment horizontal="center" vertical="center"/>
    </xf>
    <xf numFmtId="165" fontId="0" fillId="0" borderId="32" xfId="0" applyNumberFormat="1" applyBorder="1" applyAlignment="1">
      <alignment horizontal="center" vertical="center"/>
    </xf>
    <xf numFmtId="9" fontId="0" fillId="0" borderId="32" xfId="0" applyNumberFormat="1" applyBorder="1" applyAlignment="1">
      <alignment horizontal="center" vertical="center"/>
    </xf>
    <xf numFmtId="0" fontId="0" fillId="0" borderId="32" xfId="0" applyBorder="1" applyAlignment="1">
      <alignment horizontal="left" vertical="center" wrapText="1"/>
    </xf>
    <xf numFmtId="0" fontId="0" fillId="4" borderId="32" xfId="0" applyFill="1" applyBorder="1" applyAlignment="1">
      <alignment horizontal="center" vertical="center"/>
    </xf>
    <xf numFmtId="9" fontId="0" fillId="4" borderId="32" xfId="0" applyNumberFormat="1" applyFill="1" applyBorder="1" applyAlignment="1">
      <alignment horizontal="center"/>
    </xf>
    <xf numFmtId="9" fontId="0" fillId="4" borderId="32" xfId="0" applyNumberFormat="1" applyFill="1" applyBorder="1" applyAlignment="1">
      <alignment horizontal="center" vertical="center"/>
    </xf>
    <xf numFmtId="9" fontId="13" fillId="13" borderId="32" xfId="0" applyNumberFormat="1" applyFont="1" applyFill="1" applyBorder="1" applyAlignment="1">
      <alignment horizontal="center" vertical="center"/>
    </xf>
    <xf numFmtId="0" fontId="13" fillId="13" borderId="32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9" fontId="13" fillId="0" borderId="32" xfId="0" applyNumberFormat="1" applyFont="1" applyBorder="1" applyAlignment="1">
      <alignment horizontal="center" vertical="center"/>
    </xf>
    <xf numFmtId="0" fontId="0" fillId="0" borderId="32" xfId="1" applyNumberFormat="1" applyFont="1" applyBorder="1" applyAlignment="1">
      <alignment horizontal="center"/>
    </xf>
    <xf numFmtId="0" fontId="13" fillId="0" borderId="32" xfId="0" applyNumberFormat="1" applyFont="1" applyBorder="1" applyAlignment="1">
      <alignment horizontal="center" vertical="center"/>
    </xf>
    <xf numFmtId="0" fontId="13" fillId="0" borderId="32" xfId="0" applyFont="1" applyBorder="1" applyAlignment="1">
      <alignment horizontal="center"/>
    </xf>
    <xf numFmtId="0" fontId="14" fillId="13" borderId="47" xfId="0" applyFont="1" applyFill="1" applyBorder="1" applyAlignment="1">
      <alignment horizontal="center" vertical="center"/>
    </xf>
    <xf numFmtId="0" fontId="14" fillId="13" borderId="0" xfId="0" applyFont="1" applyFill="1" applyBorder="1" applyAlignment="1">
      <alignment horizontal="center" vertical="center"/>
    </xf>
    <xf numFmtId="0" fontId="14" fillId="13" borderId="49" xfId="0" applyFont="1" applyFill="1" applyBorder="1" applyAlignment="1">
      <alignment horizontal="center" vertical="center"/>
    </xf>
    <xf numFmtId="0" fontId="13" fillId="13" borderId="47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13" fillId="13" borderId="49" xfId="0" applyFont="1" applyFill="1" applyBorder="1" applyAlignment="1">
      <alignment horizontal="center" vertical="center"/>
    </xf>
    <xf numFmtId="0" fontId="1" fillId="0" borderId="49" xfId="0" applyFont="1" applyBorder="1" applyAlignment="1">
      <alignment vertical="center"/>
    </xf>
    <xf numFmtId="0" fontId="1" fillId="13" borderId="32" xfId="0" applyFont="1" applyFill="1" applyBorder="1" applyAlignment="1">
      <alignment horizontal="center" vertical="center"/>
    </xf>
    <xf numFmtId="165" fontId="13" fillId="13" borderId="32" xfId="0" applyNumberFormat="1" applyFont="1" applyFill="1" applyBorder="1" applyAlignment="1">
      <alignment horizontal="center" vertical="center"/>
    </xf>
    <xf numFmtId="0" fontId="13" fillId="13" borderId="32" xfId="0" applyNumberFormat="1" applyFont="1" applyFill="1" applyBorder="1" applyAlignment="1">
      <alignment horizontal="center" vertical="top"/>
    </xf>
    <xf numFmtId="0" fontId="13" fillId="13" borderId="3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14" borderId="32" xfId="0" applyFont="1" applyFill="1" applyBorder="1" applyAlignment="1">
      <alignment horizontal="center" vertical="center"/>
    </xf>
    <xf numFmtId="9" fontId="13" fillId="14" borderId="32" xfId="0" applyNumberFormat="1" applyFont="1" applyFill="1" applyBorder="1" applyAlignment="1">
      <alignment horizontal="center" vertical="center"/>
    </xf>
    <xf numFmtId="0" fontId="13" fillId="14" borderId="32" xfId="0" applyNumberFormat="1" applyFont="1" applyFill="1" applyBorder="1" applyAlignment="1">
      <alignment horizontal="center" vertical="top"/>
    </xf>
    <xf numFmtId="0" fontId="13" fillId="14" borderId="32" xfId="0" applyFont="1" applyFill="1" applyBorder="1" applyAlignment="1">
      <alignment horizontal="center" vertical="center" wrapText="1"/>
    </xf>
    <xf numFmtId="0" fontId="13" fillId="14" borderId="32" xfId="0" applyFont="1" applyFill="1" applyBorder="1" applyAlignment="1">
      <alignment horizontal="center" vertical="center"/>
    </xf>
    <xf numFmtId="0" fontId="1" fillId="15" borderId="32" xfId="0" applyFont="1" applyFill="1" applyBorder="1" applyAlignment="1">
      <alignment horizontal="center" vertical="center"/>
    </xf>
    <xf numFmtId="9" fontId="13" fillId="15" borderId="32" xfId="0" applyNumberFormat="1" applyFont="1" applyFill="1" applyBorder="1" applyAlignment="1">
      <alignment horizontal="center" vertical="center"/>
    </xf>
    <xf numFmtId="0" fontId="13" fillId="15" borderId="32" xfId="0" applyNumberFormat="1" applyFont="1" applyFill="1" applyBorder="1" applyAlignment="1">
      <alignment horizontal="center" vertical="top"/>
    </xf>
    <xf numFmtId="0" fontId="13" fillId="15" borderId="32" xfId="0" applyFont="1" applyFill="1" applyBorder="1" applyAlignment="1">
      <alignment horizontal="center" vertical="center" wrapText="1"/>
    </xf>
    <xf numFmtId="0" fontId="13" fillId="15" borderId="32" xfId="0" applyFont="1" applyFill="1" applyBorder="1" applyAlignment="1">
      <alignment horizontal="center" vertical="center"/>
    </xf>
    <xf numFmtId="0" fontId="13" fillId="16" borderId="32" xfId="0" applyFont="1" applyFill="1" applyBorder="1" applyAlignment="1">
      <alignment horizontal="center" vertical="center"/>
    </xf>
    <xf numFmtId="9" fontId="13" fillId="16" borderId="32" xfId="0" applyNumberFormat="1" applyFont="1" applyFill="1" applyBorder="1" applyAlignment="1">
      <alignment horizontal="center" vertical="center"/>
    </xf>
    <xf numFmtId="0" fontId="1" fillId="17" borderId="32" xfId="0" applyFont="1" applyFill="1" applyBorder="1" applyAlignment="1">
      <alignment horizontal="center" vertical="center"/>
    </xf>
    <xf numFmtId="9" fontId="13" fillId="17" borderId="32" xfId="0" applyNumberFormat="1" applyFont="1" applyFill="1" applyBorder="1" applyAlignment="1">
      <alignment horizontal="center" vertical="center"/>
    </xf>
    <xf numFmtId="0" fontId="13" fillId="17" borderId="32" xfId="0" applyNumberFormat="1" applyFont="1" applyFill="1" applyBorder="1" applyAlignment="1">
      <alignment horizontal="center" vertical="top"/>
    </xf>
    <xf numFmtId="0" fontId="13" fillId="17" borderId="32" xfId="0" applyFont="1" applyFill="1" applyBorder="1" applyAlignment="1">
      <alignment horizontal="center" vertical="center" wrapText="1"/>
    </xf>
    <xf numFmtId="0" fontId="13" fillId="17" borderId="32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9" fontId="13" fillId="11" borderId="32" xfId="0" applyNumberFormat="1" applyFont="1" applyFill="1" applyBorder="1" applyAlignment="1">
      <alignment horizontal="center" vertical="center"/>
    </xf>
    <xf numFmtId="0" fontId="13" fillId="11" borderId="32" xfId="0" applyFont="1" applyFill="1" applyBorder="1" applyAlignment="1">
      <alignment horizontal="center" vertical="center"/>
    </xf>
    <xf numFmtId="0" fontId="13" fillId="11" borderId="56" xfId="0" applyNumberFormat="1" applyFont="1" applyFill="1" applyBorder="1" applyAlignment="1">
      <alignment horizontal="center" vertical="top" wrapText="1"/>
    </xf>
    <xf numFmtId="0" fontId="13" fillId="11" borderId="29" xfId="0" applyNumberFormat="1" applyFont="1" applyFill="1" applyBorder="1" applyAlignment="1">
      <alignment horizontal="center" vertical="top" wrapText="1"/>
    </xf>
    <xf numFmtId="9" fontId="13" fillId="11" borderId="33" xfId="0" applyNumberFormat="1" applyFont="1" applyFill="1" applyBorder="1" applyAlignment="1">
      <alignment horizontal="center" vertical="center"/>
    </xf>
    <xf numFmtId="9" fontId="13" fillId="11" borderId="35" xfId="0" applyNumberFormat="1" applyFont="1" applyFill="1" applyBorder="1" applyAlignment="1">
      <alignment horizontal="center" vertical="center"/>
    </xf>
    <xf numFmtId="9" fontId="13" fillId="11" borderId="44" xfId="0" applyNumberFormat="1" applyFont="1" applyFill="1" applyBorder="1" applyAlignment="1">
      <alignment horizontal="center" vertical="center"/>
    </xf>
    <xf numFmtId="0" fontId="13" fillId="4" borderId="56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/>
    </xf>
    <xf numFmtId="0" fontId="13" fillId="4" borderId="57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7"/>
  <sheetViews>
    <sheetView zoomScale="80" zoomScaleNormal="80" workbookViewId="0">
      <selection activeCell="X13" sqref="X13"/>
    </sheetView>
  </sheetViews>
  <sheetFormatPr defaultRowHeight="15" x14ac:dyDescent="0.25"/>
  <sheetData>
    <row r="2" spans="1:25" ht="15" customHeight="1" x14ac:dyDescent="0.25">
      <c r="A2" s="43" t="s">
        <v>33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36"/>
    </row>
    <row r="3" spans="1:25" ht="15.75" customHeight="1" thickBot="1" x14ac:dyDescent="0.3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5" ht="16.5" thickBot="1" x14ac:dyDescent="0.3">
      <c r="A4" s="63" t="s">
        <v>0</v>
      </c>
      <c r="B4" s="64"/>
      <c r="C4" s="67" t="s">
        <v>1</v>
      </c>
      <c r="D4" s="69" t="s">
        <v>2</v>
      </c>
      <c r="E4" s="1" t="s">
        <v>3</v>
      </c>
      <c r="F4" s="1" t="s">
        <v>4</v>
      </c>
      <c r="G4" s="2" t="s">
        <v>5</v>
      </c>
      <c r="H4" s="3" t="s">
        <v>6</v>
      </c>
      <c r="I4" s="4" t="s">
        <v>7</v>
      </c>
      <c r="J4" s="5" t="s">
        <v>8</v>
      </c>
      <c r="K4" s="1" t="s">
        <v>9</v>
      </c>
      <c r="L4" s="6" t="s">
        <v>3</v>
      </c>
      <c r="M4" s="1" t="s">
        <v>4</v>
      </c>
      <c r="N4" s="2" t="s">
        <v>5</v>
      </c>
      <c r="O4" s="3" t="s">
        <v>6</v>
      </c>
      <c r="P4" s="4" t="s">
        <v>7</v>
      </c>
      <c r="Q4" s="5" t="s">
        <v>8</v>
      </c>
      <c r="R4" s="1" t="s">
        <v>9</v>
      </c>
      <c r="S4" s="6" t="s">
        <v>3</v>
      </c>
      <c r="T4" s="1" t="s">
        <v>4</v>
      </c>
      <c r="U4" s="7" t="s">
        <v>5</v>
      </c>
      <c r="V4" s="6" t="s">
        <v>6</v>
      </c>
      <c r="W4" s="4" t="s">
        <v>7</v>
      </c>
      <c r="X4" s="5" t="s">
        <v>8</v>
      </c>
    </row>
    <row r="5" spans="1:25" ht="15.75" thickBot="1" x14ac:dyDescent="0.3">
      <c r="A5" s="65"/>
      <c r="B5" s="66"/>
      <c r="C5" s="68"/>
      <c r="D5" s="70"/>
      <c r="E5" s="8">
        <v>19</v>
      </c>
      <c r="F5" s="9">
        <v>20</v>
      </c>
      <c r="G5" s="8">
        <v>21</v>
      </c>
      <c r="H5" s="9">
        <v>22</v>
      </c>
      <c r="I5" s="8">
        <v>23</v>
      </c>
      <c r="J5" s="9">
        <v>24</v>
      </c>
      <c r="K5" s="8">
        <v>25</v>
      </c>
      <c r="L5" s="9">
        <v>26</v>
      </c>
      <c r="M5" s="8">
        <v>27</v>
      </c>
      <c r="N5" s="9">
        <v>28</v>
      </c>
      <c r="O5" s="8">
        <v>29</v>
      </c>
      <c r="P5" s="9">
        <v>30</v>
      </c>
      <c r="Q5" s="8">
        <v>1</v>
      </c>
      <c r="R5" s="9">
        <v>2</v>
      </c>
      <c r="S5" s="8">
        <v>3</v>
      </c>
      <c r="T5" s="9">
        <v>4</v>
      </c>
      <c r="U5" s="8">
        <v>5</v>
      </c>
      <c r="V5" s="9">
        <v>6</v>
      </c>
      <c r="W5" s="8">
        <v>7</v>
      </c>
      <c r="X5" s="9">
        <v>8</v>
      </c>
    </row>
    <row r="6" spans="1:25" ht="36.75" thickBot="1" x14ac:dyDescent="0.3">
      <c r="A6" s="10" t="s">
        <v>10</v>
      </c>
      <c r="B6" s="11" t="s">
        <v>48</v>
      </c>
      <c r="C6" s="12"/>
      <c r="D6" s="13" t="s">
        <v>11</v>
      </c>
      <c r="E6" s="14" t="s">
        <v>12</v>
      </c>
      <c r="F6" s="14" t="s">
        <v>12</v>
      </c>
      <c r="G6" s="15" t="s">
        <v>13</v>
      </c>
      <c r="H6" s="16" t="s">
        <v>14</v>
      </c>
      <c r="I6" s="16" t="s">
        <v>14</v>
      </c>
      <c r="J6" s="16" t="s">
        <v>14</v>
      </c>
      <c r="K6" s="17" t="s">
        <v>15</v>
      </c>
      <c r="L6" s="18" t="s">
        <v>16</v>
      </c>
      <c r="M6" s="18" t="s">
        <v>16</v>
      </c>
      <c r="N6" s="15" t="s">
        <v>13</v>
      </c>
      <c r="O6" s="19" t="s">
        <v>17</v>
      </c>
      <c r="P6" s="19" t="s">
        <v>17</v>
      </c>
      <c r="Q6" s="19" t="s">
        <v>17</v>
      </c>
      <c r="R6" s="20" t="s">
        <v>18</v>
      </c>
      <c r="S6" s="19" t="s">
        <v>17</v>
      </c>
      <c r="T6" s="19" t="s">
        <v>17</v>
      </c>
      <c r="U6" s="15" t="s">
        <v>13</v>
      </c>
      <c r="V6" s="19" t="s">
        <v>17</v>
      </c>
      <c r="W6" s="19" t="s">
        <v>17</v>
      </c>
      <c r="X6" s="21" t="s">
        <v>18</v>
      </c>
    </row>
    <row r="7" spans="1:25" x14ac:dyDescent="0.25">
      <c r="A7" s="22"/>
      <c r="B7" s="22"/>
      <c r="C7" s="22"/>
      <c r="D7" s="22"/>
      <c r="E7" s="22"/>
      <c r="F7" s="23"/>
      <c r="G7" s="23"/>
      <c r="H7" s="23"/>
      <c r="I7" s="23"/>
      <c r="J7" s="23"/>
      <c r="K7" s="23"/>
      <c r="L7" s="23"/>
      <c r="M7" s="23"/>
      <c r="N7" s="23"/>
      <c r="O7" s="23"/>
      <c r="P7" s="22"/>
      <c r="Q7" s="23"/>
      <c r="R7" s="23"/>
      <c r="S7" s="23"/>
      <c r="T7" s="23"/>
      <c r="U7" s="23"/>
      <c r="V7" s="23"/>
      <c r="W7" s="23"/>
      <c r="X7" s="23"/>
      <c r="Y7" s="23"/>
    </row>
    <row r="8" spans="1:25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 spans="1:25" ht="15.75" thickBot="1" x14ac:dyDescent="0.3">
      <c r="A9" s="71" t="s">
        <v>19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22"/>
      <c r="N9" s="22"/>
      <c r="O9" s="22"/>
      <c r="P9" s="22"/>
      <c r="Q9" s="23"/>
      <c r="R9" s="23"/>
      <c r="S9" s="23"/>
      <c r="T9" s="23"/>
      <c r="U9" s="23"/>
      <c r="V9" s="23"/>
      <c r="W9" s="23"/>
      <c r="X9" s="23"/>
      <c r="Y9" s="23"/>
    </row>
    <row r="10" spans="1:25" ht="15.75" thickBot="1" x14ac:dyDescent="0.3">
      <c r="A10" s="72" t="s">
        <v>20</v>
      </c>
      <c r="B10" s="73"/>
      <c r="C10" s="73"/>
      <c r="D10" s="73"/>
      <c r="E10" s="74"/>
      <c r="F10" s="75" t="s">
        <v>21</v>
      </c>
      <c r="G10" s="76"/>
      <c r="H10" s="76"/>
      <c r="I10" s="76"/>
      <c r="J10" s="77"/>
      <c r="K10" s="76" t="s">
        <v>2</v>
      </c>
      <c r="L10" s="77"/>
      <c r="M10" s="23"/>
      <c r="N10" s="22"/>
      <c r="O10" s="23"/>
      <c r="P10" s="22"/>
      <c r="Q10" s="23"/>
      <c r="R10" s="23"/>
      <c r="S10" s="23"/>
      <c r="T10" s="23"/>
      <c r="U10" s="23"/>
      <c r="V10" s="23"/>
      <c r="W10" s="23"/>
      <c r="X10" s="23"/>
      <c r="Y10" s="23"/>
    </row>
    <row r="11" spans="1:25" ht="15.75" thickBot="1" x14ac:dyDescent="0.3">
      <c r="A11" s="24" t="s">
        <v>12</v>
      </c>
      <c r="B11" s="55" t="s">
        <v>22</v>
      </c>
      <c r="C11" s="56"/>
      <c r="D11" s="56"/>
      <c r="E11" s="57"/>
      <c r="F11" s="58" t="s">
        <v>23</v>
      </c>
      <c r="G11" s="59"/>
      <c r="H11" s="59"/>
      <c r="I11" s="59"/>
      <c r="J11" s="60"/>
      <c r="K11" s="61">
        <v>9</v>
      </c>
      <c r="L11" s="62"/>
      <c r="M11" s="23"/>
      <c r="N11" s="22"/>
      <c r="O11" s="22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 spans="1:25" ht="15.75" thickBot="1" x14ac:dyDescent="0.3">
      <c r="A12" s="25" t="s">
        <v>14</v>
      </c>
      <c r="B12" s="45" t="s">
        <v>24</v>
      </c>
      <c r="C12" s="46"/>
      <c r="D12" s="46"/>
      <c r="E12" s="47"/>
      <c r="F12" s="45" t="s">
        <v>25</v>
      </c>
      <c r="G12" s="46"/>
      <c r="H12" s="46"/>
      <c r="I12" s="46"/>
      <c r="J12" s="48"/>
      <c r="K12" s="53">
        <v>9</v>
      </c>
      <c r="L12" s="54"/>
      <c r="M12" s="23"/>
      <c r="N12" s="22"/>
      <c r="O12" s="22"/>
      <c r="P12" s="22"/>
      <c r="Q12" s="22"/>
      <c r="R12" s="23"/>
      <c r="S12" s="23"/>
      <c r="T12" s="23"/>
      <c r="U12" s="23"/>
      <c r="V12" s="23"/>
      <c r="W12" s="23"/>
      <c r="X12" s="23"/>
      <c r="Y12" s="23"/>
    </row>
    <row r="13" spans="1:25" ht="15.75" thickBot="1" x14ac:dyDescent="0.3">
      <c r="A13" s="26" t="s">
        <v>15</v>
      </c>
      <c r="B13" s="51" t="s">
        <v>26</v>
      </c>
      <c r="C13" s="52"/>
      <c r="D13" s="52"/>
      <c r="E13" s="52"/>
      <c r="F13" s="45" t="s">
        <v>25</v>
      </c>
      <c r="G13" s="46"/>
      <c r="H13" s="46"/>
      <c r="I13" s="46"/>
      <c r="J13" s="48"/>
      <c r="K13" s="53">
        <v>9</v>
      </c>
      <c r="L13" s="54"/>
      <c r="M13" s="23"/>
      <c r="N13" s="22"/>
      <c r="O13" s="22"/>
      <c r="P13" s="22"/>
      <c r="Q13" s="22"/>
      <c r="R13" s="23"/>
      <c r="S13" s="23"/>
      <c r="T13" s="23"/>
      <c r="U13" s="23"/>
      <c r="V13" s="23"/>
      <c r="W13" s="23"/>
      <c r="X13" s="23"/>
      <c r="Y13" s="23"/>
    </row>
    <row r="14" spans="1:25" ht="15.75" thickBot="1" x14ac:dyDescent="0.3">
      <c r="A14" s="27" t="s">
        <v>16</v>
      </c>
      <c r="B14" s="45" t="s">
        <v>27</v>
      </c>
      <c r="C14" s="46"/>
      <c r="D14" s="46"/>
      <c r="E14" s="47"/>
      <c r="F14" s="45" t="s">
        <v>28</v>
      </c>
      <c r="G14" s="46"/>
      <c r="H14" s="46"/>
      <c r="I14" s="46"/>
      <c r="J14" s="48"/>
      <c r="K14" s="49" t="s">
        <v>29</v>
      </c>
      <c r="L14" s="50"/>
      <c r="M14" s="23"/>
      <c r="N14" s="22"/>
      <c r="O14" s="22"/>
      <c r="P14" s="22"/>
      <c r="Q14" s="22"/>
      <c r="R14" s="23"/>
      <c r="S14" s="23"/>
      <c r="T14" s="23"/>
      <c r="U14" s="23"/>
      <c r="V14" s="23"/>
      <c r="W14" s="23"/>
      <c r="X14" s="23"/>
      <c r="Y14" s="23"/>
    </row>
    <row r="15" spans="1:25" ht="15.75" thickBot="1" x14ac:dyDescent="0.3">
      <c r="A15" s="28" t="s">
        <v>17</v>
      </c>
      <c r="B15" s="45" t="s">
        <v>30</v>
      </c>
      <c r="C15" s="46"/>
      <c r="D15" s="46"/>
      <c r="E15" s="47"/>
      <c r="F15" s="45" t="s">
        <v>28</v>
      </c>
      <c r="G15" s="46"/>
      <c r="H15" s="46"/>
      <c r="I15" s="46"/>
      <c r="J15" s="48"/>
      <c r="K15" s="49" t="s">
        <v>29</v>
      </c>
      <c r="L15" s="50"/>
      <c r="M15" s="23"/>
      <c r="N15" s="22"/>
      <c r="O15" s="22"/>
      <c r="P15" s="22"/>
      <c r="Q15" s="22"/>
      <c r="R15" s="23"/>
      <c r="S15" s="23"/>
      <c r="T15" s="23"/>
      <c r="U15" s="23"/>
      <c r="V15" s="23"/>
      <c r="W15" s="23"/>
      <c r="X15" s="23"/>
      <c r="Y15" s="23"/>
    </row>
    <row r="16" spans="1:25" ht="15.75" thickBot="1" x14ac:dyDescent="0.3">
      <c r="A16" s="29" t="s">
        <v>18</v>
      </c>
      <c r="B16" s="51" t="s">
        <v>18</v>
      </c>
      <c r="C16" s="52"/>
      <c r="D16" s="52"/>
      <c r="E16" s="52"/>
      <c r="F16" s="45" t="s">
        <v>28</v>
      </c>
      <c r="G16" s="46"/>
      <c r="H16" s="46"/>
      <c r="I16" s="46"/>
      <c r="J16" s="48"/>
      <c r="K16" s="49" t="s">
        <v>29</v>
      </c>
      <c r="L16" s="50"/>
      <c r="M16" s="23"/>
      <c r="N16" s="22"/>
      <c r="O16" s="22"/>
      <c r="P16" s="22"/>
      <c r="Q16" s="22"/>
      <c r="R16" s="22"/>
      <c r="S16" s="23"/>
      <c r="T16" s="23"/>
      <c r="U16" s="23"/>
      <c r="V16" s="23"/>
      <c r="W16" s="23"/>
      <c r="X16" s="23"/>
      <c r="Y16" s="23"/>
    </row>
    <row r="17" spans="1:25" ht="16.5" thickBot="1" x14ac:dyDescent="0.3">
      <c r="A17" s="30" t="s">
        <v>13</v>
      </c>
      <c r="B17" s="37" t="s">
        <v>31</v>
      </c>
      <c r="C17" s="38"/>
      <c r="D17" s="38"/>
      <c r="E17" s="39"/>
      <c r="F17" s="40" t="s">
        <v>32</v>
      </c>
      <c r="G17" s="41"/>
      <c r="H17" s="41"/>
      <c r="I17" s="41"/>
      <c r="J17" s="42"/>
      <c r="K17" s="41" t="s">
        <v>32</v>
      </c>
      <c r="L17" s="42"/>
      <c r="M17" s="23"/>
      <c r="N17" s="22"/>
      <c r="O17" s="22"/>
      <c r="P17" s="22"/>
      <c r="Q17" s="22"/>
      <c r="R17" s="22"/>
      <c r="S17" s="23"/>
      <c r="T17" s="23"/>
      <c r="U17" s="23"/>
      <c r="V17" s="23"/>
      <c r="W17" s="23"/>
      <c r="X17" s="23"/>
      <c r="Y17" s="23"/>
    </row>
  </sheetData>
  <mergeCells count="29">
    <mergeCell ref="A4:B5"/>
    <mergeCell ref="C4:C5"/>
    <mergeCell ref="D4:D5"/>
    <mergeCell ref="A9:L9"/>
    <mergeCell ref="A10:E10"/>
    <mergeCell ref="F10:J10"/>
    <mergeCell ref="K10:L10"/>
    <mergeCell ref="B11:E11"/>
    <mergeCell ref="F11:J11"/>
    <mergeCell ref="K11:L11"/>
    <mergeCell ref="B12:E12"/>
    <mergeCell ref="F12:J12"/>
    <mergeCell ref="K12:L12"/>
    <mergeCell ref="B17:E17"/>
    <mergeCell ref="F17:J17"/>
    <mergeCell ref="K17:L17"/>
    <mergeCell ref="A2:X3"/>
    <mergeCell ref="B15:E15"/>
    <mergeCell ref="F15:J15"/>
    <mergeCell ref="K15:L15"/>
    <mergeCell ref="B16:E16"/>
    <mergeCell ref="F16:J16"/>
    <mergeCell ref="K16:L16"/>
    <mergeCell ref="B13:E13"/>
    <mergeCell ref="F13:J13"/>
    <mergeCell ref="K13:L13"/>
    <mergeCell ref="B14:E14"/>
    <mergeCell ref="F14:J14"/>
    <mergeCell ref="K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19" sqref="C19"/>
    </sheetView>
  </sheetViews>
  <sheetFormatPr defaultRowHeight="15" x14ac:dyDescent="0.25"/>
  <cols>
    <col min="2" max="2" width="22.5703125" customWidth="1"/>
    <col min="3" max="3" width="61.140625" customWidth="1"/>
    <col min="4" max="4" width="19.28515625" bestFit="1" customWidth="1"/>
    <col min="5" max="5" width="31.7109375" customWidth="1"/>
  </cols>
  <sheetData>
    <row r="1" spans="1:14" ht="16.5" thickBot="1" x14ac:dyDescent="0.3">
      <c r="A1" s="31" t="s">
        <v>38</v>
      </c>
      <c r="B1" s="32" t="s">
        <v>39</v>
      </c>
      <c r="C1" s="32" t="s">
        <v>40</v>
      </c>
      <c r="D1" s="32" t="s">
        <v>53</v>
      </c>
      <c r="E1" s="32" t="s">
        <v>52</v>
      </c>
      <c r="G1" s="104" t="s">
        <v>19</v>
      </c>
      <c r="H1" s="105"/>
      <c r="I1" s="105"/>
      <c r="J1" s="105"/>
      <c r="K1" s="105"/>
      <c r="L1" s="105"/>
      <c r="M1" s="105"/>
      <c r="N1" s="106"/>
    </row>
    <row r="2" spans="1:14" ht="15.75" thickBot="1" x14ac:dyDescent="0.3">
      <c r="A2" s="107">
        <v>1</v>
      </c>
      <c r="B2" s="110" t="s">
        <v>22</v>
      </c>
      <c r="C2" s="111" t="s">
        <v>41</v>
      </c>
      <c r="D2" s="112">
        <v>0.15</v>
      </c>
      <c r="E2" s="113">
        <v>2.5000000000000001E-2</v>
      </c>
      <c r="G2" s="96" t="s">
        <v>20</v>
      </c>
      <c r="H2" s="97"/>
      <c r="I2" s="97"/>
      <c r="J2" s="97"/>
      <c r="K2" s="98"/>
      <c r="L2" s="102" t="s">
        <v>34</v>
      </c>
      <c r="M2" s="97"/>
      <c r="N2" s="103"/>
    </row>
    <row r="3" spans="1:14" ht="15.75" thickBot="1" x14ac:dyDescent="0.3">
      <c r="A3" s="108"/>
      <c r="B3" s="110"/>
      <c r="C3" s="111" t="s">
        <v>49</v>
      </c>
      <c r="D3" s="112"/>
      <c r="E3" s="113">
        <v>2.5000000000000001E-2</v>
      </c>
      <c r="G3" s="14" t="s">
        <v>12</v>
      </c>
      <c r="H3" s="99" t="s">
        <v>22</v>
      </c>
      <c r="I3" s="100"/>
      <c r="J3" s="100"/>
      <c r="K3" s="101"/>
      <c r="L3" s="81">
        <v>15</v>
      </c>
      <c r="M3" s="82"/>
      <c r="N3" s="83"/>
    </row>
    <row r="4" spans="1:14" ht="15.75" thickBot="1" x14ac:dyDescent="0.3">
      <c r="A4" s="108"/>
      <c r="B4" s="110"/>
      <c r="C4" s="111" t="s">
        <v>50</v>
      </c>
      <c r="D4" s="112"/>
      <c r="E4" s="113">
        <v>2.5000000000000001E-2</v>
      </c>
      <c r="G4" s="25" t="s">
        <v>14</v>
      </c>
      <c r="H4" s="51" t="s">
        <v>36</v>
      </c>
      <c r="I4" s="52"/>
      <c r="J4" s="52"/>
      <c r="K4" s="92"/>
      <c r="L4" s="84">
        <v>15</v>
      </c>
      <c r="M4" s="49"/>
      <c r="N4" s="85"/>
    </row>
    <row r="5" spans="1:14" ht="15.75" thickBot="1" x14ac:dyDescent="0.3">
      <c r="A5" s="109"/>
      <c r="B5" s="110"/>
      <c r="C5" s="111" t="s">
        <v>42</v>
      </c>
      <c r="D5" s="112"/>
      <c r="E5" s="113">
        <v>7.4999999999999997E-2</v>
      </c>
      <c r="G5" s="26" t="s">
        <v>15</v>
      </c>
      <c r="H5" s="51" t="s">
        <v>26</v>
      </c>
      <c r="I5" s="52"/>
      <c r="J5" s="52"/>
      <c r="K5" s="92"/>
      <c r="L5" s="84">
        <v>15</v>
      </c>
      <c r="M5" s="49"/>
      <c r="N5" s="85"/>
    </row>
    <row r="6" spans="1:14" ht="15.75" thickBot="1" x14ac:dyDescent="0.3">
      <c r="A6" s="107">
        <v>2</v>
      </c>
      <c r="B6" s="110" t="s">
        <v>36</v>
      </c>
      <c r="C6" s="111" t="s">
        <v>46</v>
      </c>
      <c r="D6" s="112">
        <v>0.15</v>
      </c>
      <c r="E6" s="114">
        <v>0.05</v>
      </c>
      <c r="G6" s="25" t="s">
        <v>14</v>
      </c>
      <c r="H6" s="51" t="s">
        <v>37</v>
      </c>
      <c r="I6" s="52"/>
      <c r="J6" s="52"/>
      <c r="K6" s="92"/>
      <c r="L6" s="84">
        <v>15</v>
      </c>
      <c r="M6" s="49"/>
      <c r="N6" s="85"/>
    </row>
    <row r="7" spans="1:14" ht="15.75" thickBot="1" x14ac:dyDescent="0.3">
      <c r="A7" s="108"/>
      <c r="B7" s="110"/>
      <c r="C7" s="111" t="s">
        <v>43</v>
      </c>
      <c r="D7" s="112"/>
      <c r="E7" s="113">
        <v>2.5000000000000001E-2</v>
      </c>
      <c r="G7" s="35" t="s">
        <v>17</v>
      </c>
      <c r="H7" s="93" t="s">
        <v>30</v>
      </c>
      <c r="I7" s="94"/>
      <c r="J7" s="94"/>
      <c r="K7" s="95"/>
      <c r="L7" s="86">
        <v>0.4</v>
      </c>
      <c r="M7" s="87"/>
      <c r="N7" s="88"/>
    </row>
    <row r="8" spans="1:14" ht="15.75" thickBot="1" x14ac:dyDescent="0.3">
      <c r="A8" s="109"/>
      <c r="B8" s="110"/>
      <c r="C8" s="111" t="s">
        <v>42</v>
      </c>
      <c r="D8" s="112"/>
      <c r="E8" s="113">
        <v>7.4999999999999997E-2</v>
      </c>
      <c r="G8" s="78" t="s">
        <v>35</v>
      </c>
      <c r="H8" s="79"/>
      <c r="I8" s="79"/>
      <c r="J8" s="79"/>
      <c r="K8" s="80"/>
      <c r="L8" s="89">
        <v>1</v>
      </c>
      <c r="M8" s="90"/>
      <c r="N8" s="91"/>
    </row>
    <row r="9" spans="1:14" x14ac:dyDescent="0.25">
      <c r="A9" s="107">
        <v>3</v>
      </c>
      <c r="B9" s="110" t="s">
        <v>44</v>
      </c>
      <c r="C9" s="111" t="s">
        <v>45</v>
      </c>
      <c r="D9" s="112">
        <v>0.15</v>
      </c>
      <c r="E9" s="114">
        <v>0.05</v>
      </c>
    </row>
    <row r="10" spans="1:14" x14ac:dyDescent="0.25">
      <c r="A10" s="108"/>
      <c r="B10" s="110"/>
      <c r="C10" s="111" t="s">
        <v>43</v>
      </c>
      <c r="D10" s="112"/>
      <c r="E10" s="113">
        <v>2.5000000000000001E-2</v>
      </c>
    </row>
    <row r="11" spans="1:14" x14ac:dyDescent="0.25">
      <c r="A11" s="109"/>
      <c r="B11" s="110"/>
      <c r="C11" s="111" t="s">
        <v>42</v>
      </c>
      <c r="D11" s="112"/>
      <c r="E11" s="113">
        <v>7.4999999999999997E-2</v>
      </c>
    </row>
    <row r="12" spans="1:14" x14ac:dyDescent="0.25">
      <c r="A12" s="34"/>
      <c r="B12" s="110" t="s">
        <v>26</v>
      </c>
      <c r="C12" s="111" t="s">
        <v>51</v>
      </c>
      <c r="D12" s="112">
        <v>0.15</v>
      </c>
      <c r="E12" s="114">
        <v>0.05</v>
      </c>
    </row>
    <row r="13" spans="1:14" x14ac:dyDescent="0.25">
      <c r="A13" s="34"/>
      <c r="B13" s="110"/>
      <c r="C13" s="111" t="s">
        <v>50</v>
      </c>
      <c r="D13" s="112"/>
      <c r="E13" s="113">
        <v>2.5000000000000001E-2</v>
      </c>
    </row>
    <row r="14" spans="1:14" x14ac:dyDescent="0.25">
      <c r="A14" s="34"/>
      <c r="B14" s="110"/>
      <c r="C14" s="111" t="s">
        <v>42</v>
      </c>
      <c r="D14" s="112"/>
      <c r="E14" s="113">
        <v>7.4999999999999997E-2</v>
      </c>
    </row>
    <row r="15" spans="1:14" ht="30" x14ac:dyDescent="0.25">
      <c r="A15" s="33">
        <v>4</v>
      </c>
      <c r="B15" s="110" t="s">
        <v>47</v>
      </c>
      <c r="C15" s="115" t="s">
        <v>54</v>
      </c>
      <c r="D15" s="114">
        <v>0.4</v>
      </c>
      <c r="E15" s="114">
        <v>0.4</v>
      </c>
    </row>
    <row r="16" spans="1:14" x14ac:dyDescent="0.25">
      <c r="B16" s="116" t="s">
        <v>55</v>
      </c>
      <c r="C16" s="116"/>
      <c r="D16" s="117">
        <f>SUM(D2:D15)</f>
        <v>1</v>
      </c>
      <c r="E16" s="118">
        <f>SUM(E2:E15)</f>
        <v>1</v>
      </c>
    </row>
  </sheetData>
  <mergeCells count="23">
    <mergeCell ref="G2:K2"/>
    <mergeCell ref="H3:K3"/>
    <mergeCell ref="L2:N2"/>
    <mergeCell ref="G1:N1"/>
    <mergeCell ref="G8:K8"/>
    <mergeCell ref="L3:N3"/>
    <mergeCell ref="L4:N4"/>
    <mergeCell ref="L5:N5"/>
    <mergeCell ref="L6:N6"/>
    <mergeCell ref="L7:N7"/>
    <mergeCell ref="L8:N8"/>
    <mergeCell ref="H6:K6"/>
    <mergeCell ref="H7:K7"/>
    <mergeCell ref="H4:K4"/>
    <mergeCell ref="H5:K5"/>
    <mergeCell ref="B16:C16"/>
    <mergeCell ref="A2:A5"/>
    <mergeCell ref="A6:A8"/>
    <mergeCell ref="A9:A11"/>
    <mergeCell ref="D2:D5"/>
    <mergeCell ref="D6:D8"/>
    <mergeCell ref="D9:D11"/>
    <mergeCell ref="D12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tabSelected="1" workbookViewId="0">
      <selection activeCell="B10" sqref="B10"/>
    </sheetView>
  </sheetViews>
  <sheetFormatPr defaultRowHeight="15" x14ac:dyDescent="0.25"/>
  <cols>
    <col min="1" max="1" width="6.28515625" customWidth="1"/>
    <col min="2" max="2" width="28.140625" bestFit="1" customWidth="1"/>
    <col min="3" max="3" width="10.140625" customWidth="1"/>
    <col min="4" max="4" width="10.140625" bestFit="1" customWidth="1"/>
    <col min="7" max="7" width="11.85546875" customWidth="1"/>
    <col min="11" max="11" width="9.5703125" bestFit="1" customWidth="1"/>
    <col min="17" max="17" width="9.140625" style="137"/>
    <col min="18" max="18" width="12.7109375" customWidth="1"/>
    <col min="19" max="19" width="9.140625" style="137"/>
    <col min="21" max="21" width="9.140625" style="137"/>
    <col min="39" max="39" width="12.140625" customWidth="1"/>
    <col min="40" max="40" width="13" customWidth="1"/>
    <col min="41" max="41" width="23.5703125" customWidth="1"/>
    <col min="42" max="42" width="14" customWidth="1"/>
    <col min="43" max="43" width="14.5703125" customWidth="1"/>
  </cols>
  <sheetData>
    <row r="1" spans="1:43" x14ac:dyDescent="0.25">
      <c r="A1" s="132"/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43" x14ac:dyDescent="0.25">
      <c r="A2" s="129" t="s">
        <v>56</v>
      </c>
      <c r="B2" s="126" t="s">
        <v>57</v>
      </c>
      <c r="C2" s="133" t="s">
        <v>22</v>
      </c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43" t="s">
        <v>36</v>
      </c>
      <c r="O2" s="143"/>
      <c r="P2" s="143"/>
      <c r="Q2" s="143"/>
      <c r="R2" s="143"/>
      <c r="S2" s="143"/>
      <c r="T2" s="143"/>
      <c r="U2" s="143"/>
      <c r="V2" s="143"/>
      <c r="W2" s="138" t="s">
        <v>71</v>
      </c>
      <c r="X2" s="138"/>
      <c r="Y2" s="138"/>
      <c r="Z2" s="138"/>
      <c r="AA2" s="138"/>
      <c r="AB2" s="138"/>
      <c r="AC2" s="138"/>
      <c r="AD2" s="138"/>
      <c r="AE2" s="150" t="s">
        <v>26</v>
      </c>
      <c r="AF2" s="150"/>
      <c r="AG2" s="150"/>
      <c r="AH2" s="150"/>
      <c r="AI2" s="150"/>
      <c r="AJ2" s="150"/>
      <c r="AK2" s="150"/>
      <c r="AL2" s="150"/>
      <c r="AM2" s="155" t="s">
        <v>75</v>
      </c>
      <c r="AN2" s="155"/>
      <c r="AO2" s="155"/>
      <c r="AP2" s="163" t="s">
        <v>80</v>
      </c>
      <c r="AQ2" s="164" t="s">
        <v>59</v>
      </c>
    </row>
    <row r="3" spans="1:43" x14ac:dyDescent="0.25">
      <c r="A3" s="130"/>
      <c r="B3" s="127"/>
      <c r="C3" s="119" t="s">
        <v>58</v>
      </c>
      <c r="D3" s="119"/>
      <c r="E3" s="119" t="s">
        <v>67</v>
      </c>
      <c r="F3" s="119"/>
      <c r="G3" s="119"/>
      <c r="H3" s="119"/>
      <c r="I3" s="119"/>
      <c r="J3" s="119"/>
      <c r="K3" s="119"/>
      <c r="L3" s="119"/>
      <c r="M3" s="119"/>
      <c r="N3" s="144" t="s">
        <v>58</v>
      </c>
      <c r="O3" s="144"/>
      <c r="P3" s="144" t="s">
        <v>67</v>
      </c>
      <c r="Q3" s="144"/>
      <c r="R3" s="144"/>
      <c r="S3" s="144"/>
      <c r="T3" s="144"/>
      <c r="U3" s="144"/>
      <c r="V3" s="144"/>
      <c r="W3" s="139" t="s">
        <v>58</v>
      </c>
      <c r="X3" s="139" t="s">
        <v>67</v>
      </c>
      <c r="Y3" s="139"/>
      <c r="Z3" s="139"/>
      <c r="AA3" s="139"/>
      <c r="AB3" s="139"/>
      <c r="AC3" s="139"/>
      <c r="AD3" s="139"/>
      <c r="AE3" s="151" t="s">
        <v>58</v>
      </c>
      <c r="AF3" s="151" t="s">
        <v>67</v>
      </c>
      <c r="AG3" s="151"/>
      <c r="AH3" s="151"/>
      <c r="AI3" s="151"/>
      <c r="AJ3" s="151"/>
      <c r="AK3" s="151"/>
      <c r="AL3" s="151"/>
      <c r="AM3" s="160" t="s">
        <v>76</v>
      </c>
      <c r="AN3" s="161"/>
      <c r="AO3" s="162"/>
      <c r="AP3" s="165"/>
      <c r="AQ3" s="164"/>
    </row>
    <row r="4" spans="1:43" ht="15" customHeight="1" x14ac:dyDescent="0.25">
      <c r="A4" s="130"/>
      <c r="B4" s="127"/>
      <c r="C4" s="119"/>
      <c r="D4" s="119"/>
      <c r="E4" s="134">
        <v>2.5000000000000001E-2</v>
      </c>
      <c r="F4" s="134"/>
      <c r="G4" s="134">
        <v>2.5000000000000001E-2</v>
      </c>
      <c r="H4" s="134"/>
      <c r="I4" s="134">
        <v>2.5000000000000001E-2</v>
      </c>
      <c r="J4" s="134"/>
      <c r="K4" s="134">
        <v>7.4999999999999997E-2</v>
      </c>
      <c r="L4" s="134"/>
      <c r="M4" s="135" t="s">
        <v>72</v>
      </c>
      <c r="N4" s="144"/>
      <c r="O4" s="144"/>
      <c r="P4" s="144">
        <v>0.05</v>
      </c>
      <c r="Q4" s="144"/>
      <c r="R4" s="144">
        <v>0.05</v>
      </c>
      <c r="S4" s="144"/>
      <c r="T4" s="144">
        <v>0.05</v>
      </c>
      <c r="U4" s="144"/>
      <c r="V4" s="145" t="s">
        <v>72</v>
      </c>
      <c r="W4" s="139"/>
      <c r="X4" s="139">
        <v>0.05</v>
      </c>
      <c r="Y4" s="139"/>
      <c r="Z4" s="139">
        <v>0.05</v>
      </c>
      <c r="AA4" s="139"/>
      <c r="AB4" s="139">
        <v>0.05</v>
      </c>
      <c r="AC4" s="139"/>
      <c r="AD4" s="140" t="s">
        <v>72</v>
      </c>
      <c r="AE4" s="151"/>
      <c r="AF4" s="151">
        <v>0.05</v>
      </c>
      <c r="AG4" s="151"/>
      <c r="AH4" s="151">
        <v>0.05</v>
      </c>
      <c r="AI4" s="151"/>
      <c r="AJ4" s="151">
        <v>0.05</v>
      </c>
      <c r="AK4" s="151"/>
      <c r="AL4" s="152" t="s">
        <v>72</v>
      </c>
      <c r="AM4" s="156" t="s">
        <v>79</v>
      </c>
      <c r="AN4" s="156"/>
      <c r="AO4" s="158" t="s">
        <v>72</v>
      </c>
      <c r="AP4" s="165"/>
      <c r="AQ4" s="164"/>
    </row>
    <row r="5" spans="1:43" ht="54" customHeight="1" x14ac:dyDescent="0.25">
      <c r="A5" s="131"/>
      <c r="B5" s="128"/>
      <c r="C5" s="136" t="s">
        <v>60</v>
      </c>
      <c r="D5" s="136" t="s">
        <v>61</v>
      </c>
      <c r="E5" s="120" t="s">
        <v>58</v>
      </c>
      <c r="F5" s="120" t="s">
        <v>62</v>
      </c>
      <c r="G5" s="136" t="s">
        <v>63</v>
      </c>
      <c r="H5" s="120" t="s">
        <v>62</v>
      </c>
      <c r="I5" s="120" t="s">
        <v>64</v>
      </c>
      <c r="J5" s="120" t="s">
        <v>62</v>
      </c>
      <c r="K5" s="120" t="s">
        <v>65</v>
      </c>
      <c r="L5" s="120" t="s">
        <v>62</v>
      </c>
      <c r="M5" s="135"/>
      <c r="N5" s="146" t="s">
        <v>68</v>
      </c>
      <c r="O5" s="146" t="s">
        <v>69</v>
      </c>
      <c r="P5" s="147" t="s">
        <v>58</v>
      </c>
      <c r="Q5" s="147" t="s">
        <v>62</v>
      </c>
      <c r="R5" s="146" t="s">
        <v>70</v>
      </c>
      <c r="S5" s="147" t="s">
        <v>62</v>
      </c>
      <c r="T5" s="147" t="s">
        <v>65</v>
      </c>
      <c r="U5" s="147" t="s">
        <v>62</v>
      </c>
      <c r="V5" s="145"/>
      <c r="W5" s="141" t="s">
        <v>73</v>
      </c>
      <c r="X5" s="142" t="s">
        <v>58</v>
      </c>
      <c r="Y5" s="142" t="s">
        <v>62</v>
      </c>
      <c r="Z5" s="141" t="s">
        <v>45</v>
      </c>
      <c r="AA5" s="142" t="s">
        <v>62</v>
      </c>
      <c r="AB5" s="142" t="s">
        <v>65</v>
      </c>
      <c r="AC5" s="142" t="s">
        <v>62</v>
      </c>
      <c r="AD5" s="140"/>
      <c r="AE5" s="153" t="s">
        <v>74</v>
      </c>
      <c r="AF5" s="154" t="s">
        <v>58</v>
      </c>
      <c r="AG5" s="154" t="s">
        <v>62</v>
      </c>
      <c r="AH5" s="153" t="s">
        <v>51</v>
      </c>
      <c r="AI5" s="154" t="s">
        <v>62</v>
      </c>
      <c r="AJ5" s="154" t="s">
        <v>65</v>
      </c>
      <c r="AK5" s="154" t="s">
        <v>62</v>
      </c>
      <c r="AL5" s="152"/>
      <c r="AM5" s="157" t="s">
        <v>78</v>
      </c>
      <c r="AN5" s="157" t="s">
        <v>77</v>
      </c>
      <c r="AO5" s="159"/>
      <c r="AP5" s="166"/>
      <c r="AQ5" s="164"/>
    </row>
    <row r="6" spans="1:43" x14ac:dyDescent="0.25">
      <c r="A6" s="121">
        <v>1</v>
      </c>
      <c r="B6" s="121" t="s">
        <v>81</v>
      </c>
      <c r="C6" s="122" t="s">
        <v>66</v>
      </c>
      <c r="D6" s="122" t="s">
        <v>66</v>
      </c>
      <c r="E6" s="121">
        <v>100</v>
      </c>
      <c r="F6" s="123">
        <f>E6*$E$4</f>
        <v>2.5</v>
      </c>
      <c r="G6" s="121">
        <v>100</v>
      </c>
      <c r="H6" s="121">
        <f>G6*$G$4</f>
        <v>2.5</v>
      </c>
      <c r="I6" s="121">
        <v>100</v>
      </c>
      <c r="J6" s="121">
        <f>I6*$I$4</f>
        <v>2.5</v>
      </c>
      <c r="K6" s="121">
        <v>100</v>
      </c>
      <c r="L6" s="121">
        <f>K6*$K$4</f>
        <v>7.5</v>
      </c>
      <c r="M6" s="124">
        <f>F6+H6+J6+L6</f>
        <v>15</v>
      </c>
      <c r="N6" s="122" t="s">
        <v>66</v>
      </c>
      <c r="O6" s="122" t="s">
        <v>66</v>
      </c>
      <c r="P6" s="121">
        <v>100</v>
      </c>
      <c r="Q6" s="121">
        <f>P6*$P$4</f>
        <v>5</v>
      </c>
      <c r="R6" s="125">
        <v>100</v>
      </c>
      <c r="S6" s="121">
        <f>R6*$R$4</f>
        <v>5</v>
      </c>
      <c r="T6" s="125">
        <v>100</v>
      </c>
      <c r="U6" s="121">
        <f>T6*$T$4</f>
        <v>5</v>
      </c>
      <c r="V6" s="125">
        <f>Q6+S6+U6</f>
        <v>15</v>
      </c>
      <c r="W6" s="122" t="s">
        <v>66</v>
      </c>
      <c r="X6" s="125">
        <v>100</v>
      </c>
      <c r="Y6" s="125">
        <f>X6*$X$4</f>
        <v>5</v>
      </c>
      <c r="Z6" s="125">
        <v>100</v>
      </c>
      <c r="AA6" s="125">
        <f>Z6*$Z$4</f>
        <v>5</v>
      </c>
      <c r="AB6" s="125">
        <v>100</v>
      </c>
      <c r="AC6" s="125">
        <f>AB6*$AB$4</f>
        <v>5</v>
      </c>
      <c r="AD6" s="125">
        <f>Y6+AA6+AC6</f>
        <v>15</v>
      </c>
      <c r="AE6" s="122" t="s">
        <v>66</v>
      </c>
      <c r="AF6" s="121">
        <v>100</v>
      </c>
      <c r="AG6" s="121">
        <f>AF6*$AF$4</f>
        <v>5</v>
      </c>
      <c r="AH6" s="121">
        <v>100</v>
      </c>
      <c r="AI6" s="121">
        <f>AH6*$AH$4</f>
        <v>5</v>
      </c>
      <c r="AJ6" s="121">
        <v>100</v>
      </c>
      <c r="AK6" s="121">
        <f>AJ6*$AJ$4</f>
        <v>5</v>
      </c>
      <c r="AL6" s="121">
        <f>AG6+AI6+AK6</f>
        <v>15</v>
      </c>
      <c r="AM6" s="121">
        <v>7</v>
      </c>
      <c r="AN6" s="121">
        <v>6</v>
      </c>
      <c r="AO6" s="121">
        <v>40</v>
      </c>
      <c r="AP6" s="121">
        <f>M6+V6+AD6+AL6+AO6</f>
        <v>100</v>
      </c>
      <c r="AQ6" s="121" t="str">
        <f>IF(AP6&gt;99,"Sangat Baik",IF(AP6&gt;89,"Baik",IF(AP6&gt;79,"Cukup",IF(AP6&gt;69,"Kurang Baik",IF(AP6&lt;70,"Tidak Baik")))))</f>
        <v>Sangat Baik</v>
      </c>
    </row>
    <row r="7" spans="1:43" x14ac:dyDescent="0.25">
      <c r="A7" s="121">
        <v>2</v>
      </c>
      <c r="B7" s="121" t="s">
        <v>82</v>
      </c>
      <c r="C7" s="122" t="s">
        <v>66</v>
      </c>
      <c r="D7" s="122" t="s">
        <v>66</v>
      </c>
      <c r="E7" s="121">
        <v>100</v>
      </c>
      <c r="F7" s="123">
        <f t="shared" ref="F7:F15" si="0">E7*$E$4</f>
        <v>2.5</v>
      </c>
      <c r="G7" s="121">
        <v>98</v>
      </c>
      <c r="H7" s="121">
        <f t="shared" ref="H7:H15" si="1">G7*$G$4</f>
        <v>2.4500000000000002</v>
      </c>
      <c r="I7" s="121">
        <v>95</v>
      </c>
      <c r="J7" s="121">
        <f t="shared" ref="J7:J15" si="2">I7*$I$4</f>
        <v>2.375</v>
      </c>
      <c r="K7" s="121">
        <v>100</v>
      </c>
      <c r="L7" s="121">
        <f t="shared" ref="L7:L15" si="3">K7*$K$4</f>
        <v>7.5</v>
      </c>
      <c r="M7" s="124">
        <f t="shared" ref="M7:M15" si="4">F7+H7+J7+L7</f>
        <v>14.824999999999999</v>
      </c>
      <c r="N7" s="122" t="s">
        <v>66</v>
      </c>
      <c r="O7" s="122" t="s">
        <v>66</v>
      </c>
      <c r="P7" s="121">
        <v>100</v>
      </c>
      <c r="Q7" s="121">
        <f t="shared" ref="Q7:Q15" si="5">P7*$P$4</f>
        <v>5</v>
      </c>
      <c r="R7" s="125">
        <v>98</v>
      </c>
      <c r="S7" s="121">
        <f t="shared" ref="S7:S15" si="6">R7*$R$4</f>
        <v>4.9000000000000004</v>
      </c>
      <c r="T7" s="125">
        <v>95</v>
      </c>
      <c r="U7" s="121">
        <f t="shared" ref="U7:U15" si="7">T7*$T$4</f>
        <v>4.75</v>
      </c>
      <c r="V7" s="125">
        <f t="shared" ref="V7:V15" si="8">Q7+S7+U7</f>
        <v>14.65</v>
      </c>
      <c r="W7" s="122" t="s">
        <v>66</v>
      </c>
      <c r="X7" s="125">
        <v>100</v>
      </c>
      <c r="Y7" s="125">
        <f t="shared" ref="Y7:Y15" si="9">X7*$X$4</f>
        <v>5</v>
      </c>
      <c r="Z7" s="125">
        <v>95</v>
      </c>
      <c r="AA7" s="125">
        <f t="shared" ref="AA7:AA14" si="10">Z7*$Z$4</f>
        <v>4.75</v>
      </c>
      <c r="AB7" s="125">
        <v>98</v>
      </c>
      <c r="AC7" s="125">
        <f t="shared" ref="AC7:AC15" si="11">AB7*$AB$4</f>
        <v>4.9000000000000004</v>
      </c>
      <c r="AD7" s="125">
        <f t="shared" ref="AD7:AD15" si="12">Y7+AA7+AC7</f>
        <v>14.65</v>
      </c>
      <c r="AE7" s="122" t="s">
        <v>66</v>
      </c>
      <c r="AF7" s="121">
        <v>100</v>
      </c>
      <c r="AG7" s="121">
        <f t="shared" ref="AG7:AG15" si="13">AF7*$AF$4</f>
        <v>5</v>
      </c>
      <c r="AH7" s="121">
        <v>96</v>
      </c>
      <c r="AI7" s="121">
        <f t="shared" ref="AI7:AI15" si="14">AH7*$AH$4</f>
        <v>4.8000000000000007</v>
      </c>
      <c r="AJ7" s="121">
        <v>99</v>
      </c>
      <c r="AK7" s="121">
        <f t="shared" ref="AK7:AK15" si="15">AJ7*$AJ$4</f>
        <v>4.95</v>
      </c>
      <c r="AL7" s="121">
        <f t="shared" ref="AL7:AL15" si="16">AG7+AI7+AK7</f>
        <v>14.75</v>
      </c>
      <c r="AM7" s="121">
        <v>6</v>
      </c>
      <c r="AN7" s="121">
        <v>6</v>
      </c>
      <c r="AO7" s="121">
        <v>40</v>
      </c>
      <c r="AP7" s="121">
        <f t="shared" ref="AP7:AP15" si="17">M7+V7+AD7+AL7+AO7</f>
        <v>98.875</v>
      </c>
      <c r="AQ7" s="121" t="str">
        <f t="shared" ref="AQ7:AQ15" si="18">IF(AP7&gt;99,"Sangat Baik",IF(AP7&gt;89,"Baik",IF(AP7&gt;79,"Cukup",IF(AP7&gt;69,"Kurang Baik",IF(AP7&lt;70,"Tidak Baik")))))</f>
        <v>Baik</v>
      </c>
    </row>
    <row r="8" spans="1:43" x14ac:dyDescent="0.25">
      <c r="A8" s="121"/>
      <c r="B8" s="121"/>
      <c r="C8" s="122"/>
      <c r="D8" s="122"/>
      <c r="E8" s="121"/>
      <c r="F8" s="123">
        <f t="shared" si="0"/>
        <v>0</v>
      </c>
      <c r="G8" s="121"/>
      <c r="H8" s="121">
        <f t="shared" si="1"/>
        <v>0</v>
      </c>
      <c r="I8" s="121"/>
      <c r="J8" s="121">
        <f t="shared" si="2"/>
        <v>0</v>
      </c>
      <c r="K8" s="121"/>
      <c r="L8" s="121">
        <f t="shared" si="3"/>
        <v>0</v>
      </c>
      <c r="M8" s="124">
        <f t="shared" si="4"/>
        <v>0</v>
      </c>
      <c r="N8" s="122"/>
      <c r="O8" s="122"/>
      <c r="P8" s="121"/>
      <c r="Q8" s="121">
        <f t="shared" si="5"/>
        <v>0</v>
      </c>
      <c r="R8" s="125"/>
      <c r="S8" s="121">
        <f t="shared" si="6"/>
        <v>0</v>
      </c>
      <c r="T8" s="125"/>
      <c r="U8" s="121">
        <f t="shared" si="7"/>
        <v>0</v>
      </c>
      <c r="V8" s="125">
        <f t="shared" si="8"/>
        <v>0</v>
      </c>
      <c r="W8" s="149"/>
      <c r="X8" s="125"/>
      <c r="Y8" s="125">
        <f t="shared" si="9"/>
        <v>0</v>
      </c>
      <c r="Z8" s="125"/>
      <c r="AA8" s="125">
        <f t="shared" si="10"/>
        <v>0</v>
      </c>
      <c r="AB8" s="125"/>
      <c r="AC8" s="125">
        <f t="shared" si="11"/>
        <v>0</v>
      </c>
      <c r="AD8" s="125">
        <f t="shared" si="12"/>
        <v>0</v>
      </c>
      <c r="AE8" s="121"/>
      <c r="AF8" s="121"/>
      <c r="AG8" s="121">
        <f t="shared" si="13"/>
        <v>0</v>
      </c>
      <c r="AH8" s="121"/>
      <c r="AI8" s="121">
        <f t="shared" si="14"/>
        <v>0</v>
      </c>
      <c r="AJ8" s="121"/>
      <c r="AK8" s="121">
        <f t="shared" si="15"/>
        <v>0</v>
      </c>
      <c r="AL8" s="121">
        <f t="shared" si="16"/>
        <v>0</v>
      </c>
      <c r="AM8" s="121"/>
      <c r="AN8" s="121"/>
      <c r="AO8" s="121"/>
      <c r="AP8" s="121">
        <f t="shared" si="17"/>
        <v>0</v>
      </c>
      <c r="AQ8" s="121" t="str">
        <f t="shared" si="18"/>
        <v>Tidak Baik</v>
      </c>
    </row>
    <row r="9" spans="1:43" x14ac:dyDescent="0.25">
      <c r="A9" s="148"/>
      <c r="B9" s="148"/>
      <c r="C9" s="148"/>
      <c r="D9" s="148"/>
      <c r="E9" s="148"/>
      <c r="F9" s="123">
        <f t="shared" si="0"/>
        <v>0</v>
      </c>
      <c r="G9" s="148"/>
      <c r="H9" s="121">
        <f t="shared" si="1"/>
        <v>0</v>
      </c>
      <c r="I9" s="148"/>
      <c r="J9" s="121">
        <f t="shared" si="2"/>
        <v>0</v>
      </c>
      <c r="K9" s="148"/>
      <c r="L9" s="121">
        <f t="shared" si="3"/>
        <v>0</v>
      </c>
      <c r="M9" s="124">
        <f t="shared" si="4"/>
        <v>0</v>
      </c>
      <c r="N9" s="148"/>
      <c r="O9" s="148"/>
      <c r="P9" s="148"/>
      <c r="Q9" s="121">
        <f t="shared" si="5"/>
        <v>0</v>
      </c>
      <c r="R9" s="125"/>
      <c r="S9" s="121">
        <f t="shared" si="6"/>
        <v>0</v>
      </c>
      <c r="T9" s="125"/>
      <c r="U9" s="121">
        <f t="shared" si="7"/>
        <v>0</v>
      </c>
      <c r="V9" s="125">
        <f t="shared" si="8"/>
        <v>0</v>
      </c>
      <c r="W9" s="148"/>
      <c r="X9" s="125"/>
      <c r="Y9" s="125">
        <f t="shared" si="9"/>
        <v>0</v>
      </c>
      <c r="Z9" s="125"/>
      <c r="AA9" s="125">
        <f t="shared" si="10"/>
        <v>0</v>
      </c>
      <c r="AB9" s="125"/>
      <c r="AC9" s="125">
        <f t="shared" si="11"/>
        <v>0</v>
      </c>
      <c r="AD9" s="125">
        <f t="shared" si="12"/>
        <v>0</v>
      </c>
      <c r="AE9" s="121"/>
      <c r="AF9" s="121"/>
      <c r="AG9" s="121">
        <f t="shared" si="13"/>
        <v>0</v>
      </c>
      <c r="AH9" s="121"/>
      <c r="AI9" s="121">
        <f t="shared" si="14"/>
        <v>0</v>
      </c>
      <c r="AJ9" s="121"/>
      <c r="AK9" s="121">
        <f t="shared" si="15"/>
        <v>0</v>
      </c>
      <c r="AL9" s="121">
        <f t="shared" si="16"/>
        <v>0</v>
      </c>
      <c r="AM9" s="121"/>
      <c r="AN9" s="121"/>
      <c r="AO9" s="121"/>
      <c r="AP9" s="121">
        <f t="shared" si="17"/>
        <v>0</v>
      </c>
      <c r="AQ9" s="121" t="str">
        <f t="shared" si="18"/>
        <v>Tidak Baik</v>
      </c>
    </row>
    <row r="10" spans="1:43" x14ac:dyDescent="0.25">
      <c r="A10" s="148"/>
      <c r="B10" s="148"/>
      <c r="C10" s="149"/>
      <c r="D10" s="149"/>
      <c r="E10" s="148"/>
      <c r="F10" s="123">
        <f t="shared" si="0"/>
        <v>0</v>
      </c>
      <c r="G10" s="148"/>
      <c r="H10" s="121">
        <f t="shared" si="1"/>
        <v>0</v>
      </c>
      <c r="I10" s="148"/>
      <c r="J10" s="121">
        <f t="shared" si="2"/>
        <v>0</v>
      </c>
      <c r="K10" s="148"/>
      <c r="L10" s="121">
        <f t="shared" si="3"/>
        <v>0</v>
      </c>
      <c r="M10" s="124">
        <f t="shared" si="4"/>
        <v>0</v>
      </c>
      <c r="N10" s="149"/>
      <c r="O10" s="149"/>
      <c r="P10" s="148"/>
      <c r="Q10" s="121">
        <f t="shared" si="5"/>
        <v>0</v>
      </c>
      <c r="R10" s="125"/>
      <c r="S10" s="121">
        <f t="shared" si="6"/>
        <v>0</v>
      </c>
      <c r="T10" s="125"/>
      <c r="U10" s="121">
        <f t="shared" si="7"/>
        <v>0</v>
      </c>
      <c r="V10" s="125">
        <f t="shared" si="8"/>
        <v>0</v>
      </c>
      <c r="W10" s="149"/>
      <c r="X10" s="125"/>
      <c r="Y10" s="125">
        <f t="shared" si="9"/>
        <v>0</v>
      </c>
      <c r="Z10" s="125"/>
      <c r="AA10" s="125">
        <f t="shared" si="10"/>
        <v>0</v>
      </c>
      <c r="AB10" s="125"/>
      <c r="AC10" s="125">
        <f t="shared" si="11"/>
        <v>0</v>
      </c>
      <c r="AD10" s="125">
        <f t="shared" si="12"/>
        <v>0</v>
      </c>
      <c r="AE10" s="121"/>
      <c r="AF10" s="121"/>
      <c r="AG10" s="121">
        <f t="shared" si="13"/>
        <v>0</v>
      </c>
      <c r="AH10" s="121"/>
      <c r="AI10" s="121">
        <f t="shared" si="14"/>
        <v>0</v>
      </c>
      <c r="AJ10" s="121"/>
      <c r="AK10" s="121">
        <f t="shared" si="15"/>
        <v>0</v>
      </c>
      <c r="AL10" s="121">
        <f t="shared" si="16"/>
        <v>0</v>
      </c>
      <c r="AM10" s="121"/>
      <c r="AN10" s="121"/>
      <c r="AO10" s="121"/>
      <c r="AP10" s="121">
        <f t="shared" si="17"/>
        <v>0</v>
      </c>
      <c r="AQ10" s="121" t="str">
        <f t="shared" si="18"/>
        <v>Tidak Baik</v>
      </c>
    </row>
    <row r="11" spans="1:43" x14ac:dyDescent="0.25">
      <c r="A11" s="148"/>
      <c r="B11" s="148"/>
      <c r="C11" s="149"/>
      <c r="D11" s="149"/>
      <c r="E11" s="148"/>
      <c r="F11" s="123">
        <f t="shared" si="0"/>
        <v>0</v>
      </c>
      <c r="G11" s="148"/>
      <c r="H11" s="121">
        <f t="shared" si="1"/>
        <v>0</v>
      </c>
      <c r="I11" s="148"/>
      <c r="J11" s="121">
        <f t="shared" si="2"/>
        <v>0</v>
      </c>
      <c r="K11" s="148"/>
      <c r="L11" s="121">
        <f t="shared" si="3"/>
        <v>0</v>
      </c>
      <c r="M11" s="124">
        <f t="shared" si="4"/>
        <v>0</v>
      </c>
      <c r="N11" s="149"/>
      <c r="O11" s="149"/>
      <c r="P11" s="148"/>
      <c r="Q11" s="121">
        <f t="shared" si="5"/>
        <v>0</v>
      </c>
      <c r="R11" s="125"/>
      <c r="S11" s="121">
        <f t="shared" si="6"/>
        <v>0</v>
      </c>
      <c r="T11" s="125"/>
      <c r="U11" s="121">
        <f t="shared" si="7"/>
        <v>0</v>
      </c>
      <c r="V11" s="125">
        <f t="shared" si="8"/>
        <v>0</v>
      </c>
      <c r="W11" s="149"/>
      <c r="X11" s="125"/>
      <c r="Y11" s="125">
        <f t="shared" si="9"/>
        <v>0</v>
      </c>
      <c r="Z11" s="125"/>
      <c r="AA11" s="125">
        <f t="shared" si="10"/>
        <v>0</v>
      </c>
      <c r="AB11" s="125"/>
      <c r="AC11" s="125">
        <f t="shared" si="11"/>
        <v>0</v>
      </c>
      <c r="AD11" s="125">
        <f t="shared" si="12"/>
        <v>0</v>
      </c>
      <c r="AE11" s="121"/>
      <c r="AF11" s="121"/>
      <c r="AG11" s="121">
        <f t="shared" si="13"/>
        <v>0</v>
      </c>
      <c r="AH11" s="121"/>
      <c r="AI11" s="121">
        <f t="shared" si="14"/>
        <v>0</v>
      </c>
      <c r="AJ11" s="121"/>
      <c r="AK11" s="121">
        <f t="shared" si="15"/>
        <v>0</v>
      </c>
      <c r="AL11" s="121">
        <f t="shared" si="16"/>
        <v>0</v>
      </c>
      <c r="AM11" s="121"/>
      <c r="AN11" s="121"/>
      <c r="AO11" s="121"/>
      <c r="AP11" s="121">
        <f t="shared" si="17"/>
        <v>0</v>
      </c>
      <c r="AQ11" s="121" t="str">
        <f t="shared" si="18"/>
        <v>Tidak Baik</v>
      </c>
    </row>
    <row r="12" spans="1:43" x14ac:dyDescent="0.25">
      <c r="A12" s="148"/>
      <c r="B12" s="148"/>
      <c r="C12" s="148"/>
      <c r="D12" s="148"/>
      <c r="E12" s="148"/>
      <c r="F12" s="123">
        <f t="shared" si="0"/>
        <v>0</v>
      </c>
      <c r="G12" s="148"/>
      <c r="H12" s="121">
        <f t="shared" si="1"/>
        <v>0</v>
      </c>
      <c r="I12" s="148"/>
      <c r="J12" s="121">
        <f t="shared" si="2"/>
        <v>0</v>
      </c>
      <c r="K12" s="148"/>
      <c r="L12" s="121">
        <f t="shared" si="3"/>
        <v>0</v>
      </c>
      <c r="M12" s="124">
        <f t="shared" si="4"/>
        <v>0</v>
      </c>
      <c r="N12" s="148"/>
      <c r="O12" s="148"/>
      <c r="P12" s="148"/>
      <c r="Q12" s="121">
        <f t="shared" si="5"/>
        <v>0</v>
      </c>
      <c r="R12" s="125"/>
      <c r="S12" s="121">
        <f t="shared" si="6"/>
        <v>0</v>
      </c>
      <c r="T12" s="125"/>
      <c r="U12" s="121">
        <f t="shared" si="7"/>
        <v>0</v>
      </c>
      <c r="V12" s="125">
        <f t="shared" si="8"/>
        <v>0</v>
      </c>
      <c r="W12" s="148"/>
      <c r="X12" s="125"/>
      <c r="Y12" s="125">
        <f t="shared" si="9"/>
        <v>0</v>
      </c>
      <c r="Z12" s="125"/>
      <c r="AA12" s="125">
        <f t="shared" si="10"/>
        <v>0</v>
      </c>
      <c r="AB12" s="125"/>
      <c r="AC12" s="125">
        <f t="shared" si="11"/>
        <v>0</v>
      </c>
      <c r="AD12" s="125">
        <f t="shared" si="12"/>
        <v>0</v>
      </c>
      <c r="AE12" s="121"/>
      <c r="AF12" s="121"/>
      <c r="AG12" s="121">
        <f t="shared" si="13"/>
        <v>0</v>
      </c>
      <c r="AH12" s="121"/>
      <c r="AI12" s="121">
        <f t="shared" si="14"/>
        <v>0</v>
      </c>
      <c r="AJ12" s="121"/>
      <c r="AK12" s="121">
        <f t="shared" si="15"/>
        <v>0</v>
      </c>
      <c r="AL12" s="121">
        <f t="shared" si="16"/>
        <v>0</v>
      </c>
      <c r="AM12" s="121"/>
      <c r="AN12" s="121"/>
      <c r="AO12" s="121"/>
      <c r="AP12" s="121">
        <f t="shared" si="17"/>
        <v>0</v>
      </c>
      <c r="AQ12" s="121" t="str">
        <f t="shared" si="18"/>
        <v>Tidak Baik</v>
      </c>
    </row>
    <row r="13" spans="1:43" x14ac:dyDescent="0.25">
      <c r="A13" s="148"/>
      <c r="B13" s="148"/>
      <c r="C13" s="149"/>
      <c r="D13" s="149"/>
      <c r="E13" s="148"/>
      <c r="F13" s="123">
        <f t="shared" si="0"/>
        <v>0</v>
      </c>
      <c r="G13" s="148"/>
      <c r="H13" s="121">
        <f t="shared" si="1"/>
        <v>0</v>
      </c>
      <c r="I13" s="148"/>
      <c r="J13" s="121">
        <f t="shared" si="2"/>
        <v>0</v>
      </c>
      <c r="K13" s="148"/>
      <c r="L13" s="121">
        <f t="shared" si="3"/>
        <v>0</v>
      </c>
      <c r="M13" s="124">
        <f t="shared" si="4"/>
        <v>0</v>
      </c>
      <c r="N13" s="149"/>
      <c r="O13" s="149"/>
      <c r="P13" s="148"/>
      <c r="Q13" s="121">
        <f t="shared" si="5"/>
        <v>0</v>
      </c>
      <c r="R13" s="125"/>
      <c r="S13" s="121">
        <f t="shared" si="6"/>
        <v>0</v>
      </c>
      <c r="T13" s="125"/>
      <c r="U13" s="121">
        <f t="shared" si="7"/>
        <v>0</v>
      </c>
      <c r="V13" s="125">
        <f t="shared" si="8"/>
        <v>0</v>
      </c>
      <c r="W13" s="149"/>
      <c r="X13" s="125"/>
      <c r="Y13" s="125">
        <f t="shared" si="9"/>
        <v>0</v>
      </c>
      <c r="Z13" s="125"/>
      <c r="AA13" s="125">
        <f t="shared" si="10"/>
        <v>0</v>
      </c>
      <c r="AB13" s="125"/>
      <c r="AC13" s="125">
        <f t="shared" si="11"/>
        <v>0</v>
      </c>
      <c r="AD13" s="125">
        <f t="shared" si="12"/>
        <v>0</v>
      </c>
      <c r="AE13" s="121"/>
      <c r="AF13" s="121"/>
      <c r="AG13" s="121">
        <f t="shared" si="13"/>
        <v>0</v>
      </c>
      <c r="AH13" s="121"/>
      <c r="AI13" s="121">
        <f t="shared" si="14"/>
        <v>0</v>
      </c>
      <c r="AJ13" s="121"/>
      <c r="AK13" s="121">
        <f t="shared" si="15"/>
        <v>0</v>
      </c>
      <c r="AL13" s="121">
        <f t="shared" si="16"/>
        <v>0</v>
      </c>
      <c r="AM13" s="121"/>
      <c r="AN13" s="121"/>
      <c r="AO13" s="121"/>
      <c r="AP13" s="121">
        <f t="shared" si="17"/>
        <v>0</v>
      </c>
      <c r="AQ13" s="121" t="str">
        <f t="shared" si="18"/>
        <v>Tidak Baik</v>
      </c>
    </row>
    <row r="14" spans="1:43" x14ac:dyDescent="0.25">
      <c r="A14" s="121"/>
      <c r="B14" s="121"/>
      <c r="C14" s="122"/>
      <c r="D14" s="122"/>
      <c r="E14" s="121"/>
      <c r="F14" s="123">
        <f t="shared" si="0"/>
        <v>0</v>
      </c>
      <c r="G14" s="121"/>
      <c r="H14" s="121">
        <f t="shared" si="1"/>
        <v>0</v>
      </c>
      <c r="I14" s="121"/>
      <c r="J14" s="121">
        <f t="shared" si="2"/>
        <v>0</v>
      </c>
      <c r="K14" s="121"/>
      <c r="L14" s="121">
        <f t="shared" si="3"/>
        <v>0</v>
      </c>
      <c r="M14" s="124">
        <f t="shared" si="4"/>
        <v>0</v>
      </c>
      <c r="N14" s="122"/>
      <c r="O14" s="122"/>
      <c r="P14" s="121"/>
      <c r="Q14" s="121">
        <f t="shared" si="5"/>
        <v>0</v>
      </c>
      <c r="R14" s="125"/>
      <c r="S14" s="121">
        <f t="shared" si="6"/>
        <v>0</v>
      </c>
      <c r="T14" s="125"/>
      <c r="U14" s="121">
        <f t="shared" si="7"/>
        <v>0</v>
      </c>
      <c r="V14" s="125">
        <f t="shared" si="8"/>
        <v>0</v>
      </c>
      <c r="W14" s="149"/>
      <c r="X14" s="125"/>
      <c r="Y14" s="125">
        <f t="shared" si="9"/>
        <v>0</v>
      </c>
      <c r="Z14" s="125"/>
      <c r="AA14" s="125">
        <f t="shared" si="10"/>
        <v>0</v>
      </c>
      <c r="AB14" s="125"/>
      <c r="AC14" s="125">
        <f t="shared" si="11"/>
        <v>0</v>
      </c>
      <c r="AD14" s="125">
        <f t="shared" si="12"/>
        <v>0</v>
      </c>
      <c r="AE14" s="121"/>
      <c r="AF14" s="121"/>
      <c r="AG14" s="121">
        <f t="shared" si="13"/>
        <v>0</v>
      </c>
      <c r="AH14" s="121"/>
      <c r="AI14" s="121">
        <f t="shared" si="14"/>
        <v>0</v>
      </c>
      <c r="AJ14" s="121"/>
      <c r="AK14" s="121">
        <f t="shared" si="15"/>
        <v>0</v>
      </c>
      <c r="AL14" s="121">
        <f t="shared" si="16"/>
        <v>0</v>
      </c>
      <c r="AM14" s="121"/>
      <c r="AN14" s="121"/>
      <c r="AO14" s="121"/>
      <c r="AP14" s="121">
        <f t="shared" si="17"/>
        <v>0</v>
      </c>
      <c r="AQ14" s="121" t="str">
        <f t="shared" si="18"/>
        <v>Tidak Baik</v>
      </c>
    </row>
    <row r="15" spans="1:43" x14ac:dyDescent="0.25">
      <c r="A15" s="121"/>
      <c r="B15" s="121"/>
      <c r="C15" s="122"/>
      <c r="D15" s="122"/>
      <c r="E15" s="121"/>
      <c r="F15" s="123">
        <f t="shared" si="0"/>
        <v>0</v>
      </c>
      <c r="G15" s="121"/>
      <c r="H15" s="121">
        <f t="shared" si="1"/>
        <v>0</v>
      </c>
      <c r="I15" s="121"/>
      <c r="J15" s="121">
        <f t="shared" si="2"/>
        <v>0</v>
      </c>
      <c r="K15" s="121"/>
      <c r="L15" s="121">
        <f t="shared" si="3"/>
        <v>0</v>
      </c>
      <c r="M15" s="124">
        <f t="shared" si="4"/>
        <v>0</v>
      </c>
      <c r="N15" s="122"/>
      <c r="O15" s="122"/>
      <c r="P15" s="121"/>
      <c r="Q15" s="121">
        <f t="shared" si="5"/>
        <v>0</v>
      </c>
      <c r="R15" s="125"/>
      <c r="S15" s="121">
        <f t="shared" si="6"/>
        <v>0</v>
      </c>
      <c r="T15" s="125"/>
      <c r="U15" s="121">
        <f t="shared" si="7"/>
        <v>0</v>
      </c>
      <c r="V15" s="125">
        <f t="shared" si="8"/>
        <v>0</v>
      </c>
      <c r="W15" s="149"/>
      <c r="X15" s="125"/>
      <c r="Y15" s="125">
        <f t="shared" si="9"/>
        <v>0</v>
      </c>
      <c r="Z15" s="125"/>
      <c r="AA15" s="125">
        <f>Z15*$Z$4</f>
        <v>0</v>
      </c>
      <c r="AB15" s="125"/>
      <c r="AC15" s="125">
        <f t="shared" si="11"/>
        <v>0</v>
      </c>
      <c r="AD15" s="125">
        <f t="shared" si="12"/>
        <v>0</v>
      </c>
      <c r="AE15" s="121"/>
      <c r="AF15" s="121"/>
      <c r="AG15" s="121">
        <f t="shared" si="13"/>
        <v>0</v>
      </c>
      <c r="AH15" s="121"/>
      <c r="AI15" s="121">
        <f t="shared" si="14"/>
        <v>0</v>
      </c>
      <c r="AJ15" s="121"/>
      <c r="AK15" s="121">
        <f t="shared" si="15"/>
        <v>0</v>
      </c>
      <c r="AL15" s="121">
        <f t="shared" si="16"/>
        <v>0</v>
      </c>
      <c r="AM15" s="121"/>
      <c r="AN15" s="121"/>
      <c r="AO15" s="121"/>
      <c r="AP15" s="121">
        <f t="shared" si="17"/>
        <v>0</v>
      </c>
      <c r="AQ15" s="121" t="str">
        <f t="shared" si="18"/>
        <v>Tidak Baik</v>
      </c>
    </row>
  </sheetData>
  <mergeCells count="37">
    <mergeCell ref="AM2:AO2"/>
    <mergeCell ref="AM3:AO3"/>
    <mergeCell ref="AM4:AN4"/>
    <mergeCell ref="AO4:AO5"/>
    <mergeCell ref="AP2:AP5"/>
    <mergeCell ref="AQ2:AQ5"/>
    <mergeCell ref="AE2:AL2"/>
    <mergeCell ref="AE3:AE4"/>
    <mergeCell ref="AF3:AL3"/>
    <mergeCell ref="AF4:AG4"/>
    <mergeCell ref="AH4:AI4"/>
    <mergeCell ref="AJ4:AK4"/>
    <mergeCell ref="AL4:AL5"/>
    <mergeCell ref="N2:V2"/>
    <mergeCell ref="W2:AD2"/>
    <mergeCell ref="W3:W4"/>
    <mergeCell ref="X3:AD3"/>
    <mergeCell ref="X4:Y4"/>
    <mergeCell ref="Z4:AA4"/>
    <mergeCell ref="AB4:AC4"/>
    <mergeCell ref="AD4:AD5"/>
    <mergeCell ref="E3:M3"/>
    <mergeCell ref="N3:O4"/>
    <mergeCell ref="P4:Q4"/>
    <mergeCell ref="R4:S4"/>
    <mergeCell ref="T4:U4"/>
    <mergeCell ref="V4:V5"/>
    <mergeCell ref="P3:V3"/>
    <mergeCell ref="K4:L4"/>
    <mergeCell ref="B2:B5"/>
    <mergeCell ref="A2:A5"/>
    <mergeCell ref="M4:M5"/>
    <mergeCell ref="C2:M2"/>
    <mergeCell ref="C3:D4"/>
    <mergeCell ref="E4:F4"/>
    <mergeCell ref="G4:H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Timeplan Training</vt:lpstr>
      <vt:lpstr>Detail Bobot Prosentase</vt:lpstr>
      <vt:lpstr>Data Penilaian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TRAINER</cp:lastModifiedBy>
  <dcterms:created xsi:type="dcterms:W3CDTF">2021-12-06T09:32:55Z</dcterms:created>
  <dcterms:modified xsi:type="dcterms:W3CDTF">2021-12-08T10:23:31Z</dcterms:modified>
</cp:coreProperties>
</file>