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0490" windowHeight="7755" tabRatio="811" activeTab="1"/>
  </bookViews>
  <sheets>
    <sheet name="QCO" sheetId="3" r:id="rId1"/>
    <sheet name="Agent" sheetId="8" r:id="rId2"/>
    <sheet name="QAO" sheetId="9" r:id="rId3"/>
    <sheet name="TO" sheetId="4" r:id="rId4"/>
  </sheets>
  <definedNames>
    <definedName name="_xlnm._FilterDatabase" localSheetId="1" hidden="1">Agent!$A$10:$N$10</definedName>
    <definedName name="_xlnm._FilterDatabase" localSheetId="2" hidden="1">QAO!$A$2:$M$2</definedName>
    <definedName name="_xlnm._FilterDatabase" localSheetId="0" hidden="1">QCO!$A$11:$M$85</definedName>
    <definedName name="_xlnm._FilterDatabase" localSheetId="3" hidden="1">TO!$A$10:$J$10</definedName>
  </definedNames>
  <calcPr calcId="125725"/>
</workbook>
</file>

<file path=xl/calcChain.xml><?xml version="1.0" encoding="utf-8"?>
<calcChain xmlns="http://schemas.openxmlformats.org/spreadsheetml/2006/main">
  <c r="K245" i="8"/>
  <c r="L245" s="1"/>
  <c r="K234"/>
  <c r="L234" s="1"/>
  <c r="K159"/>
  <c r="L159" s="1"/>
  <c r="K145"/>
  <c r="L145" s="1"/>
  <c r="K185"/>
  <c r="L185" s="1"/>
  <c r="K190"/>
  <c r="L190" s="1"/>
  <c r="K210"/>
  <c r="L210" s="1"/>
  <c r="K191"/>
  <c r="L191" s="1"/>
  <c r="K537" l="1"/>
  <c r="L537" s="1"/>
  <c r="K110"/>
  <c r="L110" s="1"/>
  <c r="K121"/>
  <c r="L121" s="1"/>
  <c r="K122"/>
  <c r="L122" s="1"/>
  <c r="K270" l="1"/>
  <c r="L270" s="1"/>
  <c r="K336"/>
  <c r="L336" s="1"/>
  <c r="K434" l="1"/>
  <c r="L434" s="1"/>
  <c r="K451"/>
  <c r="L451" s="1"/>
  <c r="K559"/>
  <c r="L559" s="1"/>
  <c r="K589"/>
  <c r="L589" s="1"/>
  <c r="K98"/>
  <c r="L98" s="1"/>
  <c r="K192"/>
  <c r="L192" s="1"/>
  <c r="K230"/>
  <c r="L230" s="1"/>
  <c r="K52"/>
  <c r="L52" s="1"/>
  <c r="K316"/>
  <c r="L316" s="1"/>
  <c r="C3" l="1"/>
  <c r="C4"/>
  <c r="C5"/>
  <c r="C6"/>
  <c r="C7"/>
  <c r="C2"/>
  <c r="K458" l="1"/>
  <c r="L458" s="1"/>
  <c r="K591"/>
  <c r="L591" s="1"/>
  <c r="K542" l="1"/>
  <c r="L542" s="1"/>
  <c r="K224" l="1"/>
  <c r="L224" s="1"/>
  <c r="K514"/>
  <c r="L514" s="1"/>
  <c r="K502"/>
  <c r="L502" s="1"/>
  <c r="K82"/>
  <c r="L82" s="1"/>
  <c r="K403"/>
  <c r="L403" s="1"/>
  <c r="K429"/>
  <c r="L429" s="1"/>
  <c r="K157"/>
  <c r="L157" s="1"/>
  <c r="K193" l="1"/>
  <c r="L193" s="1"/>
  <c r="K318"/>
  <c r="L318" s="1"/>
  <c r="K360"/>
  <c r="L360" s="1"/>
  <c r="K506"/>
  <c r="L506" s="1"/>
  <c r="K480"/>
  <c r="L480" s="1"/>
  <c r="K454"/>
  <c r="L454" s="1"/>
  <c r="K32"/>
  <c r="L32" s="1"/>
  <c r="K376" l="1"/>
  <c r="L376" s="1"/>
  <c r="K111"/>
  <c r="L111" s="1"/>
  <c r="K267" l="1"/>
  <c r="L267" s="1"/>
  <c r="K498" l="1"/>
  <c r="L498" s="1"/>
  <c r="K164"/>
  <c r="L164" s="1"/>
  <c r="K408" l="1"/>
  <c r="L408" s="1"/>
  <c r="K89" l="1"/>
  <c r="L89" s="1"/>
  <c r="K549" l="1"/>
  <c r="L549" s="1"/>
  <c r="K12"/>
  <c r="L12" s="1"/>
  <c r="K418"/>
  <c r="L418" s="1"/>
  <c r="K369" l="1"/>
  <c r="L369" s="1"/>
  <c r="K420"/>
  <c r="L420" s="1"/>
  <c r="K410"/>
  <c r="L410" s="1"/>
  <c r="K334"/>
  <c r="L334" s="1"/>
  <c r="K297"/>
  <c r="L297" s="1"/>
  <c r="K362"/>
  <c r="L362" s="1"/>
  <c r="K289"/>
  <c r="L289" s="1"/>
  <c r="K53"/>
  <c r="L53" s="1"/>
  <c r="K208"/>
  <c r="L208" s="1"/>
  <c r="K163"/>
  <c r="L163" s="1"/>
  <c r="K261"/>
  <c r="L261" s="1"/>
  <c r="K317"/>
  <c r="L317" s="1"/>
  <c r="K526"/>
  <c r="L526" s="1"/>
  <c r="K81"/>
  <c r="L81" s="1"/>
  <c r="K18"/>
  <c r="L18" s="1"/>
  <c r="K361"/>
  <c r="L361" s="1"/>
  <c r="K65"/>
  <c r="L65" s="1"/>
  <c r="K535"/>
  <c r="L535" s="1"/>
  <c r="K375"/>
  <c r="L375" s="1"/>
  <c r="K338"/>
  <c r="L338" s="1"/>
  <c r="K20"/>
  <c r="L20" s="1"/>
  <c r="K442"/>
  <c r="L442" s="1"/>
  <c r="K327"/>
  <c r="L327" s="1"/>
  <c r="K171"/>
  <c r="L171" s="1"/>
  <c r="K391"/>
  <c r="L391" s="1"/>
  <c r="K286"/>
  <c r="L286" s="1"/>
  <c r="K143"/>
  <c r="L143" s="1"/>
  <c r="K590"/>
  <c r="L590" s="1"/>
  <c r="K155"/>
  <c r="L155" s="1"/>
  <c r="K293"/>
  <c r="L293" s="1"/>
  <c r="K370"/>
  <c r="L370" s="1"/>
  <c r="K212"/>
  <c r="L212" s="1"/>
  <c r="K421"/>
  <c r="L421" s="1"/>
  <c r="K447"/>
  <c r="L447" s="1"/>
  <c r="K48"/>
  <c r="L48" s="1"/>
  <c r="K309"/>
  <c r="L309" s="1"/>
  <c r="K415"/>
  <c r="L415" s="1"/>
  <c r="K78"/>
  <c r="L78" s="1"/>
  <c r="K308"/>
  <c r="L308" s="1"/>
  <c r="K592"/>
  <c r="L592" s="1"/>
  <c r="K277"/>
  <c r="L277" s="1"/>
  <c r="K571"/>
  <c r="L571" s="1"/>
  <c r="K266"/>
  <c r="L266" s="1"/>
  <c r="K292"/>
  <c r="L292" s="1"/>
  <c r="K132"/>
  <c r="L132" s="1"/>
  <c r="K239"/>
  <c r="L239" s="1"/>
  <c r="K579"/>
  <c r="L579" s="1"/>
  <c r="K586"/>
  <c r="L586" s="1"/>
  <c r="K173"/>
  <c r="L173" s="1"/>
  <c r="K47"/>
  <c r="L47" s="1"/>
  <c r="K72"/>
  <c r="L72" s="1"/>
  <c r="K315"/>
  <c r="L315" s="1"/>
  <c r="K352"/>
  <c r="L352" s="1"/>
  <c r="K366"/>
  <c r="L366" s="1"/>
  <c r="K485"/>
  <c r="L485" s="1"/>
  <c r="K182"/>
  <c r="L182" s="1"/>
  <c r="K472"/>
  <c r="L472" s="1"/>
  <c r="K218"/>
  <c r="L218" s="1"/>
  <c r="K578"/>
  <c r="L578" s="1"/>
  <c r="K61"/>
  <c r="L61" s="1"/>
  <c r="K488"/>
  <c r="L488" s="1"/>
  <c r="K518"/>
  <c r="L518" s="1"/>
  <c r="K84"/>
  <c r="L84" s="1"/>
  <c r="K211"/>
  <c r="L211" s="1"/>
  <c r="K470"/>
  <c r="L470" s="1"/>
  <c r="K496"/>
  <c r="L496" s="1"/>
  <c r="K372"/>
  <c r="L372" s="1"/>
  <c r="K50"/>
  <c r="L50" s="1"/>
  <c r="K25"/>
  <c r="L25" s="1"/>
  <c r="K248"/>
  <c r="L248" s="1"/>
  <c r="K66"/>
  <c r="L66" s="1"/>
  <c r="K46"/>
  <c r="L46" s="1"/>
  <c r="K103"/>
  <c r="L103" s="1"/>
  <c r="K345"/>
  <c r="L345" s="1"/>
  <c r="K417"/>
  <c r="L417" s="1"/>
  <c r="K503"/>
  <c r="L503" s="1"/>
  <c r="K206"/>
  <c r="L206" s="1"/>
  <c r="K153"/>
  <c r="L153" s="1"/>
  <c r="K276"/>
  <c r="L276" s="1"/>
  <c r="K381"/>
  <c r="L381" s="1"/>
  <c r="K16"/>
  <c r="L16" s="1"/>
  <c r="K314"/>
  <c r="L314" s="1"/>
  <c r="K545"/>
  <c r="L545" s="1"/>
  <c r="K75"/>
  <c r="L75" s="1"/>
  <c r="K538"/>
  <c r="L538" s="1"/>
  <c r="K377"/>
  <c r="L377" s="1"/>
  <c r="K273"/>
  <c r="L273" s="1"/>
  <c r="K186"/>
  <c r="L186" s="1"/>
  <c r="K282"/>
  <c r="L282" s="1"/>
  <c r="K397"/>
  <c r="L397" s="1"/>
  <c r="K321"/>
  <c r="L321" s="1"/>
  <c r="K354"/>
  <c r="L354" s="1"/>
  <c r="K435"/>
  <c r="L435" s="1"/>
  <c r="K294"/>
  <c r="L294" s="1"/>
  <c r="K373"/>
  <c r="L373" s="1"/>
  <c r="K426"/>
  <c r="L426" s="1"/>
  <c r="K156"/>
  <c r="L156" s="1"/>
  <c r="K519"/>
  <c r="L519" s="1"/>
  <c r="K34"/>
  <c r="L34" s="1"/>
  <c r="K90"/>
  <c r="L90" s="1"/>
  <c r="K283"/>
  <c r="L283" s="1"/>
  <c r="K588"/>
  <c r="L588" s="1"/>
  <c r="K241"/>
  <c r="L241" s="1"/>
  <c r="K427"/>
  <c r="L427" s="1"/>
  <c r="K511"/>
  <c r="L511" s="1"/>
  <c r="K521"/>
  <c r="L521" s="1"/>
  <c r="K88"/>
  <c r="L88" s="1"/>
  <c r="K216"/>
  <c r="L216" s="1"/>
  <c r="K495"/>
  <c r="L495" s="1"/>
  <c r="K49"/>
  <c r="L49" s="1"/>
  <c r="K260"/>
  <c r="L260" s="1"/>
  <c r="K26"/>
  <c r="L26" s="1"/>
  <c r="K24"/>
  <c r="L24" s="1"/>
  <c r="K77"/>
  <c r="L77" s="1"/>
  <c r="K311"/>
  <c r="L311" s="1"/>
  <c r="K357"/>
  <c r="L357" s="1"/>
  <c r="K179"/>
  <c r="L179" s="1"/>
  <c r="K69"/>
  <c r="L69" s="1"/>
  <c r="K97"/>
  <c r="L97" s="1"/>
  <c r="K464"/>
  <c r="L464" s="1"/>
  <c r="K553"/>
  <c r="L553" s="1"/>
  <c r="K583"/>
  <c r="L583" s="1"/>
  <c r="K197"/>
  <c r="L197" s="1"/>
  <c r="K154"/>
  <c r="L154" s="1"/>
  <c r="K563"/>
  <c r="L563" s="1"/>
  <c r="K533"/>
  <c r="L533" s="1"/>
  <c r="K341"/>
  <c r="L341" s="1"/>
  <c r="K330"/>
  <c r="L330" s="1"/>
  <c r="K203"/>
  <c r="L203" s="1"/>
  <c r="K11"/>
  <c r="L11" s="1"/>
  <c r="K107"/>
  <c r="L107" s="1"/>
  <c r="K560"/>
  <c r="L560" s="1"/>
  <c r="K23"/>
  <c r="L23" s="1"/>
  <c r="K337"/>
  <c r="L337" s="1"/>
  <c r="K225"/>
  <c r="L225" s="1"/>
  <c r="K393"/>
  <c r="L393" s="1"/>
  <c r="K409"/>
  <c r="L409" s="1"/>
  <c r="K509"/>
  <c r="L509" s="1"/>
  <c r="K39"/>
  <c r="L39" s="1"/>
  <c r="K425"/>
  <c r="L425" s="1"/>
  <c r="K31"/>
  <c r="L31" s="1"/>
  <c r="K128"/>
  <c r="L128" s="1"/>
  <c r="K385"/>
  <c r="L385" s="1"/>
  <c r="K99"/>
  <c r="L99" s="1"/>
  <c r="K259"/>
  <c r="L259" s="1"/>
  <c r="K244"/>
  <c r="L244" s="1"/>
  <c r="K254"/>
  <c r="L254" s="1"/>
  <c r="K398"/>
  <c r="L398" s="1"/>
  <c r="K160"/>
  <c r="L160" s="1"/>
  <c r="K42"/>
  <c r="L42" s="1"/>
  <c r="K428"/>
  <c r="L428" s="1"/>
  <c r="K226"/>
  <c r="L226" s="1"/>
  <c r="K119"/>
  <c r="L119" s="1"/>
  <c r="K118"/>
  <c r="L118" s="1"/>
  <c r="K15"/>
  <c r="L15" s="1"/>
  <c r="K573"/>
  <c r="L573" s="1"/>
  <c r="K151"/>
  <c r="L151" s="1"/>
  <c r="K272"/>
  <c r="L272" s="1"/>
  <c r="K285"/>
  <c r="L285" s="1"/>
  <c r="K125"/>
  <c r="L125" s="1"/>
  <c r="K284"/>
  <c r="L284" s="1"/>
  <c r="K541"/>
  <c r="L541" s="1"/>
  <c r="K558"/>
  <c r="L558" s="1"/>
  <c r="K219"/>
  <c r="L219" s="1"/>
  <c r="K305"/>
  <c r="L305" s="1"/>
  <c r="K492"/>
  <c r="L492" s="1"/>
  <c r="K265"/>
  <c r="L265" s="1"/>
  <c r="K320"/>
  <c r="L320" s="1"/>
  <c r="K594"/>
  <c r="L594" s="1"/>
  <c r="K207"/>
  <c r="L207" s="1"/>
  <c r="K141"/>
  <c r="L141" s="1"/>
  <c r="K135"/>
  <c r="L135" s="1"/>
  <c r="K194"/>
  <c r="L194" s="1"/>
  <c r="K522"/>
  <c r="L522" s="1"/>
  <c r="K431"/>
  <c r="L431" s="1"/>
  <c r="K524"/>
  <c r="L524" s="1"/>
  <c r="K494"/>
  <c r="L494" s="1"/>
  <c r="K572"/>
  <c r="L572" s="1"/>
  <c r="K139"/>
  <c r="L139" s="1"/>
  <c r="K158"/>
  <c r="L158" s="1"/>
  <c r="K189"/>
  <c r="L189" s="1"/>
  <c r="K461"/>
  <c r="L461" s="1"/>
  <c r="K252"/>
  <c r="L252" s="1"/>
  <c r="K258"/>
  <c r="L258" s="1"/>
  <c r="K209"/>
  <c r="L209" s="1"/>
  <c r="K62"/>
  <c r="L62" s="1"/>
  <c r="K460"/>
  <c r="L460" s="1"/>
  <c r="K405"/>
  <c r="L405" s="1"/>
  <c r="K482"/>
  <c r="L482" s="1"/>
  <c r="K520"/>
  <c r="L520" s="1"/>
  <c r="K256"/>
  <c r="L256" s="1"/>
  <c r="K432"/>
  <c r="L432" s="1"/>
  <c r="K404"/>
  <c r="L404" s="1"/>
  <c r="K407"/>
  <c r="L407" s="1"/>
  <c r="K392"/>
  <c r="L392" s="1"/>
  <c r="K255"/>
  <c r="L255" s="1"/>
  <c r="K214"/>
  <c r="L214" s="1"/>
  <c r="K60"/>
  <c r="L60" s="1"/>
  <c r="K291"/>
  <c r="L291" s="1"/>
  <c r="K596"/>
  <c r="L596" s="1"/>
  <c r="K100"/>
  <c r="L100" s="1"/>
  <c r="K167"/>
  <c r="L167" s="1"/>
  <c r="K557"/>
  <c r="L557" s="1"/>
  <c r="K36"/>
  <c r="L36" s="1"/>
  <c r="K437"/>
  <c r="L437" s="1"/>
  <c r="K117"/>
  <c r="L117" s="1"/>
  <c r="K540"/>
  <c r="L540" s="1"/>
  <c r="K600"/>
  <c r="L600" s="1"/>
  <c r="K161"/>
  <c r="L161" s="1"/>
  <c r="K19"/>
  <c r="L19" s="1"/>
  <c r="K306"/>
  <c r="L306" s="1"/>
  <c r="K67"/>
  <c r="L67" s="1"/>
  <c r="K287"/>
  <c r="L287" s="1"/>
  <c r="K525"/>
  <c r="L525" s="1"/>
  <c r="K544"/>
  <c r="L544" s="1"/>
  <c r="K109"/>
  <c r="L109" s="1"/>
  <c r="K452"/>
  <c r="L452" s="1"/>
  <c r="K298"/>
  <c r="L298" s="1"/>
  <c r="K568"/>
  <c r="L568" s="1"/>
  <c r="K390"/>
  <c r="L390" s="1"/>
  <c r="K253"/>
  <c r="L253" s="1"/>
  <c r="K548"/>
  <c r="L548" s="1"/>
  <c r="K433"/>
  <c r="L433" s="1"/>
  <c r="K333"/>
  <c r="L333" s="1"/>
  <c r="K350"/>
  <c r="L350" s="1"/>
  <c r="K106"/>
  <c r="L106" s="1"/>
  <c r="K326"/>
  <c r="L326" s="1"/>
  <c r="K547"/>
  <c r="L547" s="1"/>
  <c r="K339"/>
  <c r="L339" s="1"/>
  <c r="K43"/>
  <c r="L43" s="1"/>
  <c r="K344"/>
  <c r="L344" s="1"/>
  <c r="K380"/>
  <c r="L380" s="1"/>
  <c r="K257"/>
  <c r="L257" s="1"/>
  <c r="K281"/>
  <c r="L281" s="1"/>
  <c r="K231"/>
  <c r="L231" s="1"/>
  <c r="K205"/>
  <c r="L205" s="1"/>
  <c r="K274"/>
  <c r="L274" s="1"/>
  <c r="K133"/>
  <c r="L133" s="1"/>
  <c r="K199"/>
  <c r="L199" s="1"/>
  <c r="K41"/>
  <c r="L41" s="1"/>
  <c r="K476"/>
  <c r="L476" s="1"/>
  <c r="K358"/>
  <c r="L358" s="1"/>
  <c r="K296"/>
  <c r="L296" s="1"/>
  <c r="K196"/>
  <c r="L196" s="1"/>
  <c r="K500"/>
  <c r="L500" s="1"/>
  <c r="K347"/>
  <c r="L347" s="1"/>
  <c r="K335"/>
  <c r="L335" s="1"/>
  <c r="K499"/>
  <c r="L499" s="1"/>
  <c r="K324"/>
  <c r="L324" s="1"/>
  <c r="K601"/>
  <c r="L601" s="1"/>
  <c r="K221"/>
  <c r="L221" s="1"/>
  <c r="K523"/>
  <c r="L523" s="1"/>
  <c r="K349"/>
  <c r="L349" s="1"/>
  <c r="K170"/>
  <c r="L170" s="1"/>
  <c r="K508"/>
  <c r="L508" s="1"/>
  <c r="K64"/>
  <c r="L64" s="1"/>
  <c r="K149"/>
  <c r="L149" s="1"/>
  <c r="K92"/>
  <c r="L92" s="1"/>
  <c r="K278"/>
  <c r="L278" s="1"/>
  <c r="K59"/>
  <c r="L59" s="1"/>
  <c r="K300"/>
  <c r="L300" s="1"/>
  <c r="K463"/>
  <c r="L463" s="1"/>
  <c r="K413"/>
  <c r="L413" s="1"/>
  <c r="K445"/>
  <c r="L445" s="1"/>
  <c r="K343"/>
  <c r="L343" s="1"/>
  <c r="K340"/>
  <c r="L340" s="1"/>
  <c r="K127"/>
  <c r="L127" s="1"/>
  <c r="K423"/>
  <c r="L423" s="1"/>
  <c r="K446"/>
  <c r="L446" s="1"/>
  <c r="K174"/>
  <c r="L174" s="1"/>
  <c r="K546"/>
  <c r="L546" s="1"/>
  <c r="K504"/>
  <c r="L504" s="1"/>
  <c r="K569"/>
  <c r="L569" s="1"/>
  <c r="K101"/>
  <c r="L101" s="1"/>
  <c r="K595"/>
  <c r="L595" s="1"/>
  <c r="K74"/>
  <c r="L74" s="1"/>
  <c r="K585"/>
  <c r="L585" s="1"/>
  <c r="K94"/>
  <c r="L94" s="1"/>
  <c r="K312"/>
  <c r="L312" s="1"/>
  <c r="K543"/>
  <c r="L543" s="1"/>
  <c r="K304"/>
  <c r="L304" s="1"/>
  <c r="K303"/>
  <c r="L303" s="1"/>
  <c r="K422"/>
  <c r="L422" s="1"/>
  <c r="K104"/>
  <c r="L104" s="1"/>
  <c r="K229"/>
  <c r="L229" s="1"/>
  <c r="K288"/>
  <c r="L288" s="1"/>
  <c r="K17"/>
  <c r="L17" s="1"/>
  <c r="K551"/>
  <c r="L551" s="1"/>
  <c r="K368"/>
  <c r="L368" s="1"/>
  <c r="K235"/>
  <c r="L235" s="1"/>
  <c r="K497"/>
  <c r="L497" s="1"/>
  <c r="K394"/>
  <c r="L394" s="1"/>
  <c r="K275"/>
  <c r="L275" s="1"/>
  <c r="K290"/>
  <c r="L290" s="1"/>
  <c r="K438"/>
  <c r="L438" s="1"/>
  <c r="K411"/>
  <c r="L411" s="1"/>
  <c r="K177"/>
  <c r="L177" s="1"/>
  <c r="K367"/>
  <c r="L367" s="1"/>
  <c r="K484"/>
  <c r="L484" s="1"/>
  <c r="K459"/>
  <c r="L459" s="1"/>
  <c r="K58"/>
  <c r="L58" s="1"/>
  <c r="K195"/>
  <c r="L195" s="1"/>
  <c r="K57"/>
  <c r="L57" s="1"/>
  <c r="K441"/>
  <c r="L441" s="1"/>
  <c r="K120"/>
  <c r="L120" s="1"/>
  <c r="K416"/>
  <c r="L416" s="1"/>
  <c r="K395"/>
  <c r="L395" s="1"/>
  <c r="K130"/>
  <c r="L130" s="1"/>
  <c r="K401"/>
  <c r="L401" s="1"/>
  <c r="K439"/>
  <c r="L439" s="1"/>
  <c r="K79"/>
  <c r="L79" s="1"/>
  <c r="K249"/>
  <c r="L249" s="1"/>
  <c r="K466"/>
  <c r="L466" s="1"/>
  <c r="K402"/>
  <c r="L402" s="1"/>
  <c r="K76"/>
  <c r="L76" s="1"/>
  <c r="K13"/>
  <c r="L13" s="1"/>
  <c r="K582"/>
  <c r="L582" s="1"/>
  <c r="K483"/>
  <c r="L483" s="1"/>
  <c r="K175"/>
  <c r="L175" s="1"/>
  <c r="K479"/>
  <c r="L479" s="1"/>
  <c r="K599"/>
  <c r="L599" s="1"/>
  <c r="K448"/>
  <c r="L448" s="1"/>
  <c r="K475"/>
  <c r="L475" s="1"/>
  <c r="K165"/>
  <c r="L165" s="1"/>
  <c r="K247"/>
  <c r="L247" s="1"/>
  <c r="K353"/>
  <c r="L353" s="1"/>
  <c r="K140"/>
  <c r="L140" s="1"/>
  <c r="K363"/>
  <c r="L363" s="1"/>
  <c r="K144"/>
  <c r="L144" s="1"/>
  <c r="K406"/>
  <c r="L406" s="1"/>
  <c r="K478"/>
  <c r="L478" s="1"/>
  <c r="K215"/>
  <c r="L215" s="1"/>
  <c r="K28"/>
  <c r="L28" s="1"/>
  <c r="K70"/>
  <c r="L70" s="1"/>
  <c r="K30"/>
  <c r="L30" s="1"/>
  <c r="K473"/>
  <c r="L473" s="1"/>
  <c r="K323"/>
  <c r="L323" s="1"/>
  <c r="K38"/>
  <c r="L38" s="1"/>
  <c r="K364"/>
  <c r="L364" s="1"/>
  <c r="K262"/>
  <c r="L262" s="1"/>
  <c r="K493"/>
  <c r="L493" s="1"/>
  <c r="K450"/>
  <c r="L450" s="1"/>
  <c r="K530"/>
  <c r="L530" s="1"/>
  <c r="K184"/>
  <c r="L184" s="1"/>
  <c r="K148"/>
  <c r="L148" s="1"/>
  <c r="K329"/>
  <c r="L329" s="1"/>
  <c r="K166"/>
  <c r="L166" s="1"/>
  <c r="K181"/>
  <c r="L181" s="1"/>
  <c r="K183"/>
  <c r="L183" s="1"/>
  <c r="K332"/>
  <c r="L332" s="1"/>
  <c r="K180"/>
  <c r="L180" s="1"/>
  <c r="K138"/>
  <c r="L138" s="1"/>
  <c r="K168"/>
  <c r="L168" s="1"/>
  <c r="K271"/>
  <c r="L271" s="1"/>
  <c r="K102"/>
  <c r="L102" s="1"/>
  <c r="K37"/>
  <c r="L37" s="1"/>
  <c r="K178"/>
  <c r="L178" s="1"/>
  <c r="K136"/>
  <c r="L136" s="1"/>
  <c r="K35"/>
  <c r="L35" s="1"/>
  <c r="K45"/>
  <c r="L45" s="1"/>
  <c r="K536"/>
  <c r="L536" s="1"/>
  <c r="K232"/>
  <c r="L232" s="1"/>
  <c r="K325"/>
  <c r="L325" s="1"/>
  <c r="K556"/>
  <c r="L556" s="1"/>
  <c r="K565"/>
  <c r="L565" s="1"/>
  <c r="K566"/>
  <c r="L566" s="1"/>
  <c r="K228"/>
  <c r="L228" s="1"/>
  <c r="K346"/>
  <c r="L346" s="1"/>
  <c r="K129"/>
  <c r="L129" s="1"/>
  <c r="K512"/>
  <c r="L512" s="1"/>
  <c r="K477"/>
  <c r="L477" s="1"/>
  <c r="K574"/>
  <c r="L574" s="1"/>
  <c r="K87"/>
  <c r="L87" s="1"/>
  <c r="K378"/>
  <c r="L378" s="1"/>
  <c r="K481"/>
  <c r="L481" s="1"/>
  <c r="K342"/>
  <c r="L342" s="1"/>
  <c r="K371"/>
  <c r="L371" s="1"/>
  <c r="K444"/>
  <c r="L444" s="1"/>
  <c r="K528"/>
  <c r="L528" s="1"/>
  <c r="K85"/>
  <c r="L85" s="1"/>
  <c r="K22"/>
  <c r="L22" s="1"/>
  <c r="K581"/>
  <c r="L581" s="1"/>
  <c r="K575"/>
  <c r="L575" s="1"/>
  <c r="K449"/>
  <c r="L449" s="1"/>
  <c r="K507"/>
  <c r="L507" s="1"/>
  <c r="K515"/>
  <c r="L515" s="1"/>
  <c r="K134"/>
  <c r="L134" s="1"/>
  <c r="K436"/>
  <c r="L436" s="1"/>
  <c r="K80"/>
  <c r="L80" s="1"/>
  <c r="K21"/>
  <c r="L21" s="1"/>
  <c r="K220"/>
  <c r="L220" s="1"/>
  <c r="K534"/>
  <c r="L534" s="1"/>
  <c r="K328"/>
  <c r="L328" s="1"/>
  <c r="K51"/>
  <c r="L51" s="1"/>
  <c r="K491"/>
  <c r="L491" s="1"/>
  <c r="K54"/>
  <c r="L54" s="1"/>
  <c r="K527"/>
  <c r="L527" s="1"/>
  <c r="K382"/>
  <c r="L382" s="1"/>
  <c r="K123"/>
  <c r="L123" s="1"/>
  <c r="K29"/>
  <c r="L29" s="1"/>
  <c r="K169"/>
  <c r="L169" s="1"/>
  <c r="K250"/>
  <c r="L250" s="1"/>
  <c r="K379"/>
  <c r="L379" s="1"/>
  <c r="K471"/>
  <c r="L471" s="1"/>
  <c r="K83"/>
  <c r="L83" s="1"/>
  <c r="K44"/>
  <c r="L44" s="1"/>
  <c r="K116"/>
  <c r="L116" s="1"/>
  <c r="K486"/>
  <c r="L486" s="1"/>
  <c r="K223"/>
  <c r="L223" s="1"/>
  <c r="K387"/>
  <c r="L387" s="1"/>
  <c r="K137"/>
  <c r="L137" s="1"/>
  <c r="K561"/>
  <c r="L561" s="1"/>
  <c r="K365"/>
  <c r="L365" s="1"/>
  <c r="K142"/>
  <c r="L142" s="1"/>
  <c r="K71"/>
  <c r="L71" s="1"/>
  <c r="K237"/>
  <c r="L237" s="1"/>
  <c r="K384"/>
  <c r="L384" s="1"/>
  <c r="K513"/>
  <c r="L513" s="1"/>
  <c r="K576"/>
  <c r="L576" s="1"/>
  <c r="K386"/>
  <c r="L386" s="1"/>
  <c r="K552"/>
  <c r="L552" s="1"/>
  <c r="K243"/>
  <c r="L243" s="1"/>
  <c r="K93"/>
  <c r="L93" s="1"/>
  <c r="K414"/>
  <c r="L414" s="1"/>
  <c r="K359"/>
  <c r="L359" s="1"/>
  <c r="K236"/>
  <c r="L236" s="1"/>
  <c r="K246"/>
  <c r="L246" s="1"/>
  <c r="K456"/>
  <c r="L456" s="1"/>
  <c r="K73"/>
  <c r="L73" s="1"/>
  <c r="K443"/>
  <c r="L443" s="1"/>
  <c r="K474"/>
  <c r="L474" s="1"/>
  <c r="K430"/>
  <c r="L430" s="1"/>
  <c r="K33"/>
  <c r="L33" s="1"/>
  <c r="K95"/>
  <c r="L95" s="1"/>
  <c r="K489"/>
  <c r="L489" s="1"/>
  <c r="K198"/>
  <c r="L198" s="1"/>
  <c r="K593"/>
  <c r="L593" s="1"/>
  <c r="K172"/>
  <c r="L172" s="1"/>
  <c r="K268"/>
  <c r="L268" s="1"/>
  <c r="K146"/>
  <c r="L146" s="1"/>
  <c r="K162"/>
  <c r="L162" s="1"/>
  <c r="K597"/>
  <c r="L597" s="1"/>
  <c r="K455"/>
  <c r="L455" s="1"/>
  <c r="K204"/>
  <c r="L204" s="1"/>
  <c r="K112"/>
  <c r="L112" s="1"/>
  <c r="K217"/>
  <c r="L217" s="1"/>
  <c r="K584"/>
  <c r="L584" s="1"/>
  <c r="K295"/>
  <c r="L295" s="1"/>
  <c r="K126"/>
  <c r="L126" s="1"/>
  <c r="K517"/>
  <c r="L517" s="1"/>
  <c r="K550"/>
  <c r="L550" s="1"/>
  <c r="K279"/>
  <c r="L279" s="1"/>
  <c r="K490"/>
  <c r="L490" s="1"/>
  <c r="K467"/>
  <c r="L467" s="1"/>
  <c r="K356"/>
  <c r="L356" s="1"/>
  <c r="K238"/>
  <c r="L238" s="1"/>
  <c r="K462"/>
  <c r="L462" s="1"/>
  <c r="K222"/>
  <c r="L222" s="1"/>
  <c r="K233"/>
  <c r="L233" s="1"/>
  <c r="K355"/>
  <c r="L355" s="1"/>
  <c r="K131"/>
  <c r="L131" s="1"/>
  <c r="K301"/>
  <c r="L301" s="1"/>
  <c r="K96"/>
  <c r="L96" s="1"/>
  <c r="K529"/>
  <c r="L529" s="1"/>
  <c r="K201"/>
  <c r="L201" s="1"/>
  <c r="K55"/>
  <c r="L55" s="1"/>
  <c r="K105"/>
  <c r="L105" s="1"/>
  <c r="K240"/>
  <c r="L240" s="1"/>
  <c r="K457"/>
  <c r="L457" s="1"/>
  <c r="K532"/>
  <c r="L532" s="1"/>
  <c r="K539"/>
  <c r="L539" s="1"/>
  <c r="K348"/>
  <c r="L348" s="1"/>
  <c r="K310"/>
  <c r="L310" s="1"/>
  <c r="K280"/>
  <c r="L280" s="1"/>
  <c r="K91"/>
  <c r="L91" s="1"/>
  <c r="K531"/>
  <c r="L531" s="1"/>
  <c r="K577"/>
  <c r="L577" s="1"/>
  <c r="K440"/>
  <c r="L440" s="1"/>
  <c r="K501"/>
  <c r="L501" s="1"/>
  <c r="K554"/>
  <c r="L554" s="1"/>
  <c r="K562"/>
  <c r="L562" s="1"/>
  <c r="K510"/>
  <c r="L510" s="1"/>
  <c r="K453"/>
  <c r="L453" s="1"/>
  <c r="K150"/>
  <c r="L150" s="1"/>
  <c r="K383"/>
  <c r="L383" s="1"/>
  <c r="K152"/>
  <c r="L152" s="1"/>
  <c r="K56"/>
  <c r="L56" s="1"/>
  <c r="K115"/>
  <c r="L115" s="1"/>
  <c r="K564"/>
  <c r="L564" s="1"/>
  <c r="K213"/>
  <c r="L213" s="1"/>
  <c r="K86"/>
  <c r="L86" s="1"/>
  <c r="K567"/>
  <c r="L567" s="1"/>
  <c r="K319"/>
  <c r="L319" s="1"/>
  <c r="K374"/>
  <c r="L374" s="1"/>
  <c r="K487"/>
  <c r="L487" s="1"/>
  <c r="K251"/>
  <c r="L251" s="1"/>
  <c r="K505"/>
  <c r="L505" s="1"/>
  <c r="K264"/>
  <c r="L264" s="1"/>
  <c r="K147"/>
  <c r="L147" s="1"/>
  <c r="K113"/>
  <c r="L113" s="1"/>
  <c r="K14"/>
  <c r="L14" s="1"/>
  <c r="K202"/>
  <c r="L202" s="1"/>
  <c r="K302"/>
  <c r="L302" s="1"/>
  <c r="K200"/>
  <c r="L200" s="1"/>
  <c r="K598"/>
  <c r="L598" s="1"/>
  <c r="K555"/>
  <c r="L555" s="1"/>
  <c r="K412"/>
  <c r="L412" s="1"/>
  <c r="K187"/>
  <c r="L187" s="1"/>
  <c r="K263"/>
  <c r="L263" s="1"/>
  <c r="K331"/>
  <c r="L331" s="1"/>
  <c r="K108"/>
  <c r="L108" s="1"/>
  <c r="K313"/>
  <c r="L313" s="1"/>
  <c r="K40"/>
  <c r="L40" s="1"/>
  <c r="K27"/>
  <c r="L27" s="1"/>
  <c r="K419"/>
  <c r="L419" s="1"/>
  <c r="K176"/>
  <c r="L176" s="1"/>
  <c r="K299"/>
  <c r="L299" s="1"/>
  <c r="K63"/>
  <c r="L63" s="1"/>
  <c r="K587"/>
  <c r="L587" s="1"/>
  <c r="K400"/>
  <c r="L400" s="1"/>
  <c r="K322"/>
  <c r="L322" s="1"/>
  <c r="K468"/>
  <c r="L468" s="1"/>
  <c r="K68"/>
  <c r="L68" s="1"/>
  <c r="K396"/>
  <c r="L396" s="1"/>
  <c r="K424"/>
  <c r="L424" s="1"/>
  <c r="K114"/>
  <c r="L114" s="1"/>
  <c r="K469"/>
  <c r="L469" s="1"/>
  <c r="K307"/>
  <c r="L307" s="1"/>
  <c r="K269"/>
  <c r="L269" s="1"/>
  <c r="K465"/>
  <c r="L465" s="1"/>
  <c r="K516"/>
  <c r="L516" s="1"/>
  <c r="K227"/>
  <c r="L227" s="1"/>
  <c r="K389"/>
  <c r="L389" s="1"/>
  <c r="K351"/>
  <c r="L351" s="1"/>
  <c r="K580"/>
  <c r="L580" s="1"/>
  <c r="K388"/>
  <c r="L388" s="1"/>
  <c r="K242"/>
  <c r="L242" s="1"/>
  <c r="K188"/>
  <c r="L188" s="1"/>
  <c r="K124"/>
  <c r="L124" s="1"/>
  <c r="K399"/>
  <c r="L399" s="1"/>
  <c r="M4" i="9" l="1"/>
  <c r="M5"/>
  <c r="M6"/>
  <c r="M8"/>
  <c r="M9"/>
  <c r="M10"/>
  <c r="J1"/>
  <c r="I4" s="1"/>
  <c r="J4" s="1"/>
  <c r="I9" l="1"/>
  <c r="J9" s="1"/>
  <c r="I10"/>
  <c r="J10" s="1"/>
  <c r="I8"/>
  <c r="J8" s="1"/>
  <c r="I5"/>
  <c r="J5" s="1"/>
  <c r="I6"/>
  <c r="J6" s="1"/>
  <c r="M84" i="3"/>
  <c r="M85"/>
  <c r="I84"/>
  <c r="J84" s="1"/>
  <c r="I85"/>
  <c r="J85" s="1"/>
  <c r="K570" i="8" l="1"/>
  <c r="L570" s="1"/>
  <c r="J4" i="3" l="1"/>
  <c r="M82" l="1"/>
  <c r="M83"/>
  <c r="I82"/>
  <c r="J82" s="1"/>
  <c r="I83"/>
  <c r="J83" s="1"/>
  <c r="M35" l="1"/>
  <c r="M38"/>
  <c r="M63"/>
  <c r="M52"/>
  <c r="M60"/>
  <c r="M70"/>
  <c r="M59"/>
  <c r="M31"/>
  <c r="M56"/>
  <c r="M73"/>
  <c r="M57"/>
  <c r="M16"/>
  <c r="M46"/>
  <c r="M48"/>
  <c r="M42"/>
  <c r="M49"/>
  <c r="M32"/>
  <c r="M44"/>
  <c r="M68"/>
  <c r="M24"/>
  <c r="M47"/>
  <c r="M61"/>
  <c r="M62"/>
  <c r="M72"/>
  <c r="M15"/>
  <c r="M58"/>
  <c r="M51"/>
  <c r="M26"/>
  <c r="M19"/>
  <c r="M66"/>
  <c r="M76"/>
  <c r="M45"/>
  <c r="M80"/>
  <c r="M30"/>
  <c r="M43"/>
  <c r="M74"/>
  <c r="M64"/>
  <c r="M25"/>
  <c r="M78"/>
  <c r="M20"/>
  <c r="M79"/>
  <c r="M39"/>
  <c r="M27"/>
  <c r="M40"/>
  <c r="M65"/>
  <c r="M23"/>
  <c r="M53"/>
  <c r="M69"/>
  <c r="M13"/>
  <c r="M41"/>
  <c r="M77"/>
  <c r="M71"/>
  <c r="M14"/>
  <c r="M67"/>
  <c r="M55"/>
  <c r="M22"/>
  <c r="M36"/>
  <c r="M21"/>
  <c r="M12"/>
  <c r="M37"/>
  <c r="M29"/>
  <c r="M50"/>
  <c r="M33"/>
  <c r="M18"/>
  <c r="M75"/>
  <c r="M34"/>
  <c r="M17"/>
  <c r="M81"/>
  <c r="M54"/>
  <c r="I79" l="1"/>
  <c r="J79" s="1"/>
  <c r="I80"/>
  <c r="J80" s="1"/>
  <c r="M28" l="1"/>
  <c r="M3" i="9" l="1"/>
  <c r="I3"/>
  <c r="J3" s="1"/>
  <c r="I77" i="3" l="1"/>
  <c r="J77" s="1"/>
  <c r="I78"/>
  <c r="J78" s="1"/>
  <c r="E8" i="8" l="1"/>
  <c r="D8"/>
  <c r="C8" l="1"/>
  <c r="E8" i="4" l="1"/>
  <c r="D8" s="1"/>
  <c r="C7" l="1"/>
  <c r="C6"/>
  <c r="C5"/>
  <c r="C4"/>
  <c r="C3" l="1"/>
  <c r="C2"/>
  <c r="I42" i="3"/>
  <c r="I45"/>
  <c r="I54"/>
  <c r="I12"/>
  <c r="J12" l="1"/>
  <c r="J42"/>
  <c r="J54"/>
  <c r="J45"/>
  <c r="C8" i="4"/>
  <c r="I81" i="3"/>
  <c r="J81" s="1"/>
  <c r="I72"/>
  <c r="I48"/>
  <c r="I59"/>
  <c r="I70"/>
  <c r="I21"/>
  <c r="J21" s="1"/>
  <c r="J70" l="1"/>
  <c r="J48"/>
  <c r="J59"/>
  <c r="J72"/>
  <c r="I62"/>
  <c r="J62" s="1"/>
  <c r="I20"/>
  <c r="J20" s="1"/>
  <c r="I76" l="1"/>
  <c r="J76" s="1"/>
  <c r="I61"/>
  <c r="J61" s="1"/>
  <c r="I46"/>
  <c r="I17"/>
  <c r="J17" s="1"/>
  <c r="I36"/>
  <c r="I41"/>
  <c r="J41" s="1"/>
  <c r="I66"/>
  <c r="I47"/>
  <c r="J47" s="1"/>
  <c r="I13"/>
  <c r="I60"/>
  <c r="J60" s="1"/>
  <c r="I34"/>
  <c r="I22"/>
  <c r="J22" s="1"/>
  <c r="I69"/>
  <c r="J69" l="1"/>
  <c r="J34"/>
  <c r="J13"/>
  <c r="J66"/>
  <c r="J36"/>
  <c r="J46"/>
  <c r="I75"/>
  <c r="J75" s="1"/>
  <c r="I24"/>
  <c r="I16"/>
  <c r="I52"/>
  <c r="J52" s="1"/>
  <c r="I19"/>
  <c r="J19" s="1"/>
  <c r="I55"/>
  <c r="I53"/>
  <c r="J53" s="1"/>
  <c r="I18"/>
  <c r="I26"/>
  <c r="J26" s="1"/>
  <c r="J18" l="1"/>
  <c r="J55"/>
  <c r="J24"/>
  <c r="J16"/>
  <c r="I68"/>
  <c r="J68" s="1"/>
  <c r="I57"/>
  <c r="I63"/>
  <c r="I33"/>
  <c r="I67"/>
  <c r="I14"/>
  <c r="I25"/>
  <c r="I51"/>
  <c r="I44"/>
  <c r="J44" s="1"/>
  <c r="I23"/>
  <c r="J23" s="1"/>
  <c r="I38"/>
  <c r="J38" s="1"/>
  <c r="I64"/>
  <c r="J64" l="1"/>
  <c r="J14"/>
  <c r="J57"/>
  <c r="J51"/>
  <c r="J33"/>
  <c r="J25"/>
  <c r="J67"/>
  <c r="J63"/>
  <c r="I71"/>
  <c r="J71" s="1"/>
  <c r="I65"/>
  <c r="J65" l="1"/>
  <c r="I74"/>
  <c r="J74" s="1"/>
  <c r="I50"/>
  <c r="I32"/>
  <c r="I35"/>
  <c r="J35" s="1"/>
  <c r="I29"/>
  <c r="I37"/>
  <c r="J37" s="1"/>
  <c r="I40"/>
  <c r="I43"/>
  <c r="J43" s="1"/>
  <c r="I58"/>
  <c r="I27"/>
  <c r="J27" s="1"/>
  <c r="I28"/>
  <c r="J28" s="1"/>
  <c r="I39"/>
  <c r="J39" s="1"/>
  <c r="I73"/>
  <c r="J73" s="1"/>
  <c r="I30"/>
  <c r="J30" s="1"/>
  <c r="I15"/>
  <c r="J15" s="1"/>
  <c r="I49"/>
  <c r="J49" s="1"/>
  <c r="I56"/>
  <c r="J56" s="1"/>
  <c r="J58" l="1"/>
  <c r="J29"/>
  <c r="J40"/>
  <c r="J32"/>
  <c r="J50"/>
  <c r="I31"/>
  <c r="J31" s="1"/>
  <c r="H9" l="1"/>
  <c r="E9" l="1"/>
  <c r="D9"/>
  <c r="F8" l="1"/>
  <c r="F9" s="1"/>
  <c r="C8"/>
  <c r="C7"/>
  <c r="C6"/>
  <c r="C5"/>
  <c r="C4"/>
  <c r="C3"/>
  <c r="G3" l="1"/>
  <c r="G6"/>
  <c r="G7"/>
  <c r="G5"/>
  <c r="G4"/>
  <c r="C9"/>
  <c r="G8" s="1"/>
  <c r="G9" l="1"/>
</calcChain>
</file>

<file path=xl/sharedStrings.xml><?xml version="1.0" encoding="utf-8"?>
<sst xmlns="http://schemas.openxmlformats.org/spreadsheetml/2006/main" count="8086" uniqueCount="839">
  <si>
    <t>NO</t>
  </si>
  <si>
    <t>NAMA AGENT</t>
  </si>
  <si>
    <t>SITE</t>
  </si>
  <si>
    <t>PENGAWAKAN QCO</t>
  </si>
  <si>
    <t>TEAM LEADER</t>
  </si>
  <si>
    <t>QAO</t>
  </si>
  <si>
    <t>MEDAN</t>
  </si>
  <si>
    <t>INTAN SYAHNIAR</t>
  </si>
  <si>
    <t>ERISYA PITRI NST</t>
  </si>
  <si>
    <t>DAMARIS MEHA</t>
  </si>
  <si>
    <t>ETCA ADETINA BANUREA</t>
  </si>
  <si>
    <t>RINA THRIANITA SITUMORANG</t>
  </si>
  <si>
    <t>DESMANIYAR YR</t>
  </si>
  <si>
    <t>REKA MEILINA SIHOMBING</t>
  </si>
  <si>
    <t>LINDA NOVIKA</t>
  </si>
  <si>
    <t>MELDA LAMRIA SILALAHI</t>
  </si>
  <si>
    <t>ARIANI NASUTION</t>
  </si>
  <si>
    <t>FEBIYANTI INDAH CAHYANI</t>
  </si>
  <si>
    <t>ANDRY MURHASTOMO</t>
  </si>
  <si>
    <t>DAVID SINAGA</t>
  </si>
  <si>
    <t>NUR FADILLAH</t>
  </si>
  <si>
    <t>ZARIANI MUTIA SYARA</t>
  </si>
  <si>
    <t>INDRI SEPTIWI</t>
  </si>
  <si>
    <t>TRI TUTWURI HANDAYANI</t>
  </si>
  <si>
    <t>SEMARANG</t>
  </si>
  <si>
    <t>RITA TRIUMI WIDYASTUTI</t>
  </si>
  <si>
    <t>YENNI KARTIKASARI</t>
  </si>
  <si>
    <t>MARIA RINI ISWANDARI</t>
  </si>
  <si>
    <t>MAKASSAR</t>
  </si>
  <si>
    <t>YUSI ANITA</t>
  </si>
  <si>
    <t>NURFITRIANI</t>
  </si>
  <si>
    <t>RUDDY PRAYITNO</t>
  </si>
  <si>
    <t>ARUM TYAS EKAPUTERI</t>
  </si>
  <si>
    <t>RINI ASTIKA</t>
  </si>
  <si>
    <t>DENY ANDIKA</t>
  </si>
  <si>
    <t>MARIA MARTHEN</t>
  </si>
  <si>
    <t>NOVIANTI</t>
  </si>
  <si>
    <t>ARDHIYANTI LESTARI</t>
  </si>
  <si>
    <t>YATI KARTINI RAMLI</t>
  </si>
  <si>
    <t>AMAR ALI</t>
  </si>
  <si>
    <t>DIAN SETIORINI</t>
  </si>
  <si>
    <t>MARCELINA CINLIAN</t>
  </si>
  <si>
    <t>NUR RAHMANIYAH</t>
  </si>
  <si>
    <t>RATIH APRIDA</t>
  </si>
  <si>
    <t>SENA ARDIANSYAH</t>
  </si>
  <si>
    <t>SYARIF HIDAYATULLAH</t>
  </si>
  <si>
    <t>TONI ANTON</t>
  </si>
  <si>
    <t>USMAN</t>
  </si>
  <si>
    <t>VIVI NOVIYANTI</t>
  </si>
  <si>
    <t>NAFI UL ARIEF</t>
  </si>
  <si>
    <t>AHMAD NAJAMUDIN</t>
  </si>
  <si>
    <t>ANDIKA ARDIANSAH</t>
  </si>
  <si>
    <t>ARDILA YUWANITA</t>
  </si>
  <si>
    <t>PUPUT FIRDINANTO</t>
  </si>
  <si>
    <t>SUGENG ARIF WIBOWO</t>
  </si>
  <si>
    <t>EKA SARI MULYANI</t>
  </si>
  <si>
    <t>SUKATMAN</t>
  </si>
  <si>
    <t>DEWI WULANSARI</t>
  </si>
  <si>
    <t>ROHMAN NUR FAIZUN</t>
  </si>
  <si>
    <t>NADIATUL FAUZIA</t>
  </si>
  <si>
    <t>KROSITA GALUH KARTIKA MEGAYANTI</t>
  </si>
  <si>
    <t>HUSNI</t>
  </si>
  <si>
    <t>ISNAINI</t>
  </si>
  <si>
    <t>WAHYU OKTAFIANI</t>
  </si>
  <si>
    <t>GABRIEL CHRISTIANTO DWI SULISTYO PUTRA</t>
  </si>
  <si>
    <t>RULLY ARIS SANDHY</t>
  </si>
  <si>
    <t>ELTON PRIWILOPO</t>
  </si>
  <si>
    <t>UMI KHOIROTUS ZAKIYYAH</t>
  </si>
  <si>
    <t>EMANUEL BARO DONI</t>
  </si>
  <si>
    <t>YULIS SUMIATI</t>
  </si>
  <si>
    <t>FAISAL KURNIAWAN</t>
  </si>
  <si>
    <t>HENY KURNIAWATI</t>
  </si>
  <si>
    <t>ELI RAHMAWATI</t>
  </si>
  <si>
    <t>KIKI MARIA ULFA</t>
  </si>
  <si>
    <t>M. AGUS MAHARDIKA</t>
  </si>
  <si>
    <t>JUWARIYAH</t>
  </si>
  <si>
    <t>MUHAMMAD AMINNUDIN</t>
  </si>
  <si>
    <t>SITI NUR JANNAH</t>
  </si>
  <si>
    <t>YULI BUDI LESTARI</t>
  </si>
  <si>
    <t>RAHMAT ANDIWINATA</t>
  </si>
  <si>
    <t>AGUS ADZIM ZADI</t>
  </si>
  <si>
    <t>AISYAH ROSANTI PUTRI ANWAR</t>
  </si>
  <si>
    <t>ISMA LAILATUL AKBAR</t>
  </si>
  <si>
    <t>SISKA HERMAWATI</t>
  </si>
  <si>
    <t>FIRDAUS FARAH</t>
  </si>
  <si>
    <t>TITIK MUSHOFAH</t>
  </si>
  <si>
    <t>YULIASISMI ANGGRAENI</t>
  </si>
  <si>
    <t>DEWI ITA SARI</t>
  </si>
  <si>
    <t>SUTARI</t>
  </si>
  <si>
    <t>VERA DEWI ARLITA</t>
  </si>
  <si>
    <t>NURROTUL UMMAH</t>
  </si>
  <si>
    <t>BANDUNG</t>
  </si>
  <si>
    <t>ERIK CANDRA</t>
  </si>
  <si>
    <t>NENSA ASIAMI</t>
  </si>
  <si>
    <t>DIMAS BAYU ANGGA</t>
  </si>
  <si>
    <t>DEDI JUNAEDI</t>
  </si>
  <si>
    <t>ELVIRIA MANURUNG</t>
  </si>
  <si>
    <t>MARGI ADI SUSETIO</t>
  </si>
  <si>
    <t>DEDEN ANJAR SOFYAN</t>
  </si>
  <si>
    <t>AULIA ISMI RINDANI</t>
  </si>
  <si>
    <t>ADRIANA GUMILANG</t>
  </si>
  <si>
    <t>CITRA ROSHITA</t>
  </si>
  <si>
    <t>BELINDA K MANULANG</t>
  </si>
  <si>
    <t>MAULANA FADLI</t>
  </si>
  <si>
    <t>DIDIET KARYANA</t>
  </si>
  <si>
    <t>DITA SUCI RAHMAH</t>
  </si>
  <si>
    <t>DWIKY HERDIANSYAH</t>
  </si>
  <si>
    <t>EVI RATNASARI SINAGA</t>
  </si>
  <si>
    <t>FITRI FERAWATI SIRAIT</t>
  </si>
  <si>
    <t>HENDRA PRATAMA</t>
  </si>
  <si>
    <t>HERAWATI</t>
  </si>
  <si>
    <t>INDAH SEKARRINI</t>
  </si>
  <si>
    <t>MUHAMMAD IKBAL</t>
  </si>
  <si>
    <t>NENDEN PUSPITASARI</t>
  </si>
  <si>
    <t>OKTA DEWI S SIAHAAN</t>
  </si>
  <si>
    <t>SINDI SINTIA BELLA</t>
  </si>
  <si>
    <t>SITI ANISA</t>
  </si>
  <si>
    <t>SOLIHATUNNISA</t>
  </si>
  <si>
    <t>ASRIANA</t>
  </si>
  <si>
    <t>BSD</t>
  </si>
  <si>
    <t>RANI MEGA FITRI</t>
  </si>
  <si>
    <t>EVI LIANAH</t>
  </si>
  <si>
    <t>HARI DARMAWAN</t>
  </si>
  <si>
    <t>VITA ARTHANTY</t>
  </si>
  <si>
    <t>TIARA LISIYANI</t>
  </si>
  <si>
    <t>SRI HARYANTI</t>
  </si>
  <si>
    <t>INCHA WINDYANITI</t>
  </si>
  <si>
    <t>INDI NISA HARDIYANTI</t>
  </si>
  <si>
    <t>FENI UTARI</t>
  </si>
  <si>
    <t>TREE MARDIANA</t>
  </si>
  <si>
    <t>AGUS WAHYUDIN</t>
  </si>
  <si>
    <t>SUSANTI</t>
  </si>
  <si>
    <t>TIKA AMELIA</t>
  </si>
  <si>
    <t>FIRDAUS SYAHRANI</t>
  </si>
  <si>
    <t>ANDI CHANDRA</t>
  </si>
  <si>
    <t>MOCH ZAINUDIN</t>
  </si>
  <si>
    <t>NOLA FITRI</t>
  </si>
  <si>
    <t>RODIYAH NUR INTAN</t>
  </si>
  <si>
    <t>KHAIRINA PRAMESWARI</t>
  </si>
  <si>
    <t>MAULIDA RIZAQ</t>
  </si>
  <si>
    <t>BADRUS SHOLEH</t>
  </si>
  <si>
    <t>MALANG</t>
  </si>
  <si>
    <t>TRI MEI FITRIAWATI</t>
  </si>
  <si>
    <t>TANGERANG</t>
  </si>
  <si>
    <t>FITRI WINDA SARI</t>
  </si>
  <si>
    <t>M HOIRI ZEN</t>
  </si>
  <si>
    <t>IDHA KURNIATI ISTIQAMAH</t>
  </si>
  <si>
    <t>PUTRI ELYN</t>
  </si>
  <si>
    <t>JOIN</t>
  </si>
  <si>
    <t>RESIGN</t>
  </si>
  <si>
    <t>Masa Kerja
1) &lt; 3 bulan
2) 3-6 bulan
3) &gt;  6-12 bulan
4) &gt; 12 bulan</t>
  </si>
  <si>
    <t>Lama Bekerja (satuan bulan)</t>
  </si>
  <si>
    <t>DIAH DZATUS AMALIA</t>
  </si>
  <si>
    <t>CONI SUSANTI</t>
  </si>
  <si>
    <t>HILDA PUTRI HANDAYANI</t>
  </si>
  <si>
    <t>SINTA MAISAROH ANGGRAINI</t>
  </si>
  <si>
    <t>POSISI</t>
  </si>
  <si>
    <t>REGULER</t>
  </si>
  <si>
    <t>HARMITA DWI CARISYA</t>
  </si>
  <si>
    <t>DAENG ASPAN</t>
  </si>
  <si>
    <t>ELIZA BR GINTING</t>
  </si>
  <si>
    <t>M. ALWAN SYAHPUTRA LBS</t>
  </si>
  <si>
    <t>PESTA NATALIA SINAGA</t>
  </si>
  <si>
    <t>MUTHIA SINTHYANI</t>
  </si>
  <si>
    <t>BAYU FARIS ARGANATA</t>
  </si>
  <si>
    <t>TITO DANANG WAHYU PERDANA</t>
  </si>
  <si>
    <t>HUNAENAH FAJRON</t>
  </si>
  <si>
    <t>AJENG KRISNA MURTI</t>
  </si>
  <si>
    <t>CHAPRYN PUTRI SARAGI</t>
  </si>
  <si>
    <t>Total</t>
  </si>
  <si>
    <t>QCO</t>
  </si>
  <si>
    <t>BILGIS AZIZAH</t>
  </si>
  <si>
    <t>SEAT</t>
  </si>
  <si>
    <t>MASUK</t>
  </si>
  <si>
    <t>SWASTIKA DEDY NURCAHYA</t>
  </si>
  <si>
    <t>AGNES NADIA MELISA SIHITE</t>
  </si>
  <si>
    <t>ANI ELIA SARI</t>
  </si>
  <si>
    <t>ANISYA ULFAH LUBIS</t>
  </si>
  <si>
    <t>ARIA BETTY SIMATUPANG</t>
  </si>
  <si>
    <t>ARISKA DEWI</t>
  </si>
  <si>
    <t>BUDIANTO SIMANGUNSONG</t>
  </si>
  <si>
    <t>CANROTUA SITOHANG</t>
  </si>
  <si>
    <t>CINDI RENTA TAMBA</t>
  </si>
  <si>
    <t>COOY KRISMAN SIHALOHO</t>
  </si>
  <si>
    <t>DARNIYATI</t>
  </si>
  <si>
    <t>DEVI ANDRIYANTI PANJAITAN</t>
  </si>
  <si>
    <t>DEVI ASMARA SARAGIH</t>
  </si>
  <si>
    <t>DEWI</t>
  </si>
  <si>
    <t>DHINA JULIANA DAMANIK</t>
  </si>
  <si>
    <t>DWI PUTRI MENTARI</t>
  </si>
  <si>
    <t>ESRA BINA SEMBIRING</t>
  </si>
  <si>
    <t>EVELINA SITINJAK</t>
  </si>
  <si>
    <t>FITRIA SAMOSIR</t>
  </si>
  <si>
    <t>FRANSISKA NAOMI GULTOM</t>
  </si>
  <si>
    <t>HAKKAM SORITUA PASARIBU</t>
  </si>
  <si>
    <t>HANDOKO PRABOWO</t>
  </si>
  <si>
    <t>HERLINA NURHIDAYATI</t>
  </si>
  <si>
    <t>JAYA TANI L TORUAN</t>
  </si>
  <si>
    <t>JUKNI FAHMA SIMANULLANG</t>
  </si>
  <si>
    <t>MELY MARLINA MALANGO</t>
  </si>
  <si>
    <t>MIAN DEWI SARI SITOMPUL</t>
  </si>
  <si>
    <t>MISZALIFA</t>
  </si>
  <si>
    <t>MONIKA GULTOM</t>
  </si>
  <si>
    <t>NELA SIAGIAN</t>
  </si>
  <si>
    <t>NOVITA SARI SEMBIRING</t>
  </si>
  <si>
    <t>NURUL AISYAH</t>
  </si>
  <si>
    <t>PADIL ISKANDAR SEMBIRING</t>
  </si>
  <si>
    <t>PIKARIA R SINAGA</t>
  </si>
  <si>
    <t>PUTRI SAJIDA SINAGA</t>
  </si>
  <si>
    <t>RAHMAWANI NASUTION</t>
  </si>
  <si>
    <t>RAYSWE DUMARIS SIHOMBING</t>
  </si>
  <si>
    <t>RETTHA NAOFICA SIMBOLON</t>
  </si>
  <si>
    <t>SANTA WULANDARI SIDABUTAR</t>
  </si>
  <si>
    <t>SASMITHA MANIK</t>
  </si>
  <si>
    <t>SUPRIYANA LESTARI</t>
  </si>
  <si>
    <t>SUSI SUSANTI</t>
  </si>
  <si>
    <t>SYARIYAH</t>
  </si>
  <si>
    <t>TAING SOJU POHAN</t>
  </si>
  <si>
    <t>TRI ADIKTA SIRAIT</t>
  </si>
  <si>
    <t>TRI ASTUTI MDN</t>
  </si>
  <si>
    <t>VERAWATY SIMBOLON</t>
  </si>
  <si>
    <t>VITA KHAIRANI</t>
  </si>
  <si>
    <t>WITRI JELIYANTI PURBA</t>
  </si>
  <si>
    <t>YULIA FRASTIKA</t>
  </si>
  <si>
    <t>ELISA SIMANGUNSONG</t>
  </si>
  <si>
    <t>LORA ANJELINE BR SARAGIH</t>
  </si>
  <si>
    <t>RISMAIDA SITOMPUL</t>
  </si>
  <si>
    <t>CHATRINE NATALIA SIMATUPANG</t>
  </si>
  <si>
    <t>DIDID NOVIANTO</t>
  </si>
  <si>
    <t>ERNI IRMAWATI</t>
  </si>
  <si>
    <t>YANAH YANTI</t>
  </si>
  <si>
    <t>ANDI BAU KARMILA</t>
  </si>
  <si>
    <t>MULIANI MAULIA SARI</t>
  </si>
  <si>
    <t>RESMEILINA PASARIBU</t>
  </si>
  <si>
    <t>LEDYS NOVIA SINAGA</t>
  </si>
  <si>
    <t>HARIS NAUFAL</t>
  </si>
  <si>
    <t>IRMA PUTRI SURIADI</t>
  </si>
  <si>
    <t>FADILLA ILMIAH</t>
  </si>
  <si>
    <t>CAPLAN</t>
  </si>
  <si>
    <t>SELISIH</t>
  </si>
  <si>
    <t>ELIZABETH SIMANULLANG</t>
  </si>
  <si>
    <t>FAUZIA DALIMUNTHE</t>
  </si>
  <si>
    <t>JUHAINI</t>
  </si>
  <si>
    <t>MAY SYARA ROSA SIREGAR</t>
  </si>
  <si>
    <t>AYU SAGITA</t>
  </si>
  <si>
    <t>VERA SEPTIANI</t>
  </si>
  <si>
    <t>RAKHMAH MAHDIYAH U</t>
  </si>
  <si>
    <t>AYU RAHAYU</t>
  </si>
  <si>
    <t>MUTIASARI M</t>
  </si>
  <si>
    <t>LENNY NURYATI SIMANJORANG</t>
  </si>
  <si>
    <t>ONIKA NISBAT TAMBA</t>
  </si>
  <si>
    <t>YOLANDA CHRISTIN ZENDRATO</t>
  </si>
  <si>
    <t>FAISAL RAMLAN YUNUS</t>
  </si>
  <si>
    <t>SANDRA DEWI</t>
  </si>
  <si>
    <t>INDRA RAHMA SAUDZI</t>
  </si>
  <si>
    <t>MONICA TIARA</t>
  </si>
  <si>
    <t>WITRI NORA ASTRIA PASARIBU</t>
  </si>
  <si>
    <t>NOVELIA JULIARTIKA</t>
  </si>
  <si>
    <t>NOVIKA PUTRI</t>
  </si>
  <si>
    <t>MUHAMMAD KOMARUDIN</t>
  </si>
  <si>
    <t>ROBI ROMANSYAH</t>
  </si>
  <si>
    <t>ALDI WIDIANTO</t>
  </si>
  <si>
    <t>LENI ANDRIANI</t>
  </si>
  <si>
    <t>SITI RAYANI</t>
  </si>
  <si>
    <t>NOVITA SARI SAGALA</t>
  </si>
  <si>
    <t>WINDA PRATIWI SUWANDI</t>
  </si>
  <si>
    <t>MARTHA YOLANDIA SINAGA</t>
  </si>
  <si>
    <t>NUR AINI MUHAMMADIYAH</t>
  </si>
  <si>
    <t>DWI AYU NING KINANTI</t>
  </si>
  <si>
    <t>GUSTIANI PERMATA SARI</t>
  </si>
  <si>
    <t>ASTRI PANGESTI</t>
  </si>
  <si>
    <t>LIDIA NATALIA SIHOMBING</t>
  </si>
  <si>
    <t>SPV</t>
  </si>
  <si>
    <t>NIXKEN HENDAYANI</t>
  </si>
  <si>
    <t>AISYAH WAHYU RAMADHANY</t>
  </si>
  <si>
    <t>DEVI ARJULIANTI BR SEMBIRING</t>
  </si>
  <si>
    <t>DELTARIA SIMORANGKIR</t>
  </si>
  <si>
    <t>DINDA DWIYANA</t>
  </si>
  <si>
    <t>DESVI PRATIWI HASIBUAN</t>
  </si>
  <si>
    <t>ELFINA NANDA SITIO</t>
  </si>
  <si>
    <t>MARIANA SAGALA</t>
  </si>
  <si>
    <t>ZEFANYA RIBKA SIAHAAN</t>
  </si>
  <si>
    <t>NURDIANA SAFITRI</t>
  </si>
  <si>
    <t>DINA APRIYANTI SIMARMATA</t>
  </si>
  <si>
    <t>JULIANA HASIBUAN</t>
  </si>
  <si>
    <t>LASMIANI SARAGIH</t>
  </si>
  <si>
    <t>TUTI PIKTA YULIANA</t>
  </si>
  <si>
    <t>CASRIANIDA GULTOM</t>
  </si>
  <si>
    <t>KARYA WATI SIANTURI</t>
  </si>
  <si>
    <t>RINALDI MUHAMAD YUSUP</t>
  </si>
  <si>
    <t>NISMAWATI</t>
  </si>
  <si>
    <t>RETNO WULANDARI</t>
  </si>
  <si>
    <t>PERNER</t>
  </si>
  <si>
    <t>GATOT ANDHY JULIANTO</t>
  </si>
  <si>
    <t>FISIA ANGGRAINI</t>
  </si>
  <si>
    <t>YENNI ANDRIANI SEMBIRING</t>
  </si>
  <si>
    <t>PUTRI RIZKY AYLEND</t>
  </si>
  <si>
    <t>LOGIN MYCX</t>
  </si>
  <si>
    <t>FITRI KEMALA EFFENDI</t>
  </si>
  <si>
    <t>ARFAH NIDAR LUBIS</t>
  </si>
  <si>
    <t>WULAN DANI AGUSTINA</t>
  </si>
  <si>
    <t>X</t>
  </si>
  <si>
    <t>ADELA NOVIANA</t>
  </si>
  <si>
    <t>NOVA CRISTANTY</t>
  </si>
  <si>
    <t>YENNY FRAMIDA</t>
  </si>
  <si>
    <t>WINDA SARI SIREGAR</t>
  </si>
  <si>
    <t>SUTRA PURNAMA SARI SIMANJUNTAK</t>
  </si>
  <si>
    <t>RISKANTI PADANG</t>
  </si>
  <si>
    <t>RANI HAILEN SINAGA</t>
  </si>
  <si>
    <t>FITRI YANI HARIANJA</t>
  </si>
  <si>
    <t>MUKHLISATUNNISA</t>
  </si>
  <si>
    <t>NISRINA NURUL FATHIN</t>
  </si>
  <si>
    <t>RANTI AYU NINGSIH</t>
  </si>
  <si>
    <t>ASRI YUNIARTI</t>
  </si>
  <si>
    <t>WELLA GUSTI ARINI</t>
  </si>
  <si>
    <t>DEWI PRASTYAWATI</t>
  </si>
  <si>
    <t>HIDA TRILIANI</t>
  </si>
  <si>
    <t>LOGIN TAMARA</t>
  </si>
  <si>
    <t>ASTRI NUUR APRIANDHARI</t>
  </si>
  <si>
    <t>VIVI AVRIANI TUMENGKOL</t>
  </si>
  <si>
    <t>SRI ASTUTI</t>
  </si>
  <si>
    <t>DEVI ARIZA</t>
  </si>
  <si>
    <t>SRI ANJELI LUMBAN BATU</t>
  </si>
  <si>
    <t>VIA ASTRIYANTI</t>
  </si>
  <si>
    <t>MEDIANA BR GINTING</t>
  </si>
  <si>
    <t>MUHAMAD SIGIT</t>
  </si>
  <si>
    <t>ANIS FITRIA</t>
  </si>
  <si>
    <t>DITA UTAMI DEWI</t>
  </si>
  <si>
    <t>AEP SAEPUDIN</t>
  </si>
  <si>
    <t>MICKY GUSTIANA SOBARNAS</t>
  </si>
  <si>
    <t>ABD. HAFID SURYANTO</t>
  </si>
  <si>
    <t>PATURUNGI PARAWANSA</t>
  </si>
  <si>
    <t>ERLANSYAH</t>
  </si>
  <si>
    <t>FATMAH</t>
  </si>
  <si>
    <t>GUSTINA SARI</t>
  </si>
  <si>
    <t>NINDY PUTRI PRASASTI</t>
  </si>
  <si>
    <t>DESTY ARIESTA</t>
  </si>
  <si>
    <t>HENDRI</t>
  </si>
  <si>
    <t>ABIMANYU KUSUMA</t>
  </si>
  <si>
    <t>ADE RAHMAWATI</t>
  </si>
  <si>
    <t>DESINTA FATKHUL KHOIR</t>
  </si>
  <si>
    <t>INDAH WAHYUNI</t>
  </si>
  <si>
    <t>DEWI YULI SIMBOLON</t>
  </si>
  <si>
    <t>DESI PUSPITASARI SITUMEANG</t>
  </si>
  <si>
    <t>YOHANNES EKO FRASETIO SIMAMORA</t>
  </si>
  <si>
    <t>EKA LUSIANA NAINGGOLAN</t>
  </si>
  <si>
    <t>FITRI AWALIYAH</t>
  </si>
  <si>
    <t>ANGGI RASYID NASUTION</t>
  </si>
  <si>
    <t>NOVITA SARI SITOMPUL</t>
  </si>
  <si>
    <t>NURDIAH</t>
  </si>
  <si>
    <t>BONA RAJA SIMANJORANG</t>
  </si>
  <si>
    <t>AGENT</t>
  </si>
  <si>
    <t>TL</t>
  </si>
  <si>
    <t>DEVI SASTRI NOVERA TAMBUNAN</t>
  </si>
  <si>
    <t>NINIK ENDRIANI</t>
  </si>
  <si>
    <t>FANI AFRIANSYAH</t>
  </si>
  <si>
    <t>ARIF GILANG NURHAYAT</t>
  </si>
  <si>
    <t>HEMA ROSITA</t>
  </si>
  <si>
    <t>JULIUS KAMRAN</t>
  </si>
  <si>
    <t>SYIFA ROHIMAH</t>
  </si>
  <si>
    <t>FUJI LESTARI</t>
  </si>
  <si>
    <t>YULISTIANA</t>
  </si>
  <si>
    <t>ANDI NURUL KUSUMA PRAMANA</t>
  </si>
  <si>
    <t>NURHAM</t>
  </si>
  <si>
    <t>AMALIA KARIMAH ZAHRA</t>
  </si>
  <si>
    <t>REGILIA PUTRI OKTARIN</t>
  </si>
  <si>
    <t>BAYU PURNOMO</t>
  </si>
  <si>
    <t>FARRAS GHINA AZZAHRA</t>
  </si>
  <si>
    <t>GITA NURFADILLAH GUSTARY</t>
  </si>
  <si>
    <t>TRI ASTUTI SMG</t>
  </si>
  <si>
    <t>SELVIYANI</t>
  </si>
  <si>
    <t>EKA YULISTIANI</t>
  </si>
  <si>
    <t>YASIR</t>
  </si>
  <si>
    <t>BELLA AJYE PANGESTU</t>
  </si>
  <si>
    <t>AMALIA SAVITRI</t>
  </si>
  <si>
    <t>PUTRA BAYU ANGGARA</t>
  </si>
  <si>
    <t>BEATRIX YODEFIENA  VEGA DASILVA</t>
  </si>
  <si>
    <t xml:space="preserve">YHENI SAPITRI </t>
  </si>
  <si>
    <t xml:space="preserve">YUNITA CITRA SARI </t>
  </si>
  <si>
    <t xml:space="preserve"> RACHMA DIANA RIZQY</t>
  </si>
  <si>
    <t>MOH IMAM HANAFI</t>
  </si>
  <si>
    <t>ABDUL HALIM</t>
  </si>
  <si>
    <t>DEWI NUR</t>
  </si>
  <si>
    <t>RIZKY SATYO NUGROHO</t>
  </si>
  <si>
    <t>NITA FEBRIANTI SIBARANI</t>
  </si>
  <si>
    <t>YATAFATI LAHAGU</t>
  </si>
  <si>
    <t>ELLY MARIANI SITANGGANG</t>
  </si>
  <si>
    <t>TRI FENA S</t>
  </si>
  <si>
    <t>JON MITRA HUTAHAEAN</t>
  </si>
  <si>
    <t>HURAINI ZAHRA</t>
  </si>
  <si>
    <t>NONY EFRISA DONGORAN</t>
  </si>
  <si>
    <t>SRI WAHYUNI WIDYANTI</t>
  </si>
  <si>
    <t>NAILATUS ZAHRAH</t>
  </si>
  <si>
    <t>DALIL JUISTIA SAPUTRA</t>
  </si>
  <si>
    <t>RIZKYA AYU MAHARANI</t>
  </si>
  <si>
    <t>SILVIA OKTAVIANI</t>
  </si>
  <si>
    <t>FAJAR AKBARI</t>
  </si>
  <si>
    <t>WAHAB SOFYAN PURNAMA</t>
  </si>
  <si>
    <t>ANNISA FITRIANI</t>
  </si>
  <si>
    <t>NIDA IMANIKA</t>
  </si>
  <si>
    <t>SISKA YULIANTI</t>
  </si>
  <si>
    <t>qao_bdg15</t>
  </si>
  <si>
    <t>qao_bdg5</t>
  </si>
  <si>
    <t>qao_bdg26</t>
  </si>
  <si>
    <t>qao_bdg13</t>
  </si>
  <si>
    <t>qao_bdg8</t>
  </si>
  <si>
    <t>qao_bdg9</t>
  </si>
  <si>
    <t>qao_bdg11</t>
  </si>
  <si>
    <t>qco_mks2</t>
  </si>
  <si>
    <t>qco_mks1</t>
  </si>
  <si>
    <t>qa44</t>
  </si>
  <si>
    <t>qa31</t>
  </si>
  <si>
    <t>qa21</t>
  </si>
  <si>
    <t>qa07</t>
  </si>
  <si>
    <t>qa11</t>
  </si>
  <si>
    <t>qa05</t>
  </si>
  <si>
    <t>Qa04</t>
  </si>
  <si>
    <t>qa10</t>
  </si>
  <si>
    <t>qa24</t>
  </si>
  <si>
    <t>qa25</t>
  </si>
  <si>
    <t>qa40</t>
  </si>
  <si>
    <t>qa15</t>
  </si>
  <si>
    <t>qa09</t>
  </si>
  <si>
    <t>qa27</t>
  </si>
  <si>
    <t>qa06</t>
  </si>
  <si>
    <t>qa37</t>
  </si>
  <si>
    <t>qco_mdn28</t>
  </si>
  <si>
    <t>qco_mdn52</t>
  </si>
  <si>
    <t>qco_mdn30</t>
  </si>
  <si>
    <t>qco_mdn2</t>
  </si>
  <si>
    <t>qco_mdn3</t>
  </si>
  <si>
    <t>qco_mdn4</t>
  </si>
  <si>
    <t>qco_mdn5</t>
  </si>
  <si>
    <t>qco_mdn34</t>
  </si>
  <si>
    <t>qco_mdn35</t>
  </si>
  <si>
    <t>qco_mdn8</t>
  </si>
  <si>
    <t>qco_mdn40</t>
  </si>
  <si>
    <t>qco_mdn9</t>
  </si>
  <si>
    <t>qco_mdn10</t>
  </si>
  <si>
    <t>qco_mdn48</t>
  </si>
  <si>
    <t>qco_mdn36</t>
  </si>
  <si>
    <t>qco_mdn11</t>
  </si>
  <si>
    <t>qco_mdn12</t>
  </si>
  <si>
    <t>qco_mdn45</t>
  </si>
  <si>
    <t>qco_mdn15</t>
  </si>
  <si>
    <t>qco_mdn41</t>
  </si>
  <si>
    <t>qco_mdn16</t>
  </si>
  <si>
    <t>qco_mdn18</t>
  </si>
  <si>
    <t>qco_mdn39</t>
  </si>
  <si>
    <t>qco_mdn22</t>
  </si>
  <si>
    <t>qco_mdn49</t>
  </si>
  <si>
    <t>qco_mdn33</t>
  </si>
  <si>
    <t>qco_mdn26</t>
  </si>
  <si>
    <t>qco_smg1</t>
  </si>
  <si>
    <t>qco_bsd9</t>
  </si>
  <si>
    <t>qco_bsd11</t>
  </si>
  <si>
    <t>qco_bsd13</t>
  </si>
  <si>
    <t>qco_mdn50</t>
  </si>
  <si>
    <t>DIAN NURCAHAYA SIREGAR</t>
  </si>
  <si>
    <t>WINDA WAHYUNI</t>
  </si>
  <si>
    <t>NOVIA ASTRIANI</t>
  </si>
  <si>
    <t>DWI INDAR WINARNI</t>
  </si>
  <si>
    <t>AULIYA MIFTAHUL JANNAH</t>
  </si>
  <si>
    <t>DIAN CAHYONO A</t>
  </si>
  <si>
    <t>LELA ANDRIYANI</t>
  </si>
  <si>
    <t>FIBRI FARINZA</t>
  </si>
  <si>
    <t>FEBRIYANI</t>
  </si>
  <si>
    <t>CORRY SETIA SIANTURI</t>
  </si>
  <si>
    <t>NOVITASARY</t>
  </si>
  <si>
    <t>ADELITA FEBRINA BR. S. MILALA</t>
  </si>
  <si>
    <t>HETI PARAMITA</t>
  </si>
  <si>
    <t>NARTI SIHOMBING</t>
  </si>
  <si>
    <t>RATNA DEWI BR LUBIS</t>
  </si>
  <si>
    <t xml:space="preserve">RIKAD VERGI ANORAGA </t>
  </si>
  <si>
    <t xml:space="preserve">SHELLA DENNA NORMAYSURI </t>
  </si>
  <si>
    <t>AYU AGUSTIN DIAN PERMATASARI</t>
  </si>
  <si>
    <t>DHESYA PRIMA SYSYLIAWATI</t>
  </si>
  <si>
    <t>Julius Adi Saputra</t>
  </si>
  <si>
    <t>Andhika Qisthi</t>
  </si>
  <si>
    <t>Iradatul hasanah</t>
  </si>
  <si>
    <t>Jodi Sebastian</t>
  </si>
  <si>
    <t>SUHARTANTI</t>
  </si>
  <si>
    <t>qa08</t>
  </si>
  <si>
    <t>DESY RETNONINGSIH</t>
  </si>
  <si>
    <t>DEVANTI TRIASARI ZULMI</t>
  </si>
  <si>
    <t>DIYAH RAHMAWATI</t>
  </si>
  <si>
    <t>MIA MINANTI OKTAVI AZIZAH</t>
  </si>
  <si>
    <t>JUMLAH PENGAWAKAN</t>
  </si>
  <si>
    <t>ALDI MUHAMAD KUSWANDI</t>
  </si>
  <si>
    <t>PUPUN PURNAMA</t>
  </si>
  <si>
    <t>SALLY PUTRIYANA</t>
  </si>
  <si>
    <t>DANI KURNIAWAN</t>
  </si>
  <si>
    <t>WIDHI AMELIA</t>
  </si>
  <si>
    <t>ARIYANTO</t>
  </si>
  <si>
    <t>HABIB MIFTAH</t>
  </si>
  <si>
    <t>RYAM MUKTI SUANDA</t>
  </si>
  <si>
    <t>qco_mdn53</t>
  </si>
  <si>
    <t>Qco_mdn7</t>
  </si>
  <si>
    <t>CITRA AGUSTIN</t>
  </si>
  <si>
    <t>NURUL HILMIAH EMILIYA PUTRI</t>
  </si>
  <si>
    <t>AMELIA NURSAFITRI</t>
  </si>
  <si>
    <t>ANNISA ULFA</t>
  </si>
  <si>
    <t>NENI SURYANI</t>
  </si>
  <si>
    <t>qco_mdn47</t>
  </si>
  <si>
    <t>qco_mdn29</t>
  </si>
  <si>
    <t>EC261083</t>
  </si>
  <si>
    <t>EP150589</t>
  </si>
  <si>
    <t>LD050489</t>
  </si>
  <si>
    <t>147TS007</t>
  </si>
  <si>
    <t>147TS151</t>
  </si>
  <si>
    <t>TM030380</t>
  </si>
  <si>
    <t>LEDY DIANITA BR KABAN</t>
  </si>
  <si>
    <t>NANING NURHARIATI NINGSIH</t>
  </si>
  <si>
    <t>YENI YULIASARI</t>
  </si>
  <si>
    <t>SALSA DETRIANI</t>
  </si>
  <si>
    <t>MALA AMALIA</t>
  </si>
  <si>
    <t>RISKY LAILA SARI</t>
  </si>
  <si>
    <t>CAHYANI TASYA MAHARANI</t>
  </si>
  <si>
    <t>RADITA ALYA SENJAYANI</t>
  </si>
  <si>
    <t>MUFIDATUL MAULITA</t>
  </si>
  <si>
    <t>TRIA ASTUTIK</t>
  </si>
  <si>
    <t>NOR DIYANA</t>
  </si>
  <si>
    <t>ARUM WAHYU KHAIRUNNISA</t>
  </si>
  <si>
    <t>Putri Rizky Aylend</t>
  </si>
  <si>
    <t>ALMAUZAH</t>
  </si>
  <si>
    <t>DEBRINA FIRDA NABILLA</t>
  </si>
  <si>
    <t>AYU RODIAN</t>
  </si>
  <si>
    <t>HENI HARTATI</t>
  </si>
  <si>
    <t>NENENG LINA HERLINA</t>
  </si>
  <si>
    <t>SEPTI MUZAIYANAH</t>
  </si>
  <si>
    <t>Salma Nurul Assyfa</t>
  </si>
  <si>
    <t>M MAULANA SIROJUDIN</t>
  </si>
  <si>
    <t>Cindy Bella Pratiwi</t>
  </si>
  <si>
    <t>RIMENDA TARIGAN</t>
  </si>
  <si>
    <t>EMA WAHYUNI SARI</t>
  </si>
  <si>
    <t>AULIA</t>
  </si>
  <si>
    <t>RISKI INDAH RAMADANI</t>
  </si>
  <si>
    <t>LOMEWATI MANALU</t>
  </si>
  <si>
    <t>HANDARSON SIMATUPANG</t>
  </si>
  <si>
    <t>MUTIA IMANDA NASUTION</t>
  </si>
  <si>
    <t>JUWITA SIHITE</t>
  </si>
  <si>
    <t>ERICA EPRIL HANDAYANI</t>
  </si>
  <si>
    <t>AMELIA KRISMAWA</t>
  </si>
  <si>
    <t>TIA PATMAWATI</t>
  </si>
  <si>
    <t>Sawiyah</t>
  </si>
  <si>
    <t>NIDDYA KHUSNA PUTRI</t>
  </si>
  <si>
    <t>ADE SARAH LESTARI</t>
  </si>
  <si>
    <t>KIKI AMELIA</t>
  </si>
  <si>
    <t>CHAIRUL UMAM</t>
  </si>
  <si>
    <t>SITI LATIFAH AL FARIHAH</t>
  </si>
  <si>
    <t>RISTA RISTIANA</t>
  </si>
  <si>
    <t>ARINA SARI NOVILIA</t>
  </si>
  <si>
    <t>GIOVANNI AYU</t>
  </si>
  <si>
    <t>JALIN FAHD FAISHAL SHOLAHUDDIN</t>
  </si>
  <si>
    <t>MARISA AMANDA PUTRI</t>
  </si>
  <si>
    <t>MUHAMAD RAFLI</t>
  </si>
  <si>
    <t>DIA ALFANU</t>
  </si>
  <si>
    <t>BELLA AUDITA ROSDIANA</t>
  </si>
  <si>
    <t>ANISA OKTAVIYANI</t>
  </si>
  <si>
    <t>Mila Erviana</t>
  </si>
  <si>
    <t>MAGDALENA HOTMAIDA SIMAMORA</t>
  </si>
  <si>
    <t>RAMADHAN JANUARI D</t>
  </si>
  <si>
    <t>EMMY SETYOWATI</t>
  </si>
  <si>
    <t>EVITA</t>
  </si>
  <si>
    <t>FILOSOFIA LUBIS, S.KOM</t>
  </si>
  <si>
    <t>INRAWATY PARHUSIP</t>
  </si>
  <si>
    <t>JULI FITRIANA SINAGA</t>
  </si>
  <si>
    <t>LESTARI LUMBAN TOBING</t>
  </si>
  <si>
    <t>MIEKE INDAH PERMATASARI</t>
  </si>
  <si>
    <t>RENATA PUTRI WARUWU</t>
  </si>
  <si>
    <t>SURYA ERIKA</t>
  </si>
  <si>
    <t>ELVITA TRI CAHYANI</t>
  </si>
  <si>
    <t>IRMA YUNI ASTYÂ </t>
  </si>
  <si>
    <t>CICI AMELIA</t>
  </si>
  <si>
    <t>RAIHAN FADILLAH</t>
  </si>
  <si>
    <t>SULIS TIA NINGSIH</t>
  </si>
  <si>
    <t>AHMAD HANAFI</t>
  </si>
  <si>
    <t>ANDITA SANTIKA</t>
  </si>
  <si>
    <t>HIKMATUL MAULA</t>
  </si>
  <si>
    <t>EPIYANTI PANJAITAN</t>
  </si>
  <si>
    <t>MAY NELSA PUTRI RITONGA</t>
  </si>
  <si>
    <t>SINDI PRATIWI</t>
  </si>
  <si>
    <t>KRISTINA MAGDALENA SIMARMATA</t>
  </si>
  <si>
    <t>PUPU SULAYAS BR MUNTHE</t>
  </si>
  <si>
    <t>AGHIS CANDRA PUTRANTO</t>
  </si>
  <si>
    <t>INDRA GUSTI FARDHILLAH</t>
  </si>
  <si>
    <t>INNAYATUL RUBY</t>
  </si>
  <si>
    <t>MUCHAMAD CHAIRIL ALFAREL</t>
  </si>
  <si>
    <t>NUKA VITA YUHANNA</t>
  </si>
  <si>
    <t>NURSADILA SENDA</t>
  </si>
  <si>
    <t>WENI OKTAVIA</t>
  </si>
  <si>
    <t>SALMA PATIMAH</t>
  </si>
  <si>
    <t>DINI PRATIWI</t>
  </si>
  <si>
    <t>RISMA SUSANTI</t>
  </si>
  <si>
    <t>AYUNDA UTAMI</t>
  </si>
  <si>
    <t>RIKA NOVITASARI</t>
  </si>
  <si>
    <t>qao_bdg12</t>
  </si>
  <si>
    <t>qco_mdn31</t>
  </si>
  <si>
    <t>Login TAMARA</t>
  </si>
  <si>
    <t>Login MYCX</t>
  </si>
  <si>
    <t>Putri damaiyanti</t>
  </si>
  <si>
    <t>JOSEPHINE AURORA NATHANIA SINURAT</t>
  </si>
  <si>
    <t>KORI OKTAVIANI</t>
  </si>
  <si>
    <t>MARLINA</t>
  </si>
  <si>
    <t>RIZMA ASHILAH ADHWA</t>
  </si>
  <si>
    <t>MBAREP GANDARIA MERDEKA</t>
  </si>
  <si>
    <t>ELIYAH SARI SIPAYUNG</t>
  </si>
  <si>
    <t>JESSICA EVANI BR SIMATUPANG</t>
  </si>
  <si>
    <t>AYU ANDINA PUTRI NST</t>
  </si>
  <si>
    <t>FITRI MAYASARI SIBARANI</t>
  </si>
  <si>
    <t>RESTINA PASARIBU</t>
  </si>
  <si>
    <t>SYOHRA ZIA SULASTRI</t>
  </si>
  <si>
    <t>Farhan Syafarudinsyah</t>
  </si>
  <si>
    <t>RAKA AKBAR NUGRAHA</t>
  </si>
  <si>
    <t>NURLAILA RAMADANI HARAHAP</t>
  </si>
  <si>
    <t>ROSDIANA MELIANI YULIASTUTI</t>
  </si>
  <si>
    <t>qao_bdg2</t>
  </si>
  <si>
    <t>GIAN FERDIAWAN</t>
  </si>
  <si>
    <t>ADRYAN DEVA MAULANA</t>
  </si>
  <si>
    <t>ADITIA PRATAMA</t>
  </si>
  <si>
    <t>ALIFIYA ENJELLIA</t>
  </si>
  <si>
    <t>MEGA PERMATA NARESWARI</t>
  </si>
  <si>
    <t>ANGGRAHINI PAMUJI RAHAYU</t>
  </si>
  <si>
    <t>SALMA NABELLA PUTRI</t>
  </si>
  <si>
    <t>ANITA FITRIA</t>
  </si>
  <si>
    <t>BUNGA NOVIA</t>
  </si>
  <si>
    <t>ELSHINTA AGNESTY BR SINUHAJI</t>
  </si>
  <si>
    <t>EMMY VENIRA S</t>
  </si>
  <si>
    <t>EVRIANI BR MANIK</t>
  </si>
  <si>
    <t>ISLAHUL UMAM FUNNA</t>
  </si>
  <si>
    <t>PEBERINA BR REGAR</t>
  </si>
  <si>
    <t>RIKA AMELIA SARI NAPITUPULU</t>
  </si>
  <si>
    <t>TESALONIKA SINAMO</t>
  </si>
  <si>
    <t>qao_bdg27</t>
  </si>
  <si>
    <t>LAILA ELDELINA</t>
  </si>
  <si>
    <t>BOY CANDRA WIJAYA</t>
  </si>
  <si>
    <t>SINDY FEBRI LASIYAHMINDI</t>
  </si>
  <si>
    <t>Egi Fitriadi Nugraha</t>
  </si>
  <si>
    <t>AGITA ARIES BR SINGARIMBUN</t>
  </si>
  <si>
    <t>DEBBY DEMONIQUE BETSEBA PADANG</t>
  </si>
  <si>
    <t>FATHANIA NADHILAH SITOMPUL</t>
  </si>
  <si>
    <t>FAUZIAH RISKI NANDA SIREGAR</t>
  </si>
  <si>
    <t>SISKA AFRIANI PASARIBU</t>
  </si>
  <si>
    <t>ARINTA AGASTHA HANDARIA</t>
  </si>
  <si>
    <t>IIS ARFIANTI</t>
  </si>
  <si>
    <t>Fuad Ast Tsabbit</t>
  </si>
  <si>
    <t>FILZAH NADILAH</t>
  </si>
  <si>
    <t>AWIRA REZKI</t>
  </si>
  <si>
    <t>ELBINA DEBORA MUHAM</t>
  </si>
  <si>
    <t>FLORENSYA ROMAULY</t>
  </si>
  <si>
    <t>MUTIARA HASYIM DALIMUNTHE</t>
  </si>
  <si>
    <t>ANNISA ROHMATULLOH AGUSTINA</t>
  </si>
  <si>
    <t>ASEP ROHMAT</t>
  </si>
  <si>
    <t>REZA ACHMAD FAUZI</t>
  </si>
  <si>
    <t>IQBAL HARDIANTO</t>
  </si>
  <si>
    <t>FATIMAH ZAHROH</t>
  </si>
  <si>
    <t>SERIANA MANURUNG</t>
  </si>
  <si>
    <t>DWI ANI MENDROFA</t>
  </si>
  <si>
    <t>SYINTHA ADHININGTYAS PUTRI</t>
  </si>
  <si>
    <t>WENDRA</t>
  </si>
  <si>
    <t>ANISA YULIANA</t>
  </si>
  <si>
    <t>Marthy Andhini</t>
  </si>
  <si>
    <t>Uswatun Khasanah</t>
  </si>
  <si>
    <t>Rizky Irnawati</t>
  </si>
  <si>
    <t>OKTAVIANIH</t>
  </si>
  <si>
    <t>RYU FAHAMSYAH</t>
  </si>
  <si>
    <t>Arini Ramadhani</t>
  </si>
  <si>
    <t>SALSA DANURTIA</t>
  </si>
  <si>
    <t>Siti Fatimah</t>
  </si>
  <si>
    <t>SELLY ASRINA</t>
  </si>
  <si>
    <t>Yogi Sugandi</t>
  </si>
  <si>
    <t>AFLAH ASROF FAUZAN</t>
  </si>
  <si>
    <t>ASEP HENDRA</t>
  </si>
  <si>
    <t>ASTIKA WISNU WARDANI</t>
  </si>
  <si>
    <t>AULIA AZ ZAHRA</t>
  </si>
  <si>
    <t>ERICKA AULIA ROSYIDAH</t>
  </si>
  <si>
    <t>FARHA MAULIDA</t>
  </si>
  <si>
    <t>ILHAM NUR ROSYID</t>
  </si>
  <si>
    <t>NIKI PUJA PRATINI</t>
  </si>
  <si>
    <t>RIKA DWI ARIANI</t>
  </si>
  <si>
    <t>RIZFI MUHAMMAD SYARIF</t>
  </si>
  <si>
    <t>SALDIVYA DARLIANTY IBRAHIM</t>
  </si>
  <si>
    <t>JODI SETIAWAN</t>
  </si>
  <si>
    <t>SEPTI DIYAH PERMATASARI</t>
  </si>
  <si>
    <t>SANDRA STASIA PURBA</t>
  </si>
  <si>
    <t>MAFIROH KHODARI SUHARNI</t>
  </si>
  <si>
    <t>RIKA DIANTI</t>
  </si>
  <si>
    <t>ALFI SYAHRIN</t>
  </si>
  <si>
    <t>YODY ALKHAIRA</t>
  </si>
  <si>
    <t>AJI DARUSDI ALHAQ</t>
  </si>
  <si>
    <t>AHMAD FADILLAH</t>
  </si>
  <si>
    <t>ANDHIKA RUKMANA</t>
  </si>
  <si>
    <t>FAJAR GINESTESIA</t>
  </si>
  <si>
    <t>SITI FATIMAH</t>
  </si>
  <si>
    <t>RIZKY IRNAWATI</t>
  </si>
  <si>
    <t>USWATUN KHASANAH</t>
  </si>
  <si>
    <t>MARTHY ANDHINI</t>
  </si>
  <si>
    <t>PIPIT WANDIRA</t>
  </si>
  <si>
    <t>ARINI RAMADHANI</t>
  </si>
  <si>
    <t>YOGI SUGANDI</t>
  </si>
  <si>
    <t>RUKAYA</t>
  </si>
  <si>
    <t>SITI FAUZIAH</t>
  </si>
  <si>
    <t>SDM Quality TAM JULI 2022</t>
  </si>
  <si>
    <t>INDAH KOMALA</t>
  </si>
  <si>
    <t>JOHANDRE</t>
  </si>
  <si>
    <t>MELDA ZALUKU</t>
  </si>
  <si>
    <t>SITI KALIJAH</t>
  </si>
  <si>
    <t>ELISA YULISTIARNI PARHUSIP</t>
  </si>
  <si>
    <t>HERA DEWI SYAHRANI</t>
  </si>
  <si>
    <t>KHOIRUNNISAH HASIBUAN</t>
  </si>
  <si>
    <t>KUSMAWATI</t>
  </si>
  <si>
    <t>LESTARI</t>
  </si>
  <si>
    <t>RENI KESUMA PUTRI</t>
  </si>
  <si>
    <t>SURIANI MARITO SILALAHI</t>
  </si>
  <si>
    <t>TATI APRINA MANIK</t>
  </si>
  <si>
    <t>VERA MONICA BR GINTING</t>
  </si>
  <si>
    <t>YOSEBA PARDEDE</t>
  </si>
  <si>
    <t>LILIS SERLINA SAMOSIR</t>
  </si>
  <si>
    <t>MARLINA NABABAN</t>
  </si>
  <si>
    <t>MAYA KRESENSIA SINAGA</t>
  </si>
  <si>
    <t>MONICA YOSEPHINA PANJAITAN</t>
  </si>
  <si>
    <t>RASMULIATE MUNTHE</t>
  </si>
  <si>
    <t>ADELIA SAPUTRI</t>
  </si>
  <si>
    <t>AYU LESTARI TAMBUNAN</t>
  </si>
  <si>
    <t>DENI HERDIANTO HABEAHAN</t>
  </si>
  <si>
    <t>DEWI IRWANA SARI</t>
  </si>
  <si>
    <t>DZAZA DINDA AULIA</t>
  </si>
  <si>
    <t>SARAH FINA NUR AISYAH</t>
  </si>
  <si>
    <t>DEVIYANTI BR S MILALA</t>
  </si>
  <si>
    <t>DIAN PERTIWI HARAHAP</t>
  </si>
  <si>
    <t>DIAN SAFRINA</t>
  </si>
  <si>
    <t>DINA MARIANA SIGALINGGING</t>
  </si>
  <si>
    <t>DINI KHAIRUNISA</t>
  </si>
  <si>
    <t>EKA SYAHPUTRA</t>
  </si>
  <si>
    <t>EVA ELISNA TANJUNG , S.K.M</t>
  </si>
  <si>
    <t>FARADIBA KASIH</t>
  </si>
  <si>
    <t>HARTATI HUTAHAEAN</t>
  </si>
  <si>
    <t>INDAH AGUSTINA</t>
  </si>
  <si>
    <t>INFISION WAU</t>
  </si>
  <si>
    <t>KIKY AMALIA NASUTION</t>
  </si>
  <si>
    <t>MARDHA FAUZIAH</t>
  </si>
  <si>
    <t>MARIA DAVANNI SIMATUPANG</t>
  </si>
  <si>
    <t>MARISSA AULIA</t>
  </si>
  <si>
    <t>MASYITHA</t>
  </si>
  <si>
    <t>MELY RIZKI IRIANI</t>
  </si>
  <si>
    <t>MIKHA WENI BR GINTING</t>
  </si>
  <si>
    <t>NOVIA CKLOPAKING</t>
  </si>
  <si>
    <t>OSCAR FABIO RAMADHAN</t>
  </si>
  <si>
    <t>ROSELINCE PARDOSI</t>
  </si>
  <si>
    <t>ROSELMA BR PANJAITAN</t>
  </si>
  <si>
    <t>ROSMAH</t>
  </si>
  <si>
    <t>RUTSELPIA MARBUN</t>
  </si>
  <si>
    <t>SESY MEILINA SIMANJUNTAK</t>
  </si>
  <si>
    <t>SHINTA DEWI ANGGRAENI SIGALINGGING</t>
  </si>
  <si>
    <t>SITI SIDABARIBA</t>
  </si>
  <si>
    <t>SITI SUHARNI SINAGA</t>
  </si>
  <si>
    <t>TEOPILUS GURUSINGA, SE</t>
  </si>
  <si>
    <t>YUSTINA KASIH MARITA SITUMORANG</t>
  </si>
  <si>
    <t>NEW LEADER</t>
  </si>
  <si>
    <t>MASTURA HAFID</t>
  </si>
  <si>
    <t>SRI RESKI PRATIWI S</t>
  </si>
  <si>
    <t>qco_mdn17</t>
  </si>
  <si>
    <t>ASEP SAEPUDIN</t>
  </si>
  <si>
    <t>DEDE LISNAWATI</t>
  </si>
  <si>
    <t>DESI SARINENGSIH</t>
  </si>
  <si>
    <t>DESTRI ANGGITA SONIA</t>
  </si>
  <si>
    <t>HAULLA PUSPA YASA</t>
  </si>
  <si>
    <t>PUTRI MAHARANI LATIFAH</t>
  </si>
  <si>
    <t>PUTRI TIARA PRATIWI</t>
  </si>
  <si>
    <t>RINA SETIASTUTI</t>
  </si>
  <si>
    <t>RINA SETYAWATI</t>
  </si>
  <si>
    <t>SALMA NAJLAA NURUL FADHILAH</t>
  </si>
  <si>
    <t>SYIFA HADIYANTI SUNARTO</t>
  </si>
  <si>
    <t>MARTA SINAGA</t>
  </si>
  <si>
    <t>ADE NOVALTI</t>
  </si>
  <si>
    <t>SYAFIA MILLATI</t>
  </si>
  <si>
    <t>AYU VANDANI WULAN</t>
  </si>
  <si>
    <t>RESITA ADELIA FIRMANDASARI</t>
  </si>
  <si>
    <t>qco_mdn23</t>
  </si>
  <si>
    <t>qao_bdg4</t>
  </si>
  <si>
    <t>SHANIA BUNGA AMALIA</t>
  </si>
  <si>
    <t>VICKY ALAM CAHYA</t>
  </si>
  <si>
    <t>APUL</t>
  </si>
  <si>
    <t>ASMARANI</t>
  </si>
  <si>
    <t>OLLIVIA</t>
  </si>
  <si>
    <t>AKBAR</t>
  </si>
  <si>
    <t>FERRY SUHAIRI</t>
  </si>
  <si>
    <t>SANGAP</t>
  </si>
  <si>
    <t>KHALIK SURYA</t>
  </si>
  <si>
    <t>JEPIN</t>
  </si>
  <si>
    <t>JUNITA</t>
  </si>
  <si>
    <t>Ria Margaretha A.F.S</t>
  </si>
  <si>
    <t>RIA MARGARETHA A.F.S</t>
  </si>
  <si>
    <t>AYUSTIA NINGSIH</t>
  </si>
  <si>
    <t>NIPUTU FELITA JENNI AMELIA</t>
  </si>
  <si>
    <t>ANGGI DWI KARTIKA</t>
  </si>
  <si>
    <t>KOLETA NINDYA EKA RATU PUTRI</t>
  </si>
  <si>
    <t>RIKA IRAWATI</t>
  </si>
  <si>
    <t>HUSNUL MAWADDAH</t>
  </si>
  <si>
    <t>AIDA FITRIANI</t>
  </si>
  <si>
    <t>AL VINA YUSTIKA SINTIA</t>
  </si>
  <si>
    <t>ALFINA DINDA DAMAYANTI</t>
  </si>
  <si>
    <t>DWI LARASSATI</t>
  </si>
  <si>
    <t>GITA CHANDRA DEWI</t>
  </si>
  <si>
    <t>HERY NURPALAH</t>
  </si>
  <si>
    <t>RINA OKTRIANA</t>
  </si>
  <si>
    <t>YUYUN YUNIAR</t>
  </si>
  <si>
    <t>ALIMATUS SADIYAH</t>
  </si>
  <si>
    <t>LAELA WULANDARI</t>
  </si>
  <si>
    <t>DIMAS AGUNG PRASETIO</t>
  </si>
  <si>
    <t>Aulia Sabila Febriyani</t>
  </si>
  <si>
    <t>Irvan Gunawan</t>
  </si>
  <si>
    <t>Dela Fitri Adelia</t>
  </si>
  <si>
    <t>Fadhlani Kalia Rizqifa</t>
  </si>
  <si>
    <t>Gisha Fazriandini Putri</t>
  </si>
  <si>
    <t>Jihan Afifah</t>
  </si>
  <si>
    <t>Rozina Anisa Shofa Dalila</t>
  </si>
  <si>
    <t>Lulu Nurafiah</t>
  </si>
  <si>
    <t>MIA LISNAWATI</t>
  </si>
  <si>
    <t>Meri Sartika</t>
  </si>
  <si>
    <t>Praditya Bayu murti</t>
  </si>
  <si>
    <t>Ratnawati</t>
  </si>
  <si>
    <t>Setia Haryanti</t>
  </si>
  <si>
    <t>Widya Ashiilah Jasyr</t>
  </si>
  <si>
    <t>Yogie adam permana</t>
  </si>
  <si>
    <t>FITRIANI AMBOTUWO</t>
  </si>
  <si>
    <t>ALFIN NUR AFFANDI</t>
  </si>
  <si>
    <t>ELSI NOVITASARI BR MILALA</t>
  </si>
  <si>
    <t>SITTI SULAIHA</t>
  </si>
  <si>
    <t>LULUK NURAINI</t>
  </si>
  <si>
    <t>ZULFA AHSANAH</t>
  </si>
  <si>
    <t>TRADI ARRASY SUGIRMAN</t>
  </si>
  <si>
    <t>EGI KURNIA</t>
  </si>
  <si>
    <t>BINTANG AL KAHFI</t>
  </si>
  <si>
    <t>IQBAL SHOLEHUDIN</t>
  </si>
  <si>
    <t>LALA LESTARI</t>
  </si>
  <si>
    <t>RAMA PRASETYA</t>
  </si>
  <si>
    <t xml:space="preserve">ELSI NOVITASARI BR MILALA	</t>
  </si>
  <si>
    <t>RACHMA DIANA RIZQY</t>
  </si>
</sst>
</file>

<file path=xl/styles.xml><?xml version="1.0" encoding="utf-8"?>
<styleSheet xmlns="http://schemas.openxmlformats.org/spreadsheetml/2006/main">
  <numFmts count="3">
    <numFmt numFmtId="164" formatCode="_(* #,##0_);_(* \(#,##0\);_(* &quot;-&quot;_);_(@_)"/>
    <numFmt numFmtId="165" formatCode="[$-409]d\-mmm;@"/>
    <numFmt numFmtId="166" formatCode="[$-409]d\-mmm\-yy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/>
    <xf numFmtId="0" fontId="7" fillId="0" borderId="0"/>
    <xf numFmtId="0" fontId="8" fillId="2" borderId="1" applyNumberFormat="0" applyAlignment="0" applyProtection="0"/>
    <xf numFmtId="0" fontId="9" fillId="2" borderId="1" applyNumberFormat="0" applyAlignment="0" applyProtection="0"/>
    <xf numFmtId="164" fontId="7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1" fillId="0" borderId="0">
      <alignment vertical="top"/>
      <protection locked="0"/>
    </xf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2" fillId="0" borderId="0">
      <alignment vertical="center"/>
    </xf>
    <xf numFmtId="0" fontId="13" fillId="0" borderId="0"/>
    <xf numFmtId="0" fontId="10" fillId="0" borderId="0"/>
    <xf numFmtId="0" fontId="10" fillId="0" borderId="0"/>
    <xf numFmtId="9" fontId="11" fillId="0" borderId="0">
      <alignment vertical="top"/>
      <protection locked="0"/>
    </xf>
    <xf numFmtId="0" fontId="10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09">
    <xf numFmtId="0" fontId="0" fillId="0" borderId="0" xfId="0"/>
    <xf numFmtId="0" fontId="16" fillId="3" borderId="2" xfId="1" applyFont="1" applyFill="1" applyBorder="1" applyAlignment="1">
      <alignment horizontal="center" vertical="center" wrapText="1"/>
    </xf>
    <xf numFmtId="0" fontId="18" fillId="3" borderId="2" xfId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2" xfId="0" applyFont="1" applyFill="1" applyBorder="1" applyAlignment="1">
      <alignment horizontal="left"/>
    </xf>
    <xf numFmtId="0" fontId="19" fillId="0" borderId="2" xfId="1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17" fillId="0" borderId="2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9" fillId="0" borderId="2" xfId="1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2" xfId="0" applyFont="1" applyFill="1" applyBorder="1" applyAlignment="1"/>
    <xf numFmtId="0" fontId="19" fillId="0" borderId="2" xfId="0" applyFont="1" applyFill="1" applyBorder="1" applyAlignment="1">
      <alignment vertical="center"/>
    </xf>
    <xf numFmtId="0" fontId="17" fillId="0" borderId="0" xfId="0" applyFont="1" applyAlignment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166" fontId="15" fillId="4" borderId="0" xfId="18" applyNumberFormat="1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right" vertical="center"/>
    </xf>
    <xf numFmtId="0" fontId="14" fillId="0" borderId="2" xfId="0" applyFont="1" applyFill="1" applyBorder="1" applyAlignment="1">
      <alignment horizontal="right" vertical="center"/>
    </xf>
    <xf numFmtId="0" fontId="19" fillId="0" borderId="2" xfId="0" applyFont="1" applyFill="1" applyBorder="1" applyAlignment="1"/>
    <xf numFmtId="0" fontId="19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 applyAlignment="1"/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66" fontId="17" fillId="0" borderId="2" xfId="0" applyNumberFormat="1" applyFont="1" applyBorder="1" applyAlignment="1">
      <alignment horizontal="left"/>
    </xf>
    <xf numFmtId="0" fontId="22" fillId="0" borderId="0" xfId="0" applyFont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2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17" fillId="0" borderId="2" xfId="0" applyFont="1" applyBorder="1" applyAlignment="1"/>
    <xf numFmtId="0" fontId="0" fillId="0" borderId="2" xfId="0" applyFont="1" applyBorder="1" applyAlignment="1"/>
    <xf numFmtId="166" fontId="17" fillId="0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/>
    <xf numFmtId="0" fontId="0" fillId="0" borderId="2" xfId="0" applyFill="1" applyBorder="1" applyAlignment="1">
      <alignment vertical="center"/>
    </xf>
    <xf numFmtId="0" fontId="0" fillId="0" borderId="2" xfId="0" applyFill="1" applyBorder="1" applyAlignment="1"/>
    <xf numFmtId="166" fontId="0" fillId="0" borderId="2" xfId="0" applyNumberFormat="1" applyFill="1" applyBorder="1" applyAlignment="1">
      <alignment horizontal="left"/>
    </xf>
    <xf numFmtId="0" fontId="0" fillId="0" borderId="2" xfId="0" applyBorder="1" applyAlignment="1">
      <alignment horizontal="left"/>
    </xf>
    <xf numFmtId="15" fontId="17" fillId="0" borderId="2" xfId="0" applyNumberFormat="1" applyFont="1" applyBorder="1" applyAlignment="1">
      <alignment horizontal="left"/>
    </xf>
    <xf numFmtId="15" fontId="17" fillId="0" borderId="2" xfId="0" applyNumberFormat="1" applyFont="1" applyFill="1" applyBorder="1" applyAlignment="1">
      <alignment horizontal="left"/>
    </xf>
    <xf numFmtId="0" fontId="22" fillId="5" borderId="2" xfId="0" applyFont="1" applyFill="1" applyBorder="1" applyAlignment="1">
      <alignment horizontal="left" vertical="center"/>
    </xf>
    <xf numFmtId="166" fontId="0" fillId="0" borderId="0" xfId="0" applyNumberFormat="1" applyFont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166" fontId="23" fillId="4" borderId="0" xfId="18" applyNumberFormat="1" applyFont="1" applyFill="1" applyAlignment="1">
      <alignment horizontal="left" vertical="center"/>
    </xf>
    <xf numFmtId="0" fontId="24" fillId="3" borderId="2" xfId="1" applyFont="1" applyFill="1" applyBorder="1" applyAlignment="1">
      <alignment horizontal="left" vertical="center"/>
    </xf>
    <xf numFmtId="166" fontId="24" fillId="3" borderId="2" xfId="1" applyNumberFormat="1" applyFont="1" applyFill="1" applyBorder="1" applyAlignment="1">
      <alignment horizontal="left" vertical="center"/>
    </xf>
    <xf numFmtId="166" fontId="0" fillId="0" borderId="2" xfId="0" applyNumberFormat="1" applyFont="1" applyFill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166" fontId="19" fillId="0" borderId="2" xfId="0" applyNumberFormat="1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/>
    </xf>
    <xf numFmtId="15" fontId="0" fillId="0" borderId="2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2" xfId="0" applyFont="1" applyFill="1" applyBorder="1"/>
    <xf numFmtId="0" fontId="0" fillId="0" borderId="3" xfId="0" applyFont="1" applyBorder="1" applyAlignment="1">
      <alignment horizontal="left" vertical="center"/>
    </xf>
    <xf numFmtId="0" fontId="17" fillId="0" borderId="0" xfId="0" applyFont="1" applyBorder="1" applyAlignment="1">
      <alignment horizontal="left"/>
    </xf>
    <xf numFmtId="0" fontId="19" fillId="0" borderId="2" xfId="1" applyFont="1" applyFill="1" applyBorder="1" applyAlignment="1">
      <alignment horizontal="left"/>
    </xf>
    <xf numFmtId="166" fontId="19" fillId="0" borderId="2" xfId="0" applyNumberFormat="1" applyFont="1" applyFill="1" applyBorder="1" applyAlignment="1">
      <alignment horizontal="left"/>
    </xf>
    <xf numFmtId="0" fontId="20" fillId="0" borderId="2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/>
    <xf numFmtId="0" fontId="0" fillId="0" borderId="2" xfId="0" applyFill="1" applyBorder="1"/>
    <xf numFmtId="0" fontId="0" fillId="0" borderId="2" xfId="0" applyFont="1" applyBorder="1" applyAlignment="1">
      <alignment horizontal="left"/>
    </xf>
    <xf numFmtId="0" fontId="0" fillId="0" borderId="0" xfId="0"/>
    <xf numFmtId="14" fontId="17" fillId="0" borderId="2" xfId="0" applyNumberFormat="1" applyFont="1" applyBorder="1" applyAlignment="1">
      <alignment horizontal="left"/>
    </xf>
    <xf numFmtId="15" fontId="0" fillId="0" borderId="2" xfId="0" applyNumberFormat="1" applyBorder="1"/>
    <xf numFmtId="1" fontId="0" fillId="0" borderId="3" xfId="0" applyNumberFormat="1" applyFont="1" applyFill="1" applyBorder="1" applyAlignment="1">
      <alignment horizontal="left" vertical="center"/>
    </xf>
    <xf numFmtId="0" fontId="4" fillId="0" borderId="2" xfId="22" applyFill="1" applyBorder="1"/>
    <xf numFmtId="0" fontId="5" fillId="0" borderId="2" xfId="21" applyFill="1" applyBorder="1"/>
    <xf numFmtId="0" fontId="3" fillId="0" borderId="2" xfId="23" applyFill="1" applyBorder="1"/>
    <xf numFmtId="15" fontId="0" fillId="0" borderId="2" xfId="0" applyNumberFormat="1" applyFill="1" applyBorder="1"/>
    <xf numFmtId="0" fontId="6" fillId="0" borderId="2" xfId="20" applyFill="1" applyBorder="1" applyAlignment="1"/>
    <xf numFmtId="166" fontId="19" fillId="0" borderId="2" xfId="0" applyNumberFormat="1" applyFont="1" applyFill="1" applyBorder="1" applyAlignment="1">
      <alignment horizontal="right" vertical="center"/>
    </xf>
    <xf numFmtId="166" fontId="0" fillId="0" borderId="2" xfId="0" applyNumberFormat="1" applyFont="1" applyFill="1" applyBorder="1" applyAlignment="1">
      <alignment horizontal="right" vertical="center"/>
    </xf>
    <xf numFmtId="15" fontId="0" fillId="0" borderId="2" xfId="0" applyNumberFormat="1" applyFont="1" applyFill="1" applyBorder="1" applyAlignment="1">
      <alignment horizontal="right" vertical="center"/>
    </xf>
    <xf numFmtId="15" fontId="0" fillId="0" borderId="2" xfId="0" applyNumberFormat="1" applyFill="1" applyBorder="1" applyAlignment="1">
      <alignment horizontal="right"/>
    </xf>
    <xf numFmtId="166" fontId="19" fillId="0" borderId="2" xfId="0" applyNumberFormat="1" applyFont="1" applyFill="1" applyBorder="1" applyAlignment="1">
      <alignment horizontal="right"/>
    </xf>
    <xf numFmtId="15" fontId="19" fillId="0" borderId="2" xfId="0" applyNumberFormat="1" applyFont="1" applyFill="1" applyBorder="1" applyAlignment="1">
      <alignment horizontal="right" vertical="center"/>
    </xf>
    <xf numFmtId="166" fontId="0" fillId="0" borderId="2" xfId="0" applyNumberFormat="1" applyFill="1" applyBorder="1" applyAlignment="1">
      <alignment horizontal="right" vertical="center"/>
    </xf>
    <xf numFmtId="166" fontId="0" fillId="0" borderId="0" xfId="0" applyNumberFormat="1" applyFont="1" applyAlignment="1">
      <alignment horizontal="right" vertical="center"/>
    </xf>
    <xf numFmtId="0" fontId="0" fillId="0" borderId="2" xfId="0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166" fontId="24" fillId="3" borderId="2" xfId="1" applyNumberFormat="1" applyFont="1" applyFill="1" applyBorder="1" applyAlignment="1">
      <alignment horizontal="center" vertical="center"/>
    </xf>
    <xf numFmtId="166" fontId="0" fillId="0" borderId="2" xfId="0" applyNumberFormat="1" applyFont="1" applyBorder="1" applyAlignment="1">
      <alignment horizontal="right" vertical="center"/>
    </xf>
    <xf numFmtId="0" fontId="19" fillId="0" borderId="4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166" fontId="0" fillId="0" borderId="4" xfId="0" applyNumberFormat="1" applyFont="1" applyFill="1" applyBorder="1" applyAlignment="1">
      <alignment horizontal="right" vertical="center"/>
    </xf>
    <xf numFmtId="1" fontId="0" fillId="0" borderId="5" xfId="0" applyNumberFormat="1" applyFont="1" applyFill="1" applyBorder="1" applyAlignment="1">
      <alignment horizontal="left" vertical="center"/>
    </xf>
    <xf numFmtId="166" fontId="19" fillId="0" borderId="4" xfId="0" applyNumberFormat="1" applyFont="1" applyFill="1" applyBorder="1" applyAlignment="1">
      <alignment horizontal="right" vertical="center"/>
    </xf>
    <xf numFmtId="0" fontId="2" fillId="0" borderId="0" xfId="24"/>
    <xf numFmtId="0" fontId="2" fillId="0" borderId="0" xfId="24" applyFill="1"/>
    <xf numFmtId="0" fontId="1" fillId="0" borderId="2" xfId="25" applyBorder="1"/>
    <xf numFmtId="0" fontId="0" fillId="3" borderId="2" xfId="0" applyFont="1" applyFill="1" applyBorder="1" applyAlignment="1"/>
    <xf numFmtId="0" fontId="0" fillId="3" borderId="2" xfId="0" applyFont="1" applyFill="1" applyBorder="1" applyAlignment="1">
      <alignment horizontal="left" vertical="center"/>
    </xf>
    <xf numFmtId="166" fontId="0" fillId="3" borderId="2" xfId="0" applyNumberFormat="1" applyFont="1" applyFill="1" applyBorder="1" applyAlignment="1">
      <alignment horizontal="right" vertical="center"/>
    </xf>
    <xf numFmtId="0" fontId="19" fillId="0" borderId="4" xfId="0" applyFont="1" applyFill="1" applyBorder="1" applyAlignment="1">
      <alignment horizontal="left"/>
    </xf>
    <xf numFmtId="166" fontId="19" fillId="0" borderId="4" xfId="0" applyNumberFormat="1" applyFont="1" applyFill="1" applyBorder="1" applyAlignment="1">
      <alignment horizontal="right"/>
    </xf>
    <xf numFmtId="0" fontId="5" fillId="3" borderId="2" xfId="21" applyFill="1" applyBorder="1"/>
    <xf numFmtId="0" fontId="19" fillId="3" borderId="2" xfId="0" applyFont="1" applyFill="1" applyBorder="1" applyAlignment="1">
      <alignment horizontal="left" vertical="center"/>
    </xf>
    <xf numFmtId="166" fontId="0" fillId="3" borderId="2" xfId="0" applyNumberFormat="1" applyFill="1" applyBorder="1" applyAlignment="1">
      <alignment horizontal="right" vertical="center"/>
    </xf>
    <xf numFmtId="166" fontId="19" fillId="3" borderId="2" xfId="0" applyNumberFormat="1" applyFont="1" applyFill="1" applyBorder="1" applyAlignment="1">
      <alignment horizontal="right" vertical="center"/>
    </xf>
  </cellXfs>
  <cellStyles count="26">
    <cellStyle name="0,0_x000d__x000a_NA_x000d__x000a_ 7" xfId="18"/>
    <cellStyle name="Check Cell 108" xfId="2"/>
    <cellStyle name="Check Cell 2" xfId="3"/>
    <cellStyle name="Comma [0] 2" xfId="4"/>
    <cellStyle name="Comma [0] 3" xfId="5"/>
    <cellStyle name="Comma 2" xfId="6"/>
    <cellStyle name="Normal" xfId="0" builtinId="0"/>
    <cellStyle name="Normal 10" xfId="7"/>
    <cellStyle name="Normal 11" xfId="23"/>
    <cellStyle name="Normal 12" xfId="8"/>
    <cellStyle name="Normal 129" xfId="9"/>
    <cellStyle name="Normal 13" xfId="24"/>
    <cellStyle name="Normal 14" xfId="25"/>
    <cellStyle name="Normal 140" xfId="10"/>
    <cellStyle name="Normal 2" xfId="11"/>
    <cellStyle name="Normal 2 10 17" xfId="19"/>
    <cellStyle name="Normal 2 10 2" xfId="12"/>
    <cellStyle name="Normal 2 2" xfId="1"/>
    <cellStyle name="Normal 3" xfId="13"/>
    <cellStyle name="Normal 4" xfId="14"/>
    <cellStyle name="Normal 5" xfId="20"/>
    <cellStyle name="Normal 6" xfId="21"/>
    <cellStyle name="Normal 7" xfId="15"/>
    <cellStyle name="Normal 8" xfId="16"/>
    <cellStyle name="Normal 9" xfId="22"/>
    <cellStyle name="Percent 2" xfId="17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 filterMode="1">
    <tabColor rgb="FFC00000"/>
  </sheetPr>
  <dimension ref="A1:O779"/>
  <sheetViews>
    <sheetView showGridLines="0" zoomScale="85" zoomScaleNormal="85" workbookViewId="0">
      <pane xSplit="1" ySplit="11" topLeftCell="B27" activePane="bottomRight" state="frozen"/>
      <selection pane="topRight" activeCell="D1" sqref="D1"/>
      <selection pane="bottomLeft" activeCell="A2" sqref="A2"/>
      <selection pane="bottomRight" activeCell="E22" sqref="E22:E69"/>
    </sheetView>
  </sheetViews>
  <sheetFormatPr defaultRowHeight="15"/>
  <cols>
    <col min="1" max="1" width="5.28515625" style="3" customWidth="1"/>
    <col min="2" max="2" width="12.140625" style="3" customWidth="1"/>
    <col min="3" max="3" width="10.42578125" style="3" customWidth="1"/>
    <col min="4" max="4" width="33.42578125" style="3" customWidth="1"/>
    <col min="5" max="5" width="28.85546875" style="3" bestFit="1" customWidth="1"/>
    <col min="6" max="6" width="14.140625" style="3" customWidth="1"/>
    <col min="7" max="8" width="12.140625" style="3" customWidth="1"/>
    <col min="9" max="9" width="18.140625" style="3" customWidth="1"/>
    <col min="10" max="10" width="9.140625" style="3" customWidth="1"/>
    <col min="11" max="11" width="20.42578125" style="3" customWidth="1"/>
    <col min="12" max="12" width="18.5703125" style="3" customWidth="1"/>
    <col min="13" max="16384" width="9.140625" style="3"/>
  </cols>
  <sheetData>
    <row r="1" spans="1:15">
      <c r="B1" s="39" t="s">
        <v>702</v>
      </c>
    </row>
    <row r="2" spans="1:15">
      <c r="B2" s="29" t="s">
        <v>2</v>
      </c>
      <c r="C2" s="29" t="s">
        <v>170</v>
      </c>
      <c r="D2" s="29" t="s">
        <v>5</v>
      </c>
      <c r="E2" s="29" t="s">
        <v>272</v>
      </c>
      <c r="F2" s="31" t="s">
        <v>238</v>
      </c>
      <c r="G2" s="31" t="s">
        <v>239</v>
      </c>
      <c r="H2" s="27" t="s">
        <v>172</v>
      </c>
      <c r="I2" s="25"/>
    </row>
    <row r="3" spans="1:15" s="23" customFormat="1" ht="11.25">
      <c r="B3" s="28" t="s">
        <v>91</v>
      </c>
      <c r="C3" s="28">
        <f t="shared" ref="C3:C8" si="0">COUNTIF($B$12:$B$140,B3)</f>
        <v>11</v>
      </c>
      <c r="D3" s="28">
        <v>2</v>
      </c>
      <c r="E3" s="28"/>
      <c r="F3" s="28">
        <v>15</v>
      </c>
      <c r="G3" s="28">
        <f t="shared" ref="G3:G8" si="1">C3-F3</f>
        <v>-4</v>
      </c>
      <c r="H3" s="23">
        <v>15</v>
      </c>
    </row>
    <row r="4" spans="1:15" s="23" customFormat="1" ht="11.25">
      <c r="B4" s="28" t="s">
        <v>28</v>
      </c>
      <c r="C4" s="28">
        <f t="shared" si="0"/>
        <v>2</v>
      </c>
      <c r="D4" s="28"/>
      <c r="E4" s="28"/>
      <c r="F4" s="28">
        <v>2</v>
      </c>
      <c r="G4" s="28">
        <f t="shared" si="1"/>
        <v>0</v>
      </c>
      <c r="H4" s="23">
        <v>2</v>
      </c>
      <c r="J4" s="23">
        <f>211+35</f>
        <v>246</v>
      </c>
    </row>
    <row r="5" spans="1:15" s="23" customFormat="1" ht="11.25">
      <c r="B5" s="28" t="s">
        <v>141</v>
      </c>
      <c r="C5" s="28">
        <f t="shared" si="0"/>
        <v>17</v>
      </c>
      <c r="D5" s="28">
        <v>3</v>
      </c>
      <c r="E5" s="28"/>
      <c r="F5" s="28">
        <v>27</v>
      </c>
      <c r="G5" s="28">
        <f t="shared" si="1"/>
        <v>-10</v>
      </c>
      <c r="H5" s="23">
        <v>24</v>
      </c>
    </row>
    <row r="6" spans="1:15" s="23" customFormat="1" ht="11.25">
      <c r="B6" s="28" t="s">
        <v>6</v>
      </c>
      <c r="C6" s="65">
        <f t="shared" si="0"/>
        <v>35</v>
      </c>
      <c r="D6" s="28">
        <v>2</v>
      </c>
      <c r="E6" s="28">
        <v>1</v>
      </c>
      <c r="F6" s="28">
        <v>40</v>
      </c>
      <c r="G6" s="28">
        <f t="shared" si="1"/>
        <v>-5</v>
      </c>
      <c r="H6" s="23">
        <v>33</v>
      </c>
    </row>
    <row r="7" spans="1:15" s="23" customFormat="1" ht="11.25">
      <c r="B7" s="28" t="s">
        <v>24</v>
      </c>
      <c r="C7" s="28">
        <f t="shared" si="0"/>
        <v>1</v>
      </c>
      <c r="D7" s="28"/>
      <c r="E7" s="28"/>
      <c r="F7" s="28">
        <v>1</v>
      </c>
      <c r="G7" s="28">
        <f t="shared" si="1"/>
        <v>0</v>
      </c>
      <c r="H7" s="23">
        <v>1</v>
      </c>
    </row>
    <row r="8" spans="1:15" s="23" customFormat="1" ht="11.25">
      <c r="B8" s="28" t="s">
        <v>143</v>
      </c>
      <c r="C8" s="28">
        <f t="shared" si="0"/>
        <v>8</v>
      </c>
      <c r="D8" s="28">
        <v>1</v>
      </c>
      <c r="E8" s="28"/>
      <c r="F8" s="28">
        <f>7+8</f>
        <v>15</v>
      </c>
      <c r="G8" s="28">
        <f t="shared" si="1"/>
        <v>-7</v>
      </c>
      <c r="H8" s="23">
        <v>9</v>
      </c>
    </row>
    <row r="9" spans="1:15" s="23" customFormat="1" ht="11.25">
      <c r="B9" s="30" t="s">
        <v>169</v>
      </c>
      <c r="C9" s="30">
        <f t="shared" ref="C9:H9" si="2">SUM(C3:C8)</f>
        <v>74</v>
      </c>
      <c r="D9" s="30">
        <f t="shared" si="2"/>
        <v>8</v>
      </c>
      <c r="E9" s="30">
        <f t="shared" si="2"/>
        <v>1</v>
      </c>
      <c r="F9" s="32">
        <f t="shared" si="2"/>
        <v>100</v>
      </c>
      <c r="G9" s="33">
        <f t="shared" si="2"/>
        <v>-26</v>
      </c>
      <c r="H9" s="24">
        <f t="shared" si="2"/>
        <v>84</v>
      </c>
    </row>
    <row r="10" spans="1:15">
      <c r="J10" s="16">
        <v>44682</v>
      </c>
    </row>
    <row r="11" spans="1:15" ht="127.5">
      <c r="A11" s="2" t="s">
        <v>0</v>
      </c>
      <c r="B11" s="2" t="s">
        <v>2</v>
      </c>
      <c r="C11" s="2" t="s">
        <v>292</v>
      </c>
      <c r="D11" s="2" t="s">
        <v>3</v>
      </c>
      <c r="E11" s="2" t="s">
        <v>5</v>
      </c>
      <c r="F11" s="2" t="s">
        <v>156</v>
      </c>
      <c r="G11" s="2" t="s">
        <v>173</v>
      </c>
      <c r="H11" s="2" t="s">
        <v>149</v>
      </c>
      <c r="I11" s="1" t="s">
        <v>151</v>
      </c>
      <c r="J11" s="1" t="s">
        <v>150</v>
      </c>
      <c r="K11" s="1" t="s">
        <v>297</v>
      </c>
      <c r="L11" s="1" t="s">
        <v>317</v>
      </c>
      <c r="M11" s="1" t="s">
        <v>487</v>
      </c>
    </row>
    <row r="12" spans="1:15" s="8" customFormat="1" ht="15" hidden="1" customHeight="1">
      <c r="A12" s="4">
        <v>71</v>
      </c>
      <c r="B12" s="5" t="s">
        <v>141</v>
      </c>
      <c r="C12" s="5">
        <v>36498</v>
      </c>
      <c r="D12" s="6" t="s">
        <v>26</v>
      </c>
      <c r="E12" s="38" t="s">
        <v>791</v>
      </c>
      <c r="F12" s="21">
        <v>147</v>
      </c>
      <c r="G12" s="36">
        <v>40575</v>
      </c>
      <c r="H12" s="36"/>
      <c r="I12" s="17">
        <f t="shared" ref="I12:I43" si="3">($J$10-G12)/(365/12)</f>
        <v>135.02465753424656</v>
      </c>
      <c r="J12" s="18">
        <f t="shared" ref="J12:J43" si="4">IF(I12&lt;3,1,IF(AND(I12&gt;=3,I12&lt;6),2,IF(AND(I12&gt;=6,I12&lt;12),3,4)))</f>
        <v>4</v>
      </c>
      <c r="K12" s="7"/>
      <c r="L12" s="7" t="s">
        <v>423</v>
      </c>
      <c r="M12" s="7">
        <f>COUNTIF(TO!$E$11:$E$879,D12)</f>
        <v>8</v>
      </c>
      <c r="O12" s="37"/>
    </row>
    <row r="13" spans="1:15" s="8" customFormat="1" hidden="1">
      <c r="A13" s="4">
        <v>50</v>
      </c>
      <c r="B13" s="5" t="s">
        <v>141</v>
      </c>
      <c r="C13" s="5">
        <v>36496</v>
      </c>
      <c r="D13" s="6" t="s">
        <v>79</v>
      </c>
      <c r="E13" s="38" t="s">
        <v>727</v>
      </c>
      <c r="F13" s="21" t="s">
        <v>157</v>
      </c>
      <c r="G13" s="36">
        <v>41354</v>
      </c>
      <c r="H13" s="36"/>
      <c r="I13" s="17">
        <f t="shared" si="3"/>
        <v>109.41369863013698</v>
      </c>
      <c r="J13" s="18">
        <f t="shared" si="4"/>
        <v>4</v>
      </c>
      <c r="K13" s="7"/>
      <c r="L13" s="7" t="s">
        <v>419</v>
      </c>
      <c r="M13" s="7">
        <f>COUNTIF(TO!$E$11:$E$879,D13)</f>
        <v>8</v>
      </c>
      <c r="O13" s="37"/>
    </row>
    <row r="14" spans="1:15" s="8" customFormat="1" ht="15" hidden="1" customHeight="1">
      <c r="A14" s="4">
        <v>29</v>
      </c>
      <c r="B14" s="6" t="s">
        <v>143</v>
      </c>
      <c r="C14" s="5">
        <v>92972</v>
      </c>
      <c r="D14" s="6" t="s">
        <v>133</v>
      </c>
      <c r="E14" s="38" t="s">
        <v>511</v>
      </c>
      <c r="F14" s="21" t="s">
        <v>157</v>
      </c>
      <c r="G14" s="26">
        <v>41365</v>
      </c>
      <c r="H14" s="26"/>
      <c r="I14" s="17">
        <f t="shared" si="3"/>
        <v>109.05205479452054</v>
      </c>
      <c r="J14" s="18">
        <f t="shared" si="4"/>
        <v>4</v>
      </c>
      <c r="K14" s="7"/>
      <c r="L14" s="7">
        <v>43081</v>
      </c>
      <c r="M14" s="7">
        <f>COUNTIF(TO!$E$11:$E$879,D14)</f>
        <v>8</v>
      </c>
      <c r="O14" s="37"/>
    </row>
    <row r="15" spans="1:15" s="8" customFormat="1" ht="15" hidden="1" customHeight="1">
      <c r="A15" s="4">
        <v>4</v>
      </c>
      <c r="B15" s="20" t="s">
        <v>143</v>
      </c>
      <c r="C15" s="5">
        <v>12012</v>
      </c>
      <c r="D15" s="20" t="s">
        <v>134</v>
      </c>
      <c r="E15" s="38" t="s">
        <v>727</v>
      </c>
      <c r="F15" s="21" t="s">
        <v>157</v>
      </c>
      <c r="G15" s="26">
        <v>41426</v>
      </c>
      <c r="H15" s="26"/>
      <c r="I15" s="17">
        <f t="shared" si="3"/>
        <v>107.04657534246574</v>
      </c>
      <c r="J15" s="18">
        <f t="shared" si="4"/>
        <v>4</v>
      </c>
      <c r="K15" s="7"/>
      <c r="L15" s="7">
        <v>43079</v>
      </c>
      <c r="M15" s="7">
        <f>COUNTIF(TO!$E$11:$E$879,D15)</f>
        <v>9</v>
      </c>
    </row>
    <row r="16" spans="1:15" s="8" customFormat="1" ht="15" hidden="1" customHeight="1">
      <c r="A16" s="4">
        <v>41</v>
      </c>
      <c r="B16" s="19" t="s">
        <v>91</v>
      </c>
      <c r="C16" s="5">
        <v>44016</v>
      </c>
      <c r="D16" s="19" t="s">
        <v>163</v>
      </c>
      <c r="E16" s="38" t="s">
        <v>92</v>
      </c>
      <c r="F16" s="21" t="s">
        <v>157</v>
      </c>
      <c r="G16" s="26">
        <v>41579</v>
      </c>
      <c r="H16" s="26"/>
      <c r="I16" s="17">
        <f t="shared" si="3"/>
        <v>102.01643835616439</v>
      </c>
      <c r="J16" s="18">
        <f t="shared" si="4"/>
        <v>4</v>
      </c>
      <c r="K16" s="7"/>
      <c r="L16" s="7" t="s">
        <v>406</v>
      </c>
      <c r="M16" s="7">
        <f>COUNTIF(TO!$E$11:$E$879,D16)</f>
        <v>8</v>
      </c>
    </row>
    <row r="17" spans="1:13" s="8" customFormat="1" ht="15" hidden="1" customHeight="1">
      <c r="A17" s="4">
        <v>56</v>
      </c>
      <c r="B17" s="5" t="s">
        <v>24</v>
      </c>
      <c r="C17" s="5">
        <v>80377</v>
      </c>
      <c r="D17" s="6" t="s">
        <v>25</v>
      </c>
      <c r="E17" s="38" t="s">
        <v>791</v>
      </c>
      <c r="F17" s="21" t="s">
        <v>157</v>
      </c>
      <c r="G17" s="26">
        <v>41640</v>
      </c>
      <c r="H17" s="26"/>
      <c r="I17" s="17">
        <f t="shared" si="3"/>
        <v>100.01095890410959</v>
      </c>
      <c r="J17" s="18">
        <f t="shared" si="4"/>
        <v>4</v>
      </c>
      <c r="K17" s="7"/>
      <c r="L17" s="7" t="s">
        <v>453</v>
      </c>
      <c r="M17" s="7">
        <f>COUNTIF(TO!$E$11:$E$879,D17)</f>
        <v>8</v>
      </c>
    </row>
    <row r="18" spans="1:13" s="8" customFormat="1" ht="15" hidden="1" customHeight="1">
      <c r="A18" s="4">
        <v>36</v>
      </c>
      <c r="B18" s="5" t="s">
        <v>6</v>
      </c>
      <c r="C18" s="5">
        <v>28964</v>
      </c>
      <c r="D18" s="6" t="s">
        <v>7</v>
      </c>
      <c r="E18" s="38" t="s">
        <v>511</v>
      </c>
      <c r="F18" s="21" t="s">
        <v>157</v>
      </c>
      <c r="G18" s="26">
        <v>41736</v>
      </c>
      <c r="H18" s="26"/>
      <c r="I18" s="17">
        <f t="shared" si="3"/>
        <v>96.854794520547941</v>
      </c>
      <c r="J18" s="18">
        <f t="shared" si="4"/>
        <v>4</v>
      </c>
      <c r="K18" s="7"/>
      <c r="L18" s="7" t="s">
        <v>442</v>
      </c>
      <c r="M18" s="7">
        <f>COUNTIF(TO!$E$11:$E$879,D18)</f>
        <v>8</v>
      </c>
    </row>
    <row r="19" spans="1:13" s="8" customFormat="1" ht="15" hidden="1" customHeight="1">
      <c r="A19" s="4">
        <v>39</v>
      </c>
      <c r="B19" s="14" t="s">
        <v>6</v>
      </c>
      <c r="C19" s="5">
        <v>29038</v>
      </c>
      <c r="D19" s="22" t="s">
        <v>161</v>
      </c>
      <c r="E19" s="38" t="s">
        <v>512</v>
      </c>
      <c r="F19" s="21" t="s">
        <v>157</v>
      </c>
      <c r="G19" s="26">
        <v>41773</v>
      </c>
      <c r="H19" s="26"/>
      <c r="I19" s="17">
        <f t="shared" si="3"/>
        <v>95.638356164383552</v>
      </c>
      <c r="J19" s="18">
        <f t="shared" si="4"/>
        <v>4</v>
      </c>
      <c r="K19" s="7"/>
      <c r="L19" s="7" t="s">
        <v>444</v>
      </c>
      <c r="M19" s="7">
        <f>COUNTIF(TO!$E$11:$E$879,D19)</f>
        <v>8</v>
      </c>
    </row>
    <row r="20" spans="1:13" s="8" customFormat="1" ht="15" hidden="1" customHeight="1">
      <c r="A20" s="4">
        <v>63</v>
      </c>
      <c r="B20" s="9" t="s">
        <v>143</v>
      </c>
      <c r="C20" s="5">
        <v>53794</v>
      </c>
      <c r="D20" s="11" t="s">
        <v>131</v>
      </c>
      <c r="E20" s="38" t="s">
        <v>727</v>
      </c>
      <c r="F20" s="21" t="s">
        <v>157</v>
      </c>
      <c r="G20" s="26">
        <v>41913</v>
      </c>
      <c r="H20" s="26"/>
      <c r="I20" s="17">
        <f t="shared" si="3"/>
        <v>91.035616438356158</v>
      </c>
      <c r="J20" s="18">
        <f t="shared" si="4"/>
        <v>4</v>
      </c>
      <c r="K20" s="7"/>
      <c r="L20" s="7">
        <v>40008</v>
      </c>
      <c r="M20" s="7">
        <f>COUNTIF(TO!$E$11:$E$879,D20)</f>
        <v>8</v>
      </c>
    </row>
    <row r="21" spans="1:13" s="8" customFormat="1" ht="15" customHeight="1">
      <c r="A21" s="4">
        <v>65</v>
      </c>
      <c r="B21" s="9" t="s">
        <v>141</v>
      </c>
      <c r="C21" s="5">
        <v>82927</v>
      </c>
      <c r="D21" s="10" t="s">
        <v>174</v>
      </c>
      <c r="E21" s="38" t="s">
        <v>129</v>
      </c>
      <c r="F21" s="21">
        <v>147</v>
      </c>
      <c r="G21" s="36">
        <v>42329</v>
      </c>
      <c r="H21" s="36"/>
      <c r="I21" s="17">
        <f t="shared" si="3"/>
        <v>77.358904109589034</v>
      </c>
      <c r="J21" s="18">
        <f t="shared" si="4"/>
        <v>4</v>
      </c>
      <c r="K21" s="7"/>
      <c r="L21" s="7" t="s">
        <v>421</v>
      </c>
      <c r="M21" s="7">
        <f>COUNTIF(TO!$E$11:$E$879,D21)</f>
        <v>8</v>
      </c>
    </row>
    <row r="22" spans="1:13" s="8" customFormat="1" ht="15" customHeight="1">
      <c r="A22" s="4">
        <v>46</v>
      </c>
      <c r="B22" s="5" t="s">
        <v>6</v>
      </c>
      <c r="C22" s="5">
        <v>65687</v>
      </c>
      <c r="D22" s="6" t="s">
        <v>20</v>
      </c>
      <c r="E22" s="38" t="s">
        <v>129</v>
      </c>
      <c r="F22" s="21" t="s">
        <v>157</v>
      </c>
      <c r="G22" s="26">
        <v>42318</v>
      </c>
      <c r="H22" s="26"/>
      <c r="I22" s="17">
        <f t="shared" si="3"/>
        <v>77.720547945205482</v>
      </c>
      <c r="J22" s="18">
        <f t="shared" si="4"/>
        <v>4</v>
      </c>
      <c r="K22" s="7"/>
      <c r="L22" s="7" t="s">
        <v>446</v>
      </c>
      <c r="M22" s="7">
        <f>COUNTIF(TO!$E$11:$E$879,D22)</f>
        <v>8</v>
      </c>
    </row>
    <row r="23" spans="1:13" s="8" customFormat="1" ht="15" customHeight="1">
      <c r="A23" s="4">
        <v>25</v>
      </c>
      <c r="B23" s="5" t="s">
        <v>141</v>
      </c>
      <c r="C23" s="5">
        <v>82929</v>
      </c>
      <c r="D23" s="6" t="s">
        <v>66</v>
      </c>
      <c r="E23" s="38" t="s">
        <v>129</v>
      </c>
      <c r="F23" s="21" t="s">
        <v>157</v>
      </c>
      <c r="G23" s="36">
        <v>42322</v>
      </c>
      <c r="H23" s="36"/>
      <c r="I23" s="17">
        <f t="shared" si="3"/>
        <v>77.589041095890408</v>
      </c>
      <c r="J23" s="18">
        <f t="shared" si="4"/>
        <v>4</v>
      </c>
      <c r="K23" s="7"/>
      <c r="L23" s="7" t="s">
        <v>415</v>
      </c>
      <c r="M23" s="7">
        <f>COUNTIF(TO!$E$11:$E$879,D23)</f>
        <v>8</v>
      </c>
    </row>
    <row r="24" spans="1:13" s="8" customFormat="1" ht="15" hidden="1" customHeight="1">
      <c r="A24" s="4">
        <v>42</v>
      </c>
      <c r="B24" s="9" t="s">
        <v>141</v>
      </c>
      <c r="C24" s="5">
        <v>82926</v>
      </c>
      <c r="D24" s="22" t="s">
        <v>49</v>
      </c>
      <c r="E24" s="38" t="s">
        <v>511</v>
      </c>
      <c r="F24" s="21" t="s">
        <v>157</v>
      </c>
      <c r="G24" s="36">
        <v>42359</v>
      </c>
      <c r="H24" s="36"/>
      <c r="I24" s="17">
        <f t="shared" si="3"/>
        <v>76.37260273972602</v>
      </c>
      <c r="J24" s="18">
        <f t="shared" si="4"/>
        <v>4</v>
      </c>
      <c r="K24" s="7"/>
      <c r="L24" s="7" t="s">
        <v>417</v>
      </c>
      <c r="M24" s="7">
        <f>COUNTIF(TO!$E$11:$E$879,D24)</f>
        <v>8</v>
      </c>
    </row>
    <row r="25" spans="1:13" s="8" customFormat="1" ht="15" hidden="1" customHeight="1">
      <c r="A25" s="4">
        <v>28</v>
      </c>
      <c r="B25" s="20" t="s">
        <v>6</v>
      </c>
      <c r="C25" s="5">
        <v>68836</v>
      </c>
      <c r="D25" s="19" t="s">
        <v>17</v>
      </c>
      <c r="E25" s="38" t="s">
        <v>92</v>
      </c>
      <c r="F25" s="21" t="s">
        <v>157</v>
      </c>
      <c r="G25" s="26">
        <v>42375</v>
      </c>
      <c r="H25" s="26"/>
      <c r="I25" s="17">
        <f t="shared" si="3"/>
        <v>75.846575342465755</v>
      </c>
      <c r="J25" s="18">
        <f t="shared" si="4"/>
        <v>4</v>
      </c>
      <c r="K25" s="7"/>
      <c r="L25" s="7" t="s">
        <v>437</v>
      </c>
      <c r="M25" s="7">
        <f>COUNTIF(TO!$E$11:$E$879,D25)</f>
        <v>8</v>
      </c>
    </row>
    <row r="26" spans="1:13" s="8" customFormat="1" ht="15" hidden="1" customHeight="1">
      <c r="A26" s="4">
        <v>35</v>
      </c>
      <c r="B26" s="14" t="s">
        <v>6</v>
      </c>
      <c r="C26" s="5">
        <v>67536</v>
      </c>
      <c r="D26" s="14" t="s">
        <v>22</v>
      </c>
      <c r="E26" s="38" t="s">
        <v>31</v>
      </c>
      <c r="F26" s="21" t="s">
        <v>157</v>
      </c>
      <c r="G26" s="26">
        <v>42401</v>
      </c>
      <c r="H26" s="36"/>
      <c r="I26" s="17">
        <f t="shared" si="3"/>
        <v>74.9917808219178</v>
      </c>
      <c r="J26" s="18">
        <f t="shared" si="4"/>
        <v>4</v>
      </c>
      <c r="K26" s="7"/>
      <c r="L26" s="7" t="s">
        <v>441</v>
      </c>
      <c r="M26" s="7">
        <f>COUNTIF(TO!$E$11:$E$879,D26)</f>
        <v>8</v>
      </c>
    </row>
    <row r="27" spans="1:13" s="8" customFormat="1" ht="15" customHeight="1">
      <c r="A27" s="4">
        <v>11</v>
      </c>
      <c r="B27" s="6" t="s">
        <v>141</v>
      </c>
      <c r="C27" s="5">
        <v>36456</v>
      </c>
      <c r="D27" s="6" t="s">
        <v>140</v>
      </c>
      <c r="E27" s="38" t="s">
        <v>129</v>
      </c>
      <c r="F27" s="21" t="s">
        <v>157</v>
      </c>
      <c r="G27" s="36">
        <v>42402</v>
      </c>
      <c r="H27" s="36"/>
      <c r="I27" s="17">
        <f t="shared" si="3"/>
        <v>74.958904109589042</v>
      </c>
      <c r="J27" s="18">
        <f t="shared" si="4"/>
        <v>4</v>
      </c>
      <c r="K27" s="7"/>
      <c r="L27" s="7" t="s">
        <v>412</v>
      </c>
      <c r="M27" s="7">
        <f>COUNTIF(TO!$E$11:$E$879,D27)</f>
        <v>8</v>
      </c>
    </row>
    <row r="28" spans="1:13" s="8" customFormat="1" ht="15" customHeight="1">
      <c r="A28" s="4">
        <v>9</v>
      </c>
      <c r="B28" s="9" t="s">
        <v>6</v>
      </c>
      <c r="C28" s="5">
        <v>28951</v>
      </c>
      <c r="D28" s="43" t="s">
        <v>16</v>
      </c>
      <c r="E28" s="38" t="s">
        <v>129</v>
      </c>
      <c r="F28" s="21" t="s">
        <v>157</v>
      </c>
      <c r="G28" s="26">
        <v>42416</v>
      </c>
      <c r="H28" s="26"/>
      <c r="I28" s="17">
        <f t="shared" si="3"/>
        <v>74.498630136986293</v>
      </c>
      <c r="J28" s="18">
        <f t="shared" si="4"/>
        <v>4</v>
      </c>
      <c r="K28" s="7"/>
      <c r="L28" s="7" t="s">
        <v>428</v>
      </c>
      <c r="M28" s="7">
        <f>COUNTIF(TO!$E$11:$E$879,D28)</f>
        <v>8</v>
      </c>
    </row>
    <row r="29" spans="1:13" s="8" customFormat="1" hidden="1">
      <c r="A29" s="4">
        <v>16</v>
      </c>
      <c r="B29" s="9" t="s">
        <v>6</v>
      </c>
      <c r="C29" s="5">
        <v>34284</v>
      </c>
      <c r="D29" s="10" t="s">
        <v>9</v>
      </c>
      <c r="E29" s="38" t="s">
        <v>511</v>
      </c>
      <c r="F29" s="21" t="s">
        <v>157</v>
      </c>
      <c r="G29" s="26">
        <v>42614</v>
      </c>
      <c r="H29" s="26"/>
      <c r="I29" s="17">
        <f t="shared" si="3"/>
        <v>67.989041095890414</v>
      </c>
      <c r="J29" s="18">
        <f t="shared" si="4"/>
        <v>4</v>
      </c>
      <c r="K29" s="7"/>
      <c r="L29" s="7" t="s">
        <v>431</v>
      </c>
      <c r="M29" s="7">
        <f>COUNTIF(TO!$E$11:$E$879,D29)</f>
        <v>8</v>
      </c>
    </row>
    <row r="30" spans="1:13" s="8" customFormat="1" ht="15" hidden="1" customHeight="1">
      <c r="A30" s="4">
        <v>5</v>
      </c>
      <c r="B30" s="5" t="s">
        <v>6</v>
      </c>
      <c r="C30" s="5">
        <v>22861</v>
      </c>
      <c r="D30" s="6" t="s">
        <v>18</v>
      </c>
      <c r="E30" s="38" t="s">
        <v>31</v>
      </c>
      <c r="F30" s="21" t="s">
        <v>157</v>
      </c>
      <c r="G30" s="26">
        <v>42690</v>
      </c>
      <c r="H30" s="26"/>
      <c r="I30" s="17">
        <f t="shared" si="3"/>
        <v>65.490410958904107</v>
      </c>
      <c r="J30" s="18">
        <f t="shared" si="4"/>
        <v>4</v>
      </c>
      <c r="K30" s="7"/>
      <c r="L30" s="7" t="s">
        <v>426</v>
      </c>
      <c r="M30" s="7">
        <f>COUNTIF(TO!$E$11:$E$879,D30)</f>
        <v>8</v>
      </c>
    </row>
    <row r="31" spans="1:13" s="8" customFormat="1" ht="15" hidden="1" customHeight="1">
      <c r="A31" s="4">
        <v>1</v>
      </c>
      <c r="B31" s="5" t="s">
        <v>91</v>
      </c>
      <c r="C31" s="5">
        <v>65942</v>
      </c>
      <c r="D31" s="6" t="s">
        <v>100</v>
      </c>
      <c r="E31" s="38" t="s">
        <v>727</v>
      </c>
      <c r="F31" s="21" t="s">
        <v>157</v>
      </c>
      <c r="G31" s="26">
        <v>42736</v>
      </c>
      <c r="H31" s="26"/>
      <c r="I31" s="17">
        <f t="shared" si="3"/>
        <v>63.978082191780821</v>
      </c>
      <c r="J31" s="18">
        <f t="shared" si="4"/>
        <v>4</v>
      </c>
      <c r="K31" s="7"/>
      <c r="L31" s="45" t="s">
        <v>401</v>
      </c>
      <c r="M31" s="7">
        <f>COUNTIF(TO!$E$11:$E$879,D31)</f>
        <v>8</v>
      </c>
    </row>
    <row r="32" spans="1:13" s="8" customFormat="1" ht="15" customHeight="1">
      <c r="A32" s="4">
        <v>18</v>
      </c>
      <c r="B32" s="9" t="s">
        <v>28</v>
      </c>
      <c r="C32" s="5">
        <v>63671</v>
      </c>
      <c r="D32" s="19" t="s">
        <v>34</v>
      </c>
      <c r="E32" s="38" t="s">
        <v>129</v>
      </c>
      <c r="F32" s="21" t="s">
        <v>157</v>
      </c>
      <c r="G32" s="26">
        <v>42789</v>
      </c>
      <c r="H32" s="26"/>
      <c r="I32" s="17">
        <f t="shared" si="3"/>
        <v>62.235616438356161</v>
      </c>
      <c r="J32" s="18">
        <f t="shared" si="4"/>
        <v>4</v>
      </c>
      <c r="K32" s="7"/>
      <c r="L32" s="7" t="s">
        <v>408</v>
      </c>
      <c r="M32" s="7">
        <f>COUNTIF(TO!$E$11:$E$879,D32)</f>
        <v>8</v>
      </c>
    </row>
    <row r="33" spans="1:13" s="8" customFormat="1" ht="15" hidden="1" customHeight="1">
      <c r="A33" s="4">
        <v>31</v>
      </c>
      <c r="B33" s="9" t="s">
        <v>6</v>
      </c>
      <c r="C33" s="5">
        <v>86159</v>
      </c>
      <c r="D33" s="10" t="s">
        <v>144</v>
      </c>
      <c r="E33" s="38" t="s">
        <v>8</v>
      </c>
      <c r="F33" s="21" t="s">
        <v>157</v>
      </c>
      <c r="G33" s="26">
        <v>42826</v>
      </c>
      <c r="H33" s="26"/>
      <c r="I33" s="17">
        <f t="shared" si="3"/>
        <v>61.019178082191779</v>
      </c>
      <c r="J33" s="18">
        <f t="shared" si="4"/>
        <v>4</v>
      </c>
      <c r="K33" s="7"/>
      <c r="L33" s="7" t="s">
        <v>438</v>
      </c>
      <c r="M33" s="7">
        <f>COUNTIF(TO!$E$11:$E$879,D33)</f>
        <v>8</v>
      </c>
    </row>
    <row r="34" spans="1:13" s="8" customFormat="1" ht="15" hidden="1" customHeight="1">
      <c r="A34" s="4">
        <v>48</v>
      </c>
      <c r="B34" s="6" t="s">
        <v>6</v>
      </c>
      <c r="C34" s="5">
        <v>65690</v>
      </c>
      <c r="D34" s="14" t="s">
        <v>162</v>
      </c>
      <c r="E34" s="38" t="s">
        <v>31</v>
      </c>
      <c r="F34" s="21" t="s">
        <v>157</v>
      </c>
      <c r="G34" s="26">
        <v>42970</v>
      </c>
      <c r="H34" s="26"/>
      <c r="I34" s="17">
        <f t="shared" si="3"/>
        <v>56.284931506849311</v>
      </c>
      <c r="J34" s="18">
        <f t="shared" si="4"/>
        <v>4</v>
      </c>
      <c r="K34" s="7"/>
      <c r="L34" s="7" t="s">
        <v>447</v>
      </c>
      <c r="M34" s="7">
        <f>COUNTIF(TO!$E$11:$E$879,D34)</f>
        <v>8</v>
      </c>
    </row>
    <row r="35" spans="1:13" s="8" customFormat="1" ht="15" hidden="1" customHeight="1">
      <c r="A35" s="4">
        <v>17</v>
      </c>
      <c r="B35" s="9" t="s">
        <v>6</v>
      </c>
      <c r="C35" s="5">
        <v>93785</v>
      </c>
      <c r="D35" s="15" t="s">
        <v>19</v>
      </c>
      <c r="E35" s="38" t="s">
        <v>727</v>
      </c>
      <c r="F35" s="21" t="s">
        <v>157</v>
      </c>
      <c r="G35" s="26">
        <v>43009</v>
      </c>
      <c r="H35" s="26"/>
      <c r="I35" s="17">
        <f t="shared" si="3"/>
        <v>55.002739726027393</v>
      </c>
      <c r="J35" s="18">
        <f t="shared" si="4"/>
        <v>4</v>
      </c>
      <c r="K35" s="7"/>
      <c r="L35" s="7" t="s">
        <v>432</v>
      </c>
      <c r="M35" s="7">
        <f>COUNTIF(TO!$E$11:$E$879,D35)</f>
        <v>8</v>
      </c>
    </row>
    <row r="36" spans="1:13" s="8" customFormat="1" ht="15" hidden="1" customHeight="1">
      <c r="A36" s="4">
        <v>55</v>
      </c>
      <c r="B36" s="6" t="s">
        <v>28</v>
      </c>
      <c r="C36" s="5">
        <v>71715</v>
      </c>
      <c r="D36" s="6" t="s">
        <v>33</v>
      </c>
      <c r="E36" s="38" t="s">
        <v>727</v>
      </c>
      <c r="F36" s="21" t="s">
        <v>157</v>
      </c>
      <c r="G36" s="26">
        <v>43012</v>
      </c>
      <c r="H36" s="26"/>
      <c r="I36" s="17">
        <f t="shared" si="3"/>
        <v>54.904109589041092</v>
      </c>
      <c r="J36" s="18">
        <f t="shared" si="4"/>
        <v>4</v>
      </c>
      <c r="K36" s="7"/>
      <c r="L36" s="7" t="s">
        <v>409</v>
      </c>
      <c r="M36" s="7">
        <f>COUNTIF(TO!$E$11:$E$879,D36)</f>
        <v>8</v>
      </c>
    </row>
    <row r="37" spans="1:13" s="8" customFormat="1" ht="15" hidden="1" customHeight="1">
      <c r="A37" s="4">
        <v>15</v>
      </c>
      <c r="B37" s="9" t="s">
        <v>6</v>
      </c>
      <c r="C37" s="5">
        <v>93789</v>
      </c>
      <c r="D37" s="10" t="s">
        <v>159</v>
      </c>
      <c r="E37" s="38" t="s">
        <v>512</v>
      </c>
      <c r="F37" s="21" t="s">
        <v>157</v>
      </c>
      <c r="G37" s="26">
        <v>43013</v>
      </c>
      <c r="H37" s="26"/>
      <c r="I37" s="17">
        <f t="shared" si="3"/>
        <v>54.871232876712327</v>
      </c>
      <c r="J37" s="18">
        <f t="shared" si="4"/>
        <v>4</v>
      </c>
      <c r="K37" s="7"/>
      <c r="L37" s="7" t="s">
        <v>430</v>
      </c>
      <c r="M37" s="7">
        <f>COUNTIF(TO!$E$11:$E$879,D37)</f>
        <v>8</v>
      </c>
    </row>
    <row r="38" spans="1:13" s="8" customFormat="1" ht="15" hidden="1" customHeight="1">
      <c r="A38" s="4">
        <v>24</v>
      </c>
      <c r="B38" s="9" t="s">
        <v>6</v>
      </c>
      <c r="C38" s="5">
        <v>93790</v>
      </c>
      <c r="D38" s="10" t="s">
        <v>160</v>
      </c>
      <c r="E38" s="38" t="s">
        <v>31</v>
      </c>
      <c r="F38" s="21" t="s">
        <v>157</v>
      </c>
      <c r="G38" s="26">
        <v>43013</v>
      </c>
      <c r="H38" s="26"/>
      <c r="I38" s="17">
        <f t="shared" si="3"/>
        <v>54.871232876712327</v>
      </c>
      <c r="J38" s="18">
        <f t="shared" si="4"/>
        <v>4</v>
      </c>
      <c r="K38" s="7"/>
      <c r="L38" s="7" t="s">
        <v>435</v>
      </c>
      <c r="M38" s="7">
        <f>COUNTIF(TO!$E$11:$E$879,D38)</f>
        <v>8</v>
      </c>
    </row>
    <row r="39" spans="1:13" s="8" customFormat="1" ht="15" hidden="1" customHeight="1">
      <c r="A39" s="4">
        <v>8</v>
      </c>
      <c r="B39" s="5" t="s">
        <v>141</v>
      </c>
      <c r="C39" s="5">
        <v>93848</v>
      </c>
      <c r="D39" s="14" t="s">
        <v>52</v>
      </c>
      <c r="E39" s="38" t="s">
        <v>31</v>
      </c>
      <c r="F39" s="21" t="s">
        <v>157</v>
      </c>
      <c r="G39" s="36">
        <v>43018</v>
      </c>
      <c r="H39" s="36"/>
      <c r="I39" s="17">
        <f t="shared" si="3"/>
        <v>54.706849315068489</v>
      </c>
      <c r="J39" s="18">
        <f t="shared" si="4"/>
        <v>4</v>
      </c>
      <c r="K39" s="7"/>
      <c r="L39" s="7" t="s">
        <v>411</v>
      </c>
      <c r="M39" s="7">
        <f>COUNTIF(TO!$E$11:$E$879,D39)</f>
        <v>8</v>
      </c>
    </row>
    <row r="40" spans="1:13" s="8" customFormat="1" ht="15" hidden="1" customHeight="1">
      <c r="A40" s="4">
        <v>14</v>
      </c>
      <c r="B40" s="9" t="s">
        <v>6</v>
      </c>
      <c r="C40" s="5">
        <v>94184</v>
      </c>
      <c r="D40" s="42" t="s">
        <v>168</v>
      </c>
      <c r="E40" s="38" t="s">
        <v>512</v>
      </c>
      <c r="F40" s="21" t="s">
        <v>157</v>
      </c>
      <c r="G40" s="26">
        <v>43026</v>
      </c>
      <c r="H40" s="26"/>
      <c r="I40" s="17">
        <f t="shared" si="3"/>
        <v>54.443835616438356</v>
      </c>
      <c r="J40" s="18">
        <f t="shared" si="4"/>
        <v>4</v>
      </c>
      <c r="K40" s="7"/>
      <c r="L40" s="7" t="s">
        <v>429</v>
      </c>
      <c r="M40" s="7">
        <f>COUNTIF(TO!$E$11:$E$879,D40)</f>
        <v>8</v>
      </c>
    </row>
    <row r="41" spans="1:13" s="8" customFormat="1" ht="15" hidden="1" customHeight="1">
      <c r="A41" s="4">
        <v>54</v>
      </c>
      <c r="B41" s="6" t="s">
        <v>6</v>
      </c>
      <c r="C41" s="5">
        <v>94185</v>
      </c>
      <c r="D41" s="6" t="s">
        <v>11</v>
      </c>
      <c r="E41" s="38" t="s">
        <v>31</v>
      </c>
      <c r="F41" s="21" t="s">
        <v>157</v>
      </c>
      <c r="G41" s="26">
        <v>43026</v>
      </c>
      <c r="H41" s="26"/>
      <c r="I41" s="17">
        <f t="shared" si="3"/>
        <v>54.443835616438356</v>
      </c>
      <c r="J41" s="18">
        <f t="shared" si="4"/>
        <v>4</v>
      </c>
      <c r="K41" s="7"/>
      <c r="L41" s="7" t="s">
        <v>449</v>
      </c>
      <c r="M41" s="7">
        <f>COUNTIF(TO!$E$11:$E$879,D41)</f>
        <v>8</v>
      </c>
    </row>
    <row r="42" spans="1:13" s="8" customFormat="1" ht="15" customHeight="1">
      <c r="A42" s="4">
        <v>74</v>
      </c>
      <c r="B42" s="6" t="s">
        <v>6</v>
      </c>
      <c r="C42" s="5">
        <v>94237</v>
      </c>
      <c r="D42" s="6" t="s">
        <v>21</v>
      </c>
      <c r="E42" s="38" t="s">
        <v>129</v>
      </c>
      <c r="F42" s="21" t="s">
        <v>157</v>
      </c>
      <c r="G42" s="26">
        <v>43026</v>
      </c>
      <c r="H42" s="26"/>
      <c r="I42" s="17">
        <f t="shared" si="3"/>
        <v>54.443835616438356</v>
      </c>
      <c r="J42" s="18">
        <f t="shared" si="4"/>
        <v>4</v>
      </c>
      <c r="K42" s="7"/>
      <c r="L42" s="7" t="s">
        <v>452</v>
      </c>
      <c r="M42" s="7">
        <f>COUNTIF(TO!$E$11:$E$879,D42)</f>
        <v>8</v>
      </c>
    </row>
    <row r="43" spans="1:13" s="8" customFormat="1" ht="15" hidden="1" customHeight="1">
      <c r="A43" s="4">
        <v>13</v>
      </c>
      <c r="B43" s="5" t="s">
        <v>91</v>
      </c>
      <c r="C43" s="5">
        <v>65212</v>
      </c>
      <c r="D43" s="6" t="s">
        <v>102</v>
      </c>
      <c r="E43" s="38" t="s">
        <v>791</v>
      </c>
      <c r="F43" s="21" t="s">
        <v>157</v>
      </c>
      <c r="G43" s="26">
        <v>43031</v>
      </c>
      <c r="H43" s="26"/>
      <c r="I43" s="17">
        <f t="shared" si="3"/>
        <v>54.279452054794518</v>
      </c>
      <c r="J43" s="18">
        <f t="shared" si="4"/>
        <v>4</v>
      </c>
      <c r="K43" s="7"/>
      <c r="L43" s="7" t="s">
        <v>402</v>
      </c>
      <c r="M43" s="7">
        <f>COUNTIF(TO!$E$11:$E$879,D43)</f>
        <v>8</v>
      </c>
    </row>
    <row r="44" spans="1:13" s="8" customFormat="1" ht="15" hidden="1" customHeight="1">
      <c r="A44" s="4">
        <v>26</v>
      </c>
      <c r="B44" s="5" t="s">
        <v>91</v>
      </c>
      <c r="C44" s="5">
        <v>29341</v>
      </c>
      <c r="D44" s="14" t="s">
        <v>96</v>
      </c>
      <c r="E44" s="38" t="s">
        <v>512</v>
      </c>
      <c r="F44" s="21" t="s">
        <v>157</v>
      </c>
      <c r="G44" s="26">
        <v>43031</v>
      </c>
      <c r="H44" s="26"/>
      <c r="I44" s="17">
        <f t="shared" ref="I44:I75" si="5">($J$10-G44)/(365/12)</f>
        <v>54.279452054794518</v>
      </c>
      <c r="J44" s="18">
        <f t="shared" ref="J44:J75" si="6">IF(I44&lt;3,1,IF(AND(I44&gt;=3,I44&lt;6),2,IF(AND(I44&gt;=6,I44&lt;12),3,4)))</f>
        <v>4</v>
      </c>
      <c r="K44" s="7"/>
      <c r="L44" s="7" t="s">
        <v>404</v>
      </c>
      <c r="M44" s="7">
        <f>COUNTIF(TO!$E$11:$E$879,D44)</f>
        <v>8</v>
      </c>
    </row>
    <row r="45" spans="1:13" s="8" customFormat="1" ht="15" hidden="1" customHeight="1">
      <c r="A45" s="4">
        <v>73</v>
      </c>
      <c r="B45" s="9" t="s">
        <v>141</v>
      </c>
      <c r="C45" s="5">
        <v>94908</v>
      </c>
      <c r="D45" s="10" t="s">
        <v>29</v>
      </c>
      <c r="E45" s="38" t="s">
        <v>727</v>
      </c>
      <c r="F45" s="21" t="s">
        <v>157</v>
      </c>
      <c r="G45" s="36">
        <v>43045</v>
      </c>
      <c r="H45" s="36"/>
      <c r="I45" s="17">
        <f t="shared" si="5"/>
        <v>53.819178082191776</v>
      </c>
      <c r="J45" s="18">
        <f t="shared" si="6"/>
        <v>4</v>
      </c>
      <c r="K45" s="7"/>
      <c r="L45" s="7" t="s">
        <v>425</v>
      </c>
      <c r="M45" s="7">
        <f>COUNTIF(TO!$E$11:$E$879,D45)</f>
        <v>8</v>
      </c>
    </row>
    <row r="46" spans="1:13" s="8" customFormat="1" ht="15" hidden="1" customHeight="1">
      <c r="A46" s="4">
        <v>59</v>
      </c>
      <c r="B46" s="9" t="s">
        <v>141</v>
      </c>
      <c r="C46" s="5">
        <v>95989</v>
      </c>
      <c r="D46" s="11" t="s">
        <v>83</v>
      </c>
      <c r="E46" s="38" t="s">
        <v>727</v>
      </c>
      <c r="F46" s="21" t="s">
        <v>157</v>
      </c>
      <c r="G46" s="36">
        <v>43060</v>
      </c>
      <c r="H46" s="36"/>
      <c r="I46" s="17">
        <f t="shared" si="5"/>
        <v>53.326027397260269</v>
      </c>
      <c r="J46" s="18">
        <f t="shared" si="6"/>
        <v>4</v>
      </c>
      <c r="K46" s="7"/>
      <c r="L46" s="7" t="s">
        <v>420</v>
      </c>
      <c r="M46" s="7">
        <f>COUNTIF(TO!$E$11:$E$879,D46)</f>
        <v>8</v>
      </c>
    </row>
    <row r="47" spans="1:13" s="8" customFormat="1" ht="15" hidden="1" customHeight="1">
      <c r="A47" s="4">
        <v>51</v>
      </c>
      <c r="B47" s="34" t="s">
        <v>6</v>
      </c>
      <c r="C47" s="5">
        <v>106417</v>
      </c>
      <c r="D47" s="11" t="s">
        <v>13</v>
      </c>
      <c r="E47" s="38" t="s">
        <v>8</v>
      </c>
      <c r="F47" s="21" t="s">
        <v>157</v>
      </c>
      <c r="G47" s="26">
        <v>43362</v>
      </c>
      <c r="H47" s="26"/>
      <c r="I47" s="17">
        <f t="shared" si="5"/>
        <v>43.397260273972599</v>
      </c>
      <c r="J47" s="18">
        <f t="shared" si="6"/>
        <v>4</v>
      </c>
      <c r="K47" s="7"/>
      <c r="L47" s="7" t="s">
        <v>448</v>
      </c>
      <c r="M47" s="7">
        <f>COUNTIF(TO!$E$11:$E$879,D47)</f>
        <v>8</v>
      </c>
    </row>
    <row r="48" spans="1:13" s="8" customFormat="1" ht="15" hidden="1" customHeight="1">
      <c r="A48" s="4">
        <v>68</v>
      </c>
      <c r="B48" s="34" t="s">
        <v>6</v>
      </c>
      <c r="C48" s="5">
        <v>22871</v>
      </c>
      <c r="D48" s="11" t="s">
        <v>23</v>
      </c>
      <c r="E48" s="38" t="s">
        <v>92</v>
      </c>
      <c r="F48" s="21" t="s">
        <v>157</v>
      </c>
      <c r="G48" s="26">
        <v>43362</v>
      </c>
      <c r="H48" s="26"/>
      <c r="I48" s="17">
        <f t="shared" si="5"/>
        <v>43.397260273972599</v>
      </c>
      <c r="J48" s="18">
        <f t="shared" si="6"/>
        <v>4</v>
      </c>
      <c r="K48" s="7"/>
      <c r="L48" s="7" t="s">
        <v>451</v>
      </c>
      <c r="M48" s="7">
        <f>COUNTIF(TO!$E$11:$E$879,D48)</f>
        <v>8</v>
      </c>
    </row>
    <row r="49" spans="1:13" s="8" customFormat="1" ht="15" hidden="1" customHeight="1">
      <c r="A49" s="4">
        <v>3</v>
      </c>
      <c r="B49" s="5" t="s">
        <v>141</v>
      </c>
      <c r="C49" s="5">
        <v>109779</v>
      </c>
      <c r="D49" s="14" t="s">
        <v>50</v>
      </c>
      <c r="E49" s="38" t="s">
        <v>8</v>
      </c>
      <c r="F49" s="21" t="s">
        <v>157</v>
      </c>
      <c r="G49" s="36">
        <v>43368</v>
      </c>
      <c r="H49" s="36"/>
      <c r="I49" s="17">
        <f t="shared" si="5"/>
        <v>43.199999999999996</v>
      </c>
      <c r="J49" s="18">
        <f t="shared" si="6"/>
        <v>4</v>
      </c>
      <c r="K49" s="7"/>
      <c r="L49" s="7" t="s">
        <v>410</v>
      </c>
      <c r="M49" s="7">
        <f>COUNTIF(TO!$E$11:$E$879,D49)</f>
        <v>8</v>
      </c>
    </row>
    <row r="50" spans="1:13" s="8" customFormat="1" ht="15" hidden="1" customHeight="1">
      <c r="A50" s="4">
        <v>19</v>
      </c>
      <c r="B50" s="9" t="s">
        <v>6</v>
      </c>
      <c r="C50" s="5">
        <v>58791</v>
      </c>
      <c r="D50" s="10" t="s">
        <v>12</v>
      </c>
      <c r="E50" s="38" t="s">
        <v>511</v>
      </c>
      <c r="F50" s="21" t="s">
        <v>157</v>
      </c>
      <c r="G50" s="26">
        <v>43369</v>
      </c>
      <c r="H50" s="26"/>
      <c r="I50" s="17">
        <f t="shared" si="5"/>
        <v>43.167123287671231</v>
      </c>
      <c r="J50" s="18">
        <f t="shared" si="6"/>
        <v>4</v>
      </c>
      <c r="K50" s="7"/>
      <c r="L50" s="7" t="s">
        <v>433</v>
      </c>
      <c r="M50" s="7">
        <f>COUNTIF(TO!$E$11:$E$879,D50)</f>
        <v>8</v>
      </c>
    </row>
    <row r="51" spans="1:13" s="8" customFormat="1" ht="15" hidden="1" customHeight="1">
      <c r="A51" s="4">
        <v>27</v>
      </c>
      <c r="B51" s="9" t="s">
        <v>6</v>
      </c>
      <c r="C51" s="5">
        <v>100788</v>
      </c>
      <c r="D51" s="12" t="s">
        <v>10</v>
      </c>
      <c r="E51" s="38" t="s">
        <v>791</v>
      </c>
      <c r="F51" s="21" t="s">
        <v>157</v>
      </c>
      <c r="G51" s="26">
        <v>43369</v>
      </c>
      <c r="H51" s="26"/>
      <c r="I51" s="17">
        <f t="shared" si="5"/>
        <v>43.167123287671231</v>
      </c>
      <c r="J51" s="18">
        <f t="shared" si="6"/>
        <v>4</v>
      </c>
      <c r="K51" s="7"/>
      <c r="L51" s="7" t="s">
        <v>436</v>
      </c>
      <c r="M51" s="7">
        <f>COUNTIF(TO!$E$11:$E$879,D51)</f>
        <v>8</v>
      </c>
    </row>
    <row r="52" spans="1:13" s="8" customFormat="1" ht="15" hidden="1" customHeight="1">
      <c r="A52" s="4">
        <v>40</v>
      </c>
      <c r="B52" s="9" t="s">
        <v>6</v>
      </c>
      <c r="C52" s="5">
        <v>104437</v>
      </c>
      <c r="D52" s="10" t="s">
        <v>15</v>
      </c>
      <c r="E52" s="38" t="s">
        <v>512</v>
      </c>
      <c r="F52" s="21" t="s">
        <v>157</v>
      </c>
      <c r="G52" s="26">
        <v>43369</v>
      </c>
      <c r="H52" s="26"/>
      <c r="I52" s="17">
        <f t="shared" si="5"/>
        <v>43.167123287671231</v>
      </c>
      <c r="J52" s="18">
        <f t="shared" si="6"/>
        <v>4</v>
      </c>
      <c r="K52" s="7"/>
      <c r="L52" s="7" t="s">
        <v>445</v>
      </c>
      <c r="M52" s="7">
        <f>COUNTIF(TO!$E$11:$E$879,D52)</f>
        <v>8</v>
      </c>
    </row>
    <row r="53" spans="1:13" s="8" customFormat="1" ht="15" hidden="1" customHeight="1">
      <c r="A53" s="4">
        <v>37</v>
      </c>
      <c r="B53" s="9" t="s">
        <v>141</v>
      </c>
      <c r="C53" s="5">
        <v>109783</v>
      </c>
      <c r="D53" s="12" t="s">
        <v>73</v>
      </c>
      <c r="E53" s="38" t="s">
        <v>92</v>
      </c>
      <c r="F53" s="21" t="s">
        <v>157</v>
      </c>
      <c r="G53" s="36">
        <v>43374</v>
      </c>
      <c r="H53" s="36"/>
      <c r="I53" s="17">
        <f t="shared" si="5"/>
        <v>43.002739726027393</v>
      </c>
      <c r="J53" s="18">
        <f t="shared" si="6"/>
        <v>4</v>
      </c>
      <c r="K53" s="7"/>
      <c r="L53" s="7" t="s">
        <v>416</v>
      </c>
      <c r="M53" s="7">
        <f>COUNTIF(TO!$E$11:$E$879,D53)</f>
        <v>8</v>
      </c>
    </row>
    <row r="54" spans="1:13" s="8" customFormat="1" ht="15" hidden="1" customHeight="1">
      <c r="A54" s="4">
        <v>72</v>
      </c>
      <c r="B54" s="9" t="s">
        <v>141</v>
      </c>
      <c r="C54" s="5">
        <v>110901</v>
      </c>
      <c r="D54" s="12" t="s">
        <v>86</v>
      </c>
      <c r="E54" s="38" t="s">
        <v>511</v>
      </c>
      <c r="F54" s="21" t="s">
        <v>157</v>
      </c>
      <c r="G54" s="36">
        <v>43419</v>
      </c>
      <c r="H54" s="36"/>
      <c r="I54" s="17">
        <f t="shared" si="5"/>
        <v>41.523287671232872</v>
      </c>
      <c r="J54" s="18">
        <f t="shared" si="6"/>
        <v>4</v>
      </c>
      <c r="K54" s="7"/>
      <c r="L54" s="7" t="s">
        <v>424</v>
      </c>
      <c r="M54" s="7">
        <f>COUNTIF(TO!$E$11:$E$879,D54)</f>
        <v>8</v>
      </c>
    </row>
    <row r="55" spans="1:13" s="8" customFormat="1" ht="15" hidden="1" customHeight="1">
      <c r="A55" s="4">
        <v>38</v>
      </c>
      <c r="B55" s="5" t="s">
        <v>6</v>
      </c>
      <c r="C55" s="5">
        <v>34290</v>
      </c>
      <c r="D55" s="6" t="s">
        <v>14</v>
      </c>
      <c r="E55" s="38" t="s">
        <v>92</v>
      </c>
      <c r="F55" s="21" t="s">
        <v>157</v>
      </c>
      <c r="G55" s="26">
        <v>43425</v>
      </c>
      <c r="H55" s="26"/>
      <c r="I55" s="17">
        <f t="shared" si="5"/>
        <v>41.326027397260269</v>
      </c>
      <c r="J55" s="18">
        <f t="shared" si="6"/>
        <v>4</v>
      </c>
      <c r="K55" s="7"/>
      <c r="L55" s="7" t="s">
        <v>443</v>
      </c>
      <c r="M55" s="7">
        <f>COUNTIF(TO!$E$11:$E$879,D55)</f>
        <v>8</v>
      </c>
    </row>
    <row r="56" spans="1:13" s="8" customFormat="1" ht="15" hidden="1" customHeight="1">
      <c r="A56" s="4">
        <v>2</v>
      </c>
      <c r="B56" s="6" t="s">
        <v>143</v>
      </c>
      <c r="C56" s="5">
        <v>3853</v>
      </c>
      <c r="D56" s="14" t="s">
        <v>130</v>
      </c>
      <c r="E56" s="38" t="s">
        <v>31</v>
      </c>
      <c r="F56" s="21" t="s">
        <v>157</v>
      </c>
      <c r="G56" s="26">
        <v>43438</v>
      </c>
      <c r="H56" s="26"/>
      <c r="I56" s="17">
        <f t="shared" si="5"/>
        <v>40.898630136986299</v>
      </c>
      <c r="J56" s="18">
        <f t="shared" si="6"/>
        <v>4</v>
      </c>
      <c r="K56" s="7"/>
      <c r="L56" s="7" t="s">
        <v>454</v>
      </c>
      <c r="M56" s="7">
        <f>COUNTIF(TO!$E$11:$E$879,D56)</f>
        <v>8</v>
      </c>
    </row>
    <row r="57" spans="1:13" s="8" customFormat="1" ht="15" hidden="1" customHeight="1">
      <c r="A57" s="4">
        <v>33</v>
      </c>
      <c r="B57" s="5" t="s">
        <v>6</v>
      </c>
      <c r="C57" s="5">
        <v>62637</v>
      </c>
      <c r="D57" s="6" t="s">
        <v>158</v>
      </c>
      <c r="E57" s="38" t="s">
        <v>512</v>
      </c>
      <c r="F57" s="21" t="s">
        <v>157</v>
      </c>
      <c r="G57" s="26">
        <v>43525</v>
      </c>
      <c r="H57" s="26"/>
      <c r="I57" s="17">
        <f t="shared" si="5"/>
        <v>38.038356164383558</v>
      </c>
      <c r="J57" s="18">
        <f t="shared" si="6"/>
        <v>4</v>
      </c>
      <c r="K57" s="7"/>
      <c r="L57" s="7" t="s">
        <v>439</v>
      </c>
      <c r="M57" s="7">
        <f>COUNTIF(TO!$E$11:$E$879,D57)</f>
        <v>8</v>
      </c>
    </row>
    <row r="58" spans="1:13" s="8" customFormat="1" ht="15" hidden="1" customHeight="1">
      <c r="A58" s="4">
        <v>12</v>
      </c>
      <c r="B58" s="5" t="s">
        <v>141</v>
      </c>
      <c r="C58" s="5">
        <v>113679</v>
      </c>
      <c r="D58" s="6" t="s">
        <v>164</v>
      </c>
      <c r="E58" s="38" t="s">
        <v>31</v>
      </c>
      <c r="F58" s="21" t="s">
        <v>157</v>
      </c>
      <c r="G58" s="36">
        <v>43535</v>
      </c>
      <c r="H58" s="36"/>
      <c r="I58" s="17">
        <f t="shared" si="5"/>
        <v>37.709589041095889</v>
      </c>
      <c r="J58" s="18">
        <f t="shared" si="6"/>
        <v>4</v>
      </c>
      <c r="K58" s="7"/>
      <c r="L58" s="7" t="s">
        <v>413</v>
      </c>
      <c r="M58" s="7">
        <f>COUNTIF(TO!$E$11:$E$879,D58)</f>
        <v>8</v>
      </c>
    </row>
    <row r="59" spans="1:13" s="8" customFormat="1" ht="15" hidden="1" customHeight="1">
      <c r="A59" s="4">
        <v>67</v>
      </c>
      <c r="B59" s="6" t="s">
        <v>141</v>
      </c>
      <c r="C59" s="5">
        <v>113678</v>
      </c>
      <c r="D59" s="6" t="s">
        <v>165</v>
      </c>
      <c r="E59" s="38" t="s">
        <v>511</v>
      </c>
      <c r="F59" s="21" t="s">
        <v>157</v>
      </c>
      <c r="G59" s="36">
        <v>43535</v>
      </c>
      <c r="H59" s="36"/>
      <c r="I59" s="17">
        <f t="shared" si="5"/>
        <v>37.709589041095889</v>
      </c>
      <c r="J59" s="18">
        <f t="shared" si="6"/>
        <v>4</v>
      </c>
      <c r="K59" s="7"/>
      <c r="L59" s="7" t="s">
        <v>422</v>
      </c>
      <c r="M59" s="7">
        <f>COUNTIF(TO!$E$11:$E$879,D59)</f>
        <v>8</v>
      </c>
    </row>
    <row r="60" spans="1:13" s="8" customFormat="1" ht="15" hidden="1" customHeight="1">
      <c r="A60" s="4">
        <v>49</v>
      </c>
      <c r="B60" s="14" t="s">
        <v>141</v>
      </c>
      <c r="C60" s="5">
        <v>36478</v>
      </c>
      <c r="D60" s="14" t="s">
        <v>53</v>
      </c>
      <c r="E60" s="38" t="s">
        <v>129</v>
      </c>
      <c r="F60" s="21" t="s">
        <v>157</v>
      </c>
      <c r="G60" s="36">
        <v>40787</v>
      </c>
      <c r="H60" s="36"/>
      <c r="I60" s="17">
        <f t="shared" si="5"/>
        <v>128.05479452054794</v>
      </c>
      <c r="J60" s="18">
        <f t="shared" si="6"/>
        <v>4</v>
      </c>
      <c r="K60" s="7"/>
      <c r="L60" s="7" t="s">
        <v>418</v>
      </c>
      <c r="M60" s="7">
        <f>COUNTIF(TO!$E$11:$E$879,D60)</f>
        <v>9</v>
      </c>
    </row>
    <row r="61" spans="1:13" s="8" customFormat="1" ht="15" hidden="1" customHeight="1">
      <c r="A61" s="4">
        <v>61</v>
      </c>
      <c r="B61" s="5" t="s">
        <v>6</v>
      </c>
      <c r="C61" s="5">
        <v>69026</v>
      </c>
      <c r="D61" s="14" t="s">
        <v>263</v>
      </c>
      <c r="E61" s="38" t="s">
        <v>8</v>
      </c>
      <c r="F61" s="21" t="s">
        <v>157</v>
      </c>
      <c r="G61" s="36">
        <v>43790</v>
      </c>
      <c r="H61" s="36"/>
      <c r="I61" s="17">
        <f t="shared" si="5"/>
        <v>29.326027397260273</v>
      </c>
      <c r="J61" s="18">
        <f t="shared" si="6"/>
        <v>4</v>
      </c>
      <c r="K61" s="4"/>
      <c r="L61" s="45" t="s">
        <v>457</v>
      </c>
      <c r="M61" s="7">
        <f>COUNTIF(TO!$E$11:$E$879,D61)</f>
        <v>8</v>
      </c>
    </row>
    <row r="62" spans="1:13" s="8" customFormat="1" ht="15" hidden="1" customHeight="1">
      <c r="A62" s="4">
        <v>64</v>
      </c>
      <c r="B62" s="5" t="s">
        <v>6</v>
      </c>
      <c r="C62" s="5">
        <v>173940</v>
      </c>
      <c r="D62" s="40" t="s">
        <v>215</v>
      </c>
      <c r="E62" s="38" t="s">
        <v>92</v>
      </c>
      <c r="F62" s="21" t="s">
        <v>157</v>
      </c>
      <c r="G62" s="44">
        <v>43790</v>
      </c>
      <c r="H62" s="44"/>
      <c r="I62" s="17">
        <f t="shared" si="5"/>
        <v>29.326027397260273</v>
      </c>
      <c r="J62" s="18">
        <f t="shared" si="6"/>
        <v>4</v>
      </c>
      <c r="K62" s="7"/>
      <c r="L62" s="7" t="s">
        <v>450</v>
      </c>
      <c r="M62" s="7">
        <f>COUNTIF(TO!$E$11:$E$879,D62)</f>
        <v>8</v>
      </c>
    </row>
    <row r="63" spans="1:13" s="8" customFormat="1" ht="15" hidden="1" customHeight="1">
      <c r="A63" s="4">
        <v>32</v>
      </c>
      <c r="B63" s="6" t="s">
        <v>143</v>
      </c>
      <c r="C63" s="5">
        <v>160872</v>
      </c>
      <c r="D63" s="6" t="s">
        <v>269</v>
      </c>
      <c r="E63" s="38" t="s">
        <v>791</v>
      </c>
      <c r="F63" s="21" t="s">
        <v>157</v>
      </c>
      <c r="G63" s="26">
        <v>43801</v>
      </c>
      <c r="H63" s="26"/>
      <c r="I63" s="17">
        <f t="shared" si="5"/>
        <v>28.964383561643835</v>
      </c>
      <c r="J63" s="18">
        <f t="shared" si="6"/>
        <v>4</v>
      </c>
      <c r="K63" s="7"/>
      <c r="L63" s="7" t="s">
        <v>455</v>
      </c>
      <c r="M63" s="7">
        <f>COUNTIF(TO!$E$11:$E$879,D63)</f>
        <v>8</v>
      </c>
    </row>
    <row r="64" spans="1:13" s="8" customFormat="1" ht="15" hidden="1" customHeight="1">
      <c r="A64" s="4">
        <v>23</v>
      </c>
      <c r="B64" s="5" t="s">
        <v>141</v>
      </c>
      <c r="C64" s="5">
        <v>160871</v>
      </c>
      <c r="D64" s="6" t="s">
        <v>268</v>
      </c>
      <c r="E64" s="38" t="s">
        <v>8</v>
      </c>
      <c r="F64" s="21" t="s">
        <v>157</v>
      </c>
      <c r="G64" s="36">
        <v>43808</v>
      </c>
      <c r="H64" s="36"/>
      <c r="I64" s="17">
        <f t="shared" si="5"/>
        <v>28.734246575342464</v>
      </c>
      <c r="J64" s="18">
        <f t="shared" si="6"/>
        <v>4</v>
      </c>
      <c r="K64" s="7"/>
      <c r="L64" s="7" t="s">
        <v>414</v>
      </c>
      <c r="M64" s="7">
        <f>COUNTIF(TO!$E$11:$E$879,D64)</f>
        <v>8</v>
      </c>
    </row>
    <row r="65" spans="1:13" s="8" customFormat="1" ht="15" hidden="1" customHeight="1">
      <c r="A65" s="4">
        <v>21</v>
      </c>
      <c r="B65" s="35" t="s">
        <v>6</v>
      </c>
      <c r="C65" s="5">
        <v>106293</v>
      </c>
      <c r="D65" s="11" t="s">
        <v>277</v>
      </c>
      <c r="E65" s="38" t="s">
        <v>511</v>
      </c>
      <c r="F65" s="21" t="s">
        <v>157</v>
      </c>
      <c r="G65" s="26">
        <v>43878</v>
      </c>
      <c r="H65" s="26"/>
      <c r="I65" s="17">
        <f t="shared" si="5"/>
        <v>26.432876712328767</v>
      </c>
      <c r="J65" s="18">
        <f t="shared" si="6"/>
        <v>4</v>
      </c>
      <c r="K65" s="7"/>
      <c r="L65" s="7" t="s">
        <v>434</v>
      </c>
      <c r="M65" s="7">
        <f>COUNTIF(TO!$E$11:$E$879,D65)</f>
        <v>8</v>
      </c>
    </row>
    <row r="66" spans="1:13" s="8" customFormat="1" ht="15" hidden="1" customHeight="1">
      <c r="A66" s="4">
        <v>52</v>
      </c>
      <c r="B66" s="5" t="s">
        <v>91</v>
      </c>
      <c r="C66" s="5">
        <v>170958</v>
      </c>
      <c r="D66" s="14" t="s">
        <v>291</v>
      </c>
      <c r="E66" s="38" t="s">
        <v>8</v>
      </c>
      <c r="F66" s="21" t="s">
        <v>157</v>
      </c>
      <c r="G66" s="26">
        <v>44044</v>
      </c>
      <c r="H66" s="26"/>
      <c r="I66" s="17">
        <f t="shared" si="5"/>
        <v>20.975342465753425</v>
      </c>
      <c r="J66" s="18">
        <f t="shared" si="6"/>
        <v>4</v>
      </c>
      <c r="K66" s="7"/>
      <c r="L66" s="7" t="s">
        <v>407</v>
      </c>
      <c r="M66" s="7">
        <f>COUNTIF(TO!$E$11:$E$879,D66)</f>
        <v>8</v>
      </c>
    </row>
    <row r="67" spans="1:13" s="8" customFormat="1" ht="15" hidden="1" customHeight="1">
      <c r="A67" s="4">
        <v>30</v>
      </c>
      <c r="B67" s="43" t="s">
        <v>91</v>
      </c>
      <c r="C67" s="4">
        <v>173939</v>
      </c>
      <c r="D67" s="40" t="s">
        <v>298</v>
      </c>
      <c r="E67" s="38" t="s">
        <v>92</v>
      </c>
      <c r="F67" s="21" t="s">
        <v>157</v>
      </c>
      <c r="G67" s="36">
        <v>44166</v>
      </c>
      <c r="H67" s="36"/>
      <c r="I67" s="17">
        <f t="shared" si="5"/>
        <v>16.964383561643835</v>
      </c>
      <c r="J67" s="18">
        <f t="shared" si="6"/>
        <v>4</v>
      </c>
      <c r="K67" s="45"/>
      <c r="L67" s="7" t="s">
        <v>405</v>
      </c>
      <c r="M67" s="7">
        <f>COUNTIF(TO!$E$11:$E$879,D67)</f>
        <v>8</v>
      </c>
    </row>
    <row r="68" spans="1:13" s="8" customFormat="1" ht="15" hidden="1" customHeight="1">
      <c r="A68" s="4">
        <v>34</v>
      </c>
      <c r="B68" s="41" t="s">
        <v>6</v>
      </c>
      <c r="C68" s="7">
        <v>173941</v>
      </c>
      <c r="D68" s="11" t="s">
        <v>316</v>
      </c>
      <c r="E68" s="38" t="s">
        <v>512</v>
      </c>
      <c r="F68" s="21" t="s">
        <v>157</v>
      </c>
      <c r="G68" s="46">
        <v>44166</v>
      </c>
      <c r="H68" s="7"/>
      <c r="I68" s="17">
        <f t="shared" si="5"/>
        <v>16.964383561643835</v>
      </c>
      <c r="J68" s="18">
        <f t="shared" si="6"/>
        <v>4</v>
      </c>
      <c r="K68" s="45"/>
      <c r="L68" s="7" t="s">
        <v>440</v>
      </c>
      <c r="M68" s="7">
        <f>COUNTIF(TO!$E$11:$E$879,D68)</f>
        <v>8</v>
      </c>
    </row>
    <row r="69" spans="1:13" s="8" customFormat="1" ht="15" customHeight="1">
      <c r="A69" s="4">
        <v>45</v>
      </c>
      <c r="B69" s="41" t="s">
        <v>143</v>
      </c>
      <c r="C69" s="7">
        <v>173944</v>
      </c>
      <c r="D69" s="11" t="s">
        <v>136</v>
      </c>
      <c r="E69" s="38" t="s">
        <v>129</v>
      </c>
      <c r="F69" s="21" t="s">
        <v>157</v>
      </c>
      <c r="G69" s="46">
        <v>44166</v>
      </c>
      <c r="H69" s="7"/>
      <c r="I69" s="17">
        <f t="shared" si="5"/>
        <v>16.964383561643835</v>
      </c>
      <c r="J69" s="18">
        <f t="shared" si="6"/>
        <v>4</v>
      </c>
      <c r="K69" s="45"/>
      <c r="L69" s="7">
        <v>43105</v>
      </c>
      <c r="M69" s="7">
        <f>COUNTIF(TO!$E$11:$E$879,D69)</f>
        <v>8</v>
      </c>
    </row>
    <row r="70" spans="1:13" s="8" customFormat="1" ht="15" hidden="1" customHeight="1">
      <c r="A70" s="4">
        <v>66</v>
      </c>
      <c r="B70" s="41" t="s">
        <v>143</v>
      </c>
      <c r="C70" s="7">
        <v>173942</v>
      </c>
      <c r="D70" s="11" t="s">
        <v>132</v>
      </c>
      <c r="E70" s="38" t="s">
        <v>8</v>
      </c>
      <c r="F70" s="21" t="s">
        <v>157</v>
      </c>
      <c r="G70" s="46">
        <v>44166</v>
      </c>
      <c r="H70" s="7"/>
      <c r="I70" s="17">
        <f t="shared" si="5"/>
        <v>16.964383561643835</v>
      </c>
      <c r="J70" s="18">
        <f t="shared" si="6"/>
        <v>4</v>
      </c>
      <c r="K70" s="45"/>
      <c r="L70" s="7">
        <v>40132</v>
      </c>
      <c r="M70" s="7">
        <f>COUNTIF(TO!$E$11:$E$879,D70)</f>
        <v>8</v>
      </c>
    </row>
    <row r="71" spans="1:13" s="8" customFormat="1" ht="15" hidden="1" customHeight="1">
      <c r="A71" s="4">
        <v>22</v>
      </c>
      <c r="B71" s="40" t="s">
        <v>91</v>
      </c>
      <c r="C71" s="5">
        <v>174555</v>
      </c>
      <c r="D71" s="40" t="s">
        <v>327</v>
      </c>
      <c r="E71" s="38" t="s">
        <v>512</v>
      </c>
      <c r="F71" s="21" t="s">
        <v>157</v>
      </c>
      <c r="G71" s="46">
        <v>44197</v>
      </c>
      <c r="H71" s="26"/>
      <c r="I71" s="17">
        <f t="shared" si="5"/>
        <v>15.945205479452055</v>
      </c>
      <c r="J71" s="18">
        <f t="shared" si="6"/>
        <v>4</v>
      </c>
      <c r="K71" s="7"/>
      <c r="L71" s="7" t="s">
        <v>403</v>
      </c>
      <c r="M71" s="7">
        <f>COUNTIF(TO!$E$11:$E$879,D71)</f>
        <v>8</v>
      </c>
    </row>
    <row r="72" spans="1:13" s="8" customFormat="1" ht="15" hidden="1" customHeight="1">
      <c r="A72" s="4">
        <v>69</v>
      </c>
      <c r="B72" s="41" t="s">
        <v>143</v>
      </c>
      <c r="C72" s="7">
        <v>174556</v>
      </c>
      <c r="D72" s="43" t="s">
        <v>323</v>
      </c>
      <c r="E72" s="38" t="s">
        <v>31</v>
      </c>
      <c r="F72" s="21" t="s">
        <v>157</v>
      </c>
      <c r="G72" s="46">
        <v>44197</v>
      </c>
      <c r="H72" s="7"/>
      <c r="I72" s="17">
        <f t="shared" si="5"/>
        <v>15.945205479452055</v>
      </c>
      <c r="J72" s="18">
        <f t="shared" si="6"/>
        <v>4</v>
      </c>
      <c r="K72" s="45"/>
      <c r="L72" s="7" t="s">
        <v>456</v>
      </c>
      <c r="M72" s="7">
        <f>COUNTIF(TO!$E$11:$E$879,D72)</f>
        <v>8</v>
      </c>
    </row>
    <row r="73" spans="1:13" s="8" customFormat="1" ht="15" hidden="1" customHeight="1">
      <c r="A73" s="4">
        <v>6</v>
      </c>
      <c r="B73" s="41" t="s">
        <v>6</v>
      </c>
      <c r="C73" s="45">
        <v>178350</v>
      </c>
      <c r="D73" s="43" t="s">
        <v>347</v>
      </c>
      <c r="E73" s="38" t="s">
        <v>791</v>
      </c>
      <c r="F73" s="21" t="s">
        <v>157</v>
      </c>
      <c r="G73" s="46">
        <v>44287</v>
      </c>
      <c r="H73" s="7"/>
      <c r="I73" s="17">
        <f t="shared" si="5"/>
        <v>12.986301369863012</v>
      </c>
      <c r="J73" s="18">
        <f t="shared" si="6"/>
        <v>4</v>
      </c>
      <c r="K73" s="7"/>
      <c r="L73" s="7" t="s">
        <v>427</v>
      </c>
      <c r="M73" s="7">
        <f>COUNTIF(TO!$E$11:$E$879,D73)</f>
        <v>8</v>
      </c>
    </row>
    <row r="74" spans="1:13" s="8" customFormat="1" ht="15" hidden="1" customHeight="1">
      <c r="A74" s="4">
        <v>20</v>
      </c>
      <c r="B74" s="6" t="s">
        <v>6</v>
      </c>
      <c r="C74" s="5">
        <v>28960</v>
      </c>
      <c r="D74" s="40" t="s">
        <v>458</v>
      </c>
      <c r="E74" s="38" t="s">
        <v>511</v>
      </c>
      <c r="F74" s="21" t="s">
        <v>157</v>
      </c>
      <c r="G74" s="26">
        <v>44378</v>
      </c>
      <c r="H74" s="26"/>
      <c r="I74" s="17">
        <f t="shared" si="5"/>
        <v>9.9945205479452053</v>
      </c>
      <c r="J74" s="18">
        <f t="shared" si="6"/>
        <v>3</v>
      </c>
      <c r="K74" s="7"/>
      <c r="L74" s="45" t="s">
        <v>497</v>
      </c>
      <c r="M74" s="7">
        <f>COUNTIF(TO!$E$11:$E$879,D74)</f>
        <v>8</v>
      </c>
    </row>
    <row r="75" spans="1:13" s="8" customFormat="1" ht="15" hidden="1" customHeight="1">
      <c r="A75" s="4">
        <v>43</v>
      </c>
      <c r="B75" s="5" t="s">
        <v>91</v>
      </c>
      <c r="C75" s="7">
        <v>84362</v>
      </c>
      <c r="D75" s="11" t="s">
        <v>113</v>
      </c>
      <c r="E75" s="38" t="s">
        <v>727</v>
      </c>
      <c r="F75" s="21" t="s">
        <v>157</v>
      </c>
      <c r="G75" s="47">
        <v>44378</v>
      </c>
      <c r="H75" s="7"/>
      <c r="I75" s="17">
        <f t="shared" si="5"/>
        <v>9.9945205479452053</v>
      </c>
      <c r="J75" s="18">
        <f t="shared" si="6"/>
        <v>3</v>
      </c>
      <c r="K75" s="7"/>
      <c r="L75" s="7" t="s">
        <v>633</v>
      </c>
      <c r="M75" s="7">
        <f>COUNTIF(TO!$E$11:$E$879,D75)</f>
        <v>8</v>
      </c>
    </row>
    <row r="76" spans="1:13" s="62" customFormat="1" ht="15" hidden="1" customHeight="1">
      <c r="A76" s="4">
        <v>62</v>
      </c>
      <c r="B76" s="43" t="s">
        <v>141</v>
      </c>
      <c r="C76" s="45">
        <v>181803</v>
      </c>
      <c r="D76" s="11" t="s">
        <v>481</v>
      </c>
      <c r="E76" s="38" t="s">
        <v>92</v>
      </c>
      <c r="F76" s="21" t="s">
        <v>157</v>
      </c>
      <c r="G76" s="46">
        <v>44404</v>
      </c>
      <c r="H76" s="7"/>
      <c r="I76" s="17">
        <f t="shared" ref="I76:I85" si="7">($J$10-G76)/(365/12)</f>
        <v>9.1397260273972591</v>
      </c>
      <c r="J76" s="18">
        <f t="shared" ref="J76:J85" si="8">IF(I76&lt;3,1,IF(AND(I76&gt;=3,I76&lt;6),2,IF(AND(I76&gt;=6,I76&lt;12),3,4)))</f>
        <v>3</v>
      </c>
      <c r="K76" s="7"/>
      <c r="L76" s="45" t="s">
        <v>482</v>
      </c>
      <c r="M76" s="7">
        <f>COUNTIF(TO!$E$11:$E$879,D76)</f>
        <v>8</v>
      </c>
    </row>
    <row r="77" spans="1:13" s="62" customFormat="1" ht="15" hidden="1" customHeight="1">
      <c r="A77" s="4">
        <v>7</v>
      </c>
      <c r="B77" s="6" t="s">
        <v>6</v>
      </c>
      <c r="C77" s="45">
        <v>183954</v>
      </c>
      <c r="D77" s="14" t="s">
        <v>501</v>
      </c>
      <c r="E77" s="38" t="s">
        <v>791</v>
      </c>
      <c r="F77" s="21" t="s">
        <v>157</v>
      </c>
      <c r="G77" s="46">
        <v>44440</v>
      </c>
      <c r="H77" s="7"/>
      <c r="I77" s="17">
        <f t="shared" si="7"/>
        <v>7.9561643835616431</v>
      </c>
      <c r="J77" s="18">
        <f t="shared" si="8"/>
        <v>3</v>
      </c>
      <c r="K77" s="45"/>
      <c r="L77" s="45" t="s">
        <v>504</v>
      </c>
      <c r="M77" s="7">
        <f>COUNTIF(TO!$E$11:$E$879,D77)</f>
        <v>8</v>
      </c>
    </row>
    <row r="78" spans="1:13" s="8" customFormat="1" ht="15" hidden="1" customHeight="1">
      <c r="A78" s="4">
        <v>44</v>
      </c>
      <c r="B78" s="6" t="s">
        <v>6</v>
      </c>
      <c r="C78" s="45">
        <v>183952</v>
      </c>
      <c r="D78" s="14" t="s">
        <v>502</v>
      </c>
      <c r="E78" s="38" t="s">
        <v>791</v>
      </c>
      <c r="F78" s="21" t="s">
        <v>157</v>
      </c>
      <c r="G78" s="46">
        <v>44440</v>
      </c>
      <c r="H78" s="7"/>
      <c r="I78" s="17">
        <f t="shared" si="7"/>
        <v>7.9561643835616431</v>
      </c>
      <c r="J78" s="18">
        <f t="shared" si="8"/>
        <v>3</v>
      </c>
      <c r="K78" s="45"/>
      <c r="L78" s="45" t="s">
        <v>503</v>
      </c>
      <c r="M78" s="7">
        <f>COUNTIF(TO!$E$11:$E$879,D78)</f>
        <v>8</v>
      </c>
    </row>
    <row r="79" spans="1:13" s="8" customFormat="1" ht="15" hidden="1" customHeight="1">
      <c r="A79" s="4">
        <v>10</v>
      </c>
      <c r="B79" s="6" t="s">
        <v>6</v>
      </c>
      <c r="C79" s="5">
        <v>189019</v>
      </c>
      <c r="D79" s="14" t="s">
        <v>594</v>
      </c>
      <c r="E79" s="38" t="s">
        <v>791</v>
      </c>
      <c r="F79" s="21" t="s">
        <v>157</v>
      </c>
      <c r="G79" s="26">
        <v>44562</v>
      </c>
      <c r="H79" s="26"/>
      <c r="I79" s="17">
        <f t="shared" si="7"/>
        <v>3.9452054794520546</v>
      </c>
      <c r="J79" s="18">
        <f t="shared" si="8"/>
        <v>2</v>
      </c>
      <c r="K79" s="7"/>
      <c r="L79" s="7" t="s">
        <v>597</v>
      </c>
      <c r="M79" s="7">
        <f>COUNTIF(TO!$E$11:$E$879,D79)</f>
        <v>8</v>
      </c>
    </row>
    <row r="80" spans="1:13" s="8" customFormat="1" ht="15" hidden="1" customHeight="1">
      <c r="A80" s="4">
        <v>53</v>
      </c>
      <c r="B80" s="14" t="s">
        <v>91</v>
      </c>
      <c r="C80" s="5">
        <v>188979</v>
      </c>
      <c r="D80" s="14" t="s">
        <v>595</v>
      </c>
      <c r="E80" s="38" t="s">
        <v>92</v>
      </c>
      <c r="F80" s="21" t="s">
        <v>157</v>
      </c>
      <c r="G80" s="26">
        <v>44562</v>
      </c>
      <c r="H80" s="26"/>
      <c r="I80" s="17">
        <f t="shared" si="7"/>
        <v>3.9452054794520546</v>
      </c>
      <c r="J80" s="18">
        <f t="shared" si="8"/>
        <v>2</v>
      </c>
      <c r="K80" s="7"/>
      <c r="L80" s="7" t="s">
        <v>596</v>
      </c>
      <c r="M80" s="7">
        <f>COUNTIF(TO!$E$11:$E$879,D80)</f>
        <v>8</v>
      </c>
    </row>
    <row r="81" spans="1:13" s="8" customFormat="1" ht="15" hidden="1" customHeight="1">
      <c r="A81" s="4">
        <v>70</v>
      </c>
      <c r="B81" s="40" t="s">
        <v>6</v>
      </c>
      <c r="C81" s="5">
        <v>179892</v>
      </c>
      <c r="D81" s="40" t="s">
        <v>372</v>
      </c>
      <c r="E81" s="38" t="s">
        <v>512</v>
      </c>
      <c r="F81" s="21" t="s">
        <v>157</v>
      </c>
      <c r="G81" s="26">
        <v>44340</v>
      </c>
      <c r="H81" s="26"/>
      <c r="I81" s="17">
        <f t="shared" si="7"/>
        <v>11.243835616438355</v>
      </c>
      <c r="J81" s="18">
        <f t="shared" si="8"/>
        <v>3</v>
      </c>
      <c r="K81" s="7"/>
      <c r="L81" s="45" t="s">
        <v>496</v>
      </c>
      <c r="M81" s="7">
        <f>COUNTIF(TO!$E$11:$E$879,D81)</f>
        <v>7</v>
      </c>
    </row>
    <row r="82" spans="1:13" s="8" customFormat="1" hidden="1">
      <c r="A82" s="4">
        <v>47</v>
      </c>
      <c r="B82" s="35" t="s">
        <v>6</v>
      </c>
      <c r="C82" s="70">
        <v>189609</v>
      </c>
      <c r="D82" s="43" t="s">
        <v>614</v>
      </c>
      <c r="E82" s="38" t="s">
        <v>8</v>
      </c>
      <c r="F82" s="21" t="s">
        <v>157</v>
      </c>
      <c r="G82" s="46">
        <v>44593</v>
      </c>
      <c r="H82" s="7"/>
      <c r="I82" s="17">
        <f t="shared" si="7"/>
        <v>2.9260273972602739</v>
      </c>
      <c r="J82" s="18">
        <f t="shared" si="8"/>
        <v>1</v>
      </c>
      <c r="K82" s="7"/>
      <c r="L82" s="70" t="s">
        <v>761</v>
      </c>
      <c r="M82" s="7">
        <f>COUNTIF(TO!$E$11:$E$879,D82)</f>
        <v>8</v>
      </c>
    </row>
    <row r="83" spans="1:13" s="8" customFormat="1" hidden="1">
      <c r="A83" s="4">
        <v>57</v>
      </c>
      <c r="B83" s="35" t="s">
        <v>91</v>
      </c>
      <c r="C83" s="70">
        <v>189754</v>
      </c>
      <c r="D83" s="22" t="s">
        <v>615</v>
      </c>
      <c r="E83" s="38" t="s">
        <v>8</v>
      </c>
      <c r="F83" s="21" t="s">
        <v>157</v>
      </c>
      <c r="G83" s="46">
        <v>44593</v>
      </c>
      <c r="H83" s="7"/>
      <c r="I83" s="17">
        <f t="shared" si="7"/>
        <v>2.9260273972602739</v>
      </c>
      <c r="J83" s="18">
        <f t="shared" si="8"/>
        <v>1</v>
      </c>
      <c r="K83" s="7"/>
      <c r="L83" s="70" t="s">
        <v>616</v>
      </c>
      <c r="M83" s="7">
        <f>COUNTIF(TO!$E$11:$E$879,D83)</f>
        <v>8</v>
      </c>
    </row>
    <row r="84" spans="1:13" s="8" customFormat="1" hidden="1">
      <c r="A84" s="4">
        <v>58</v>
      </c>
      <c r="B84" s="70" t="s">
        <v>6</v>
      </c>
      <c r="C84" s="7">
        <v>194478</v>
      </c>
      <c r="D84" s="7" t="s">
        <v>700</v>
      </c>
      <c r="E84" s="38" t="s">
        <v>512</v>
      </c>
      <c r="F84" s="21" t="s">
        <v>157</v>
      </c>
      <c r="G84" s="46">
        <v>44743</v>
      </c>
      <c r="H84" s="7"/>
      <c r="I84" s="17">
        <f t="shared" si="7"/>
        <v>-2.0054794520547943</v>
      </c>
      <c r="J84" s="18">
        <f t="shared" si="8"/>
        <v>1</v>
      </c>
      <c r="K84" s="72"/>
      <c r="L84" s="70" t="s">
        <v>778</v>
      </c>
      <c r="M84" s="7">
        <f>COUNTIF(TO!$E$11:$E$879,D84)</f>
        <v>8</v>
      </c>
    </row>
    <row r="85" spans="1:13" s="8" customFormat="1">
      <c r="A85" s="4">
        <v>60</v>
      </c>
      <c r="B85" s="35" t="s">
        <v>91</v>
      </c>
      <c r="C85" s="7">
        <v>190230</v>
      </c>
      <c r="D85" s="100" t="s">
        <v>701</v>
      </c>
      <c r="E85" s="38" t="s">
        <v>129</v>
      </c>
      <c r="F85" s="21" t="s">
        <v>157</v>
      </c>
      <c r="G85" s="46">
        <v>44743</v>
      </c>
      <c r="H85" s="46">
        <v>44780</v>
      </c>
      <c r="I85" s="17">
        <f t="shared" si="7"/>
        <v>-2.0054794520547943</v>
      </c>
      <c r="J85" s="18">
        <f t="shared" si="8"/>
        <v>1</v>
      </c>
      <c r="K85" s="7"/>
      <c r="L85" s="70" t="s">
        <v>779</v>
      </c>
      <c r="M85" s="7">
        <f>COUNTIF(TO!$E$11:$E$879,D85)</f>
        <v>8</v>
      </c>
    </row>
    <row r="86" spans="1:13" s="8" customFormat="1">
      <c r="A86" s="13"/>
      <c r="B86" s="13"/>
      <c r="C86" s="13"/>
      <c r="D86" s="13"/>
    </row>
    <row r="87" spans="1:13" s="8" customFormat="1">
      <c r="A87" s="13"/>
      <c r="B87" s="13"/>
      <c r="C87" s="13"/>
      <c r="D87" s="13"/>
    </row>
    <row r="88" spans="1:13" s="8" customFormat="1">
      <c r="A88" s="13"/>
      <c r="B88" s="13"/>
      <c r="C88" s="13"/>
      <c r="D88" s="13"/>
    </row>
    <row r="89" spans="1:13" s="8" customFormat="1">
      <c r="A89" s="13"/>
      <c r="B89" s="13"/>
      <c r="C89" s="13"/>
      <c r="D89" s="13"/>
    </row>
    <row r="90" spans="1:13" s="8" customFormat="1">
      <c r="A90" s="13"/>
      <c r="B90" s="13"/>
      <c r="C90" s="13"/>
      <c r="D90" s="13"/>
    </row>
    <row r="91" spans="1:13" s="8" customFormat="1">
      <c r="A91" s="13"/>
      <c r="B91" s="13"/>
      <c r="C91" s="13"/>
      <c r="D91" s="13"/>
    </row>
    <row r="92" spans="1:13" s="8" customFormat="1">
      <c r="A92" s="13"/>
      <c r="B92" s="13"/>
      <c r="C92" s="13"/>
      <c r="D92" s="13"/>
    </row>
    <row r="93" spans="1:13" s="8" customFormat="1">
      <c r="A93" s="13"/>
      <c r="B93" s="13"/>
      <c r="C93" s="13"/>
      <c r="D93" s="13"/>
    </row>
    <row r="94" spans="1:13" s="8" customFormat="1">
      <c r="A94" s="13"/>
      <c r="B94" s="13"/>
      <c r="C94" s="13"/>
      <c r="D94" s="13"/>
    </row>
    <row r="95" spans="1:13" s="8" customFormat="1">
      <c r="A95" s="13"/>
      <c r="B95" s="13"/>
      <c r="C95" s="13"/>
      <c r="D95" s="13"/>
    </row>
    <row r="96" spans="1:13" s="8" customFormat="1">
      <c r="A96" s="13"/>
      <c r="B96" s="13"/>
      <c r="C96" s="13"/>
      <c r="D96" s="13"/>
    </row>
    <row r="97" spans="1:4" s="8" customFormat="1">
      <c r="A97" s="13"/>
      <c r="B97" s="13"/>
      <c r="C97" s="13"/>
      <c r="D97" s="13"/>
    </row>
    <row r="98" spans="1:4" s="8" customFormat="1">
      <c r="A98" s="13"/>
      <c r="B98" s="13"/>
      <c r="C98" s="13"/>
      <c r="D98" s="13"/>
    </row>
    <row r="99" spans="1:4" s="8" customFormat="1">
      <c r="A99" s="13"/>
      <c r="B99" s="13"/>
      <c r="C99" s="13"/>
      <c r="D99" s="13"/>
    </row>
    <row r="100" spans="1:4" s="8" customFormat="1">
      <c r="A100" s="13"/>
      <c r="B100" s="13"/>
      <c r="C100" s="13"/>
      <c r="D100" s="13"/>
    </row>
    <row r="101" spans="1:4" s="8" customFormat="1">
      <c r="A101" s="13"/>
      <c r="B101" s="13"/>
      <c r="C101" s="13"/>
      <c r="D101" s="13"/>
    </row>
    <row r="102" spans="1:4" s="8" customFormat="1">
      <c r="A102" s="13"/>
      <c r="B102" s="13"/>
      <c r="C102" s="13"/>
      <c r="D102" s="13"/>
    </row>
    <row r="103" spans="1:4" s="8" customFormat="1">
      <c r="A103" s="13"/>
      <c r="B103" s="13"/>
      <c r="C103" s="13"/>
      <c r="D103" s="13"/>
    </row>
    <row r="104" spans="1:4" s="8" customFormat="1">
      <c r="A104" s="13"/>
      <c r="B104" s="13"/>
      <c r="C104" s="13"/>
      <c r="D104" s="13"/>
    </row>
    <row r="105" spans="1:4" s="8" customFormat="1">
      <c r="A105" s="13"/>
      <c r="B105" s="13"/>
      <c r="C105" s="13"/>
      <c r="D105" s="13"/>
    </row>
    <row r="106" spans="1:4" s="8" customFormat="1">
      <c r="A106" s="13"/>
      <c r="B106" s="13"/>
      <c r="C106" s="13"/>
      <c r="D106" s="13"/>
    </row>
    <row r="107" spans="1:4" s="8" customFormat="1">
      <c r="A107" s="13"/>
      <c r="B107" s="13"/>
      <c r="C107" s="13"/>
      <c r="D107" s="13"/>
    </row>
    <row r="108" spans="1:4" s="8" customFormat="1">
      <c r="A108" s="13"/>
      <c r="B108" s="13"/>
      <c r="C108" s="13"/>
      <c r="D108" s="13"/>
    </row>
    <row r="109" spans="1:4" s="8" customFormat="1">
      <c r="A109" s="13"/>
      <c r="B109" s="13"/>
      <c r="C109" s="13"/>
      <c r="D109" s="13"/>
    </row>
    <row r="110" spans="1:4" s="8" customFormat="1">
      <c r="A110" s="13"/>
      <c r="B110" s="13"/>
      <c r="C110" s="13"/>
      <c r="D110" s="13"/>
    </row>
    <row r="111" spans="1:4" s="8" customFormat="1">
      <c r="A111" s="13"/>
      <c r="B111" s="13"/>
      <c r="C111" s="13"/>
      <c r="D111" s="13"/>
    </row>
    <row r="112" spans="1:4" s="8" customFormat="1">
      <c r="A112" s="13"/>
      <c r="B112" s="13"/>
      <c r="C112" s="13"/>
      <c r="D112" s="13"/>
    </row>
    <row r="113" spans="1:4" s="8" customFormat="1">
      <c r="A113" s="13"/>
      <c r="B113" s="13"/>
      <c r="C113" s="13"/>
      <c r="D113" s="13"/>
    </row>
    <row r="114" spans="1:4" s="8" customFormat="1">
      <c r="A114" s="13"/>
      <c r="B114" s="13"/>
      <c r="C114" s="13"/>
      <c r="D114" s="13"/>
    </row>
    <row r="115" spans="1:4" s="8" customFormat="1">
      <c r="A115" s="13"/>
      <c r="B115" s="13"/>
      <c r="C115" s="13"/>
      <c r="D115" s="13"/>
    </row>
    <row r="116" spans="1:4" s="8" customFormat="1">
      <c r="A116" s="13"/>
      <c r="B116" s="13"/>
      <c r="C116" s="13"/>
      <c r="D116" s="13"/>
    </row>
    <row r="117" spans="1:4" s="8" customFormat="1">
      <c r="A117" s="13"/>
      <c r="B117" s="13"/>
      <c r="C117" s="13"/>
      <c r="D117" s="13"/>
    </row>
    <row r="118" spans="1:4" s="8" customFormat="1">
      <c r="A118" s="13"/>
      <c r="B118" s="13"/>
      <c r="C118" s="13"/>
      <c r="D118" s="13"/>
    </row>
    <row r="119" spans="1:4" s="8" customFormat="1">
      <c r="A119" s="13"/>
      <c r="B119" s="13"/>
      <c r="C119" s="13"/>
      <c r="D119" s="13"/>
    </row>
    <row r="120" spans="1:4" s="8" customFormat="1">
      <c r="A120" s="13"/>
      <c r="B120" s="13"/>
      <c r="C120" s="13"/>
      <c r="D120" s="13"/>
    </row>
    <row r="121" spans="1:4" s="8" customFormat="1">
      <c r="A121" s="13"/>
      <c r="B121" s="13"/>
      <c r="C121" s="13"/>
      <c r="D121" s="13"/>
    </row>
    <row r="122" spans="1:4" s="8" customFormat="1">
      <c r="A122" s="13"/>
      <c r="B122" s="13"/>
      <c r="C122" s="13"/>
      <c r="D122" s="13"/>
    </row>
    <row r="123" spans="1:4" s="8" customFormat="1">
      <c r="A123" s="13"/>
      <c r="B123" s="13"/>
      <c r="C123" s="13"/>
      <c r="D123" s="13"/>
    </row>
    <row r="124" spans="1:4" s="8" customFormat="1">
      <c r="A124" s="13"/>
      <c r="B124" s="13"/>
      <c r="C124" s="13"/>
      <c r="D124" s="13"/>
    </row>
    <row r="125" spans="1:4" s="8" customFormat="1">
      <c r="A125" s="13"/>
      <c r="B125" s="13"/>
      <c r="C125" s="13"/>
      <c r="D125" s="13"/>
    </row>
    <row r="126" spans="1:4" s="8" customFormat="1">
      <c r="A126" s="13"/>
      <c r="B126" s="13"/>
      <c r="C126" s="13"/>
      <c r="D126" s="13"/>
    </row>
    <row r="127" spans="1:4" s="8" customFormat="1">
      <c r="A127" s="13"/>
      <c r="B127" s="13"/>
      <c r="C127" s="13"/>
      <c r="D127" s="13"/>
    </row>
    <row r="128" spans="1:4" s="8" customFormat="1">
      <c r="A128" s="13"/>
      <c r="B128" s="13"/>
      <c r="C128" s="13"/>
      <c r="D128" s="13"/>
    </row>
    <row r="129" spans="1:4" s="8" customFormat="1">
      <c r="A129" s="13"/>
      <c r="B129" s="13"/>
      <c r="C129" s="13"/>
      <c r="D129" s="13"/>
    </row>
    <row r="130" spans="1:4" s="8" customFormat="1">
      <c r="A130" s="13"/>
      <c r="B130" s="13"/>
      <c r="C130" s="13"/>
      <c r="D130" s="13"/>
    </row>
    <row r="131" spans="1:4" s="8" customFormat="1">
      <c r="A131" s="13"/>
      <c r="B131" s="13"/>
      <c r="C131" s="13"/>
      <c r="D131" s="13"/>
    </row>
    <row r="132" spans="1:4" s="8" customFormat="1">
      <c r="A132" s="13"/>
      <c r="B132" s="13"/>
      <c r="C132" s="13"/>
      <c r="D132" s="13"/>
    </row>
    <row r="133" spans="1:4" s="8" customFormat="1">
      <c r="A133" s="13"/>
      <c r="B133" s="13"/>
      <c r="C133" s="13"/>
      <c r="D133" s="13"/>
    </row>
    <row r="134" spans="1:4" s="8" customFormat="1">
      <c r="A134" s="13"/>
      <c r="B134" s="13"/>
      <c r="C134" s="13"/>
      <c r="D134" s="13"/>
    </row>
    <row r="135" spans="1:4" s="8" customFormat="1">
      <c r="A135" s="13"/>
      <c r="B135" s="13"/>
      <c r="C135" s="13"/>
      <c r="D135" s="13"/>
    </row>
    <row r="136" spans="1:4" s="8" customFormat="1">
      <c r="A136" s="13"/>
      <c r="B136" s="13"/>
      <c r="C136" s="13"/>
      <c r="D136" s="13"/>
    </row>
    <row r="137" spans="1:4" s="8" customFormat="1">
      <c r="A137" s="13"/>
      <c r="B137" s="13"/>
      <c r="C137" s="13"/>
      <c r="D137" s="13"/>
    </row>
    <row r="138" spans="1:4" s="8" customFormat="1">
      <c r="A138" s="13"/>
      <c r="B138" s="13"/>
      <c r="C138" s="13"/>
      <c r="D138" s="13"/>
    </row>
    <row r="139" spans="1:4" s="8" customFormat="1">
      <c r="A139" s="13"/>
      <c r="B139" s="13"/>
      <c r="C139" s="13"/>
      <c r="D139" s="13"/>
    </row>
    <row r="140" spans="1:4" s="8" customFormat="1">
      <c r="A140" s="13"/>
      <c r="B140" s="13"/>
      <c r="C140" s="13"/>
      <c r="D140" s="13"/>
    </row>
    <row r="141" spans="1:4" s="8" customFormat="1">
      <c r="A141" s="13"/>
      <c r="B141" s="13"/>
      <c r="C141" s="13"/>
      <c r="D141" s="13"/>
    </row>
    <row r="142" spans="1:4" s="8" customFormat="1">
      <c r="A142" s="13"/>
      <c r="B142" s="13"/>
      <c r="C142" s="13"/>
      <c r="D142" s="13"/>
    </row>
    <row r="143" spans="1:4" s="8" customFormat="1">
      <c r="A143" s="13"/>
      <c r="B143" s="13"/>
      <c r="C143" s="13"/>
      <c r="D143" s="13"/>
    </row>
    <row r="144" spans="1:4" s="8" customFormat="1">
      <c r="A144" s="13"/>
      <c r="B144" s="13"/>
      <c r="C144" s="13"/>
      <c r="D144" s="13"/>
    </row>
    <row r="145" spans="1:4" s="8" customFormat="1">
      <c r="A145" s="13"/>
      <c r="B145" s="13"/>
      <c r="C145" s="13"/>
      <c r="D145" s="13"/>
    </row>
    <row r="146" spans="1:4" s="8" customFormat="1">
      <c r="A146" s="13"/>
      <c r="B146" s="13"/>
      <c r="C146" s="13"/>
      <c r="D146" s="13"/>
    </row>
    <row r="147" spans="1:4" s="8" customFormat="1">
      <c r="A147" s="13"/>
      <c r="B147" s="13"/>
      <c r="C147" s="13"/>
      <c r="D147" s="13"/>
    </row>
    <row r="148" spans="1:4" s="8" customFormat="1">
      <c r="A148" s="13"/>
      <c r="B148" s="13"/>
      <c r="C148" s="13"/>
      <c r="D148" s="13"/>
    </row>
    <row r="149" spans="1:4" s="8" customFormat="1">
      <c r="A149" s="13"/>
      <c r="B149" s="13"/>
      <c r="C149" s="13"/>
      <c r="D149" s="13"/>
    </row>
    <row r="150" spans="1:4" s="8" customFormat="1">
      <c r="A150" s="13"/>
      <c r="B150" s="13"/>
      <c r="C150" s="13"/>
      <c r="D150" s="13"/>
    </row>
    <row r="151" spans="1:4" s="8" customFormat="1">
      <c r="A151" s="13"/>
      <c r="B151" s="13"/>
      <c r="C151" s="13"/>
      <c r="D151" s="13"/>
    </row>
    <row r="152" spans="1:4" s="8" customFormat="1">
      <c r="A152" s="13"/>
      <c r="B152" s="13"/>
      <c r="C152" s="13"/>
      <c r="D152" s="13"/>
    </row>
    <row r="153" spans="1:4" s="8" customFormat="1">
      <c r="A153" s="13"/>
      <c r="B153" s="13"/>
      <c r="C153" s="13"/>
      <c r="D153" s="13"/>
    </row>
    <row r="154" spans="1:4" s="8" customFormat="1">
      <c r="A154" s="13"/>
      <c r="B154" s="13"/>
      <c r="C154" s="13"/>
      <c r="D154" s="13"/>
    </row>
    <row r="155" spans="1:4" s="8" customFormat="1">
      <c r="A155" s="13"/>
      <c r="B155" s="13"/>
      <c r="C155" s="13"/>
      <c r="D155" s="13"/>
    </row>
    <row r="156" spans="1:4" s="8" customFormat="1">
      <c r="A156" s="13"/>
      <c r="B156" s="13"/>
      <c r="C156" s="13"/>
      <c r="D156" s="13"/>
    </row>
    <row r="157" spans="1:4" s="8" customFormat="1">
      <c r="A157" s="13"/>
      <c r="B157" s="13"/>
      <c r="C157" s="13"/>
      <c r="D157" s="13"/>
    </row>
    <row r="158" spans="1:4" s="8" customFormat="1">
      <c r="A158" s="13"/>
      <c r="B158" s="13"/>
      <c r="C158" s="13"/>
      <c r="D158" s="13"/>
    </row>
    <row r="159" spans="1:4" s="8" customFormat="1">
      <c r="A159" s="13"/>
      <c r="B159" s="13"/>
      <c r="C159" s="13"/>
      <c r="D159" s="13"/>
    </row>
    <row r="160" spans="1:4" s="8" customFormat="1">
      <c r="A160" s="13"/>
      <c r="B160" s="13"/>
      <c r="C160" s="13"/>
      <c r="D160" s="13"/>
    </row>
    <row r="161" spans="1:4" s="8" customFormat="1">
      <c r="A161" s="13"/>
      <c r="B161" s="13"/>
      <c r="C161" s="13"/>
      <c r="D161" s="13"/>
    </row>
    <row r="162" spans="1:4" s="8" customFormat="1">
      <c r="A162" s="13"/>
      <c r="B162" s="13"/>
      <c r="C162" s="13"/>
      <c r="D162" s="13"/>
    </row>
    <row r="163" spans="1:4" s="8" customFormat="1">
      <c r="A163" s="13"/>
      <c r="B163" s="13"/>
      <c r="C163" s="13"/>
      <c r="D163" s="13"/>
    </row>
    <row r="164" spans="1:4" s="8" customFormat="1">
      <c r="A164" s="13"/>
      <c r="B164" s="13"/>
      <c r="C164" s="13"/>
      <c r="D164" s="13"/>
    </row>
    <row r="165" spans="1:4" s="8" customFormat="1">
      <c r="A165" s="13"/>
      <c r="B165" s="13"/>
      <c r="C165" s="13"/>
      <c r="D165" s="13"/>
    </row>
    <row r="166" spans="1:4" s="8" customFormat="1">
      <c r="A166" s="13"/>
      <c r="B166" s="13"/>
      <c r="C166" s="13"/>
      <c r="D166" s="13"/>
    </row>
    <row r="167" spans="1:4" s="8" customFormat="1">
      <c r="A167" s="13"/>
      <c r="B167" s="13"/>
      <c r="C167" s="13"/>
      <c r="D167" s="13"/>
    </row>
    <row r="168" spans="1:4" s="8" customFormat="1">
      <c r="A168" s="13"/>
      <c r="B168" s="13"/>
      <c r="C168" s="13"/>
      <c r="D168" s="13"/>
    </row>
    <row r="169" spans="1:4" s="8" customFormat="1">
      <c r="A169" s="13"/>
      <c r="B169" s="13"/>
      <c r="C169" s="13"/>
      <c r="D169" s="13"/>
    </row>
    <row r="170" spans="1:4" s="8" customFormat="1">
      <c r="A170" s="13"/>
      <c r="B170" s="13"/>
      <c r="C170" s="13"/>
      <c r="D170" s="13"/>
    </row>
    <row r="171" spans="1:4" s="8" customFormat="1">
      <c r="A171" s="13"/>
      <c r="B171" s="13"/>
      <c r="C171" s="13"/>
      <c r="D171" s="13"/>
    </row>
    <row r="172" spans="1:4" s="8" customFormat="1">
      <c r="A172" s="13"/>
      <c r="B172" s="13"/>
      <c r="C172" s="13"/>
      <c r="D172" s="13"/>
    </row>
    <row r="173" spans="1:4" s="8" customFormat="1">
      <c r="A173" s="13"/>
      <c r="B173" s="13"/>
      <c r="C173" s="13"/>
      <c r="D173" s="13"/>
    </row>
    <row r="174" spans="1:4" s="8" customFormat="1">
      <c r="A174" s="13"/>
      <c r="B174" s="13"/>
      <c r="C174" s="13"/>
      <c r="D174" s="13"/>
    </row>
    <row r="175" spans="1:4" s="8" customFormat="1">
      <c r="A175" s="13"/>
      <c r="B175" s="13"/>
      <c r="C175" s="13"/>
      <c r="D175" s="13"/>
    </row>
    <row r="176" spans="1:4" s="8" customFormat="1">
      <c r="A176" s="13"/>
      <c r="B176" s="13"/>
      <c r="C176" s="13"/>
      <c r="D176" s="13"/>
    </row>
    <row r="177" spans="1:4" s="8" customFormat="1">
      <c r="A177" s="13"/>
      <c r="B177" s="13"/>
      <c r="C177" s="13"/>
      <c r="D177" s="13"/>
    </row>
    <row r="178" spans="1:4" s="8" customFormat="1">
      <c r="A178" s="13"/>
      <c r="B178" s="13"/>
      <c r="C178" s="13"/>
      <c r="D178" s="13"/>
    </row>
    <row r="179" spans="1:4" s="8" customFormat="1">
      <c r="A179" s="13"/>
      <c r="B179" s="13"/>
      <c r="C179" s="13"/>
      <c r="D179" s="13"/>
    </row>
    <row r="180" spans="1:4" s="8" customFormat="1">
      <c r="A180" s="13"/>
      <c r="B180" s="13"/>
      <c r="C180" s="13"/>
      <c r="D180" s="13"/>
    </row>
    <row r="181" spans="1:4" s="8" customFormat="1">
      <c r="A181" s="13"/>
      <c r="B181" s="13"/>
      <c r="C181" s="13"/>
      <c r="D181" s="13"/>
    </row>
    <row r="182" spans="1:4" s="8" customFormat="1">
      <c r="A182" s="13"/>
      <c r="B182" s="13"/>
      <c r="C182" s="13"/>
      <c r="D182" s="13"/>
    </row>
    <row r="183" spans="1:4" s="8" customFormat="1">
      <c r="A183" s="13"/>
      <c r="B183" s="13"/>
      <c r="C183" s="13"/>
      <c r="D183" s="13"/>
    </row>
    <row r="184" spans="1:4" s="8" customFormat="1">
      <c r="A184" s="13"/>
      <c r="B184" s="13"/>
      <c r="C184" s="13"/>
      <c r="D184" s="13"/>
    </row>
    <row r="185" spans="1:4" s="8" customFormat="1">
      <c r="A185" s="13"/>
      <c r="B185" s="13"/>
      <c r="C185" s="13"/>
      <c r="D185" s="13"/>
    </row>
    <row r="186" spans="1:4" s="8" customFormat="1">
      <c r="A186" s="13"/>
      <c r="B186" s="13"/>
      <c r="C186" s="13"/>
      <c r="D186" s="13"/>
    </row>
    <row r="187" spans="1:4" s="8" customFormat="1">
      <c r="A187" s="13"/>
      <c r="B187" s="13"/>
      <c r="C187" s="13"/>
      <c r="D187" s="13"/>
    </row>
    <row r="188" spans="1:4" s="8" customFormat="1">
      <c r="A188" s="13"/>
      <c r="B188" s="13"/>
      <c r="C188" s="13"/>
      <c r="D188" s="13"/>
    </row>
    <row r="189" spans="1:4" s="8" customFormat="1">
      <c r="A189" s="13"/>
      <c r="B189" s="13"/>
      <c r="C189" s="13"/>
      <c r="D189" s="13"/>
    </row>
    <row r="190" spans="1:4" s="8" customFormat="1">
      <c r="A190" s="13"/>
      <c r="B190" s="13"/>
      <c r="C190" s="13"/>
      <c r="D190" s="13"/>
    </row>
    <row r="191" spans="1:4" s="8" customFormat="1">
      <c r="A191" s="13"/>
      <c r="B191" s="13"/>
      <c r="C191" s="13"/>
      <c r="D191" s="13"/>
    </row>
    <row r="192" spans="1:4" s="8" customFormat="1">
      <c r="A192" s="13"/>
      <c r="B192" s="13"/>
      <c r="C192" s="13"/>
      <c r="D192" s="13"/>
    </row>
    <row r="193" spans="1:4" s="8" customFormat="1">
      <c r="A193" s="13"/>
      <c r="B193" s="13"/>
      <c r="C193" s="13"/>
      <c r="D193" s="13"/>
    </row>
    <row r="194" spans="1:4" s="8" customFormat="1">
      <c r="A194" s="13"/>
      <c r="B194" s="13"/>
      <c r="C194" s="13"/>
      <c r="D194" s="13"/>
    </row>
    <row r="195" spans="1:4" s="8" customFormat="1">
      <c r="A195" s="13"/>
      <c r="B195" s="13"/>
      <c r="C195" s="13"/>
      <c r="D195" s="13"/>
    </row>
    <row r="196" spans="1:4" s="8" customFormat="1">
      <c r="A196" s="13"/>
      <c r="B196" s="13"/>
      <c r="C196" s="13"/>
      <c r="D196" s="13"/>
    </row>
    <row r="197" spans="1:4" s="8" customFormat="1">
      <c r="A197" s="13"/>
      <c r="B197" s="13"/>
      <c r="C197" s="13"/>
      <c r="D197" s="13"/>
    </row>
    <row r="198" spans="1:4" s="8" customFormat="1">
      <c r="A198" s="13"/>
      <c r="B198" s="13"/>
      <c r="C198" s="13"/>
      <c r="D198" s="13"/>
    </row>
    <row r="199" spans="1:4" s="8" customFormat="1">
      <c r="A199" s="13"/>
      <c r="B199" s="13"/>
      <c r="C199" s="13"/>
      <c r="D199" s="13"/>
    </row>
    <row r="200" spans="1:4" s="8" customFormat="1">
      <c r="A200" s="13"/>
      <c r="B200" s="13"/>
      <c r="C200" s="13"/>
      <c r="D200" s="13"/>
    </row>
    <row r="201" spans="1:4" s="8" customFormat="1">
      <c r="A201" s="13"/>
      <c r="B201" s="13"/>
      <c r="C201" s="13"/>
      <c r="D201" s="13"/>
    </row>
    <row r="202" spans="1:4" s="8" customFormat="1">
      <c r="A202" s="13"/>
      <c r="B202" s="13"/>
      <c r="C202" s="13"/>
      <c r="D202" s="13"/>
    </row>
    <row r="203" spans="1:4" s="8" customFormat="1">
      <c r="A203" s="13"/>
      <c r="B203" s="13"/>
      <c r="C203" s="13"/>
      <c r="D203" s="13"/>
    </row>
    <row r="204" spans="1:4" s="8" customFormat="1">
      <c r="A204" s="13"/>
      <c r="B204" s="13"/>
      <c r="C204" s="13"/>
      <c r="D204" s="13"/>
    </row>
    <row r="205" spans="1:4" s="8" customFormat="1">
      <c r="A205" s="13"/>
      <c r="B205" s="13"/>
      <c r="C205" s="13"/>
      <c r="D205" s="13"/>
    </row>
    <row r="206" spans="1:4" s="8" customFormat="1">
      <c r="A206" s="13"/>
      <c r="B206" s="13"/>
      <c r="C206" s="13"/>
      <c r="D206" s="13"/>
    </row>
    <row r="207" spans="1:4" s="8" customFormat="1">
      <c r="A207" s="13"/>
      <c r="B207" s="13"/>
      <c r="C207" s="13"/>
      <c r="D207" s="13"/>
    </row>
    <row r="208" spans="1:4" s="8" customFormat="1">
      <c r="A208" s="13"/>
      <c r="B208" s="13"/>
      <c r="C208" s="13"/>
      <c r="D208" s="13"/>
    </row>
    <row r="209" spans="1:4" s="8" customFormat="1">
      <c r="A209" s="13"/>
      <c r="B209" s="13"/>
      <c r="C209" s="13"/>
      <c r="D209" s="13"/>
    </row>
    <row r="210" spans="1:4" s="8" customFormat="1">
      <c r="A210" s="13"/>
      <c r="B210" s="13"/>
      <c r="C210" s="13"/>
      <c r="D210" s="13"/>
    </row>
    <row r="211" spans="1:4" s="8" customFormat="1">
      <c r="A211" s="13"/>
      <c r="B211" s="13"/>
      <c r="C211" s="13"/>
      <c r="D211" s="13"/>
    </row>
    <row r="212" spans="1:4" s="8" customFormat="1">
      <c r="A212" s="13"/>
      <c r="B212" s="13"/>
      <c r="C212" s="13"/>
      <c r="D212" s="13"/>
    </row>
    <row r="213" spans="1:4" s="8" customFormat="1">
      <c r="A213" s="13"/>
      <c r="B213" s="13"/>
      <c r="C213" s="13"/>
      <c r="D213" s="13"/>
    </row>
    <row r="214" spans="1:4" s="8" customFormat="1">
      <c r="A214" s="13"/>
      <c r="B214" s="13"/>
      <c r="C214" s="13"/>
      <c r="D214" s="13"/>
    </row>
    <row r="215" spans="1:4" s="8" customFormat="1">
      <c r="A215" s="13"/>
      <c r="B215" s="13"/>
      <c r="C215" s="13"/>
      <c r="D215" s="13"/>
    </row>
    <row r="216" spans="1:4" s="8" customFormat="1">
      <c r="A216" s="13"/>
      <c r="B216" s="13"/>
      <c r="C216" s="13"/>
      <c r="D216" s="13"/>
    </row>
    <row r="217" spans="1:4" s="8" customFormat="1">
      <c r="A217" s="13"/>
      <c r="B217" s="13"/>
      <c r="C217" s="13"/>
      <c r="D217" s="13"/>
    </row>
    <row r="218" spans="1:4" s="8" customFormat="1">
      <c r="A218" s="13"/>
      <c r="B218" s="13"/>
      <c r="C218" s="13"/>
      <c r="D218" s="13"/>
    </row>
    <row r="219" spans="1:4" s="8" customFormat="1">
      <c r="A219" s="13"/>
      <c r="B219" s="13"/>
      <c r="C219" s="13"/>
      <c r="D219" s="13"/>
    </row>
    <row r="220" spans="1:4" s="8" customFormat="1">
      <c r="A220" s="13"/>
      <c r="B220" s="13"/>
      <c r="C220" s="13"/>
      <c r="D220" s="13"/>
    </row>
    <row r="221" spans="1:4" s="8" customFormat="1">
      <c r="A221" s="13"/>
      <c r="B221" s="13"/>
      <c r="C221" s="13"/>
      <c r="D221" s="13"/>
    </row>
    <row r="222" spans="1:4" s="8" customFormat="1">
      <c r="A222" s="13"/>
      <c r="B222" s="13"/>
      <c r="C222" s="13"/>
      <c r="D222" s="13"/>
    </row>
    <row r="223" spans="1:4" s="8" customFormat="1">
      <c r="A223" s="13"/>
      <c r="B223" s="13"/>
      <c r="C223" s="13"/>
      <c r="D223" s="13"/>
    </row>
    <row r="224" spans="1:4" s="8" customFormat="1">
      <c r="A224" s="13"/>
      <c r="B224" s="13"/>
      <c r="C224" s="13"/>
      <c r="D224" s="13"/>
    </row>
    <row r="225" spans="1:4" s="8" customFormat="1">
      <c r="A225" s="13"/>
      <c r="B225" s="13"/>
      <c r="C225" s="13"/>
      <c r="D225" s="13"/>
    </row>
    <row r="226" spans="1:4" s="8" customFormat="1">
      <c r="A226" s="13"/>
      <c r="B226" s="13"/>
      <c r="C226" s="13"/>
      <c r="D226" s="13"/>
    </row>
    <row r="227" spans="1:4" s="8" customFormat="1">
      <c r="A227" s="13"/>
      <c r="B227" s="13"/>
      <c r="C227" s="13"/>
      <c r="D227" s="13"/>
    </row>
    <row r="228" spans="1:4" s="8" customFormat="1">
      <c r="A228" s="13"/>
      <c r="B228" s="13"/>
      <c r="C228" s="13"/>
      <c r="D228" s="13"/>
    </row>
    <row r="229" spans="1:4" s="8" customFormat="1">
      <c r="A229" s="13"/>
      <c r="B229" s="13"/>
      <c r="C229" s="13"/>
      <c r="D229" s="13"/>
    </row>
    <row r="230" spans="1:4" s="8" customFormat="1">
      <c r="A230" s="13"/>
      <c r="B230" s="13"/>
      <c r="C230" s="13"/>
      <c r="D230" s="13"/>
    </row>
    <row r="231" spans="1:4" s="8" customFormat="1">
      <c r="A231" s="13"/>
      <c r="B231" s="13"/>
      <c r="C231" s="13"/>
      <c r="D231" s="13"/>
    </row>
    <row r="232" spans="1:4" s="8" customFormat="1">
      <c r="A232" s="13"/>
      <c r="B232" s="13"/>
      <c r="C232" s="13"/>
      <c r="D232" s="13"/>
    </row>
    <row r="233" spans="1:4" s="8" customFormat="1">
      <c r="A233" s="13"/>
      <c r="B233" s="13"/>
      <c r="C233" s="13"/>
      <c r="D233" s="13"/>
    </row>
    <row r="234" spans="1:4" s="8" customFormat="1">
      <c r="A234" s="13"/>
      <c r="B234" s="13"/>
      <c r="C234" s="13"/>
      <c r="D234" s="13"/>
    </row>
    <row r="235" spans="1:4" s="8" customFormat="1">
      <c r="A235" s="13"/>
      <c r="B235" s="13"/>
      <c r="C235" s="13"/>
      <c r="D235" s="13"/>
    </row>
    <row r="236" spans="1:4" s="8" customFormat="1">
      <c r="A236" s="13"/>
      <c r="B236" s="13"/>
      <c r="C236" s="13"/>
      <c r="D236" s="13"/>
    </row>
    <row r="237" spans="1:4" s="8" customFormat="1">
      <c r="A237" s="13"/>
      <c r="B237" s="13"/>
      <c r="C237" s="13"/>
      <c r="D237" s="13"/>
    </row>
    <row r="238" spans="1:4" s="8" customFormat="1">
      <c r="A238" s="13"/>
      <c r="B238" s="13"/>
      <c r="C238" s="13"/>
      <c r="D238" s="13"/>
    </row>
    <row r="239" spans="1:4" s="8" customFormat="1">
      <c r="A239" s="13"/>
      <c r="B239" s="13"/>
      <c r="C239" s="13"/>
      <c r="D239" s="13"/>
    </row>
    <row r="240" spans="1:4" s="8" customFormat="1">
      <c r="A240" s="13"/>
      <c r="B240" s="13"/>
      <c r="C240" s="13"/>
      <c r="D240" s="13"/>
    </row>
    <row r="241" spans="1:4" s="8" customFormat="1">
      <c r="A241" s="13"/>
      <c r="B241" s="13"/>
      <c r="C241" s="13"/>
      <c r="D241" s="13"/>
    </row>
    <row r="242" spans="1:4" s="8" customFormat="1">
      <c r="A242" s="13"/>
      <c r="B242" s="13"/>
      <c r="C242" s="13"/>
      <c r="D242" s="13"/>
    </row>
    <row r="243" spans="1:4" s="8" customFormat="1">
      <c r="A243" s="13"/>
      <c r="B243" s="13"/>
      <c r="C243" s="13"/>
      <c r="D243" s="13"/>
    </row>
    <row r="244" spans="1:4" s="8" customFormat="1">
      <c r="A244" s="13"/>
      <c r="B244" s="13"/>
      <c r="C244" s="13"/>
      <c r="D244" s="13"/>
    </row>
    <row r="245" spans="1:4" s="8" customFormat="1">
      <c r="A245" s="13"/>
      <c r="B245" s="13"/>
      <c r="C245" s="13"/>
      <c r="D245" s="13"/>
    </row>
    <row r="246" spans="1:4" s="8" customFormat="1">
      <c r="A246" s="13"/>
      <c r="B246" s="13"/>
      <c r="C246" s="13"/>
      <c r="D246" s="13"/>
    </row>
    <row r="247" spans="1:4" s="8" customFormat="1">
      <c r="A247" s="13"/>
      <c r="B247" s="13"/>
      <c r="C247" s="13"/>
      <c r="D247" s="13"/>
    </row>
    <row r="248" spans="1:4" s="8" customFormat="1">
      <c r="A248" s="13"/>
      <c r="B248" s="13"/>
      <c r="C248" s="13"/>
      <c r="D248" s="13"/>
    </row>
    <row r="249" spans="1:4" s="8" customFormat="1">
      <c r="A249" s="13"/>
      <c r="B249" s="13"/>
      <c r="C249" s="13"/>
      <c r="D249" s="13"/>
    </row>
    <row r="250" spans="1:4" s="8" customFormat="1">
      <c r="A250" s="13"/>
      <c r="B250" s="13"/>
      <c r="C250" s="13"/>
      <c r="D250" s="13"/>
    </row>
    <row r="251" spans="1:4" s="8" customFormat="1">
      <c r="A251" s="13"/>
      <c r="B251" s="13"/>
      <c r="C251" s="13"/>
      <c r="D251" s="13"/>
    </row>
    <row r="252" spans="1:4" s="8" customFormat="1">
      <c r="A252" s="13"/>
      <c r="B252" s="13"/>
      <c r="C252" s="13"/>
      <c r="D252" s="13"/>
    </row>
    <row r="253" spans="1:4" s="8" customFormat="1">
      <c r="A253" s="13"/>
      <c r="B253" s="13"/>
      <c r="C253" s="13"/>
      <c r="D253" s="13"/>
    </row>
    <row r="254" spans="1:4" s="8" customFormat="1">
      <c r="A254" s="13"/>
      <c r="B254" s="13"/>
      <c r="C254" s="13"/>
      <c r="D254" s="13"/>
    </row>
    <row r="255" spans="1:4" s="8" customFormat="1">
      <c r="A255" s="13"/>
      <c r="B255" s="13"/>
      <c r="C255" s="13"/>
      <c r="D255" s="13"/>
    </row>
    <row r="256" spans="1:4" s="8" customFormat="1">
      <c r="A256" s="13"/>
      <c r="B256" s="13"/>
      <c r="C256" s="13"/>
      <c r="D256" s="13"/>
    </row>
    <row r="257" spans="1:4" s="8" customFormat="1">
      <c r="A257" s="13"/>
      <c r="B257" s="13"/>
      <c r="C257" s="13"/>
      <c r="D257" s="13"/>
    </row>
    <row r="258" spans="1:4" s="8" customFormat="1">
      <c r="A258" s="13"/>
      <c r="B258" s="13"/>
      <c r="C258" s="13"/>
      <c r="D258" s="13"/>
    </row>
    <row r="259" spans="1:4" s="8" customFormat="1">
      <c r="A259" s="13"/>
      <c r="B259" s="13"/>
      <c r="C259" s="13"/>
      <c r="D259" s="13"/>
    </row>
    <row r="260" spans="1:4" s="8" customFormat="1">
      <c r="A260" s="13"/>
      <c r="B260" s="13"/>
      <c r="C260" s="13"/>
      <c r="D260" s="13"/>
    </row>
    <row r="261" spans="1:4" s="8" customFormat="1">
      <c r="A261" s="13"/>
      <c r="B261" s="13"/>
      <c r="C261" s="13"/>
      <c r="D261" s="13"/>
    </row>
    <row r="262" spans="1:4" s="8" customFormat="1">
      <c r="A262" s="13"/>
      <c r="B262" s="13"/>
      <c r="C262" s="13"/>
      <c r="D262" s="13"/>
    </row>
    <row r="263" spans="1:4" s="8" customFormat="1">
      <c r="A263" s="13"/>
      <c r="B263" s="13"/>
      <c r="C263" s="13"/>
      <c r="D263" s="13"/>
    </row>
    <row r="264" spans="1:4" s="8" customFormat="1">
      <c r="A264" s="13"/>
      <c r="B264" s="13"/>
      <c r="C264" s="13"/>
      <c r="D264" s="13"/>
    </row>
    <row r="265" spans="1:4" s="8" customFormat="1">
      <c r="A265" s="13"/>
      <c r="B265" s="13"/>
      <c r="C265" s="13"/>
      <c r="D265" s="13"/>
    </row>
    <row r="266" spans="1:4" s="8" customFormat="1">
      <c r="A266" s="13"/>
      <c r="B266" s="13"/>
      <c r="C266" s="13"/>
      <c r="D266" s="13"/>
    </row>
    <row r="267" spans="1:4" s="8" customFormat="1">
      <c r="A267" s="13"/>
      <c r="B267" s="13"/>
      <c r="C267" s="13"/>
      <c r="D267" s="13"/>
    </row>
    <row r="268" spans="1:4" s="8" customFormat="1">
      <c r="A268" s="13"/>
      <c r="B268" s="13"/>
      <c r="C268" s="13"/>
      <c r="D268" s="13"/>
    </row>
    <row r="269" spans="1:4" s="8" customFormat="1">
      <c r="A269" s="13"/>
      <c r="B269" s="13"/>
      <c r="C269" s="13"/>
      <c r="D269" s="13"/>
    </row>
    <row r="270" spans="1:4" s="8" customFormat="1">
      <c r="A270" s="13"/>
      <c r="B270" s="13"/>
      <c r="C270" s="13"/>
      <c r="D270" s="13"/>
    </row>
    <row r="271" spans="1:4" s="8" customFormat="1">
      <c r="A271" s="13"/>
      <c r="B271" s="13"/>
      <c r="C271" s="13"/>
      <c r="D271" s="13"/>
    </row>
    <row r="272" spans="1:4" s="8" customFormat="1">
      <c r="A272" s="13"/>
      <c r="B272" s="13"/>
      <c r="C272" s="13"/>
      <c r="D272" s="13"/>
    </row>
    <row r="273" spans="1:4" s="8" customFormat="1">
      <c r="A273" s="13"/>
      <c r="B273" s="13"/>
      <c r="C273" s="13"/>
      <c r="D273" s="13"/>
    </row>
    <row r="274" spans="1:4" s="8" customFormat="1">
      <c r="A274" s="13"/>
      <c r="B274" s="13"/>
      <c r="C274" s="13"/>
      <c r="D274" s="13"/>
    </row>
    <row r="275" spans="1:4" s="8" customFormat="1">
      <c r="A275" s="13"/>
      <c r="B275" s="13"/>
      <c r="C275" s="13"/>
      <c r="D275" s="13"/>
    </row>
    <row r="276" spans="1:4" s="8" customFormat="1">
      <c r="A276" s="13"/>
      <c r="B276" s="13"/>
      <c r="C276" s="13"/>
      <c r="D276" s="13"/>
    </row>
    <row r="277" spans="1:4" s="8" customFormat="1">
      <c r="A277" s="13"/>
      <c r="B277" s="13"/>
      <c r="C277" s="13"/>
      <c r="D277" s="13"/>
    </row>
    <row r="278" spans="1:4" s="8" customFormat="1">
      <c r="A278" s="13"/>
      <c r="B278" s="13"/>
      <c r="C278" s="13"/>
      <c r="D278" s="13"/>
    </row>
    <row r="279" spans="1:4" s="8" customFormat="1">
      <c r="A279" s="13"/>
      <c r="B279" s="13"/>
      <c r="C279" s="13"/>
      <c r="D279" s="13"/>
    </row>
    <row r="280" spans="1:4" s="8" customFormat="1">
      <c r="A280" s="13"/>
      <c r="B280" s="13"/>
      <c r="C280" s="13"/>
      <c r="D280" s="13"/>
    </row>
    <row r="281" spans="1:4" s="8" customFormat="1">
      <c r="A281" s="13"/>
      <c r="B281" s="13"/>
      <c r="C281" s="13"/>
      <c r="D281" s="13"/>
    </row>
    <row r="282" spans="1:4" s="8" customFormat="1">
      <c r="A282" s="13"/>
      <c r="B282" s="13"/>
      <c r="C282" s="13"/>
      <c r="D282" s="13"/>
    </row>
    <row r="283" spans="1:4" s="8" customFormat="1">
      <c r="A283" s="13"/>
      <c r="B283" s="13"/>
      <c r="C283" s="13"/>
      <c r="D283" s="13"/>
    </row>
    <row r="284" spans="1:4" s="8" customFormat="1">
      <c r="A284" s="13"/>
      <c r="B284" s="13"/>
      <c r="C284" s="13"/>
      <c r="D284" s="13"/>
    </row>
    <row r="285" spans="1:4" s="8" customFormat="1">
      <c r="A285" s="13"/>
      <c r="B285" s="13"/>
      <c r="C285" s="13"/>
      <c r="D285" s="13"/>
    </row>
    <row r="286" spans="1:4" s="8" customFormat="1">
      <c r="A286" s="13"/>
      <c r="B286" s="13"/>
      <c r="C286" s="13"/>
      <c r="D286" s="13"/>
    </row>
    <row r="287" spans="1:4" s="8" customFormat="1">
      <c r="A287" s="13"/>
      <c r="B287" s="13"/>
      <c r="C287" s="13"/>
      <c r="D287" s="13"/>
    </row>
    <row r="288" spans="1:4" s="8" customFormat="1">
      <c r="A288" s="13"/>
      <c r="B288" s="13"/>
      <c r="C288" s="13"/>
      <c r="D288" s="13"/>
    </row>
    <row r="289" spans="1:4" s="8" customFormat="1">
      <c r="A289" s="13"/>
      <c r="B289" s="13"/>
      <c r="C289" s="13"/>
      <c r="D289" s="13"/>
    </row>
    <row r="290" spans="1:4" s="8" customFormat="1">
      <c r="A290" s="13"/>
      <c r="B290" s="13"/>
      <c r="C290" s="13"/>
      <c r="D290" s="13"/>
    </row>
    <row r="291" spans="1:4" s="8" customFormat="1">
      <c r="A291" s="13"/>
      <c r="B291" s="13"/>
      <c r="C291" s="13"/>
      <c r="D291" s="13"/>
    </row>
    <row r="292" spans="1:4" s="8" customFormat="1">
      <c r="A292" s="13"/>
      <c r="B292" s="13"/>
      <c r="C292" s="13"/>
      <c r="D292" s="13"/>
    </row>
    <row r="293" spans="1:4" s="8" customFormat="1">
      <c r="A293" s="13"/>
      <c r="B293" s="13"/>
      <c r="C293" s="13"/>
      <c r="D293" s="13"/>
    </row>
    <row r="294" spans="1:4" s="8" customFormat="1">
      <c r="A294" s="13"/>
      <c r="B294" s="13"/>
      <c r="C294" s="13"/>
      <c r="D294" s="13"/>
    </row>
    <row r="295" spans="1:4" s="8" customFormat="1">
      <c r="A295" s="13"/>
      <c r="B295" s="13"/>
      <c r="C295" s="13"/>
      <c r="D295" s="13"/>
    </row>
    <row r="296" spans="1:4" s="8" customFormat="1">
      <c r="A296" s="13"/>
      <c r="B296" s="13"/>
      <c r="C296" s="13"/>
      <c r="D296" s="13"/>
    </row>
    <row r="297" spans="1:4" s="8" customFormat="1">
      <c r="A297" s="13"/>
      <c r="B297" s="13"/>
      <c r="C297" s="13"/>
      <c r="D297" s="13"/>
    </row>
    <row r="298" spans="1:4" s="8" customFormat="1">
      <c r="A298" s="13"/>
      <c r="B298" s="13"/>
      <c r="C298" s="13"/>
      <c r="D298" s="13"/>
    </row>
    <row r="299" spans="1:4" s="8" customFormat="1">
      <c r="A299" s="13"/>
      <c r="B299" s="13"/>
      <c r="C299" s="13"/>
      <c r="D299" s="13"/>
    </row>
    <row r="300" spans="1:4" s="8" customFormat="1">
      <c r="A300" s="13"/>
      <c r="B300" s="13"/>
      <c r="C300" s="13"/>
      <c r="D300" s="13"/>
    </row>
    <row r="301" spans="1:4" s="8" customFormat="1">
      <c r="A301" s="13"/>
      <c r="B301" s="13"/>
      <c r="C301" s="13"/>
      <c r="D301" s="13"/>
    </row>
    <row r="302" spans="1:4" s="8" customFormat="1">
      <c r="A302" s="13"/>
      <c r="B302" s="13"/>
      <c r="C302" s="13"/>
      <c r="D302" s="13"/>
    </row>
    <row r="303" spans="1:4" s="8" customFormat="1">
      <c r="A303" s="13"/>
      <c r="B303" s="13"/>
      <c r="C303" s="13"/>
      <c r="D303" s="13"/>
    </row>
    <row r="304" spans="1:4" s="8" customFormat="1">
      <c r="A304" s="13"/>
      <c r="B304" s="13"/>
      <c r="C304" s="13"/>
      <c r="D304" s="13"/>
    </row>
    <row r="305" spans="1:4" s="8" customFormat="1">
      <c r="A305" s="13"/>
      <c r="B305" s="13"/>
      <c r="C305" s="13"/>
      <c r="D305" s="13"/>
    </row>
    <row r="306" spans="1:4" s="8" customFormat="1">
      <c r="A306" s="13"/>
      <c r="B306" s="13"/>
      <c r="C306" s="13"/>
      <c r="D306" s="13"/>
    </row>
    <row r="307" spans="1:4" s="8" customFormat="1">
      <c r="A307" s="13"/>
      <c r="B307" s="13"/>
      <c r="C307" s="13"/>
      <c r="D307" s="13"/>
    </row>
    <row r="308" spans="1:4" s="8" customFormat="1">
      <c r="A308" s="13"/>
      <c r="B308" s="13"/>
      <c r="C308" s="13"/>
      <c r="D308" s="13"/>
    </row>
    <row r="309" spans="1:4" s="8" customFormat="1">
      <c r="A309" s="13"/>
      <c r="B309" s="13"/>
      <c r="C309" s="13"/>
      <c r="D309" s="13"/>
    </row>
    <row r="310" spans="1:4" s="8" customFormat="1">
      <c r="A310" s="13"/>
      <c r="B310" s="13"/>
      <c r="C310" s="13"/>
      <c r="D310" s="13"/>
    </row>
    <row r="311" spans="1:4" s="8" customFormat="1">
      <c r="A311" s="13"/>
      <c r="B311" s="13"/>
      <c r="C311" s="13"/>
      <c r="D311" s="13"/>
    </row>
    <row r="312" spans="1:4" s="8" customFormat="1">
      <c r="A312" s="13"/>
      <c r="B312" s="13"/>
      <c r="C312" s="13"/>
      <c r="D312" s="13"/>
    </row>
    <row r="313" spans="1:4" s="8" customFormat="1">
      <c r="A313" s="13"/>
      <c r="B313" s="13"/>
      <c r="C313" s="13"/>
      <c r="D313" s="13"/>
    </row>
    <row r="314" spans="1:4" s="8" customFormat="1">
      <c r="A314" s="13"/>
      <c r="B314" s="13"/>
      <c r="C314" s="13"/>
      <c r="D314" s="13"/>
    </row>
    <row r="315" spans="1:4" s="8" customFormat="1">
      <c r="A315" s="13"/>
      <c r="B315" s="13"/>
      <c r="C315" s="13"/>
      <c r="D315" s="13"/>
    </row>
    <row r="316" spans="1:4" s="8" customFormat="1">
      <c r="A316" s="13"/>
      <c r="B316" s="13"/>
      <c r="C316" s="13"/>
      <c r="D316" s="13"/>
    </row>
    <row r="317" spans="1:4" s="8" customFormat="1">
      <c r="A317" s="13"/>
      <c r="B317" s="13"/>
      <c r="C317" s="13"/>
      <c r="D317" s="13"/>
    </row>
    <row r="318" spans="1:4" s="8" customFormat="1">
      <c r="A318" s="13"/>
      <c r="B318" s="13"/>
      <c r="C318" s="13"/>
      <c r="D318" s="13"/>
    </row>
    <row r="319" spans="1:4" s="8" customFormat="1">
      <c r="A319" s="13"/>
      <c r="B319" s="13"/>
      <c r="C319" s="13"/>
      <c r="D319" s="13"/>
    </row>
    <row r="320" spans="1:4" s="8" customFormat="1">
      <c r="A320" s="13"/>
      <c r="B320" s="13"/>
      <c r="C320" s="13"/>
      <c r="D320" s="13"/>
    </row>
    <row r="321" spans="1:4" s="8" customFormat="1">
      <c r="A321" s="13"/>
      <c r="B321" s="13"/>
      <c r="C321" s="13"/>
      <c r="D321" s="13"/>
    </row>
    <row r="322" spans="1:4" s="8" customFormat="1">
      <c r="A322" s="13"/>
      <c r="B322" s="13"/>
      <c r="C322" s="13"/>
      <c r="D322" s="13"/>
    </row>
    <row r="323" spans="1:4" s="8" customFormat="1">
      <c r="A323" s="13"/>
      <c r="B323" s="13"/>
      <c r="C323" s="13"/>
      <c r="D323" s="13"/>
    </row>
    <row r="324" spans="1:4" s="8" customFormat="1">
      <c r="A324" s="13"/>
      <c r="B324" s="13"/>
      <c r="C324" s="13"/>
      <c r="D324" s="13"/>
    </row>
    <row r="325" spans="1:4" s="8" customFormat="1">
      <c r="A325" s="13"/>
      <c r="B325" s="13"/>
      <c r="C325" s="13"/>
      <c r="D325" s="13"/>
    </row>
    <row r="326" spans="1:4" s="8" customFormat="1">
      <c r="A326" s="13"/>
      <c r="B326" s="13"/>
      <c r="C326" s="13"/>
      <c r="D326" s="13"/>
    </row>
    <row r="327" spans="1:4" s="8" customFormat="1">
      <c r="A327" s="13"/>
      <c r="B327" s="13"/>
      <c r="C327" s="13"/>
      <c r="D327" s="13"/>
    </row>
    <row r="328" spans="1:4" s="8" customFormat="1">
      <c r="A328" s="13"/>
      <c r="B328" s="13"/>
      <c r="C328" s="13"/>
      <c r="D328" s="13"/>
    </row>
    <row r="329" spans="1:4" s="8" customFormat="1">
      <c r="A329" s="13"/>
      <c r="B329" s="13"/>
      <c r="C329" s="13"/>
      <c r="D329" s="13"/>
    </row>
    <row r="330" spans="1:4" s="8" customFormat="1">
      <c r="A330" s="13"/>
      <c r="B330" s="13"/>
      <c r="C330" s="13"/>
      <c r="D330" s="13"/>
    </row>
    <row r="331" spans="1:4" s="8" customFormat="1">
      <c r="A331" s="13"/>
      <c r="B331" s="13"/>
      <c r="C331" s="13"/>
      <c r="D331" s="13"/>
    </row>
    <row r="332" spans="1:4" s="8" customFormat="1">
      <c r="A332" s="13"/>
      <c r="B332" s="13"/>
      <c r="C332" s="13"/>
      <c r="D332" s="13"/>
    </row>
    <row r="333" spans="1:4" s="8" customFormat="1">
      <c r="A333" s="13"/>
      <c r="B333" s="13"/>
      <c r="C333" s="13"/>
      <c r="D333" s="13"/>
    </row>
    <row r="334" spans="1:4" s="8" customFormat="1">
      <c r="A334" s="13"/>
      <c r="B334" s="13"/>
      <c r="C334" s="13"/>
      <c r="D334" s="13"/>
    </row>
    <row r="335" spans="1:4" s="8" customFormat="1">
      <c r="A335" s="13"/>
      <c r="B335" s="13"/>
      <c r="C335" s="13"/>
      <c r="D335" s="13"/>
    </row>
    <row r="336" spans="1:4" s="8" customFormat="1">
      <c r="A336" s="13"/>
      <c r="B336" s="13"/>
      <c r="C336" s="13"/>
      <c r="D336" s="13"/>
    </row>
    <row r="337" spans="1:5" s="8" customFormat="1">
      <c r="A337" s="13"/>
      <c r="B337" s="13"/>
      <c r="C337" s="13"/>
      <c r="D337" s="13"/>
    </row>
    <row r="338" spans="1:5" s="8" customFormat="1">
      <c r="A338" s="13"/>
      <c r="B338" s="13"/>
      <c r="C338" s="13"/>
      <c r="D338" s="13"/>
    </row>
    <row r="339" spans="1:5" s="8" customFormat="1">
      <c r="A339" s="13"/>
      <c r="B339" s="13"/>
      <c r="C339" s="13"/>
      <c r="D339" s="13"/>
    </row>
    <row r="340" spans="1:5" s="8" customFormat="1">
      <c r="A340" s="13"/>
      <c r="B340" s="13"/>
      <c r="C340" s="13"/>
      <c r="D340" s="13"/>
    </row>
    <row r="341" spans="1:5" s="8" customFormat="1">
      <c r="A341" s="13"/>
      <c r="B341" s="13"/>
      <c r="C341" s="13"/>
      <c r="D341" s="13"/>
    </row>
    <row r="342" spans="1:5" s="8" customFormat="1">
      <c r="A342" s="13"/>
      <c r="B342" s="13"/>
      <c r="C342" s="13"/>
      <c r="D342" s="13"/>
    </row>
    <row r="343" spans="1:5" s="8" customFormat="1">
      <c r="A343" s="13"/>
      <c r="B343" s="13"/>
      <c r="C343" s="13"/>
      <c r="D343" s="13"/>
    </row>
    <row r="344" spans="1:5" s="8" customFormat="1">
      <c r="A344" s="13"/>
      <c r="B344" s="13"/>
      <c r="C344" s="13"/>
      <c r="D344" s="13"/>
    </row>
    <row r="345" spans="1:5" s="8" customFormat="1">
      <c r="A345" s="13"/>
      <c r="B345" s="13"/>
      <c r="C345" s="13"/>
      <c r="D345" s="13"/>
    </row>
    <row r="346" spans="1:5" s="8" customFormat="1">
      <c r="A346" s="13"/>
      <c r="B346" s="13"/>
      <c r="C346" s="13"/>
      <c r="D346" s="13"/>
    </row>
    <row r="347" spans="1:5" s="8" customFormat="1">
      <c r="A347" s="13"/>
      <c r="B347" s="13"/>
      <c r="C347" s="13"/>
      <c r="D347" s="13"/>
    </row>
    <row r="348" spans="1:5" s="8" customFormat="1">
      <c r="A348" s="13"/>
      <c r="B348" s="13"/>
      <c r="C348" s="13"/>
      <c r="D348" s="13"/>
    </row>
    <row r="349" spans="1:5">
      <c r="A349" s="13"/>
      <c r="B349" s="13"/>
      <c r="C349" s="13"/>
      <c r="D349" s="13"/>
      <c r="E349" s="8"/>
    </row>
    <row r="350" spans="1:5">
      <c r="A350" s="13"/>
      <c r="B350" s="13"/>
      <c r="C350" s="13"/>
      <c r="D350" s="13"/>
      <c r="E350" s="8"/>
    </row>
    <row r="351" spans="1:5">
      <c r="A351" s="13"/>
      <c r="B351" s="13"/>
      <c r="C351" s="13"/>
      <c r="D351" s="13"/>
      <c r="E351" s="8"/>
    </row>
    <row r="352" spans="1:5">
      <c r="A352" s="13"/>
      <c r="B352" s="13"/>
      <c r="C352" s="13"/>
      <c r="D352" s="13"/>
      <c r="E352" s="8"/>
    </row>
    <row r="353" spans="1:5">
      <c r="A353" s="13"/>
      <c r="B353" s="13"/>
      <c r="C353" s="13"/>
      <c r="D353" s="13"/>
      <c r="E353" s="8"/>
    </row>
    <row r="354" spans="1:5">
      <c r="A354" s="13"/>
      <c r="B354" s="13"/>
      <c r="C354" s="13"/>
      <c r="D354" s="13"/>
      <c r="E354" s="8"/>
    </row>
    <row r="355" spans="1:5">
      <c r="A355" s="13"/>
      <c r="B355" s="13"/>
      <c r="C355" s="13"/>
      <c r="D355" s="13"/>
      <c r="E355" s="8"/>
    </row>
    <row r="356" spans="1:5">
      <c r="A356" s="13"/>
      <c r="B356" s="13"/>
      <c r="C356" s="13"/>
      <c r="D356" s="13"/>
      <c r="E356" s="8"/>
    </row>
    <row r="357" spans="1:5">
      <c r="A357" s="13"/>
      <c r="B357" s="13"/>
      <c r="C357" s="13"/>
      <c r="D357" s="13"/>
      <c r="E357" s="8"/>
    </row>
    <row r="358" spans="1:5">
      <c r="A358" s="13"/>
      <c r="B358" s="13"/>
      <c r="C358" s="13"/>
      <c r="D358" s="13"/>
      <c r="E358" s="8"/>
    </row>
    <row r="359" spans="1:5">
      <c r="A359" s="13"/>
      <c r="B359" s="13"/>
      <c r="C359" s="13"/>
      <c r="D359" s="13"/>
      <c r="E359" s="8"/>
    </row>
    <row r="360" spans="1:5">
      <c r="A360" s="13"/>
      <c r="B360" s="13"/>
      <c r="C360" s="13"/>
      <c r="D360" s="13"/>
      <c r="E360" s="8"/>
    </row>
    <row r="361" spans="1:5">
      <c r="A361" s="13"/>
      <c r="B361" s="13"/>
      <c r="C361" s="13"/>
      <c r="D361" s="13"/>
      <c r="E361" s="8"/>
    </row>
    <row r="362" spans="1:5">
      <c r="A362" s="13"/>
      <c r="B362" s="13"/>
      <c r="C362" s="13"/>
      <c r="D362" s="13"/>
      <c r="E362" s="8"/>
    </row>
    <row r="363" spans="1:5">
      <c r="A363" s="13"/>
      <c r="B363" s="13"/>
      <c r="C363" s="13"/>
      <c r="D363" s="13"/>
      <c r="E363" s="8"/>
    </row>
    <row r="364" spans="1:5">
      <c r="A364" s="13"/>
      <c r="B364" s="13"/>
      <c r="C364" s="13"/>
      <c r="D364" s="13"/>
      <c r="E364" s="8"/>
    </row>
    <row r="365" spans="1:5">
      <c r="A365" s="13"/>
      <c r="B365" s="13"/>
      <c r="C365" s="13"/>
      <c r="D365" s="13"/>
      <c r="E365" s="8"/>
    </row>
    <row r="366" spans="1:5">
      <c r="A366" s="13"/>
      <c r="B366" s="13"/>
      <c r="C366" s="13"/>
      <c r="D366" s="13"/>
      <c r="E366" s="8"/>
    </row>
    <row r="367" spans="1:5">
      <c r="A367" s="13"/>
      <c r="B367" s="13"/>
      <c r="C367" s="13"/>
      <c r="D367" s="13"/>
      <c r="E367" s="8"/>
    </row>
    <row r="368" spans="1:5">
      <c r="A368" s="13"/>
      <c r="B368" s="13"/>
      <c r="C368" s="13"/>
      <c r="D368" s="13"/>
      <c r="E368" s="8"/>
    </row>
    <row r="369" spans="1:5">
      <c r="A369" s="13"/>
      <c r="B369" s="13"/>
      <c r="C369" s="13"/>
      <c r="D369" s="13"/>
      <c r="E369" s="8"/>
    </row>
    <row r="370" spans="1:5">
      <c r="A370" s="13"/>
      <c r="B370" s="13"/>
      <c r="C370" s="13"/>
      <c r="D370" s="13"/>
      <c r="E370" s="8"/>
    </row>
    <row r="371" spans="1:5">
      <c r="A371" s="13"/>
      <c r="B371" s="13"/>
      <c r="C371" s="13"/>
      <c r="D371" s="13"/>
      <c r="E371" s="8"/>
    </row>
    <row r="372" spans="1:5">
      <c r="A372" s="13"/>
      <c r="B372" s="13"/>
      <c r="C372" s="13"/>
      <c r="D372" s="13"/>
      <c r="E372" s="8"/>
    </row>
    <row r="373" spans="1:5">
      <c r="A373" s="13"/>
      <c r="B373" s="13"/>
      <c r="C373" s="13"/>
      <c r="D373" s="13"/>
      <c r="E373" s="8"/>
    </row>
    <row r="374" spans="1:5">
      <c r="A374" s="13"/>
      <c r="B374" s="13"/>
      <c r="C374" s="13"/>
      <c r="D374" s="13"/>
      <c r="E374" s="8"/>
    </row>
    <row r="375" spans="1:5">
      <c r="A375" s="13"/>
      <c r="B375" s="13"/>
      <c r="C375" s="13"/>
      <c r="D375" s="13"/>
      <c r="E375" s="8"/>
    </row>
    <row r="376" spans="1:5">
      <c r="A376" s="13"/>
      <c r="B376" s="13"/>
      <c r="C376" s="13"/>
      <c r="D376" s="13"/>
      <c r="E376" s="8"/>
    </row>
    <row r="377" spans="1:5">
      <c r="A377" s="13"/>
      <c r="B377" s="13"/>
      <c r="C377" s="13"/>
      <c r="D377" s="13"/>
      <c r="E377" s="8"/>
    </row>
    <row r="378" spans="1:5">
      <c r="A378" s="13"/>
      <c r="B378" s="13"/>
      <c r="C378" s="13"/>
      <c r="D378" s="13"/>
      <c r="E378" s="8"/>
    </row>
    <row r="379" spans="1:5">
      <c r="A379" s="13"/>
      <c r="B379" s="13"/>
      <c r="C379" s="13"/>
      <c r="D379" s="13"/>
      <c r="E379" s="8"/>
    </row>
    <row r="380" spans="1:5">
      <c r="A380" s="13"/>
      <c r="B380" s="13"/>
      <c r="C380" s="13"/>
      <c r="D380" s="13"/>
      <c r="E380" s="8"/>
    </row>
    <row r="381" spans="1:5">
      <c r="A381" s="13"/>
      <c r="B381" s="13"/>
      <c r="C381" s="13"/>
      <c r="D381" s="13"/>
      <c r="E381" s="8"/>
    </row>
    <row r="382" spans="1:5" s="8" customFormat="1">
      <c r="A382" s="13"/>
      <c r="B382" s="13"/>
      <c r="C382" s="13"/>
      <c r="D382" s="13"/>
    </row>
    <row r="383" spans="1:5" s="8" customFormat="1">
      <c r="A383" s="13"/>
      <c r="B383" s="13"/>
      <c r="C383" s="13"/>
      <c r="D383" s="13"/>
    </row>
    <row r="384" spans="1:5" s="8" customFormat="1">
      <c r="A384" s="13"/>
      <c r="B384" s="13"/>
      <c r="C384" s="13"/>
      <c r="D384" s="13"/>
    </row>
    <row r="385" spans="1:4" s="8" customFormat="1">
      <c r="A385" s="13"/>
      <c r="B385" s="13"/>
      <c r="C385" s="13"/>
      <c r="D385" s="13"/>
    </row>
    <row r="386" spans="1:4" s="8" customFormat="1">
      <c r="A386" s="13"/>
      <c r="B386" s="13"/>
      <c r="C386" s="13"/>
      <c r="D386" s="13"/>
    </row>
    <row r="387" spans="1:4" s="8" customFormat="1">
      <c r="A387" s="13"/>
      <c r="B387" s="13"/>
      <c r="C387" s="13"/>
      <c r="D387" s="13"/>
    </row>
    <row r="388" spans="1:4" s="8" customFormat="1">
      <c r="A388" s="13"/>
      <c r="B388" s="13"/>
      <c r="C388" s="13"/>
      <c r="D388" s="13"/>
    </row>
    <row r="389" spans="1:4" s="8" customFormat="1">
      <c r="A389" s="13"/>
      <c r="B389" s="13"/>
      <c r="C389" s="13"/>
      <c r="D389" s="13"/>
    </row>
    <row r="390" spans="1:4" s="8" customFormat="1">
      <c r="A390" s="13"/>
      <c r="B390" s="13"/>
      <c r="C390" s="13"/>
      <c r="D390" s="13"/>
    </row>
    <row r="391" spans="1:4" s="8" customFormat="1">
      <c r="A391" s="13"/>
      <c r="B391" s="13"/>
      <c r="C391" s="13"/>
      <c r="D391" s="13"/>
    </row>
    <row r="392" spans="1:4" s="8" customFormat="1">
      <c r="A392" s="13"/>
      <c r="B392" s="13"/>
      <c r="C392" s="13"/>
      <c r="D392" s="13"/>
    </row>
    <row r="393" spans="1:4" s="8" customFormat="1">
      <c r="A393" s="13"/>
      <c r="B393" s="13"/>
      <c r="C393" s="13"/>
      <c r="D393" s="13"/>
    </row>
    <row r="394" spans="1:4" s="8" customFormat="1">
      <c r="A394" s="13"/>
      <c r="B394" s="13"/>
      <c r="C394" s="13"/>
      <c r="D394" s="13"/>
    </row>
    <row r="395" spans="1:4" s="8" customFormat="1">
      <c r="A395" s="13"/>
      <c r="B395" s="13"/>
      <c r="C395" s="13"/>
      <c r="D395" s="13"/>
    </row>
    <row r="396" spans="1:4" s="8" customFormat="1">
      <c r="A396" s="13"/>
      <c r="B396" s="13"/>
      <c r="C396" s="13"/>
      <c r="D396" s="13"/>
    </row>
    <row r="397" spans="1:4" s="8" customFormat="1">
      <c r="A397" s="13"/>
      <c r="B397" s="13"/>
      <c r="C397" s="13"/>
      <c r="D397" s="13"/>
    </row>
    <row r="398" spans="1:4" s="8" customFormat="1">
      <c r="A398" s="13"/>
      <c r="B398" s="13"/>
      <c r="C398" s="13"/>
      <c r="D398" s="13"/>
    </row>
    <row r="399" spans="1:4" s="8" customFormat="1">
      <c r="A399" s="13"/>
      <c r="B399" s="13"/>
      <c r="C399" s="13"/>
      <c r="D399" s="13"/>
    </row>
    <row r="400" spans="1:4" s="8" customFormat="1">
      <c r="A400" s="13"/>
      <c r="B400" s="13"/>
      <c r="C400" s="13"/>
      <c r="D400" s="13"/>
    </row>
    <row r="401" spans="1:4" s="8" customFormat="1">
      <c r="A401" s="13"/>
      <c r="B401" s="13"/>
      <c r="C401" s="13"/>
      <c r="D401" s="13"/>
    </row>
    <row r="402" spans="1:4" s="8" customFormat="1">
      <c r="A402" s="13"/>
      <c r="B402" s="13"/>
      <c r="C402" s="13"/>
      <c r="D402" s="13"/>
    </row>
    <row r="403" spans="1:4" s="8" customFormat="1">
      <c r="A403" s="13"/>
      <c r="B403" s="13"/>
      <c r="C403" s="13"/>
      <c r="D403" s="13"/>
    </row>
    <row r="404" spans="1:4" s="8" customFormat="1">
      <c r="A404" s="13"/>
      <c r="B404" s="13"/>
      <c r="C404" s="13"/>
      <c r="D404" s="13"/>
    </row>
    <row r="405" spans="1:4" s="8" customFormat="1">
      <c r="A405" s="13"/>
      <c r="B405" s="13"/>
      <c r="C405" s="13"/>
      <c r="D405" s="13"/>
    </row>
    <row r="406" spans="1:4" s="8" customFormat="1">
      <c r="A406" s="13"/>
      <c r="B406" s="13"/>
      <c r="C406" s="13"/>
      <c r="D406" s="13"/>
    </row>
    <row r="407" spans="1:4" s="8" customFormat="1">
      <c r="A407" s="13"/>
      <c r="B407" s="13"/>
      <c r="C407" s="13"/>
      <c r="D407" s="13"/>
    </row>
    <row r="408" spans="1:4" s="8" customFormat="1">
      <c r="A408" s="13"/>
      <c r="B408" s="13"/>
      <c r="C408" s="13"/>
      <c r="D408" s="13"/>
    </row>
    <row r="409" spans="1:4" s="8" customFormat="1">
      <c r="A409" s="13"/>
      <c r="B409" s="13"/>
      <c r="C409" s="13"/>
      <c r="D409" s="13"/>
    </row>
    <row r="410" spans="1:4" s="8" customFormat="1">
      <c r="A410" s="13"/>
      <c r="B410" s="13"/>
      <c r="C410" s="13"/>
      <c r="D410" s="13"/>
    </row>
    <row r="411" spans="1:4" s="8" customFormat="1">
      <c r="A411" s="13"/>
      <c r="B411" s="13"/>
      <c r="C411" s="13"/>
      <c r="D411" s="13"/>
    </row>
    <row r="412" spans="1:4" s="8" customFormat="1">
      <c r="A412" s="13"/>
      <c r="B412" s="13"/>
      <c r="C412" s="13"/>
      <c r="D412" s="13"/>
    </row>
    <row r="413" spans="1:4" s="8" customFormat="1">
      <c r="A413" s="13"/>
      <c r="B413" s="13"/>
      <c r="C413" s="13"/>
      <c r="D413" s="13"/>
    </row>
    <row r="414" spans="1:4" s="8" customFormat="1">
      <c r="A414" s="13"/>
      <c r="B414" s="13"/>
      <c r="C414" s="13"/>
      <c r="D414" s="13"/>
    </row>
    <row r="415" spans="1:4" s="8" customFormat="1">
      <c r="A415" s="13"/>
      <c r="B415" s="13"/>
      <c r="C415" s="13"/>
      <c r="D415" s="13"/>
    </row>
    <row r="416" spans="1:4" s="8" customFormat="1">
      <c r="A416" s="13"/>
      <c r="B416" s="13"/>
      <c r="C416" s="13"/>
      <c r="D416" s="13"/>
    </row>
    <row r="417" spans="1:5" s="8" customFormat="1">
      <c r="A417" s="13"/>
      <c r="B417" s="13"/>
      <c r="C417" s="13"/>
      <c r="D417" s="13"/>
    </row>
    <row r="418" spans="1:5" s="8" customFormat="1">
      <c r="A418" s="13"/>
      <c r="B418" s="13"/>
      <c r="C418" s="13"/>
      <c r="D418" s="13"/>
    </row>
    <row r="419" spans="1:5" s="8" customFormat="1">
      <c r="A419" s="13"/>
      <c r="B419" s="13"/>
      <c r="C419" s="13"/>
      <c r="D419" s="13"/>
    </row>
    <row r="420" spans="1:5">
      <c r="A420" s="13"/>
      <c r="B420" s="13"/>
      <c r="C420" s="13"/>
      <c r="D420" s="13"/>
      <c r="E420" s="8"/>
    </row>
    <row r="421" spans="1:5">
      <c r="A421" s="13"/>
      <c r="B421" s="13"/>
      <c r="C421" s="13"/>
      <c r="D421" s="13"/>
      <c r="E421" s="8"/>
    </row>
    <row r="422" spans="1:5" s="8" customFormat="1">
      <c r="A422" s="13"/>
      <c r="B422" s="13"/>
      <c r="C422" s="13"/>
      <c r="D422" s="13"/>
    </row>
    <row r="423" spans="1:5" s="8" customFormat="1">
      <c r="A423" s="13"/>
      <c r="B423" s="13"/>
      <c r="C423" s="13"/>
      <c r="D423" s="13"/>
    </row>
    <row r="424" spans="1:5">
      <c r="A424" s="13"/>
      <c r="B424" s="13"/>
      <c r="C424" s="13"/>
      <c r="D424" s="13"/>
      <c r="E424" s="8"/>
    </row>
    <row r="425" spans="1:5" s="8" customFormat="1">
      <c r="A425" s="13"/>
      <c r="B425" s="13"/>
      <c r="C425" s="13"/>
      <c r="D425" s="13"/>
    </row>
    <row r="426" spans="1:5" s="8" customFormat="1">
      <c r="A426" s="13"/>
      <c r="B426" s="13"/>
      <c r="C426" s="13"/>
      <c r="D426" s="13"/>
    </row>
    <row r="427" spans="1:5" s="8" customFormat="1">
      <c r="A427" s="13"/>
      <c r="B427" s="13"/>
      <c r="C427" s="13"/>
      <c r="D427" s="13"/>
    </row>
    <row r="428" spans="1:5" s="8" customFormat="1">
      <c r="A428" s="13"/>
      <c r="B428" s="13"/>
      <c r="C428" s="13"/>
      <c r="D428" s="13"/>
    </row>
    <row r="429" spans="1:5" s="8" customFormat="1">
      <c r="A429" s="13"/>
      <c r="B429" s="13"/>
      <c r="C429" s="13"/>
      <c r="D429" s="13"/>
    </row>
    <row r="430" spans="1:5" s="8" customFormat="1">
      <c r="A430" s="13"/>
      <c r="B430" s="13"/>
      <c r="C430" s="13"/>
      <c r="D430" s="13"/>
    </row>
    <row r="431" spans="1:5" s="8" customFormat="1">
      <c r="A431" s="13"/>
      <c r="B431" s="13"/>
      <c r="C431" s="13"/>
      <c r="D431" s="13"/>
    </row>
    <row r="432" spans="1:5" s="8" customFormat="1">
      <c r="A432" s="13"/>
      <c r="B432" s="13"/>
      <c r="C432" s="13"/>
      <c r="D432" s="13"/>
    </row>
    <row r="433" spans="1:5" s="8" customFormat="1">
      <c r="A433" s="13"/>
      <c r="B433" s="13"/>
      <c r="C433" s="13"/>
      <c r="D433" s="13"/>
    </row>
    <row r="434" spans="1:5">
      <c r="A434" s="13"/>
      <c r="B434" s="13"/>
      <c r="C434" s="13"/>
      <c r="D434" s="13"/>
      <c r="E434" s="8"/>
    </row>
    <row r="435" spans="1:5" s="8" customFormat="1">
      <c r="A435" s="13"/>
      <c r="B435" s="13"/>
      <c r="C435" s="13"/>
      <c r="D435" s="13"/>
    </row>
    <row r="436" spans="1:5" s="8" customFormat="1">
      <c r="A436" s="13"/>
      <c r="B436" s="13"/>
      <c r="C436" s="13"/>
      <c r="D436" s="13"/>
    </row>
    <row r="437" spans="1:5" s="8" customFormat="1">
      <c r="A437" s="13"/>
      <c r="B437" s="13"/>
      <c r="C437" s="13"/>
      <c r="D437" s="13"/>
    </row>
    <row r="438" spans="1:5" s="8" customFormat="1">
      <c r="A438" s="13"/>
      <c r="B438" s="13"/>
      <c r="C438" s="13"/>
      <c r="D438" s="13"/>
    </row>
    <row r="439" spans="1:5" s="8" customFormat="1">
      <c r="A439" s="13"/>
      <c r="B439" s="13"/>
      <c r="C439" s="13"/>
      <c r="D439" s="13"/>
    </row>
    <row r="440" spans="1:5" s="8" customFormat="1">
      <c r="A440" s="13"/>
      <c r="B440" s="13"/>
      <c r="C440" s="13"/>
      <c r="D440" s="13"/>
    </row>
    <row r="441" spans="1:5" s="8" customFormat="1">
      <c r="A441" s="13"/>
      <c r="B441" s="13"/>
      <c r="C441" s="13"/>
      <c r="D441" s="13"/>
    </row>
    <row r="442" spans="1:5" s="8" customFormat="1">
      <c r="A442" s="13"/>
      <c r="B442" s="13"/>
      <c r="C442" s="13"/>
      <c r="D442" s="13"/>
    </row>
    <row r="443" spans="1:5" s="8" customFormat="1">
      <c r="A443" s="13"/>
      <c r="B443" s="13"/>
      <c r="C443" s="13"/>
      <c r="D443" s="13"/>
    </row>
    <row r="444" spans="1:5">
      <c r="A444" s="13"/>
      <c r="B444" s="13"/>
      <c r="C444" s="13"/>
      <c r="D444" s="13"/>
      <c r="E444" s="8"/>
    </row>
    <row r="445" spans="1:5" s="8" customFormat="1">
      <c r="A445" s="13"/>
      <c r="B445" s="13"/>
      <c r="C445" s="13"/>
      <c r="D445" s="13"/>
    </row>
    <row r="446" spans="1:5" s="8" customFormat="1">
      <c r="A446" s="13"/>
      <c r="B446" s="13"/>
      <c r="C446" s="13"/>
      <c r="D446" s="13"/>
    </row>
    <row r="447" spans="1:5" s="8" customFormat="1">
      <c r="A447" s="13"/>
      <c r="B447" s="13"/>
      <c r="C447" s="13"/>
      <c r="D447" s="13"/>
    </row>
    <row r="448" spans="1:5" s="8" customFormat="1">
      <c r="A448" s="13"/>
      <c r="B448" s="13"/>
      <c r="C448" s="13"/>
      <c r="D448" s="13"/>
    </row>
    <row r="449" spans="1:5" s="8" customFormat="1">
      <c r="A449" s="13"/>
      <c r="B449" s="13"/>
      <c r="C449" s="13"/>
      <c r="D449" s="13"/>
    </row>
    <row r="450" spans="1:5" s="8" customFormat="1">
      <c r="A450" s="13"/>
      <c r="B450" s="13"/>
      <c r="C450" s="13"/>
      <c r="D450" s="13"/>
    </row>
    <row r="451" spans="1:5" s="8" customFormat="1">
      <c r="A451" s="13"/>
      <c r="B451" s="13"/>
      <c r="C451" s="13"/>
      <c r="D451" s="13"/>
    </row>
    <row r="452" spans="1:5" s="8" customFormat="1">
      <c r="A452" s="13"/>
      <c r="B452" s="13"/>
      <c r="C452" s="13"/>
      <c r="D452" s="13"/>
    </row>
    <row r="453" spans="1:5" s="8" customFormat="1">
      <c r="A453" s="13"/>
      <c r="B453" s="13"/>
      <c r="C453" s="13"/>
      <c r="D453" s="13"/>
    </row>
    <row r="454" spans="1:5" s="8" customFormat="1">
      <c r="A454" s="13"/>
      <c r="B454" s="13"/>
      <c r="C454" s="13"/>
      <c r="D454" s="13"/>
    </row>
    <row r="455" spans="1:5" s="8" customFormat="1">
      <c r="A455" s="13"/>
      <c r="B455" s="13"/>
      <c r="C455" s="13"/>
      <c r="D455" s="13"/>
    </row>
    <row r="456" spans="1:5" s="8" customFormat="1">
      <c r="A456" s="13"/>
      <c r="B456" s="13"/>
      <c r="C456" s="13"/>
      <c r="D456" s="13"/>
    </row>
    <row r="457" spans="1:5">
      <c r="A457" s="13"/>
      <c r="B457" s="13"/>
      <c r="C457" s="13"/>
      <c r="D457" s="13"/>
      <c r="E457" s="8"/>
    </row>
    <row r="458" spans="1:5">
      <c r="A458" s="13"/>
      <c r="B458" s="13"/>
      <c r="C458" s="13"/>
      <c r="D458" s="13"/>
      <c r="E458" s="8"/>
    </row>
    <row r="459" spans="1:5" s="8" customFormat="1">
      <c r="A459" s="13"/>
      <c r="B459" s="13"/>
      <c r="C459" s="13"/>
      <c r="D459" s="13"/>
    </row>
    <row r="460" spans="1:5" s="8" customFormat="1">
      <c r="A460" s="13"/>
      <c r="B460" s="13"/>
      <c r="C460" s="13"/>
      <c r="D460" s="13"/>
    </row>
    <row r="461" spans="1:5" s="8" customFormat="1">
      <c r="A461" s="13"/>
      <c r="B461" s="13"/>
      <c r="C461" s="13"/>
      <c r="D461" s="13"/>
    </row>
    <row r="462" spans="1:5" s="8" customFormat="1">
      <c r="A462" s="13"/>
      <c r="B462" s="13"/>
      <c r="C462" s="13"/>
      <c r="D462" s="13"/>
    </row>
    <row r="463" spans="1:5" s="8" customFormat="1">
      <c r="A463" s="13"/>
      <c r="B463" s="13"/>
      <c r="C463" s="13"/>
      <c r="D463" s="13"/>
    </row>
    <row r="464" spans="1:5" s="8" customFormat="1">
      <c r="A464" s="13"/>
      <c r="B464" s="13"/>
      <c r="C464" s="13"/>
      <c r="D464" s="13"/>
    </row>
    <row r="465" spans="1:4" s="8" customFormat="1">
      <c r="A465" s="13"/>
      <c r="B465" s="13"/>
      <c r="C465" s="13"/>
      <c r="D465" s="13"/>
    </row>
    <row r="466" spans="1:4" s="8" customFormat="1">
      <c r="A466" s="13"/>
      <c r="B466" s="13"/>
      <c r="C466" s="13"/>
      <c r="D466" s="13"/>
    </row>
    <row r="467" spans="1:4" s="8" customFormat="1">
      <c r="A467" s="13"/>
      <c r="B467" s="13"/>
      <c r="C467" s="13"/>
      <c r="D467" s="13"/>
    </row>
    <row r="468" spans="1:4" s="8" customFormat="1">
      <c r="A468" s="13"/>
      <c r="B468" s="13"/>
      <c r="C468" s="13"/>
      <c r="D468" s="13"/>
    </row>
    <row r="469" spans="1:4" s="8" customFormat="1">
      <c r="A469" s="13"/>
      <c r="B469" s="13"/>
      <c r="C469" s="13"/>
      <c r="D469" s="13"/>
    </row>
    <row r="470" spans="1:4" s="8" customFormat="1">
      <c r="A470" s="13"/>
      <c r="B470" s="13"/>
      <c r="C470" s="13"/>
      <c r="D470" s="13"/>
    </row>
    <row r="471" spans="1:4" s="8" customFormat="1">
      <c r="A471" s="13"/>
      <c r="B471" s="13"/>
      <c r="C471" s="13"/>
      <c r="D471" s="13"/>
    </row>
    <row r="472" spans="1:4" s="8" customFormat="1">
      <c r="A472" s="13"/>
      <c r="B472" s="13"/>
      <c r="C472" s="13"/>
      <c r="D472" s="13"/>
    </row>
    <row r="473" spans="1:4" s="8" customFormat="1">
      <c r="A473" s="13"/>
      <c r="B473" s="13"/>
      <c r="C473" s="13"/>
      <c r="D473" s="13"/>
    </row>
    <row r="474" spans="1:4" s="8" customFormat="1">
      <c r="A474" s="13"/>
      <c r="B474" s="13"/>
      <c r="C474" s="13"/>
      <c r="D474" s="13"/>
    </row>
    <row r="475" spans="1:4" s="8" customFormat="1">
      <c r="A475" s="13"/>
      <c r="B475" s="13"/>
      <c r="C475" s="13"/>
      <c r="D475" s="13"/>
    </row>
    <row r="476" spans="1:4" s="8" customFormat="1">
      <c r="A476" s="13"/>
      <c r="B476" s="13"/>
      <c r="C476" s="13"/>
      <c r="D476" s="13"/>
    </row>
    <row r="477" spans="1:4" s="8" customFormat="1">
      <c r="A477" s="13"/>
      <c r="B477" s="13"/>
      <c r="C477" s="13"/>
      <c r="D477" s="13"/>
    </row>
    <row r="478" spans="1:4" s="8" customFormat="1">
      <c r="A478" s="13"/>
      <c r="B478" s="13"/>
      <c r="C478" s="13"/>
      <c r="D478" s="13"/>
    </row>
    <row r="479" spans="1:4" s="8" customFormat="1">
      <c r="A479" s="13"/>
      <c r="B479" s="13"/>
      <c r="C479" s="13"/>
      <c r="D479" s="13"/>
    </row>
    <row r="480" spans="1:4" s="8" customFormat="1">
      <c r="A480" s="13"/>
      <c r="B480" s="13"/>
      <c r="C480" s="13"/>
      <c r="D480" s="13"/>
    </row>
    <row r="481" spans="1:5">
      <c r="A481" s="13"/>
      <c r="B481" s="13"/>
      <c r="C481" s="13"/>
      <c r="D481" s="13"/>
      <c r="E481" s="8"/>
    </row>
    <row r="482" spans="1:5" s="8" customFormat="1">
      <c r="A482" s="13"/>
      <c r="B482" s="13"/>
      <c r="C482" s="13"/>
      <c r="D482" s="13"/>
    </row>
    <row r="483" spans="1:5" s="8" customFormat="1">
      <c r="A483" s="13"/>
      <c r="B483" s="13"/>
      <c r="C483" s="13"/>
      <c r="D483" s="13"/>
    </row>
    <row r="484" spans="1:5" s="8" customFormat="1">
      <c r="A484" s="13"/>
      <c r="B484" s="13"/>
      <c r="C484" s="13"/>
      <c r="D484" s="13"/>
    </row>
    <row r="485" spans="1:5" s="8" customFormat="1">
      <c r="A485" s="13"/>
      <c r="B485" s="13"/>
      <c r="C485" s="13"/>
      <c r="D485" s="13"/>
    </row>
    <row r="486" spans="1:5" s="8" customFormat="1">
      <c r="A486" s="13"/>
      <c r="B486" s="13"/>
      <c r="C486" s="13"/>
      <c r="D486" s="13"/>
    </row>
    <row r="487" spans="1:5" s="8" customFormat="1">
      <c r="A487" s="13"/>
      <c r="B487" s="13"/>
      <c r="C487" s="13"/>
      <c r="D487" s="13"/>
    </row>
    <row r="488" spans="1:5" s="8" customFormat="1">
      <c r="A488" s="13"/>
      <c r="B488" s="13"/>
      <c r="C488" s="13"/>
      <c r="D488" s="13"/>
    </row>
    <row r="489" spans="1:5" s="8" customFormat="1">
      <c r="A489" s="13"/>
      <c r="B489" s="13"/>
      <c r="C489" s="13"/>
      <c r="D489" s="13"/>
    </row>
    <row r="490" spans="1:5" s="8" customFormat="1">
      <c r="A490" s="13"/>
      <c r="B490" s="13"/>
      <c r="C490" s="13"/>
      <c r="D490" s="13"/>
    </row>
    <row r="491" spans="1:5" s="8" customFormat="1">
      <c r="A491" s="13"/>
      <c r="B491" s="13"/>
      <c r="C491" s="13"/>
      <c r="D491" s="13"/>
    </row>
    <row r="492" spans="1:5" s="8" customFormat="1">
      <c r="A492" s="13"/>
      <c r="B492" s="13"/>
      <c r="C492" s="13"/>
      <c r="D492" s="13"/>
    </row>
    <row r="493" spans="1:5" s="8" customFormat="1">
      <c r="A493" s="13"/>
      <c r="B493" s="13"/>
      <c r="C493" s="13"/>
      <c r="D493" s="13"/>
    </row>
    <row r="494" spans="1:5" s="8" customFormat="1">
      <c r="A494" s="13"/>
      <c r="B494" s="13"/>
      <c r="C494" s="13"/>
      <c r="D494" s="13"/>
    </row>
    <row r="495" spans="1:5" s="8" customFormat="1">
      <c r="A495" s="13"/>
      <c r="B495" s="13"/>
      <c r="C495" s="13"/>
      <c r="D495" s="13"/>
    </row>
    <row r="496" spans="1:5">
      <c r="A496" s="13"/>
      <c r="B496" s="13"/>
      <c r="C496" s="13"/>
      <c r="D496" s="13"/>
      <c r="E496" s="8"/>
    </row>
    <row r="497" spans="1:5">
      <c r="A497" s="13"/>
      <c r="B497" s="13"/>
      <c r="C497" s="13"/>
      <c r="D497" s="13"/>
      <c r="E497" s="8"/>
    </row>
    <row r="498" spans="1:5">
      <c r="A498" s="13"/>
      <c r="B498" s="13"/>
      <c r="C498" s="13"/>
      <c r="D498" s="13"/>
      <c r="E498" s="8"/>
    </row>
    <row r="499" spans="1:5">
      <c r="A499" s="13"/>
      <c r="B499" s="13"/>
      <c r="C499" s="13"/>
      <c r="D499" s="13"/>
      <c r="E499" s="8"/>
    </row>
    <row r="500" spans="1:5">
      <c r="A500" s="13"/>
      <c r="B500" s="13"/>
      <c r="C500" s="13"/>
      <c r="D500" s="13"/>
      <c r="E500" s="8"/>
    </row>
    <row r="501" spans="1:5">
      <c r="A501" s="13"/>
      <c r="B501" s="13"/>
      <c r="C501" s="13"/>
      <c r="D501" s="13"/>
      <c r="E501" s="8"/>
    </row>
    <row r="502" spans="1:5">
      <c r="A502" s="13"/>
      <c r="B502" s="13"/>
      <c r="C502" s="13"/>
      <c r="D502" s="13"/>
      <c r="E502" s="8"/>
    </row>
    <row r="503" spans="1:5">
      <c r="A503" s="13"/>
      <c r="B503" s="13"/>
      <c r="C503" s="13"/>
      <c r="D503" s="13"/>
      <c r="E503" s="8"/>
    </row>
    <row r="504" spans="1:5">
      <c r="A504" s="13"/>
      <c r="B504" s="13"/>
      <c r="C504" s="13"/>
      <c r="D504" s="13"/>
      <c r="E504" s="8"/>
    </row>
    <row r="505" spans="1:5">
      <c r="A505" s="13"/>
      <c r="B505" s="13"/>
      <c r="C505" s="13"/>
      <c r="D505" s="13"/>
      <c r="E505" s="8"/>
    </row>
    <row r="506" spans="1:5">
      <c r="A506" s="13"/>
      <c r="B506" s="13"/>
      <c r="C506" s="13"/>
      <c r="D506" s="13"/>
      <c r="E506" s="8"/>
    </row>
    <row r="507" spans="1:5">
      <c r="A507" s="13"/>
      <c r="B507" s="13"/>
      <c r="C507" s="13"/>
      <c r="D507" s="13"/>
      <c r="E507" s="8"/>
    </row>
    <row r="508" spans="1:5">
      <c r="A508" s="13"/>
      <c r="B508" s="13"/>
      <c r="C508" s="13"/>
      <c r="D508" s="13"/>
      <c r="E508" s="8"/>
    </row>
    <row r="509" spans="1:5">
      <c r="A509" s="13"/>
      <c r="B509" s="13"/>
      <c r="C509" s="13"/>
      <c r="D509" s="13"/>
      <c r="E509" s="8"/>
    </row>
    <row r="510" spans="1:5">
      <c r="A510" s="13"/>
      <c r="B510" s="13"/>
      <c r="C510" s="13"/>
      <c r="D510" s="13"/>
      <c r="E510" s="8"/>
    </row>
    <row r="511" spans="1:5">
      <c r="A511" s="13"/>
      <c r="B511" s="13"/>
      <c r="C511" s="13"/>
      <c r="D511" s="13"/>
      <c r="E511" s="8"/>
    </row>
    <row r="512" spans="1:5">
      <c r="A512" s="13"/>
      <c r="B512" s="13"/>
      <c r="C512" s="13"/>
      <c r="D512" s="13"/>
      <c r="E512" s="8"/>
    </row>
    <row r="513" spans="1:5">
      <c r="A513" s="13"/>
      <c r="B513" s="13"/>
      <c r="C513" s="13"/>
      <c r="D513" s="13"/>
      <c r="E513" s="8"/>
    </row>
    <row r="514" spans="1:5">
      <c r="A514" s="13"/>
      <c r="B514" s="13"/>
      <c r="C514" s="13"/>
      <c r="D514" s="13"/>
      <c r="E514" s="8"/>
    </row>
    <row r="515" spans="1:5">
      <c r="A515" s="13"/>
      <c r="B515" s="13"/>
      <c r="C515" s="13"/>
      <c r="D515" s="13"/>
      <c r="E515" s="8"/>
    </row>
    <row r="516" spans="1:5">
      <c r="A516" s="13"/>
      <c r="B516" s="13"/>
      <c r="C516" s="13"/>
      <c r="D516" s="13"/>
      <c r="E516" s="8"/>
    </row>
    <row r="517" spans="1:5">
      <c r="A517" s="13"/>
      <c r="B517" s="13"/>
      <c r="C517" s="13"/>
      <c r="D517" s="13"/>
      <c r="E517" s="8"/>
    </row>
    <row r="518" spans="1:5">
      <c r="A518" s="13"/>
      <c r="B518" s="13"/>
      <c r="C518" s="13"/>
      <c r="D518" s="13"/>
      <c r="E518" s="8"/>
    </row>
    <row r="519" spans="1:5">
      <c r="A519" s="13"/>
      <c r="B519" s="13"/>
      <c r="C519" s="13"/>
      <c r="D519" s="13"/>
      <c r="E519" s="8"/>
    </row>
    <row r="520" spans="1:5">
      <c r="A520" s="13"/>
      <c r="B520" s="13"/>
      <c r="C520" s="13"/>
      <c r="D520" s="13"/>
      <c r="E520" s="8"/>
    </row>
    <row r="521" spans="1:5">
      <c r="A521" s="13"/>
      <c r="B521" s="13"/>
      <c r="C521" s="13"/>
      <c r="D521" s="13"/>
      <c r="E521" s="8"/>
    </row>
    <row r="522" spans="1:5">
      <c r="A522" s="13"/>
      <c r="B522" s="13"/>
      <c r="C522" s="13"/>
      <c r="D522" s="13"/>
      <c r="E522" s="8"/>
    </row>
    <row r="523" spans="1:5">
      <c r="A523" s="13"/>
      <c r="B523" s="13"/>
      <c r="C523" s="13"/>
      <c r="D523" s="13"/>
      <c r="E523" s="8"/>
    </row>
    <row r="524" spans="1:5">
      <c r="A524" s="13"/>
      <c r="B524" s="13"/>
      <c r="C524" s="13"/>
      <c r="D524" s="13"/>
      <c r="E524" s="8"/>
    </row>
    <row r="525" spans="1:5">
      <c r="A525" s="13"/>
      <c r="B525" s="13"/>
      <c r="C525" s="13"/>
      <c r="D525" s="13"/>
      <c r="E525" s="8"/>
    </row>
    <row r="526" spans="1:5">
      <c r="A526" s="13"/>
      <c r="B526" s="13"/>
      <c r="C526" s="13"/>
      <c r="D526" s="13"/>
      <c r="E526" s="8"/>
    </row>
    <row r="527" spans="1:5">
      <c r="A527" s="13"/>
      <c r="B527" s="13"/>
      <c r="C527" s="13"/>
      <c r="D527" s="13"/>
      <c r="E527" s="8"/>
    </row>
    <row r="528" spans="1:5">
      <c r="A528" s="13"/>
      <c r="B528" s="13"/>
      <c r="C528" s="13"/>
      <c r="D528" s="13"/>
      <c r="E528" s="8"/>
    </row>
    <row r="529" spans="1:5">
      <c r="A529" s="13"/>
      <c r="B529" s="13"/>
      <c r="C529" s="13"/>
      <c r="D529" s="13"/>
      <c r="E529" s="8"/>
    </row>
    <row r="530" spans="1:5">
      <c r="A530" s="13"/>
      <c r="B530" s="13"/>
      <c r="C530" s="13"/>
      <c r="D530" s="13"/>
      <c r="E530" s="8"/>
    </row>
    <row r="531" spans="1:5">
      <c r="A531" s="13"/>
      <c r="B531" s="13"/>
      <c r="C531" s="13"/>
      <c r="D531" s="13"/>
      <c r="E531" s="8"/>
    </row>
    <row r="532" spans="1:5">
      <c r="A532" s="13"/>
      <c r="B532" s="13"/>
      <c r="C532" s="13"/>
      <c r="D532" s="13"/>
      <c r="E532" s="8"/>
    </row>
    <row r="533" spans="1:5">
      <c r="A533" s="13"/>
      <c r="B533" s="13"/>
      <c r="C533" s="13"/>
      <c r="D533" s="13"/>
      <c r="E533" s="8"/>
    </row>
    <row r="534" spans="1:5">
      <c r="A534" s="13"/>
      <c r="B534" s="13"/>
      <c r="C534" s="13"/>
      <c r="D534" s="13"/>
      <c r="E534" s="8"/>
    </row>
    <row r="535" spans="1:5">
      <c r="A535" s="13"/>
      <c r="B535" s="13"/>
      <c r="C535" s="13"/>
      <c r="D535" s="13"/>
      <c r="E535" s="8"/>
    </row>
    <row r="536" spans="1:5">
      <c r="A536" s="13"/>
      <c r="B536" s="13"/>
      <c r="C536" s="13"/>
      <c r="D536" s="13"/>
      <c r="E536" s="8"/>
    </row>
    <row r="537" spans="1:5">
      <c r="A537" s="13"/>
      <c r="B537" s="13"/>
      <c r="C537" s="13"/>
      <c r="D537" s="13"/>
      <c r="E537" s="8"/>
    </row>
    <row r="538" spans="1:5">
      <c r="A538" s="13"/>
      <c r="B538" s="13"/>
      <c r="C538" s="13"/>
      <c r="D538" s="13"/>
      <c r="E538" s="8"/>
    </row>
    <row r="539" spans="1:5">
      <c r="A539" s="13"/>
      <c r="B539" s="13"/>
      <c r="C539" s="13"/>
      <c r="D539" s="13"/>
      <c r="E539" s="8"/>
    </row>
    <row r="540" spans="1:5">
      <c r="A540" s="13"/>
      <c r="B540" s="13"/>
      <c r="C540" s="13"/>
      <c r="D540" s="13"/>
      <c r="E540" s="8"/>
    </row>
    <row r="541" spans="1:5">
      <c r="A541" s="13"/>
      <c r="B541" s="13"/>
      <c r="C541" s="13"/>
      <c r="D541" s="13"/>
      <c r="E541" s="8"/>
    </row>
    <row r="542" spans="1:5">
      <c r="A542" s="13"/>
      <c r="B542" s="13"/>
      <c r="C542" s="13"/>
      <c r="D542" s="13"/>
      <c r="E542" s="8"/>
    </row>
    <row r="543" spans="1:5">
      <c r="A543" s="13"/>
      <c r="B543" s="13"/>
      <c r="C543" s="13"/>
      <c r="D543" s="13"/>
      <c r="E543" s="8"/>
    </row>
    <row r="544" spans="1:5">
      <c r="A544" s="13"/>
      <c r="B544" s="13"/>
      <c r="C544" s="13"/>
      <c r="D544" s="13"/>
      <c r="E544" s="8"/>
    </row>
    <row r="545" spans="1:5">
      <c r="A545" s="13"/>
      <c r="B545" s="13"/>
      <c r="C545" s="13"/>
      <c r="D545" s="13"/>
      <c r="E545" s="8"/>
    </row>
    <row r="546" spans="1:5">
      <c r="A546" s="13"/>
      <c r="B546" s="13"/>
      <c r="C546" s="13"/>
      <c r="D546" s="13"/>
      <c r="E546" s="8"/>
    </row>
    <row r="547" spans="1:5">
      <c r="A547" s="13"/>
      <c r="B547" s="13"/>
      <c r="C547" s="13"/>
      <c r="D547" s="13"/>
      <c r="E547" s="8"/>
    </row>
    <row r="548" spans="1:5">
      <c r="A548" s="13"/>
      <c r="B548" s="13"/>
      <c r="C548" s="13"/>
      <c r="D548" s="13"/>
      <c r="E548" s="8"/>
    </row>
    <row r="549" spans="1:5">
      <c r="A549" s="13"/>
      <c r="B549" s="13"/>
      <c r="C549" s="13"/>
      <c r="D549" s="13"/>
      <c r="E549" s="8"/>
    </row>
    <row r="550" spans="1:5">
      <c r="A550" s="13"/>
      <c r="B550" s="13"/>
      <c r="C550" s="13"/>
      <c r="D550" s="13"/>
      <c r="E550" s="8"/>
    </row>
    <row r="551" spans="1:5">
      <c r="A551" s="13"/>
      <c r="B551" s="13"/>
      <c r="C551" s="13"/>
      <c r="D551" s="13"/>
      <c r="E551" s="8"/>
    </row>
    <row r="552" spans="1:5">
      <c r="A552" s="13"/>
      <c r="B552" s="13"/>
      <c r="C552" s="13"/>
      <c r="D552" s="13"/>
      <c r="E552" s="8"/>
    </row>
    <row r="553" spans="1:5">
      <c r="A553" s="13"/>
      <c r="B553" s="13"/>
      <c r="C553" s="13"/>
      <c r="D553" s="13"/>
      <c r="E553" s="8"/>
    </row>
    <row r="554" spans="1:5">
      <c r="A554" s="13"/>
      <c r="B554" s="13"/>
      <c r="C554" s="13"/>
      <c r="D554" s="13"/>
      <c r="E554" s="8"/>
    </row>
    <row r="555" spans="1:5">
      <c r="A555" s="13"/>
      <c r="B555" s="13"/>
      <c r="C555" s="13"/>
      <c r="D555" s="13"/>
      <c r="E555" s="8"/>
    </row>
    <row r="556" spans="1:5">
      <c r="A556" s="13"/>
      <c r="B556" s="13"/>
      <c r="C556" s="13"/>
      <c r="D556" s="13"/>
      <c r="E556" s="8"/>
    </row>
    <row r="557" spans="1:5">
      <c r="A557" s="13"/>
      <c r="B557" s="13"/>
      <c r="C557" s="13"/>
      <c r="D557" s="13"/>
      <c r="E557" s="8"/>
    </row>
    <row r="558" spans="1:5">
      <c r="A558" s="13"/>
      <c r="B558" s="13"/>
      <c r="C558" s="13"/>
      <c r="D558" s="13"/>
      <c r="E558" s="8"/>
    </row>
    <row r="559" spans="1:5">
      <c r="A559" s="13"/>
      <c r="B559" s="13"/>
      <c r="C559" s="13"/>
      <c r="D559" s="13"/>
      <c r="E559" s="8"/>
    </row>
    <row r="560" spans="1:5">
      <c r="A560" s="13"/>
      <c r="B560" s="13"/>
      <c r="C560" s="13"/>
      <c r="D560" s="13"/>
      <c r="E560" s="8"/>
    </row>
    <row r="561" spans="1:5">
      <c r="A561" s="13"/>
      <c r="B561" s="13"/>
      <c r="C561" s="13"/>
      <c r="D561" s="13"/>
      <c r="E561" s="8"/>
    </row>
    <row r="562" spans="1:5">
      <c r="A562" s="13"/>
      <c r="B562" s="13"/>
      <c r="C562" s="13"/>
      <c r="D562" s="13"/>
      <c r="E562" s="8"/>
    </row>
    <row r="563" spans="1:5">
      <c r="A563" s="13"/>
      <c r="B563" s="13"/>
      <c r="C563" s="13"/>
      <c r="D563" s="13"/>
      <c r="E563" s="8"/>
    </row>
    <row r="564" spans="1:5">
      <c r="A564" s="13"/>
      <c r="B564" s="13"/>
      <c r="C564" s="13"/>
      <c r="D564" s="13"/>
      <c r="E564" s="8"/>
    </row>
    <row r="565" spans="1:5">
      <c r="A565" s="13"/>
      <c r="B565" s="13"/>
      <c r="C565" s="13"/>
      <c r="D565" s="13"/>
      <c r="E565" s="8"/>
    </row>
    <row r="566" spans="1:5">
      <c r="A566" s="13"/>
      <c r="B566" s="13"/>
      <c r="C566" s="13"/>
      <c r="D566" s="13"/>
      <c r="E566" s="8"/>
    </row>
    <row r="567" spans="1:5">
      <c r="A567" s="13"/>
      <c r="B567" s="13"/>
      <c r="C567" s="13"/>
      <c r="D567" s="13"/>
      <c r="E567" s="8"/>
    </row>
    <row r="568" spans="1:5">
      <c r="A568" s="13"/>
      <c r="B568" s="13"/>
      <c r="C568" s="13"/>
      <c r="D568" s="13"/>
      <c r="E568" s="8"/>
    </row>
    <row r="569" spans="1:5">
      <c r="A569" s="13"/>
      <c r="B569" s="13"/>
      <c r="C569" s="13"/>
      <c r="D569" s="13"/>
      <c r="E569" s="8"/>
    </row>
    <row r="570" spans="1:5">
      <c r="A570" s="13"/>
      <c r="B570" s="13"/>
      <c r="C570" s="13"/>
      <c r="D570" s="13"/>
      <c r="E570" s="8"/>
    </row>
    <row r="571" spans="1:5">
      <c r="A571" s="13"/>
      <c r="B571" s="13"/>
      <c r="C571" s="13"/>
      <c r="D571" s="13"/>
      <c r="E571" s="8"/>
    </row>
    <row r="572" spans="1:5">
      <c r="A572" s="13"/>
      <c r="B572" s="13"/>
      <c r="C572" s="13"/>
      <c r="D572" s="13"/>
      <c r="E572" s="8"/>
    </row>
    <row r="573" spans="1:5">
      <c r="A573" s="13"/>
      <c r="B573" s="13"/>
      <c r="C573" s="13"/>
      <c r="D573" s="13"/>
      <c r="E573" s="8"/>
    </row>
    <row r="574" spans="1:5">
      <c r="A574" s="13"/>
      <c r="B574" s="13"/>
      <c r="C574" s="13"/>
      <c r="D574" s="13"/>
      <c r="E574" s="8"/>
    </row>
    <row r="575" spans="1:5">
      <c r="A575" s="13"/>
      <c r="B575" s="13"/>
      <c r="C575" s="13"/>
      <c r="D575" s="13"/>
      <c r="E575" s="8"/>
    </row>
    <row r="576" spans="1:5">
      <c r="A576" s="13"/>
      <c r="B576" s="13"/>
      <c r="C576" s="13"/>
      <c r="D576" s="13"/>
      <c r="E576" s="8"/>
    </row>
    <row r="577" spans="1:5">
      <c r="A577" s="13"/>
      <c r="B577" s="13"/>
      <c r="C577" s="13"/>
      <c r="D577" s="13"/>
      <c r="E577" s="8"/>
    </row>
    <row r="578" spans="1:5">
      <c r="A578" s="13"/>
      <c r="B578" s="13"/>
      <c r="C578" s="13"/>
      <c r="D578" s="13"/>
      <c r="E578" s="8"/>
    </row>
    <row r="579" spans="1:5">
      <c r="A579" s="13"/>
      <c r="B579" s="13"/>
      <c r="C579" s="13"/>
      <c r="D579" s="13"/>
      <c r="E579" s="8"/>
    </row>
    <row r="580" spans="1:5">
      <c r="A580" s="13"/>
      <c r="B580" s="13"/>
      <c r="C580" s="13"/>
      <c r="D580" s="13"/>
      <c r="E580" s="8"/>
    </row>
    <row r="581" spans="1:5">
      <c r="A581" s="13"/>
      <c r="B581" s="13"/>
      <c r="C581" s="13"/>
      <c r="D581" s="13"/>
      <c r="E581" s="8"/>
    </row>
    <row r="582" spans="1:5">
      <c r="A582" s="13"/>
      <c r="B582" s="13"/>
      <c r="C582" s="13"/>
      <c r="D582" s="13"/>
      <c r="E582" s="8"/>
    </row>
    <row r="583" spans="1:5">
      <c r="A583" s="13"/>
      <c r="B583" s="13"/>
      <c r="C583" s="13"/>
      <c r="D583" s="13"/>
      <c r="E583" s="8"/>
    </row>
    <row r="584" spans="1:5">
      <c r="A584" s="13"/>
      <c r="B584" s="13"/>
      <c r="C584" s="13"/>
      <c r="D584" s="13"/>
      <c r="E584" s="8"/>
    </row>
    <row r="585" spans="1:5">
      <c r="A585" s="13"/>
      <c r="B585" s="13"/>
      <c r="C585" s="13"/>
      <c r="D585" s="13"/>
      <c r="E585" s="8"/>
    </row>
    <row r="586" spans="1:5">
      <c r="A586" s="13"/>
      <c r="B586" s="13"/>
      <c r="C586" s="13"/>
      <c r="D586" s="13"/>
      <c r="E586" s="8"/>
    </row>
    <row r="587" spans="1:5">
      <c r="A587" s="13"/>
      <c r="B587" s="13"/>
      <c r="C587" s="13"/>
      <c r="D587" s="13"/>
      <c r="E587" s="8"/>
    </row>
    <row r="588" spans="1:5">
      <c r="A588" s="13"/>
      <c r="B588" s="13"/>
      <c r="C588" s="13"/>
      <c r="D588" s="13"/>
      <c r="E588" s="8"/>
    </row>
    <row r="589" spans="1:5">
      <c r="A589" s="13"/>
      <c r="B589" s="13"/>
      <c r="C589" s="13"/>
      <c r="D589" s="13"/>
      <c r="E589" s="8"/>
    </row>
    <row r="590" spans="1:5">
      <c r="A590" s="13"/>
      <c r="B590" s="13"/>
      <c r="C590" s="13"/>
      <c r="D590" s="13"/>
      <c r="E590" s="8"/>
    </row>
    <row r="591" spans="1:5">
      <c r="A591" s="13"/>
      <c r="B591" s="13"/>
      <c r="C591" s="13"/>
      <c r="D591" s="13"/>
      <c r="E591" s="8"/>
    </row>
    <row r="592" spans="1:5">
      <c r="A592" s="13"/>
      <c r="B592" s="13"/>
      <c r="C592" s="13"/>
      <c r="D592" s="13"/>
      <c r="E592" s="8"/>
    </row>
    <row r="593" spans="1:5">
      <c r="A593" s="13"/>
      <c r="B593" s="13"/>
      <c r="C593" s="13"/>
      <c r="D593" s="13"/>
      <c r="E593" s="8"/>
    </row>
    <row r="594" spans="1:5">
      <c r="A594" s="13"/>
      <c r="B594" s="13"/>
      <c r="C594" s="13"/>
      <c r="D594" s="13"/>
      <c r="E594" s="8"/>
    </row>
    <row r="595" spans="1:5">
      <c r="A595" s="13"/>
      <c r="B595" s="13"/>
      <c r="C595" s="13"/>
      <c r="D595" s="13"/>
      <c r="E595" s="8"/>
    </row>
    <row r="596" spans="1:5">
      <c r="A596" s="13"/>
      <c r="B596" s="13"/>
      <c r="C596" s="13"/>
      <c r="D596" s="13"/>
      <c r="E596" s="8"/>
    </row>
    <row r="597" spans="1:5">
      <c r="A597" s="13"/>
      <c r="B597" s="13"/>
      <c r="C597" s="13"/>
      <c r="D597" s="13"/>
      <c r="E597" s="8"/>
    </row>
    <row r="598" spans="1:5">
      <c r="A598" s="13"/>
      <c r="B598" s="13"/>
      <c r="C598" s="13"/>
      <c r="D598" s="13"/>
      <c r="E598" s="8"/>
    </row>
    <row r="599" spans="1:5">
      <c r="A599" s="13"/>
      <c r="B599" s="13"/>
      <c r="C599" s="13"/>
      <c r="D599" s="13"/>
      <c r="E599" s="8"/>
    </row>
    <row r="600" spans="1:5">
      <c r="A600" s="13"/>
      <c r="B600" s="13"/>
      <c r="C600" s="13"/>
      <c r="D600" s="13"/>
      <c r="E600" s="8"/>
    </row>
    <row r="601" spans="1:5">
      <c r="A601" s="13"/>
      <c r="B601" s="13"/>
      <c r="C601" s="13"/>
      <c r="D601" s="13"/>
      <c r="E601" s="8"/>
    </row>
    <row r="602" spans="1:5">
      <c r="A602" s="13"/>
      <c r="B602" s="13"/>
      <c r="C602" s="13"/>
      <c r="D602" s="13"/>
      <c r="E602" s="8"/>
    </row>
    <row r="603" spans="1:5">
      <c r="A603" s="13"/>
      <c r="B603" s="13"/>
      <c r="C603" s="13"/>
      <c r="D603" s="13"/>
      <c r="E603" s="8"/>
    </row>
    <row r="604" spans="1:5">
      <c r="A604" s="13"/>
      <c r="B604" s="13"/>
      <c r="C604" s="13"/>
      <c r="D604" s="13"/>
      <c r="E604" s="8"/>
    </row>
    <row r="605" spans="1:5">
      <c r="A605" s="13"/>
      <c r="B605" s="13"/>
      <c r="C605" s="13"/>
      <c r="D605" s="13"/>
      <c r="E605" s="8"/>
    </row>
    <row r="606" spans="1:5">
      <c r="A606" s="13"/>
      <c r="B606" s="13"/>
      <c r="C606" s="13"/>
      <c r="D606" s="13"/>
      <c r="E606" s="8"/>
    </row>
    <row r="607" spans="1:5">
      <c r="A607" s="13"/>
      <c r="B607" s="13"/>
      <c r="C607" s="13"/>
      <c r="D607" s="13"/>
      <c r="E607" s="8"/>
    </row>
    <row r="608" spans="1:5">
      <c r="A608" s="13"/>
      <c r="B608" s="13"/>
      <c r="C608" s="13"/>
      <c r="D608" s="13"/>
      <c r="E608" s="8"/>
    </row>
    <row r="609" spans="1:5">
      <c r="A609" s="13"/>
      <c r="B609" s="13"/>
      <c r="C609" s="13"/>
      <c r="D609" s="13"/>
      <c r="E609" s="8"/>
    </row>
    <row r="610" spans="1:5">
      <c r="A610" s="13"/>
      <c r="B610" s="13"/>
      <c r="C610" s="13"/>
      <c r="D610" s="13"/>
      <c r="E610" s="8"/>
    </row>
    <row r="611" spans="1:5">
      <c r="A611" s="13"/>
      <c r="B611" s="13"/>
      <c r="C611" s="13"/>
      <c r="D611" s="13"/>
      <c r="E611" s="8"/>
    </row>
    <row r="612" spans="1:5">
      <c r="A612" s="13"/>
      <c r="B612" s="13"/>
      <c r="C612" s="13"/>
      <c r="D612" s="13"/>
      <c r="E612" s="8"/>
    </row>
    <row r="613" spans="1:5">
      <c r="A613" s="13"/>
      <c r="B613" s="13"/>
      <c r="C613" s="13"/>
      <c r="D613" s="13"/>
      <c r="E613" s="8"/>
    </row>
    <row r="614" spans="1:5">
      <c r="A614" s="13"/>
      <c r="B614" s="13"/>
      <c r="C614" s="13"/>
      <c r="D614" s="13"/>
      <c r="E614" s="8"/>
    </row>
    <row r="615" spans="1:5">
      <c r="A615" s="13"/>
      <c r="B615" s="13"/>
      <c r="C615" s="13"/>
      <c r="D615" s="13"/>
      <c r="E615" s="8"/>
    </row>
    <row r="616" spans="1:5">
      <c r="A616" s="13"/>
      <c r="B616" s="13"/>
      <c r="C616" s="13"/>
      <c r="D616" s="13"/>
      <c r="E616" s="8"/>
    </row>
    <row r="617" spans="1:5">
      <c r="A617" s="13"/>
      <c r="B617" s="13"/>
      <c r="C617" s="13"/>
      <c r="D617" s="13"/>
      <c r="E617" s="8"/>
    </row>
    <row r="618" spans="1:5">
      <c r="A618" s="13"/>
      <c r="B618" s="13"/>
      <c r="C618" s="13"/>
      <c r="D618" s="13"/>
      <c r="E618" s="8"/>
    </row>
    <row r="619" spans="1:5">
      <c r="A619" s="13"/>
      <c r="B619" s="13"/>
      <c r="C619" s="13"/>
      <c r="D619" s="13"/>
      <c r="E619" s="8"/>
    </row>
    <row r="620" spans="1:5">
      <c r="A620" s="13"/>
      <c r="B620" s="13"/>
      <c r="C620" s="13"/>
      <c r="D620" s="13"/>
      <c r="E620" s="8"/>
    </row>
    <row r="621" spans="1:5">
      <c r="A621" s="13"/>
      <c r="B621" s="13"/>
      <c r="C621" s="13"/>
      <c r="D621" s="13"/>
      <c r="E621" s="8"/>
    </row>
    <row r="622" spans="1:5">
      <c r="A622" s="13"/>
      <c r="B622" s="13"/>
      <c r="C622" s="13"/>
      <c r="D622" s="13"/>
      <c r="E622" s="8"/>
    </row>
    <row r="623" spans="1:5">
      <c r="A623" s="13"/>
      <c r="B623" s="13"/>
      <c r="C623" s="13"/>
      <c r="D623" s="13"/>
      <c r="E623" s="8"/>
    </row>
    <row r="624" spans="1:5">
      <c r="A624" s="13"/>
      <c r="B624" s="13"/>
      <c r="C624" s="13"/>
      <c r="D624" s="13"/>
      <c r="E624" s="8"/>
    </row>
    <row r="625" spans="1:5">
      <c r="A625" s="13"/>
      <c r="B625" s="13"/>
      <c r="C625" s="13"/>
      <c r="D625" s="13"/>
      <c r="E625" s="8"/>
    </row>
    <row r="626" spans="1:5">
      <c r="A626" s="13"/>
      <c r="B626" s="13"/>
      <c r="C626" s="13"/>
      <c r="D626" s="13"/>
      <c r="E626" s="8"/>
    </row>
    <row r="627" spans="1:5">
      <c r="A627" s="13"/>
      <c r="B627" s="13"/>
      <c r="C627" s="13"/>
      <c r="D627" s="13"/>
      <c r="E627" s="8"/>
    </row>
    <row r="628" spans="1:5">
      <c r="A628" s="13"/>
      <c r="B628" s="13"/>
      <c r="C628" s="13"/>
      <c r="D628" s="13"/>
      <c r="E628" s="8"/>
    </row>
    <row r="629" spans="1:5">
      <c r="A629" s="13"/>
      <c r="B629" s="13"/>
      <c r="C629" s="13"/>
      <c r="D629" s="13"/>
      <c r="E629" s="8"/>
    </row>
    <row r="630" spans="1:5">
      <c r="A630" s="13"/>
      <c r="B630" s="13"/>
      <c r="C630" s="13"/>
      <c r="D630" s="13"/>
      <c r="E630" s="8"/>
    </row>
    <row r="631" spans="1:5">
      <c r="A631" s="13"/>
      <c r="B631" s="13"/>
      <c r="C631" s="13"/>
      <c r="D631" s="13"/>
      <c r="E631" s="8"/>
    </row>
    <row r="632" spans="1:5">
      <c r="A632" s="13"/>
      <c r="B632" s="13"/>
      <c r="C632" s="13"/>
      <c r="D632" s="13"/>
      <c r="E632" s="8"/>
    </row>
    <row r="633" spans="1:5">
      <c r="A633" s="13"/>
      <c r="B633" s="13"/>
      <c r="C633" s="13"/>
      <c r="D633" s="13"/>
      <c r="E633" s="8"/>
    </row>
    <row r="634" spans="1:5">
      <c r="A634" s="13"/>
      <c r="B634" s="13"/>
      <c r="C634" s="13"/>
      <c r="D634" s="13"/>
      <c r="E634" s="8"/>
    </row>
    <row r="635" spans="1:5">
      <c r="A635" s="13"/>
      <c r="B635" s="13"/>
      <c r="C635" s="13"/>
      <c r="D635" s="13"/>
      <c r="E635" s="8"/>
    </row>
    <row r="636" spans="1:5">
      <c r="A636" s="13"/>
      <c r="B636" s="13"/>
      <c r="C636" s="13"/>
      <c r="D636" s="13"/>
      <c r="E636" s="8"/>
    </row>
    <row r="637" spans="1:5">
      <c r="A637" s="13"/>
      <c r="B637" s="13"/>
      <c r="C637" s="13"/>
      <c r="D637" s="13"/>
      <c r="E637" s="8"/>
    </row>
    <row r="638" spans="1:5">
      <c r="A638" s="13"/>
      <c r="B638" s="13"/>
      <c r="C638" s="13"/>
      <c r="D638" s="13"/>
      <c r="E638" s="8"/>
    </row>
    <row r="639" spans="1:5">
      <c r="A639" s="13"/>
      <c r="B639" s="13"/>
      <c r="C639" s="13"/>
      <c r="D639" s="13"/>
      <c r="E639" s="8"/>
    </row>
    <row r="640" spans="1:5">
      <c r="A640" s="13"/>
      <c r="B640" s="13"/>
      <c r="C640" s="13"/>
      <c r="D640" s="13"/>
      <c r="E640" s="8"/>
    </row>
    <row r="641" spans="1:5">
      <c r="A641" s="13"/>
      <c r="B641" s="13"/>
      <c r="C641" s="13"/>
      <c r="D641" s="13"/>
      <c r="E641" s="8"/>
    </row>
    <row r="642" spans="1:5">
      <c r="A642" s="13"/>
      <c r="B642" s="13"/>
      <c r="C642" s="13"/>
      <c r="D642" s="13"/>
      <c r="E642" s="8"/>
    </row>
    <row r="643" spans="1:5">
      <c r="A643" s="13"/>
      <c r="B643" s="13"/>
      <c r="C643" s="13"/>
      <c r="D643" s="13"/>
      <c r="E643" s="8"/>
    </row>
    <row r="644" spans="1:5">
      <c r="A644" s="13"/>
      <c r="B644" s="13"/>
      <c r="C644" s="13"/>
      <c r="D644" s="13"/>
      <c r="E644" s="8"/>
    </row>
    <row r="645" spans="1:5">
      <c r="A645" s="13"/>
      <c r="B645" s="13"/>
      <c r="C645" s="13"/>
      <c r="D645" s="13"/>
      <c r="E645" s="8"/>
    </row>
    <row r="646" spans="1:5">
      <c r="A646" s="13"/>
      <c r="B646" s="13"/>
      <c r="C646" s="13"/>
      <c r="D646" s="13"/>
      <c r="E646" s="8"/>
    </row>
    <row r="647" spans="1:5">
      <c r="A647" s="13"/>
      <c r="B647" s="13"/>
      <c r="C647" s="13"/>
      <c r="D647" s="13"/>
      <c r="E647" s="8"/>
    </row>
    <row r="648" spans="1:5">
      <c r="A648" s="13"/>
      <c r="B648" s="13"/>
      <c r="C648" s="13"/>
      <c r="D648" s="13"/>
      <c r="E648" s="8"/>
    </row>
    <row r="649" spans="1:5">
      <c r="A649" s="13"/>
      <c r="B649" s="13"/>
      <c r="C649" s="13"/>
      <c r="D649" s="13"/>
      <c r="E649" s="8"/>
    </row>
    <row r="650" spans="1:5">
      <c r="A650" s="13"/>
      <c r="B650" s="13"/>
      <c r="C650" s="13"/>
      <c r="D650" s="13"/>
      <c r="E650" s="8"/>
    </row>
    <row r="651" spans="1:5">
      <c r="A651" s="13"/>
      <c r="B651" s="13"/>
      <c r="C651" s="13"/>
      <c r="D651" s="13"/>
      <c r="E651" s="8"/>
    </row>
    <row r="652" spans="1:5">
      <c r="A652" s="13"/>
      <c r="B652" s="13"/>
      <c r="C652" s="13"/>
      <c r="D652" s="13"/>
      <c r="E652" s="8"/>
    </row>
    <row r="653" spans="1:5">
      <c r="A653" s="13"/>
      <c r="B653" s="13"/>
      <c r="C653" s="13"/>
      <c r="D653" s="13"/>
      <c r="E653" s="8"/>
    </row>
    <row r="654" spans="1:5">
      <c r="A654" s="13"/>
      <c r="B654" s="13"/>
      <c r="C654" s="13"/>
      <c r="D654" s="13"/>
      <c r="E654" s="8"/>
    </row>
    <row r="655" spans="1:5">
      <c r="A655" s="13"/>
      <c r="B655" s="13"/>
      <c r="C655" s="13"/>
      <c r="D655" s="13"/>
      <c r="E655" s="8"/>
    </row>
    <row r="656" spans="1:5">
      <c r="A656" s="13"/>
      <c r="B656" s="13"/>
      <c r="C656" s="13"/>
      <c r="D656" s="13"/>
      <c r="E656" s="8"/>
    </row>
    <row r="657" spans="1:5">
      <c r="A657" s="13"/>
      <c r="B657" s="13"/>
      <c r="C657" s="13"/>
      <c r="D657" s="13"/>
      <c r="E657" s="8"/>
    </row>
    <row r="658" spans="1:5">
      <c r="A658" s="13"/>
      <c r="B658" s="13"/>
      <c r="C658" s="13"/>
      <c r="D658" s="13"/>
      <c r="E658" s="8"/>
    </row>
    <row r="659" spans="1:5">
      <c r="A659" s="13"/>
      <c r="B659" s="13"/>
      <c r="C659" s="13"/>
      <c r="D659" s="13"/>
      <c r="E659" s="8"/>
    </row>
    <row r="660" spans="1:5">
      <c r="A660" s="13"/>
      <c r="B660" s="13"/>
      <c r="C660" s="13"/>
      <c r="D660" s="13"/>
      <c r="E660" s="8"/>
    </row>
    <row r="661" spans="1:5">
      <c r="A661" s="13"/>
      <c r="B661" s="13"/>
      <c r="C661" s="13"/>
      <c r="D661" s="13"/>
      <c r="E661" s="8"/>
    </row>
    <row r="662" spans="1:5">
      <c r="A662" s="13"/>
      <c r="B662" s="13"/>
      <c r="C662" s="13"/>
      <c r="D662" s="13"/>
      <c r="E662" s="8"/>
    </row>
    <row r="663" spans="1:5">
      <c r="A663" s="13"/>
      <c r="B663" s="13"/>
      <c r="C663" s="13"/>
      <c r="D663" s="13"/>
      <c r="E663" s="8"/>
    </row>
    <row r="664" spans="1:5">
      <c r="A664" s="13"/>
      <c r="B664" s="13"/>
      <c r="C664" s="13"/>
      <c r="D664" s="13"/>
      <c r="E664" s="8"/>
    </row>
    <row r="665" spans="1:5">
      <c r="A665" s="13"/>
      <c r="B665" s="13"/>
      <c r="C665" s="13"/>
      <c r="D665" s="13"/>
      <c r="E665" s="8"/>
    </row>
    <row r="666" spans="1:5">
      <c r="A666" s="13"/>
      <c r="B666" s="13"/>
      <c r="C666" s="13"/>
      <c r="D666" s="13"/>
      <c r="E666" s="8"/>
    </row>
    <row r="667" spans="1:5">
      <c r="A667" s="13"/>
      <c r="B667" s="13"/>
      <c r="C667" s="13"/>
      <c r="D667" s="13"/>
      <c r="E667" s="8"/>
    </row>
    <row r="668" spans="1:5">
      <c r="A668" s="13"/>
      <c r="B668" s="13"/>
      <c r="C668" s="13"/>
      <c r="D668" s="13"/>
      <c r="E668" s="8"/>
    </row>
    <row r="669" spans="1:5">
      <c r="A669" s="13"/>
      <c r="B669" s="13"/>
      <c r="C669" s="13"/>
      <c r="D669" s="13"/>
      <c r="E669" s="8"/>
    </row>
    <row r="670" spans="1:5">
      <c r="A670" s="13"/>
      <c r="B670" s="13"/>
      <c r="C670" s="13"/>
      <c r="D670" s="13"/>
      <c r="E670" s="8"/>
    </row>
    <row r="671" spans="1:5">
      <c r="A671" s="13"/>
      <c r="B671" s="13"/>
      <c r="C671" s="13"/>
      <c r="D671" s="13"/>
      <c r="E671" s="8"/>
    </row>
    <row r="672" spans="1:5">
      <c r="A672" s="13"/>
      <c r="B672" s="13"/>
      <c r="C672" s="13"/>
      <c r="D672" s="13"/>
      <c r="E672" s="8"/>
    </row>
    <row r="673" spans="1:5">
      <c r="A673" s="13"/>
      <c r="B673" s="13"/>
      <c r="C673" s="13"/>
      <c r="D673" s="13"/>
      <c r="E673" s="8"/>
    </row>
    <row r="674" spans="1:5">
      <c r="A674" s="13"/>
      <c r="B674" s="13"/>
      <c r="C674" s="13"/>
      <c r="D674" s="13"/>
      <c r="E674" s="8"/>
    </row>
    <row r="675" spans="1:5">
      <c r="A675" s="13"/>
      <c r="B675" s="13"/>
      <c r="C675" s="13"/>
      <c r="D675" s="13"/>
      <c r="E675" s="8"/>
    </row>
    <row r="676" spans="1:5">
      <c r="A676" s="13"/>
      <c r="B676" s="13"/>
      <c r="C676" s="13"/>
      <c r="D676" s="13"/>
      <c r="E676" s="8"/>
    </row>
    <row r="677" spans="1:5">
      <c r="A677" s="13"/>
      <c r="B677" s="13"/>
      <c r="C677" s="13"/>
      <c r="D677" s="13"/>
      <c r="E677" s="8"/>
    </row>
    <row r="678" spans="1:5">
      <c r="A678" s="13"/>
      <c r="B678" s="13"/>
      <c r="C678" s="13"/>
      <c r="D678" s="13"/>
      <c r="E678" s="8"/>
    </row>
    <row r="679" spans="1:5">
      <c r="A679" s="13"/>
      <c r="B679" s="13"/>
      <c r="C679" s="13"/>
      <c r="D679" s="13"/>
      <c r="E679" s="8"/>
    </row>
    <row r="680" spans="1:5">
      <c r="A680" s="13"/>
      <c r="B680" s="13"/>
      <c r="C680" s="13"/>
      <c r="D680" s="13"/>
      <c r="E680" s="8"/>
    </row>
    <row r="681" spans="1:5">
      <c r="A681" s="13"/>
      <c r="B681" s="13"/>
      <c r="C681" s="13"/>
      <c r="D681" s="13"/>
      <c r="E681" s="8"/>
    </row>
    <row r="682" spans="1:5">
      <c r="A682" s="13"/>
      <c r="B682" s="13"/>
      <c r="C682" s="13"/>
      <c r="D682" s="13"/>
      <c r="E682" s="8"/>
    </row>
    <row r="683" spans="1:5">
      <c r="A683" s="13"/>
      <c r="B683" s="13"/>
      <c r="C683" s="13"/>
      <c r="D683" s="13"/>
      <c r="E683" s="8"/>
    </row>
    <row r="684" spans="1:5">
      <c r="A684" s="13"/>
      <c r="B684" s="13"/>
      <c r="C684" s="13"/>
      <c r="D684" s="13"/>
      <c r="E684" s="8"/>
    </row>
    <row r="685" spans="1:5">
      <c r="A685" s="13"/>
      <c r="B685" s="13"/>
      <c r="C685" s="13"/>
      <c r="D685" s="13"/>
      <c r="E685" s="8"/>
    </row>
    <row r="686" spans="1:5">
      <c r="A686" s="13"/>
      <c r="B686" s="13"/>
      <c r="C686" s="13"/>
      <c r="D686" s="13"/>
      <c r="E686" s="8"/>
    </row>
    <row r="687" spans="1:5">
      <c r="A687" s="13"/>
      <c r="B687" s="13"/>
      <c r="C687" s="13"/>
      <c r="D687" s="13"/>
      <c r="E687" s="8"/>
    </row>
    <row r="688" spans="1:5">
      <c r="A688" s="13"/>
      <c r="B688" s="13"/>
      <c r="C688" s="13"/>
      <c r="D688" s="13"/>
      <c r="E688" s="8"/>
    </row>
    <row r="689" spans="1:5">
      <c r="A689" s="13"/>
      <c r="B689" s="13"/>
      <c r="C689" s="13"/>
      <c r="D689" s="13"/>
      <c r="E689" s="8"/>
    </row>
    <row r="690" spans="1:5">
      <c r="A690" s="13"/>
      <c r="B690" s="13"/>
      <c r="C690" s="13"/>
      <c r="D690" s="13"/>
      <c r="E690" s="8"/>
    </row>
    <row r="691" spans="1:5">
      <c r="A691" s="13"/>
      <c r="B691" s="13"/>
      <c r="C691" s="13"/>
      <c r="D691" s="13"/>
      <c r="E691" s="8"/>
    </row>
    <row r="692" spans="1:5">
      <c r="A692" s="13"/>
      <c r="B692" s="13"/>
      <c r="C692" s="13"/>
      <c r="D692" s="13"/>
      <c r="E692" s="8"/>
    </row>
    <row r="693" spans="1:5">
      <c r="A693" s="13"/>
      <c r="B693" s="13"/>
      <c r="C693" s="13"/>
      <c r="D693" s="13"/>
      <c r="E693" s="8"/>
    </row>
    <row r="694" spans="1:5">
      <c r="A694" s="13"/>
      <c r="B694" s="13"/>
      <c r="C694" s="13"/>
      <c r="D694" s="13"/>
      <c r="E694" s="8"/>
    </row>
    <row r="695" spans="1:5">
      <c r="A695" s="13"/>
      <c r="B695" s="13"/>
      <c r="C695" s="13"/>
      <c r="D695" s="13"/>
      <c r="E695" s="8"/>
    </row>
    <row r="696" spans="1:5">
      <c r="A696" s="13"/>
      <c r="B696" s="13"/>
      <c r="C696" s="13"/>
      <c r="D696" s="13"/>
      <c r="E696" s="8"/>
    </row>
    <row r="697" spans="1:5">
      <c r="A697" s="13"/>
      <c r="B697" s="13"/>
      <c r="C697" s="13"/>
      <c r="D697" s="13"/>
      <c r="E697" s="8"/>
    </row>
    <row r="698" spans="1:5">
      <c r="A698" s="13"/>
      <c r="B698" s="13"/>
      <c r="C698" s="13"/>
      <c r="D698" s="13"/>
      <c r="E698" s="8"/>
    </row>
    <row r="699" spans="1:5">
      <c r="A699" s="13"/>
      <c r="B699" s="13"/>
      <c r="C699" s="13"/>
      <c r="D699" s="13"/>
      <c r="E699" s="8"/>
    </row>
    <row r="700" spans="1:5">
      <c r="A700" s="13"/>
      <c r="B700" s="13"/>
      <c r="C700" s="13"/>
      <c r="D700" s="13"/>
      <c r="E700" s="8"/>
    </row>
    <row r="701" spans="1:5">
      <c r="A701" s="13"/>
      <c r="B701" s="13"/>
      <c r="C701" s="13"/>
      <c r="D701" s="13"/>
      <c r="E701" s="8"/>
    </row>
    <row r="702" spans="1:5">
      <c r="A702" s="13"/>
      <c r="B702" s="13"/>
      <c r="C702" s="13"/>
      <c r="D702" s="13"/>
      <c r="E702" s="8"/>
    </row>
    <row r="703" spans="1:5">
      <c r="A703" s="13"/>
      <c r="B703" s="13"/>
      <c r="C703" s="13"/>
      <c r="D703" s="13"/>
      <c r="E703" s="8"/>
    </row>
    <row r="704" spans="1:5">
      <c r="A704" s="13"/>
      <c r="B704" s="13"/>
      <c r="C704" s="13"/>
      <c r="D704" s="13"/>
      <c r="E704" s="8"/>
    </row>
    <row r="705" spans="1:5">
      <c r="A705" s="13"/>
      <c r="B705" s="13"/>
      <c r="C705" s="13"/>
      <c r="D705" s="13"/>
      <c r="E705" s="8"/>
    </row>
    <row r="706" spans="1:5">
      <c r="A706" s="13"/>
      <c r="B706" s="13"/>
      <c r="C706" s="13"/>
      <c r="D706" s="13"/>
      <c r="E706" s="8"/>
    </row>
    <row r="707" spans="1:5">
      <c r="A707" s="13"/>
      <c r="B707" s="13"/>
      <c r="C707" s="13"/>
      <c r="D707" s="13"/>
      <c r="E707" s="8"/>
    </row>
    <row r="708" spans="1:5">
      <c r="A708" s="13"/>
      <c r="B708" s="13"/>
      <c r="C708" s="13"/>
      <c r="D708" s="13"/>
      <c r="E708" s="8"/>
    </row>
    <row r="709" spans="1:5">
      <c r="A709" s="13"/>
      <c r="B709" s="13"/>
      <c r="C709" s="13"/>
      <c r="D709" s="13"/>
      <c r="E709" s="8"/>
    </row>
    <row r="710" spans="1:5">
      <c r="A710" s="13"/>
      <c r="B710" s="13"/>
      <c r="C710" s="13"/>
      <c r="D710" s="13"/>
      <c r="E710" s="8"/>
    </row>
    <row r="711" spans="1:5">
      <c r="A711" s="13"/>
      <c r="B711" s="13"/>
      <c r="C711" s="13"/>
      <c r="D711" s="13"/>
      <c r="E711" s="8"/>
    </row>
    <row r="712" spans="1:5">
      <c r="A712" s="13"/>
      <c r="B712" s="13"/>
      <c r="C712" s="13"/>
      <c r="D712" s="13"/>
      <c r="E712" s="8"/>
    </row>
    <row r="713" spans="1:5">
      <c r="A713" s="13"/>
      <c r="B713" s="13"/>
      <c r="C713" s="13"/>
      <c r="D713" s="13"/>
      <c r="E713" s="8"/>
    </row>
    <row r="714" spans="1:5">
      <c r="A714" s="13"/>
      <c r="B714" s="13"/>
      <c r="C714" s="13"/>
      <c r="D714" s="13"/>
      <c r="E714" s="8"/>
    </row>
    <row r="715" spans="1:5">
      <c r="A715" s="13"/>
      <c r="B715" s="13"/>
      <c r="C715" s="13"/>
      <c r="D715" s="13"/>
      <c r="E715" s="8"/>
    </row>
    <row r="716" spans="1:5">
      <c r="A716" s="13"/>
      <c r="B716" s="13"/>
      <c r="C716" s="13"/>
      <c r="D716" s="13"/>
      <c r="E716" s="8"/>
    </row>
    <row r="717" spans="1:5">
      <c r="A717" s="13"/>
      <c r="B717" s="13"/>
      <c r="C717" s="13"/>
      <c r="D717" s="13"/>
      <c r="E717" s="8"/>
    </row>
    <row r="718" spans="1:5">
      <c r="A718" s="13"/>
      <c r="B718" s="13"/>
      <c r="C718" s="13"/>
      <c r="D718" s="13"/>
      <c r="E718" s="8"/>
    </row>
    <row r="719" spans="1:5">
      <c r="A719" s="13"/>
      <c r="B719" s="13"/>
      <c r="C719" s="13"/>
      <c r="D719" s="13"/>
      <c r="E719" s="8"/>
    </row>
    <row r="720" spans="1:5">
      <c r="A720" s="13"/>
      <c r="B720" s="13"/>
      <c r="C720" s="13"/>
      <c r="D720" s="13"/>
      <c r="E720" s="8"/>
    </row>
    <row r="721" spans="1:5">
      <c r="A721" s="13"/>
      <c r="B721" s="13"/>
      <c r="C721" s="13"/>
      <c r="D721" s="13"/>
      <c r="E721" s="8"/>
    </row>
    <row r="722" spans="1:5">
      <c r="A722" s="13"/>
      <c r="B722" s="13"/>
      <c r="C722" s="13"/>
      <c r="D722" s="13"/>
      <c r="E722" s="8"/>
    </row>
    <row r="723" spans="1:5">
      <c r="A723" s="13"/>
      <c r="B723" s="13"/>
      <c r="C723" s="13"/>
      <c r="D723" s="13"/>
      <c r="E723" s="8"/>
    </row>
    <row r="724" spans="1:5">
      <c r="A724" s="13"/>
      <c r="B724" s="13"/>
      <c r="C724" s="13"/>
      <c r="D724" s="13"/>
      <c r="E724" s="8"/>
    </row>
    <row r="725" spans="1:5">
      <c r="A725" s="13"/>
      <c r="B725" s="13"/>
      <c r="C725" s="13"/>
      <c r="D725" s="13"/>
      <c r="E725" s="8"/>
    </row>
    <row r="726" spans="1:5">
      <c r="A726" s="13"/>
      <c r="B726" s="13"/>
      <c r="C726" s="13"/>
      <c r="D726" s="13"/>
      <c r="E726" s="8"/>
    </row>
    <row r="727" spans="1:5">
      <c r="A727" s="13"/>
      <c r="B727" s="13"/>
      <c r="C727" s="13"/>
      <c r="D727" s="13"/>
      <c r="E727" s="8"/>
    </row>
    <row r="728" spans="1:5">
      <c r="A728" s="13"/>
      <c r="B728" s="13"/>
      <c r="C728" s="13"/>
      <c r="D728" s="13"/>
      <c r="E728" s="8"/>
    </row>
    <row r="729" spans="1:5">
      <c r="A729" s="13"/>
      <c r="B729" s="13"/>
      <c r="C729" s="13"/>
      <c r="D729" s="13"/>
      <c r="E729" s="8"/>
    </row>
    <row r="730" spans="1:5">
      <c r="A730" s="13"/>
      <c r="B730" s="13"/>
      <c r="C730" s="13"/>
      <c r="D730" s="13"/>
      <c r="E730" s="8"/>
    </row>
    <row r="731" spans="1:5">
      <c r="A731" s="13"/>
      <c r="B731" s="13"/>
      <c r="C731" s="13"/>
      <c r="D731" s="13"/>
      <c r="E731" s="8"/>
    </row>
    <row r="732" spans="1:5">
      <c r="A732" s="13"/>
      <c r="B732" s="13"/>
      <c r="C732" s="13"/>
      <c r="D732" s="13"/>
      <c r="E732" s="8"/>
    </row>
    <row r="733" spans="1:5">
      <c r="A733" s="13"/>
      <c r="B733" s="13"/>
      <c r="C733" s="13"/>
      <c r="D733" s="13"/>
      <c r="E733" s="8"/>
    </row>
    <row r="734" spans="1:5">
      <c r="A734" s="13"/>
      <c r="B734" s="13"/>
      <c r="C734" s="13"/>
      <c r="D734" s="13"/>
      <c r="E734" s="8"/>
    </row>
    <row r="735" spans="1:5">
      <c r="A735" s="13"/>
      <c r="B735" s="13"/>
      <c r="C735" s="13"/>
      <c r="D735" s="13"/>
      <c r="E735" s="8"/>
    </row>
    <row r="736" spans="1:5">
      <c r="A736" s="13"/>
      <c r="B736" s="13"/>
      <c r="C736" s="13"/>
      <c r="D736" s="13"/>
      <c r="E736" s="8"/>
    </row>
    <row r="737" spans="1:5">
      <c r="A737" s="13"/>
      <c r="B737" s="13"/>
      <c r="C737" s="13"/>
      <c r="D737" s="13"/>
      <c r="E737" s="8"/>
    </row>
    <row r="738" spans="1:5">
      <c r="A738" s="13"/>
      <c r="B738" s="13"/>
      <c r="C738" s="13"/>
      <c r="D738" s="13"/>
      <c r="E738" s="8"/>
    </row>
    <row r="739" spans="1:5">
      <c r="A739" s="13"/>
      <c r="B739" s="13"/>
      <c r="C739" s="13"/>
      <c r="D739" s="13"/>
      <c r="E739" s="8"/>
    </row>
    <row r="740" spans="1:5">
      <c r="A740" s="13"/>
      <c r="B740" s="13"/>
      <c r="C740" s="13"/>
      <c r="D740" s="13"/>
      <c r="E740" s="8"/>
    </row>
    <row r="741" spans="1:5">
      <c r="A741" s="13"/>
      <c r="B741" s="13"/>
      <c r="C741" s="13"/>
      <c r="D741" s="13"/>
      <c r="E741" s="8"/>
    </row>
    <row r="742" spans="1:5">
      <c r="A742" s="13"/>
      <c r="B742" s="13"/>
      <c r="C742" s="13"/>
      <c r="D742" s="13"/>
      <c r="E742" s="8"/>
    </row>
    <row r="743" spans="1:5">
      <c r="A743" s="13"/>
      <c r="B743" s="13"/>
      <c r="C743" s="13"/>
      <c r="D743" s="13"/>
      <c r="E743" s="8"/>
    </row>
    <row r="744" spans="1:5">
      <c r="A744" s="13"/>
      <c r="B744" s="13"/>
      <c r="C744" s="13"/>
      <c r="D744" s="13"/>
      <c r="E744" s="8"/>
    </row>
    <row r="745" spans="1:5">
      <c r="A745" s="13"/>
      <c r="B745" s="13"/>
      <c r="C745" s="13"/>
      <c r="D745" s="13"/>
      <c r="E745" s="8"/>
    </row>
    <row r="746" spans="1:5">
      <c r="A746" s="13"/>
      <c r="B746" s="13"/>
      <c r="C746" s="13"/>
      <c r="D746" s="13"/>
      <c r="E746" s="8"/>
    </row>
    <row r="747" spans="1:5">
      <c r="A747" s="13"/>
      <c r="B747" s="13"/>
      <c r="C747" s="13"/>
      <c r="D747" s="13"/>
      <c r="E747" s="8"/>
    </row>
    <row r="748" spans="1:5">
      <c r="A748" s="13"/>
      <c r="B748" s="13"/>
      <c r="C748" s="13"/>
      <c r="D748" s="13"/>
      <c r="E748" s="8"/>
    </row>
    <row r="749" spans="1:5">
      <c r="A749" s="13"/>
      <c r="B749" s="13"/>
      <c r="C749" s="13"/>
      <c r="D749" s="13"/>
      <c r="E749" s="8"/>
    </row>
    <row r="750" spans="1:5">
      <c r="A750" s="13"/>
      <c r="B750" s="13"/>
      <c r="C750" s="13"/>
      <c r="D750" s="13"/>
      <c r="E750" s="8"/>
    </row>
    <row r="751" spans="1:5">
      <c r="A751" s="13"/>
      <c r="B751" s="13"/>
      <c r="C751" s="13"/>
      <c r="D751" s="13"/>
      <c r="E751" s="8"/>
    </row>
    <row r="752" spans="1:5">
      <c r="A752" s="13"/>
      <c r="B752" s="13"/>
      <c r="C752" s="13"/>
      <c r="D752" s="13"/>
      <c r="E752" s="8"/>
    </row>
    <row r="753" spans="1:5">
      <c r="A753" s="13"/>
      <c r="B753" s="13"/>
      <c r="C753" s="13"/>
      <c r="D753" s="13"/>
      <c r="E753" s="8"/>
    </row>
    <row r="754" spans="1:5">
      <c r="A754" s="13"/>
      <c r="B754" s="13"/>
      <c r="C754" s="13"/>
      <c r="D754" s="13"/>
      <c r="E754" s="8"/>
    </row>
    <row r="755" spans="1:5">
      <c r="A755" s="13"/>
      <c r="B755" s="13"/>
      <c r="C755" s="13"/>
      <c r="D755" s="13"/>
      <c r="E755" s="8"/>
    </row>
    <row r="756" spans="1:5">
      <c r="A756" s="13"/>
      <c r="B756" s="13"/>
      <c r="C756" s="13"/>
      <c r="D756" s="13"/>
      <c r="E756" s="8"/>
    </row>
    <row r="757" spans="1:5">
      <c r="A757" s="13"/>
      <c r="B757" s="13"/>
      <c r="C757" s="13"/>
      <c r="D757" s="13"/>
      <c r="E757" s="8"/>
    </row>
    <row r="758" spans="1:5">
      <c r="A758" s="13"/>
      <c r="B758" s="13"/>
      <c r="C758" s="13"/>
      <c r="D758" s="13"/>
      <c r="E758" s="8"/>
    </row>
    <row r="759" spans="1:5">
      <c r="A759" s="13"/>
      <c r="B759" s="13"/>
      <c r="C759" s="13"/>
      <c r="D759" s="13"/>
      <c r="E759" s="8"/>
    </row>
    <row r="760" spans="1:5">
      <c r="A760" s="13"/>
      <c r="B760" s="13"/>
      <c r="C760" s="13"/>
      <c r="D760" s="13"/>
      <c r="E760" s="8"/>
    </row>
    <row r="761" spans="1:5">
      <c r="A761" s="13"/>
      <c r="B761" s="13"/>
      <c r="C761" s="13"/>
      <c r="D761" s="13"/>
      <c r="E761" s="8"/>
    </row>
    <row r="762" spans="1:5">
      <c r="A762" s="13"/>
      <c r="B762" s="13"/>
      <c r="C762" s="13"/>
      <c r="D762" s="13"/>
      <c r="E762" s="8"/>
    </row>
    <row r="763" spans="1:5">
      <c r="A763" s="13"/>
      <c r="B763" s="13"/>
      <c r="C763" s="13"/>
      <c r="D763" s="13"/>
      <c r="E763" s="8"/>
    </row>
    <row r="764" spans="1:5">
      <c r="A764" s="13"/>
      <c r="B764" s="13"/>
      <c r="C764" s="13"/>
      <c r="D764" s="13"/>
      <c r="E764" s="8"/>
    </row>
    <row r="765" spans="1:5">
      <c r="A765" s="13"/>
      <c r="B765" s="13"/>
      <c r="C765" s="13"/>
      <c r="D765" s="13"/>
      <c r="E765" s="8"/>
    </row>
    <row r="766" spans="1:5">
      <c r="A766" s="13"/>
      <c r="B766" s="13"/>
      <c r="C766" s="13"/>
      <c r="D766" s="13"/>
      <c r="E766" s="8"/>
    </row>
    <row r="767" spans="1:5">
      <c r="A767" s="13"/>
      <c r="B767" s="13"/>
      <c r="C767" s="13"/>
      <c r="D767" s="13"/>
      <c r="E767" s="8"/>
    </row>
    <row r="768" spans="1:5">
      <c r="A768" s="13"/>
      <c r="B768" s="13"/>
      <c r="C768" s="13"/>
      <c r="D768" s="13"/>
      <c r="E768" s="8"/>
    </row>
    <row r="769" spans="1:5">
      <c r="A769" s="13"/>
      <c r="B769" s="13"/>
      <c r="C769" s="13"/>
      <c r="D769" s="13"/>
      <c r="E769" s="8"/>
    </row>
    <row r="770" spans="1:5">
      <c r="A770" s="13"/>
      <c r="B770" s="13"/>
      <c r="C770" s="13"/>
      <c r="D770" s="13"/>
      <c r="E770" s="8"/>
    </row>
    <row r="771" spans="1:5">
      <c r="A771" s="13"/>
      <c r="B771" s="13"/>
      <c r="C771" s="13"/>
      <c r="D771" s="13"/>
      <c r="E771" s="8"/>
    </row>
    <row r="772" spans="1:5">
      <c r="A772" s="13"/>
      <c r="B772" s="13"/>
      <c r="C772" s="13"/>
      <c r="D772" s="13"/>
      <c r="E772" s="8"/>
    </row>
    <row r="773" spans="1:5">
      <c r="A773" s="13"/>
      <c r="B773" s="13"/>
      <c r="C773" s="13"/>
      <c r="D773" s="13"/>
      <c r="E773" s="8"/>
    </row>
    <row r="774" spans="1:5">
      <c r="A774" s="13"/>
      <c r="B774" s="13"/>
      <c r="C774" s="13"/>
      <c r="D774" s="13"/>
      <c r="E774" s="8"/>
    </row>
    <row r="775" spans="1:5">
      <c r="A775" s="13"/>
      <c r="B775" s="13"/>
      <c r="C775" s="13"/>
      <c r="D775" s="13"/>
      <c r="E775" s="8"/>
    </row>
    <row r="776" spans="1:5">
      <c r="A776" s="13"/>
      <c r="B776" s="13"/>
      <c r="C776" s="13"/>
      <c r="D776" s="13"/>
      <c r="E776" s="8"/>
    </row>
    <row r="777" spans="1:5">
      <c r="A777" s="13"/>
      <c r="B777" s="13"/>
      <c r="C777" s="13"/>
      <c r="D777" s="13"/>
      <c r="E777" s="8"/>
    </row>
    <row r="778" spans="1:5">
      <c r="A778" s="13"/>
      <c r="B778" s="13"/>
      <c r="C778" s="13"/>
      <c r="D778" s="13"/>
      <c r="E778" s="8"/>
    </row>
    <row r="779" spans="1:5">
      <c r="A779" s="13"/>
      <c r="B779" s="13"/>
      <c r="C779" s="13"/>
      <c r="D779" s="13"/>
      <c r="E779" s="8"/>
    </row>
  </sheetData>
  <autoFilter ref="A11:M85">
    <filterColumn colId="4">
      <filters>
        <filter val="TREE MARDIANA"/>
      </filters>
    </filterColumn>
    <filterColumn colId="12">
      <filters>
        <filter val="8"/>
      </filters>
    </filterColumn>
    <sortState ref="A21:M85">
      <sortCondition ref="F11:F85"/>
    </sortState>
  </autoFilter>
  <conditionalFormatting sqref="C84:C1048576 D11">
    <cfRule type="duplicateValues" dxfId="51" priority="12"/>
  </conditionalFormatting>
  <conditionalFormatting sqref="A780:A784">
    <cfRule type="duplicateValues" dxfId="50" priority="13"/>
  </conditionalFormatting>
  <conditionalFormatting sqref="D11">
    <cfRule type="duplicateValues" dxfId="49" priority="10"/>
  </conditionalFormatting>
  <conditionalFormatting sqref="D82:D83 D12:D79 D85:D778">
    <cfRule type="duplicateValues" dxfId="48" priority="390"/>
  </conditionalFormatting>
  <conditionalFormatting sqref="D80">
    <cfRule type="duplicateValues" dxfId="47" priority="6"/>
  </conditionalFormatting>
  <conditionalFormatting sqref="D81">
    <cfRule type="duplicateValues" dxfId="46" priority="5"/>
  </conditionalFormatting>
  <conditionalFormatting sqref="D19:D34">
    <cfRule type="duplicateValues" dxfId="45" priority="393"/>
  </conditionalFormatting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A601"/>
  <sheetViews>
    <sheetView tabSelected="1" zoomScale="85" zoomScaleNormal="85" workbookViewId="0">
      <pane xSplit="3" ySplit="10" topLeftCell="D11" activePane="bottomRight" state="frozen"/>
      <selection pane="topRight" activeCell="D1" sqref="D1"/>
      <selection pane="bottomLeft" activeCell="A2" sqref="A2"/>
      <selection pane="bottomRight" activeCell="A11" sqref="A11"/>
    </sheetView>
  </sheetViews>
  <sheetFormatPr defaultRowHeight="15"/>
  <cols>
    <col min="1" max="1" width="5.28515625" style="25" customWidth="1"/>
    <col min="2" max="2" width="11.5703125" style="25" bestFit="1" customWidth="1"/>
    <col min="3" max="3" width="34.85546875" style="25" customWidth="1"/>
    <col min="4" max="4" width="11.7109375" style="25" customWidth="1"/>
    <col min="5" max="5" width="30.28515625" style="25" bestFit="1" customWidth="1"/>
    <col min="6" max="6" width="36.140625" style="25" bestFit="1" customWidth="1"/>
    <col min="7" max="7" width="28.42578125" style="25" bestFit="1" customWidth="1"/>
    <col min="8" max="8" width="26.7109375" style="25" bestFit="1" customWidth="1"/>
    <col min="9" max="9" width="13.7109375" style="87" customWidth="1"/>
    <col min="10" max="10" width="11.7109375" style="87" customWidth="1"/>
    <col min="11" max="11" width="11.140625" style="25" customWidth="1"/>
    <col min="12" max="14" width="13.5703125" style="25" customWidth="1"/>
    <col min="15" max="15" width="9.140625" style="25"/>
    <col min="16" max="16" width="36.85546875" style="66" bestFit="1" customWidth="1"/>
    <col min="17" max="26" width="9.140625" style="66"/>
    <col min="27" max="16384" width="9.140625" style="25"/>
  </cols>
  <sheetData>
    <row r="1" spans="1:26">
      <c r="B1" s="48" t="s">
        <v>2</v>
      </c>
      <c r="C1" s="48" t="s">
        <v>351</v>
      </c>
      <c r="D1" s="48" t="s">
        <v>352</v>
      </c>
      <c r="E1" s="48" t="s">
        <v>272</v>
      </c>
    </row>
    <row r="2" spans="1:26" ht="12" customHeight="1">
      <c r="B2" s="50" t="s">
        <v>6</v>
      </c>
      <c r="C2" s="50">
        <f>COUNTIF($D$11:$D$979,B2)</f>
        <v>216</v>
      </c>
      <c r="D2" s="50"/>
      <c r="E2" s="50"/>
    </row>
    <row r="3" spans="1:26" ht="12" customHeight="1">
      <c r="B3" s="50" t="s">
        <v>119</v>
      </c>
      <c r="C3" s="50">
        <f>COUNTIF($D$11:$D$979,B3)</f>
        <v>123</v>
      </c>
      <c r="D3" s="50"/>
      <c r="E3" s="50"/>
    </row>
    <row r="4" spans="1:26" ht="12" customHeight="1">
      <c r="B4" s="50" t="s">
        <v>91</v>
      </c>
      <c r="C4" s="50">
        <f>COUNTIF($D$11:$D$979,B4)</f>
        <v>112</v>
      </c>
      <c r="D4" s="50"/>
      <c r="E4" s="50"/>
    </row>
    <row r="5" spans="1:26" ht="12" customHeight="1">
      <c r="B5" s="50" t="s">
        <v>24</v>
      </c>
      <c r="C5" s="50">
        <f>COUNTIF($D$11:$D$979,B5)</f>
        <v>15</v>
      </c>
      <c r="D5" s="50"/>
      <c r="E5" s="50"/>
    </row>
    <row r="6" spans="1:26" ht="12" customHeight="1">
      <c r="B6" s="50" t="s">
        <v>141</v>
      </c>
      <c r="C6" s="50">
        <f>COUNTIF($D$11:$D$979,B6)</f>
        <v>99</v>
      </c>
      <c r="D6" s="50"/>
      <c r="E6" s="50"/>
    </row>
    <row r="7" spans="1:26" ht="12" customHeight="1">
      <c r="B7" s="50" t="s">
        <v>28</v>
      </c>
      <c r="C7" s="50">
        <f>COUNTIF($D$11:$D$979,B7)</f>
        <v>26</v>
      </c>
      <c r="D7" s="50"/>
      <c r="E7" s="50"/>
    </row>
    <row r="8" spans="1:26" ht="12" customHeight="1">
      <c r="B8" s="48" t="s">
        <v>169</v>
      </c>
      <c r="C8" s="48">
        <f>SUM(C2:C7)</f>
        <v>591</v>
      </c>
      <c r="D8" s="48">
        <f>SUM(D2:D7)</f>
        <v>0</v>
      </c>
      <c r="E8" s="48">
        <f>SUM(E2:E7)</f>
        <v>0</v>
      </c>
    </row>
    <row r="9" spans="1:26">
      <c r="L9" s="51">
        <v>44783</v>
      </c>
    </row>
    <row r="10" spans="1:26">
      <c r="A10" s="52" t="s">
        <v>0</v>
      </c>
      <c r="B10" s="52" t="s">
        <v>292</v>
      </c>
      <c r="C10" s="52" t="s">
        <v>1</v>
      </c>
      <c r="D10" s="52" t="s">
        <v>2</v>
      </c>
      <c r="E10" s="52" t="s">
        <v>3</v>
      </c>
      <c r="F10" s="52" t="s">
        <v>4</v>
      </c>
      <c r="G10" s="52" t="s">
        <v>5</v>
      </c>
      <c r="H10" s="52" t="s">
        <v>272</v>
      </c>
      <c r="I10" s="90" t="s">
        <v>148</v>
      </c>
      <c r="J10" s="90" t="s">
        <v>149</v>
      </c>
      <c r="K10" s="52" t="s">
        <v>151</v>
      </c>
      <c r="L10" s="52" t="s">
        <v>150</v>
      </c>
      <c r="M10" s="52" t="s">
        <v>599</v>
      </c>
      <c r="N10" s="52" t="s">
        <v>598</v>
      </c>
      <c r="O10" s="39"/>
    </row>
    <row r="11" spans="1:26">
      <c r="A11" s="20">
        <v>1</v>
      </c>
      <c r="B11" s="40">
        <v>175625</v>
      </c>
      <c r="C11" s="14" t="s">
        <v>328</v>
      </c>
      <c r="D11" s="40" t="s">
        <v>91</v>
      </c>
      <c r="E11" s="14" t="s">
        <v>11</v>
      </c>
      <c r="F11" s="14" t="s">
        <v>758</v>
      </c>
      <c r="G11" s="14" t="s">
        <v>31</v>
      </c>
      <c r="H11" s="40" t="s">
        <v>296</v>
      </c>
      <c r="I11" s="81">
        <v>44187</v>
      </c>
      <c r="J11" s="81"/>
      <c r="K11" s="74">
        <f>($L$9-I11)/(365/12)</f>
        <v>19.594520547945205</v>
      </c>
      <c r="L11" s="14">
        <f>IF(K11&lt;3,1,IF(AND(K11&gt;=3,K11&lt;6),2,IF(AND(K11&gt;=6,K11&lt;12),3,4)))</f>
        <v>4</v>
      </c>
      <c r="M11" s="14"/>
      <c r="N11" s="14">
        <v>46444</v>
      </c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>
      <c r="A12" s="20">
        <v>2</v>
      </c>
      <c r="B12" s="20" t="s">
        <v>301</v>
      </c>
      <c r="C12" s="20" t="s">
        <v>671</v>
      </c>
      <c r="D12" s="20" t="s">
        <v>91</v>
      </c>
      <c r="E12" s="14" t="s">
        <v>50</v>
      </c>
      <c r="F12" s="14" t="s">
        <v>97</v>
      </c>
      <c r="G12" s="14" t="s">
        <v>8</v>
      </c>
      <c r="H12" s="20" t="s">
        <v>296</v>
      </c>
      <c r="I12" s="80">
        <v>44713</v>
      </c>
      <c r="J12" s="81"/>
      <c r="K12" s="74">
        <f>($L$9-I12)/(365/12)</f>
        <v>2.3013698630136985</v>
      </c>
      <c r="L12" s="14">
        <f>IF(K12&lt;3,1,IF(AND(K12&gt;=3,K12&lt;6),2,IF(AND(K12&gt;=6,K12&lt;12),3,4)))</f>
        <v>1</v>
      </c>
      <c r="M12" s="14"/>
      <c r="N12" s="14">
        <v>46629</v>
      </c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>
      <c r="A13" s="20">
        <v>3</v>
      </c>
      <c r="B13" s="40" t="s">
        <v>301</v>
      </c>
      <c r="C13" s="14" t="s">
        <v>488</v>
      </c>
      <c r="D13" s="40" t="s">
        <v>91</v>
      </c>
      <c r="E13" s="14" t="s">
        <v>13</v>
      </c>
      <c r="F13" s="14" t="s">
        <v>95</v>
      </c>
      <c r="G13" s="14" t="s">
        <v>8</v>
      </c>
      <c r="H13" s="40" t="s">
        <v>296</v>
      </c>
      <c r="I13" s="81">
        <v>44410</v>
      </c>
      <c r="J13" s="81"/>
      <c r="K13" s="74">
        <f>($L$9-I13)/(365/12)</f>
        <v>12.263013698630136</v>
      </c>
      <c r="L13" s="14">
        <f>IF(K13&lt;3,1,IF(AND(K13&gt;=3,K13&lt;6),2,IF(AND(K13&gt;=6,K13&lt;12),3,4)))</f>
        <v>4</v>
      </c>
      <c r="M13" s="14"/>
      <c r="N13" s="14">
        <v>63290</v>
      </c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>
      <c r="A14" s="20">
        <v>4</v>
      </c>
      <c r="B14" s="20">
        <v>159706</v>
      </c>
      <c r="C14" s="14" t="s">
        <v>261</v>
      </c>
      <c r="D14" s="14" t="s">
        <v>91</v>
      </c>
      <c r="E14" s="14" t="s">
        <v>168</v>
      </c>
      <c r="F14" s="14" t="s">
        <v>93</v>
      </c>
      <c r="G14" s="14" t="s">
        <v>512</v>
      </c>
      <c r="H14" s="14" t="s">
        <v>296</v>
      </c>
      <c r="I14" s="81">
        <v>43761</v>
      </c>
      <c r="J14" s="81"/>
      <c r="K14" s="74">
        <f>($L$9-I14)/(365/12)</f>
        <v>33.6</v>
      </c>
      <c r="L14" s="14">
        <f>IF(K14&lt;3,1,IF(AND(K14&gt;=3,K14&lt;6),2,IF(AND(K14&gt;=6,K14&lt;12),3,4)))</f>
        <v>4</v>
      </c>
      <c r="M14" s="14"/>
      <c r="N14" s="14">
        <v>46335</v>
      </c>
      <c r="O14" s="66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>
      <c r="A15" s="20">
        <v>5</v>
      </c>
      <c r="B15" s="40" t="s">
        <v>301</v>
      </c>
      <c r="C15" s="14" t="s">
        <v>524</v>
      </c>
      <c r="D15" s="14" t="s">
        <v>91</v>
      </c>
      <c r="E15" s="14" t="s">
        <v>132</v>
      </c>
      <c r="F15" s="14" t="s">
        <v>97</v>
      </c>
      <c r="G15" s="14" t="s">
        <v>8</v>
      </c>
      <c r="H15" s="14" t="s">
        <v>523</v>
      </c>
      <c r="I15" s="81">
        <v>44480</v>
      </c>
      <c r="J15" s="81"/>
      <c r="K15" s="74">
        <f>($L$9-I15)/(365/12)</f>
        <v>9.9616438356164387</v>
      </c>
      <c r="L15" s="14">
        <f>IF(K15&lt;3,1,IF(AND(K15&gt;=3,K15&lt;6),2,IF(AND(K15&gt;=6,K15&lt;12),3,4)))</f>
        <v>3</v>
      </c>
      <c r="M15" s="14"/>
      <c r="N15" s="14">
        <v>46001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>
      <c r="A16" s="20">
        <v>6</v>
      </c>
      <c r="B16" s="20">
        <v>181829</v>
      </c>
      <c r="C16" s="14" t="s">
        <v>478</v>
      </c>
      <c r="D16" s="14" t="s">
        <v>91</v>
      </c>
      <c r="E16" s="14" t="s">
        <v>102</v>
      </c>
      <c r="F16" s="14" t="s">
        <v>98</v>
      </c>
      <c r="G16" s="14" t="s">
        <v>791</v>
      </c>
      <c r="H16" s="58" t="s">
        <v>296</v>
      </c>
      <c r="I16" s="82">
        <v>44393</v>
      </c>
      <c r="J16" s="81"/>
      <c r="K16" s="74">
        <f>($L$9-I16)/(365/12)</f>
        <v>12.821917808219178</v>
      </c>
      <c r="L16" s="14">
        <f>IF(K16&lt;3,1,IF(AND(K16&gt;=3,K16&lt;6),2,IF(AND(K16&gt;=6,K16&lt;12),3,4)))</f>
        <v>4</v>
      </c>
      <c r="M16" s="14"/>
      <c r="N16" s="14">
        <v>63279</v>
      </c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>
      <c r="A17" s="20">
        <v>7</v>
      </c>
      <c r="B17" s="20" t="s">
        <v>301</v>
      </c>
      <c r="C17" s="20" t="s">
        <v>577</v>
      </c>
      <c r="D17" s="20" t="s">
        <v>91</v>
      </c>
      <c r="E17" s="14" t="s">
        <v>136</v>
      </c>
      <c r="F17" s="14" t="s">
        <v>97</v>
      </c>
      <c r="G17" s="14" t="s">
        <v>129</v>
      </c>
      <c r="H17" s="20" t="s">
        <v>523</v>
      </c>
      <c r="I17" s="80">
        <v>44531</v>
      </c>
      <c r="J17" s="81"/>
      <c r="K17" s="74">
        <f>($L$9-I17)/(365/12)</f>
        <v>8.2849315068493148</v>
      </c>
      <c r="L17" s="14">
        <f>IF(K17&lt;3,1,IF(AND(K17&gt;=3,K17&lt;6),2,IF(AND(K17&gt;=6,K17&lt;12),3,4)))</f>
        <v>3</v>
      </c>
      <c r="M17" s="14"/>
      <c r="N17" s="14">
        <v>46570</v>
      </c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>
      <c r="A18" s="20">
        <v>8</v>
      </c>
      <c r="B18" s="40">
        <v>181166</v>
      </c>
      <c r="C18" s="69" t="s">
        <v>398</v>
      </c>
      <c r="D18" s="69" t="s">
        <v>91</v>
      </c>
      <c r="E18" s="14" t="s">
        <v>53</v>
      </c>
      <c r="F18" s="69" t="s">
        <v>97</v>
      </c>
      <c r="G18" s="14" t="s">
        <v>129</v>
      </c>
      <c r="H18" s="20" t="s">
        <v>296</v>
      </c>
      <c r="I18" s="83">
        <v>44364</v>
      </c>
      <c r="J18" s="88"/>
      <c r="K18" s="74">
        <f>($L$9-I18)/(365/12)</f>
        <v>13.775342465753424</v>
      </c>
      <c r="L18" s="14">
        <f>IF(K18&lt;3,1,IF(AND(K18&gt;=3,K18&lt;6),2,IF(AND(K18&gt;=6,K18&lt;12),3,4)))</f>
        <v>4</v>
      </c>
      <c r="M18" s="14"/>
      <c r="N18" s="14">
        <v>50992</v>
      </c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>
      <c r="A19" s="20">
        <v>9</v>
      </c>
      <c r="B19" s="20" t="s">
        <v>301</v>
      </c>
      <c r="C19" s="20" t="s">
        <v>651</v>
      </c>
      <c r="D19" s="20" t="s">
        <v>91</v>
      </c>
      <c r="E19" s="14" t="s">
        <v>20</v>
      </c>
      <c r="F19" s="14" t="s">
        <v>95</v>
      </c>
      <c r="G19" s="14" t="s">
        <v>129</v>
      </c>
      <c r="H19" s="20" t="s">
        <v>296</v>
      </c>
      <c r="I19" s="80">
        <v>44686</v>
      </c>
      <c r="J19" s="81"/>
      <c r="K19" s="74">
        <f>($L$9-I19)/(365/12)</f>
        <v>3.1890410958904107</v>
      </c>
      <c r="L19" s="14">
        <f>IF(K19&lt;3,1,IF(AND(K19&gt;=3,K19&lt;6),2,IF(AND(K19&gt;=6,K19&lt;12),3,4)))</f>
        <v>2</v>
      </c>
      <c r="M19" s="14"/>
      <c r="N19" s="14">
        <v>46620</v>
      </c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>
      <c r="A20" s="20">
        <v>10</v>
      </c>
      <c r="B20" s="40">
        <v>177852</v>
      </c>
      <c r="C20" s="14" t="s">
        <v>356</v>
      </c>
      <c r="D20" s="14" t="s">
        <v>91</v>
      </c>
      <c r="E20" s="14" t="s">
        <v>372</v>
      </c>
      <c r="F20" s="14" t="s">
        <v>98</v>
      </c>
      <c r="G20" s="14" t="s">
        <v>512</v>
      </c>
      <c r="H20" s="14" t="s">
        <v>296</v>
      </c>
      <c r="I20" s="81">
        <v>44228</v>
      </c>
      <c r="J20" s="81"/>
      <c r="K20" s="74">
        <f>($L$9-I20)/(365/12)</f>
        <v>18.246575342465754</v>
      </c>
      <c r="L20" s="14">
        <f>IF(K20&lt;3,1,IF(AND(K20&gt;=3,K20&lt;6),2,IF(AND(K20&gt;=6,K20&lt;12),3,4)))</f>
        <v>4</v>
      </c>
      <c r="M20" s="50"/>
      <c r="N20" s="14">
        <v>46478</v>
      </c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>
      <c r="A21" s="20">
        <v>11</v>
      </c>
      <c r="B21" s="40" t="s">
        <v>301</v>
      </c>
      <c r="C21" s="14" t="s">
        <v>493</v>
      </c>
      <c r="D21" s="14" t="s">
        <v>91</v>
      </c>
      <c r="E21" s="14" t="s">
        <v>16</v>
      </c>
      <c r="F21" s="14" t="s">
        <v>97</v>
      </c>
      <c r="G21" s="14" t="s">
        <v>129</v>
      </c>
      <c r="H21" s="14" t="s">
        <v>296</v>
      </c>
      <c r="I21" s="81">
        <v>44410</v>
      </c>
      <c r="J21" s="81"/>
      <c r="K21" s="74">
        <f>($L$9-I21)/(365/12)</f>
        <v>12.263013698630136</v>
      </c>
      <c r="L21" s="14">
        <f>IF(K21&lt;3,1,IF(AND(K21&gt;=3,K21&lt;6),2,IF(AND(K21&gt;=6,K21&lt;12),3,4)))</f>
        <v>4</v>
      </c>
      <c r="M21" s="14"/>
      <c r="N21" s="14">
        <v>63292</v>
      </c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>
      <c r="A22" s="20">
        <v>12</v>
      </c>
      <c r="B22" s="20" t="s">
        <v>301</v>
      </c>
      <c r="C22" s="14" t="s">
        <v>672</v>
      </c>
      <c r="D22" s="14" t="s">
        <v>91</v>
      </c>
      <c r="E22" s="14" t="s">
        <v>163</v>
      </c>
      <c r="F22" s="14" t="s">
        <v>98</v>
      </c>
      <c r="G22" s="14" t="s">
        <v>92</v>
      </c>
      <c r="H22" s="58" t="s">
        <v>296</v>
      </c>
      <c r="I22" s="82">
        <v>44713</v>
      </c>
      <c r="J22" s="81"/>
      <c r="K22" s="74">
        <f>($L$9-I22)/(365/12)</f>
        <v>2.3013698630136985</v>
      </c>
      <c r="L22" s="14">
        <f>IF(K22&lt;3,1,IF(AND(K22&gt;=3,K22&lt;6),2,IF(AND(K22&gt;=6,K22&lt;12),3,4)))</f>
        <v>1</v>
      </c>
      <c r="M22" s="14"/>
      <c r="N22" s="14">
        <v>46631</v>
      </c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>
      <c r="A23" s="20">
        <v>13</v>
      </c>
      <c r="B23" s="21" t="s">
        <v>301</v>
      </c>
      <c r="C23" s="20" t="s">
        <v>652</v>
      </c>
      <c r="D23" s="20" t="s">
        <v>91</v>
      </c>
      <c r="E23" s="14" t="s">
        <v>594</v>
      </c>
      <c r="F23" s="14" t="s">
        <v>98</v>
      </c>
      <c r="G23" s="14" t="s">
        <v>791</v>
      </c>
      <c r="H23" s="20" t="s">
        <v>296</v>
      </c>
      <c r="I23" s="80">
        <v>44686</v>
      </c>
      <c r="J23" s="81"/>
      <c r="K23" s="74">
        <f>($L$9-I23)/(365/12)</f>
        <v>3.1890410958904107</v>
      </c>
      <c r="L23" s="14">
        <f>IF(K23&lt;3,1,IF(AND(K23&gt;=3,K23&lt;6),2,IF(AND(K23&gt;=6,K23&lt;12),3,4)))</f>
        <v>2</v>
      </c>
      <c r="M23" s="14"/>
      <c r="N23" s="14">
        <v>46621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>
      <c r="A24" s="20">
        <v>14</v>
      </c>
      <c r="B24" s="20" t="s">
        <v>301</v>
      </c>
      <c r="C24" s="14" t="s">
        <v>762</v>
      </c>
      <c r="D24" s="14" t="s">
        <v>91</v>
      </c>
      <c r="E24" s="14" t="s">
        <v>160</v>
      </c>
      <c r="F24" s="20" t="s">
        <v>98</v>
      </c>
      <c r="G24" s="14" t="s">
        <v>31</v>
      </c>
      <c r="H24" s="14" t="s">
        <v>296</v>
      </c>
      <c r="I24" s="81">
        <v>44743</v>
      </c>
      <c r="J24" s="81"/>
      <c r="K24" s="74">
        <f>($L$9-I24)/(365/12)</f>
        <v>1.3150684931506849</v>
      </c>
      <c r="L24" s="14">
        <f>IF(K24&lt;3,1,IF(AND(K24&gt;=3,K24&lt;6),2,IF(AND(K24&gt;=6,K24&lt;12),3,4)))</f>
        <v>1</v>
      </c>
      <c r="M24" s="14"/>
      <c r="N24" s="14">
        <v>46641</v>
      </c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>
      <c r="A25" s="20">
        <v>15</v>
      </c>
      <c r="B25" s="40">
        <v>173390</v>
      </c>
      <c r="C25" s="14" t="s">
        <v>313</v>
      </c>
      <c r="D25" s="40" t="s">
        <v>91</v>
      </c>
      <c r="E25" s="14" t="s">
        <v>34</v>
      </c>
      <c r="F25" s="20" t="s">
        <v>103</v>
      </c>
      <c r="G25" s="14" t="s">
        <v>129</v>
      </c>
      <c r="H25" s="14" t="s">
        <v>296</v>
      </c>
      <c r="I25" s="81">
        <v>44141</v>
      </c>
      <c r="J25" s="81"/>
      <c r="K25" s="74">
        <f>($L$9-I25)/(365/12)</f>
        <v>21.106849315068491</v>
      </c>
      <c r="L25" s="14">
        <f>IF(K25&lt;3,1,IF(AND(K25&gt;=3,K25&lt;6),2,IF(AND(K25&gt;=6,K25&lt;12),3,4)))</f>
        <v>4</v>
      </c>
      <c r="M25" s="14"/>
      <c r="N25" s="14">
        <v>46411</v>
      </c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>
      <c r="A26" s="20">
        <v>16</v>
      </c>
      <c r="B26" s="40" t="s">
        <v>301</v>
      </c>
      <c r="C26" s="75" t="s">
        <v>673</v>
      </c>
      <c r="D26" s="14" t="s">
        <v>91</v>
      </c>
      <c r="E26" s="14" t="s">
        <v>298</v>
      </c>
      <c r="F26" s="75" t="s">
        <v>93</v>
      </c>
      <c r="G26" s="14" t="s">
        <v>92</v>
      </c>
      <c r="H26" s="75" t="s">
        <v>296</v>
      </c>
      <c r="I26" s="81">
        <v>44713</v>
      </c>
      <c r="J26" s="81"/>
      <c r="K26" s="74">
        <f>($L$9-I26)/(365/12)</f>
        <v>2.3013698630136985</v>
      </c>
      <c r="L26" s="14">
        <f>IF(K26&lt;3,1,IF(AND(K26&gt;=3,K26&lt;6),2,IF(AND(K26&gt;=6,K26&lt;12),3,4)))</f>
        <v>1</v>
      </c>
      <c r="M26" s="50"/>
      <c r="N26" s="14">
        <v>46632</v>
      </c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>
      <c r="A27" s="20">
        <v>17</v>
      </c>
      <c r="B27" s="20" t="s">
        <v>301</v>
      </c>
      <c r="C27" s="20" t="s">
        <v>674</v>
      </c>
      <c r="D27" s="20" t="s">
        <v>91</v>
      </c>
      <c r="E27" s="14" t="s">
        <v>16</v>
      </c>
      <c r="F27" s="20" t="s">
        <v>94</v>
      </c>
      <c r="G27" s="14" t="s">
        <v>129</v>
      </c>
      <c r="H27" s="20" t="s">
        <v>296</v>
      </c>
      <c r="I27" s="80">
        <v>44713</v>
      </c>
      <c r="J27" s="81"/>
      <c r="K27" s="74">
        <f>($L$9-I27)/(365/12)</f>
        <v>2.3013698630136985</v>
      </c>
      <c r="L27" s="14">
        <f>IF(K27&lt;3,1,IF(AND(K27&gt;=3,K27&lt;6),2,IF(AND(K27&gt;=6,K27&lt;12),3,4)))</f>
        <v>1</v>
      </c>
      <c r="M27" s="14"/>
      <c r="N27" s="14">
        <v>46633</v>
      </c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>
      <c r="A28" s="20">
        <v>18</v>
      </c>
      <c r="B28" s="20">
        <v>90963</v>
      </c>
      <c r="C28" s="20" t="s">
        <v>99</v>
      </c>
      <c r="D28" s="20" t="s">
        <v>91</v>
      </c>
      <c r="E28" s="14" t="s">
        <v>10</v>
      </c>
      <c r="F28" s="20" t="s">
        <v>98</v>
      </c>
      <c r="G28" s="14" t="s">
        <v>791</v>
      </c>
      <c r="H28" s="20" t="s">
        <v>296</v>
      </c>
      <c r="I28" s="80">
        <v>42957</v>
      </c>
      <c r="J28" s="81"/>
      <c r="K28" s="74">
        <f>($L$9-I28)/(365/12)</f>
        <v>60.032876712328765</v>
      </c>
      <c r="L28" s="14">
        <f>IF(K28&lt;3,1,IF(AND(K28&gt;=3,K28&lt;6),2,IF(AND(K28&gt;=6,K28&lt;12),3,4)))</f>
        <v>4</v>
      </c>
      <c r="M28" s="14"/>
      <c r="N28" s="14">
        <v>46021</v>
      </c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>
      <c r="A29" s="20">
        <v>19</v>
      </c>
      <c r="B29" s="20" t="s">
        <v>301</v>
      </c>
      <c r="C29" s="20" t="s">
        <v>810</v>
      </c>
      <c r="D29" s="20" t="s">
        <v>91</v>
      </c>
      <c r="E29" s="14" t="s">
        <v>130</v>
      </c>
      <c r="F29" s="20" t="s">
        <v>98</v>
      </c>
      <c r="G29" s="14" t="s">
        <v>31</v>
      </c>
      <c r="H29" s="20" t="s">
        <v>296</v>
      </c>
      <c r="I29" s="80">
        <v>44774</v>
      </c>
      <c r="J29" s="81"/>
      <c r="K29" s="74">
        <f>($L$9-I29)/(365/12)</f>
        <v>0.29589041095890412</v>
      </c>
      <c r="L29" s="14">
        <f>IF(K29&lt;3,1,IF(AND(K29&gt;=3,K29&lt;6),2,IF(AND(K29&gt;=6,K29&lt;12),3,4)))</f>
        <v>1</v>
      </c>
      <c r="M29" s="14"/>
      <c r="N29" s="14">
        <v>63336</v>
      </c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>
      <c r="A30" s="20">
        <v>20</v>
      </c>
      <c r="B30" s="40" t="s">
        <v>301</v>
      </c>
      <c r="C30" s="69" t="s">
        <v>526</v>
      </c>
      <c r="D30" s="40" t="s">
        <v>91</v>
      </c>
      <c r="E30" s="14" t="s">
        <v>10</v>
      </c>
      <c r="F30" s="20" t="s">
        <v>95</v>
      </c>
      <c r="G30" s="14" t="s">
        <v>791</v>
      </c>
      <c r="H30" s="40" t="s">
        <v>523</v>
      </c>
      <c r="I30" s="81">
        <v>44480</v>
      </c>
      <c r="J30" s="81"/>
      <c r="K30" s="74">
        <f>($L$9-I30)/(365/12)</f>
        <v>9.9616438356164387</v>
      </c>
      <c r="L30" s="14">
        <f>IF(K30&lt;3,1,IF(AND(K30&gt;=3,K30&lt;6),2,IF(AND(K30&gt;=6,K30&lt;12),3,4)))</f>
        <v>3</v>
      </c>
      <c r="M30" s="14"/>
      <c r="N30" s="14">
        <v>46002</v>
      </c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>
      <c r="A31" s="20">
        <v>21</v>
      </c>
      <c r="B31" s="14">
        <v>179221</v>
      </c>
      <c r="C31" s="14" t="s">
        <v>366</v>
      </c>
      <c r="D31" s="14" t="s">
        <v>91</v>
      </c>
      <c r="E31" s="14" t="s">
        <v>140</v>
      </c>
      <c r="F31" s="20" t="s">
        <v>758</v>
      </c>
      <c r="G31" s="14" t="s">
        <v>129</v>
      </c>
      <c r="H31" s="14" t="s">
        <v>296</v>
      </c>
      <c r="I31" s="81">
        <v>44317</v>
      </c>
      <c r="J31" s="81"/>
      <c r="K31" s="74">
        <f>($L$9-I31)/(365/12)</f>
        <v>15.32054794520548</v>
      </c>
      <c r="L31" s="14">
        <f>IF(K31&lt;3,1,IF(AND(K31&gt;=3,K31&lt;6),2,IF(AND(K31&gt;=6,K31&lt;12),3,4)))</f>
        <v>4</v>
      </c>
      <c r="M31" s="14"/>
      <c r="N31" s="14">
        <v>50953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>
      <c r="A32" s="20">
        <v>22</v>
      </c>
      <c r="B32" s="40">
        <v>180824</v>
      </c>
      <c r="C32" s="75" t="s">
        <v>373</v>
      </c>
      <c r="D32" s="14" t="s">
        <v>91</v>
      </c>
      <c r="E32" s="14" t="s">
        <v>73</v>
      </c>
      <c r="F32" s="75" t="s">
        <v>94</v>
      </c>
      <c r="G32" s="14" t="s">
        <v>92</v>
      </c>
      <c r="H32" s="75" t="s">
        <v>296</v>
      </c>
      <c r="I32" s="81">
        <v>44348</v>
      </c>
      <c r="J32" s="81"/>
      <c r="K32" s="74">
        <f>($L$9-I32)/(365/12)</f>
        <v>14.301369863013699</v>
      </c>
      <c r="L32" s="14">
        <f>IF(K32&lt;3,1,IF(AND(K32&gt;=3,K32&lt;6),2,IF(AND(K32&gt;=6,K32&lt;12),3,4)))</f>
        <v>4</v>
      </c>
      <c r="M32" s="50"/>
      <c r="N32" s="14">
        <v>63246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>
      <c r="A33" s="20">
        <v>23</v>
      </c>
      <c r="B33" s="20" t="s">
        <v>301</v>
      </c>
      <c r="C33" s="14" t="s">
        <v>498</v>
      </c>
      <c r="D33" s="14" t="s">
        <v>91</v>
      </c>
      <c r="E33" s="14" t="s">
        <v>100</v>
      </c>
      <c r="F33" s="14" t="s">
        <v>112</v>
      </c>
      <c r="G33" s="14" t="s">
        <v>727</v>
      </c>
      <c r="H33" s="14" t="s">
        <v>296</v>
      </c>
      <c r="I33" s="81">
        <v>44431</v>
      </c>
      <c r="J33" s="81"/>
      <c r="K33" s="74">
        <f>($L$9-I33)/(365/12)</f>
        <v>11.572602739726028</v>
      </c>
      <c r="L33" s="14">
        <f>IF(K33&lt;3,1,IF(AND(K33&gt;=3,K33&lt;6),2,IF(AND(K33&gt;=6,K33&lt;12),3,4)))</f>
        <v>3</v>
      </c>
      <c r="M33" s="14"/>
      <c r="N33" s="14">
        <v>63315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>
      <c r="A34" s="20">
        <v>24</v>
      </c>
      <c r="B34" s="20">
        <v>58747</v>
      </c>
      <c r="C34" s="20" t="s">
        <v>101</v>
      </c>
      <c r="D34" s="20" t="s">
        <v>91</v>
      </c>
      <c r="E34" s="14" t="s">
        <v>16</v>
      </c>
      <c r="F34" s="14" t="s">
        <v>94</v>
      </c>
      <c r="G34" s="14" t="s">
        <v>129</v>
      </c>
      <c r="H34" s="20" t="s">
        <v>296</v>
      </c>
      <c r="I34" s="80">
        <v>42079</v>
      </c>
      <c r="J34" s="81"/>
      <c r="K34" s="74">
        <f>($L$9-I34)/(365/12)</f>
        <v>88.898630136986299</v>
      </c>
      <c r="L34" s="14">
        <f>IF(K34&lt;3,1,IF(AND(K34&gt;=3,K34&lt;6),2,IF(AND(K34&gt;=6,K34&lt;12),3,4)))</f>
        <v>4</v>
      </c>
      <c r="M34" s="50"/>
      <c r="N34" s="14">
        <v>46027</v>
      </c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>
      <c r="A35" s="20">
        <v>25</v>
      </c>
      <c r="B35" s="20">
        <v>181168</v>
      </c>
      <c r="C35" s="14" t="s">
        <v>393</v>
      </c>
      <c r="D35" s="14" t="s">
        <v>91</v>
      </c>
      <c r="E35" s="14" t="s">
        <v>12</v>
      </c>
      <c r="F35" s="14" t="s">
        <v>103</v>
      </c>
      <c r="G35" s="14" t="s">
        <v>511</v>
      </c>
      <c r="H35" s="58" t="s">
        <v>296</v>
      </c>
      <c r="I35" s="80">
        <v>44364</v>
      </c>
      <c r="J35" s="81"/>
      <c r="K35" s="74">
        <f>($L$9-I35)/(365/12)</f>
        <v>13.775342465753424</v>
      </c>
      <c r="L35" s="14">
        <f>IF(K35&lt;3,1,IF(AND(K35&gt;=3,K35&lt;6),2,IF(AND(K35&gt;=6,K35&lt;12),3,4)))</f>
        <v>4</v>
      </c>
      <c r="M35" s="14"/>
      <c r="N35" s="14">
        <v>50978</v>
      </c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>
      <c r="A36" s="20">
        <v>26</v>
      </c>
      <c r="B36" s="40" t="s">
        <v>301</v>
      </c>
      <c r="C36" s="14" t="s">
        <v>491</v>
      </c>
      <c r="D36" s="14" t="s">
        <v>91</v>
      </c>
      <c r="E36" s="14" t="s">
        <v>9</v>
      </c>
      <c r="F36" s="14" t="s">
        <v>98</v>
      </c>
      <c r="G36" s="14" t="s">
        <v>511</v>
      </c>
      <c r="H36" s="14" t="s">
        <v>296</v>
      </c>
      <c r="I36" s="81">
        <v>44410</v>
      </c>
      <c r="J36" s="81"/>
      <c r="K36" s="74">
        <f>($L$9-I36)/(365/12)</f>
        <v>12.263013698630136</v>
      </c>
      <c r="L36" s="14">
        <f>IF(K36&lt;3,1,IF(AND(K36&gt;=3,K36&lt;6),2,IF(AND(K36&gt;=6,K36&lt;12),3,4)))</f>
        <v>4</v>
      </c>
      <c r="M36" s="50"/>
      <c r="N36" s="14">
        <v>63310</v>
      </c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>
      <c r="A37" s="20">
        <v>27</v>
      </c>
      <c r="B37" s="14" t="s">
        <v>301</v>
      </c>
      <c r="C37" s="14" t="s">
        <v>525</v>
      </c>
      <c r="D37" s="40" t="s">
        <v>91</v>
      </c>
      <c r="E37" s="14" t="s">
        <v>614</v>
      </c>
      <c r="F37" s="14" t="s">
        <v>93</v>
      </c>
      <c r="G37" s="14" t="s">
        <v>8</v>
      </c>
      <c r="H37" s="40" t="s">
        <v>523</v>
      </c>
      <c r="I37" s="81">
        <v>44477</v>
      </c>
      <c r="J37" s="81"/>
      <c r="K37" s="74">
        <f>($L$9-I37)/(365/12)</f>
        <v>10.06027397260274</v>
      </c>
      <c r="L37" s="14">
        <f>IF(K37&lt;3,1,IF(AND(K37&gt;=3,K37&lt;6),2,IF(AND(K37&gt;=6,K37&lt;12),3,4)))</f>
        <v>3</v>
      </c>
      <c r="M37" s="14"/>
      <c r="N37" s="14">
        <v>63330</v>
      </c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>
      <c r="A38" s="20">
        <v>28</v>
      </c>
      <c r="B38" s="20" t="s">
        <v>301</v>
      </c>
      <c r="C38" s="14" t="s">
        <v>763</v>
      </c>
      <c r="D38" s="14" t="s">
        <v>91</v>
      </c>
      <c r="E38" s="14" t="s">
        <v>34</v>
      </c>
      <c r="F38" s="14" t="s">
        <v>94</v>
      </c>
      <c r="G38" s="14" t="s">
        <v>129</v>
      </c>
      <c r="H38" s="14" t="s">
        <v>296</v>
      </c>
      <c r="I38" s="82">
        <v>44743</v>
      </c>
      <c r="J38" s="81"/>
      <c r="K38" s="74">
        <f>($L$9-I38)/(365/12)</f>
        <v>1.3150684931506849</v>
      </c>
      <c r="L38" s="14">
        <f>IF(K38&lt;3,1,IF(AND(K38&gt;=3,K38&lt;6),2,IF(AND(K38&gt;=6,K38&lt;12),3,4)))</f>
        <v>1</v>
      </c>
      <c r="M38" s="14"/>
      <c r="N38" s="14">
        <v>46643</v>
      </c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>
      <c r="A39" s="20">
        <v>29</v>
      </c>
      <c r="B39" s="20" t="s">
        <v>301</v>
      </c>
      <c r="C39" s="20" t="s">
        <v>812</v>
      </c>
      <c r="D39" s="20" t="s">
        <v>91</v>
      </c>
      <c r="E39" s="14" t="s">
        <v>594</v>
      </c>
      <c r="F39" s="20" t="s">
        <v>98</v>
      </c>
      <c r="G39" s="14" t="s">
        <v>791</v>
      </c>
      <c r="H39" s="20" t="s">
        <v>296</v>
      </c>
      <c r="I39" s="80">
        <v>44774</v>
      </c>
      <c r="J39" s="81"/>
      <c r="K39" s="74">
        <f>($L$9-I39)/(365/12)</f>
        <v>0.29589041095890412</v>
      </c>
      <c r="L39" s="14">
        <f>IF(K39&lt;3,1,IF(AND(K39&gt;=3,K39&lt;6),2,IF(AND(K39&gt;=6,K39&lt;12),3,4)))</f>
        <v>1</v>
      </c>
      <c r="M39" s="14"/>
      <c r="N39" s="14">
        <v>63337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>
      <c r="A40" s="20">
        <v>30</v>
      </c>
      <c r="B40" s="40" t="s">
        <v>301</v>
      </c>
      <c r="C40" s="14" t="s">
        <v>764</v>
      </c>
      <c r="D40" s="40" t="s">
        <v>91</v>
      </c>
      <c r="E40" s="14" t="s">
        <v>269</v>
      </c>
      <c r="F40" s="14" t="s">
        <v>97</v>
      </c>
      <c r="G40" s="14" t="s">
        <v>791</v>
      </c>
      <c r="H40" s="40" t="s">
        <v>296</v>
      </c>
      <c r="I40" s="81">
        <v>44743</v>
      </c>
      <c r="J40" s="81"/>
      <c r="K40" s="74">
        <f>($L$9-I40)/(365/12)</f>
        <v>1.3150684931506849</v>
      </c>
      <c r="L40" s="14">
        <f>IF(K40&lt;3,1,IF(AND(K40&gt;=3,K40&lt;6),2,IF(AND(K40&gt;=6,K40&lt;12),3,4)))</f>
        <v>1</v>
      </c>
      <c r="M40" s="14"/>
      <c r="N40" s="14">
        <v>46644</v>
      </c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>
      <c r="A41" s="20">
        <v>31</v>
      </c>
      <c r="B41" s="20" t="s">
        <v>301</v>
      </c>
      <c r="C41" s="20" t="s">
        <v>765</v>
      </c>
      <c r="D41" s="20" t="s">
        <v>91</v>
      </c>
      <c r="E41" s="14" t="s">
        <v>13</v>
      </c>
      <c r="F41" s="14" t="s">
        <v>103</v>
      </c>
      <c r="G41" s="14" t="s">
        <v>8</v>
      </c>
      <c r="H41" s="20" t="s">
        <v>296</v>
      </c>
      <c r="I41" s="80">
        <v>44743</v>
      </c>
      <c r="J41" s="81"/>
      <c r="K41" s="74">
        <f>($L$9-I41)/(365/12)</f>
        <v>1.3150684931506849</v>
      </c>
      <c r="L41" s="14">
        <f>IF(K41&lt;3,1,IF(AND(K41&gt;=3,K41&lt;6),2,IF(AND(K41&gt;=6,K41&lt;12),3,4)))</f>
        <v>1</v>
      </c>
      <c r="M41" s="50"/>
      <c r="N41" s="14">
        <v>46645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>
      <c r="A42" s="20">
        <v>32</v>
      </c>
      <c r="B42" s="14">
        <v>177868</v>
      </c>
      <c r="C42" s="14" t="s">
        <v>336</v>
      </c>
      <c r="D42" s="14" t="s">
        <v>91</v>
      </c>
      <c r="E42" s="14" t="s">
        <v>140</v>
      </c>
      <c r="F42" s="14" t="s">
        <v>758</v>
      </c>
      <c r="G42" s="14" t="s">
        <v>129</v>
      </c>
      <c r="H42" s="20" t="s">
        <v>296</v>
      </c>
      <c r="I42" s="82">
        <v>44237</v>
      </c>
      <c r="J42" s="81"/>
      <c r="K42" s="74">
        <f>($L$9-I42)/(365/12)</f>
        <v>17.950684931506849</v>
      </c>
      <c r="L42" s="14">
        <f>IF(K42&lt;3,1,IF(AND(K42&gt;=3,K42&lt;6),2,IF(AND(K42&gt;=6,K42&lt;12),3,4)))</f>
        <v>4</v>
      </c>
      <c r="M42" s="50"/>
      <c r="N42" s="14">
        <v>46494</v>
      </c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>
      <c r="A43" s="20">
        <v>33</v>
      </c>
      <c r="B43" s="20">
        <v>111341</v>
      </c>
      <c r="C43" s="14" t="s">
        <v>104</v>
      </c>
      <c r="D43" s="14" t="s">
        <v>91</v>
      </c>
      <c r="E43" s="14" t="s">
        <v>66</v>
      </c>
      <c r="F43" s="14" t="s">
        <v>97</v>
      </c>
      <c r="G43" s="14" t="s">
        <v>129</v>
      </c>
      <c r="H43" s="58" t="s">
        <v>296</v>
      </c>
      <c r="I43" s="82">
        <v>43440</v>
      </c>
      <c r="J43" s="81"/>
      <c r="K43" s="74">
        <f>($L$9-I43)/(365/12)</f>
        <v>44.153424657534245</v>
      </c>
      <c r="L43" s="14">
        <f>IF(K43&lt;3,1,IF(AND(K43&gt;=3,K43&lt;6),2,IF(AND(K43&gt;=6,K43&lt;12),3,4)))</f>
        <v>4</v>
      </c>
      <c r="M43" s="14"/>
      <c r="N43" s="14">
        <v>46222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>
      <c r="A44" s="20">
        <v>34</v>
      </c>
      <c r="B44" s="20" t="s">
        <v>301</v>
      </c>
      <c r="C44" s="14" t="s">
        <v>592</v>
      </c>
      <c r="D44" s="14" t="s">
        <v>91</v>
      </c>
      <c r="E44" s="14" t="s">
        <v>158</v>
      </c>
      <c r="F44" s="14" t="s">
        <v>758</v>
      </c>
      <c r="G44" s="14" t="s">
        <v>512</v>
      </c>
      <c r="H44" s="14" t="s">
        <v>296</v>
      </c>
      <c r="I44" s="81">
        <v>44431</v>
      </c>
      <c r="J44" s="81"/>
      <c r="K44" s="74">
        <f>($L$9-I44)/(365/12)</f>
        <v>11.572602739726028</v>
      </c>
      <c r="L44" s="14">
        <f>IF(K44&lt;3,1,IF(AND(K44&gt;=3,K44&lt;6),2,IF(AND(K44&gt;=6,K44&lt;12),3,4)))</f>
        <v>3</v>
      </c>
      <c r="M44" s="14"/>
      <c r="N44" s="14">
        <v>63317</v>
      </c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>
      <c r="A45" s="20">
        <v>35</v>
      </c>
      <c r="B45" s="14">
        <v>89272</v>
      </c>
      <c r="C45" s="14" t="s">
        <v>105</v>
      </c>
      <c r="D45" s="14" t="s">
        <v>91</v>
      </c>
      <c r="E45" s="14" t="s">
        <v>502</v>
      </c>
      <c r="F45" s="14" t="s">
        <v>103</v>
      </c>
      <c r="G45" s="14" t="s">
        <v>791</v>
      </c>
      <c r="H45" s="14" t="s">
        <v>296</v>
      </c>
      <c r="I45" s="81">
        <v>42900</v>
      </c>
      <c r="J45" s="81"/>
      <c r="K45" s="74">
        <f>($L$9-I45)/(365/12)</f>
        <v>61.906849315068492</v>
      </c>
      <c r="L45" s="14">
        <f>IF(K45&lt;3,1,IF(AND(K45&gt;=3,K45&lt;6),2,IF(AND(K45&gt;=6,K45&lt;12),3,4)))</f>
        <v>4</v>
      </c>
      <c r="M45" s="14"/>
      <c r="N45" s="14">
        <v>46039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>
      <c r="A46" s="20">
        <v>36</v>
      </c>
      <c r="B46" s="40">
        <v>100019</v>
      </c>
      <c r="C46" s="14" t="s">
        <v>106</v>
      </c>
      <c r="D46" s="40" t="s">
        <v>91</v>
      </c>
      <c r="E46" s="14" t="s">
        <v>161</v>
      </c>
      <c r="F46" s="14" t="s">
        <v>98</v>
      </c>
      <c r="G46" s="14" t="s">
        <v>512</v>
      </c>
      <c r="H46" s="40" t="s">
        <v>296</v>
      </c>
      <c r="I46" s="81">
        <v>43161</v>
      </c>
      <c r="J46" s="81"/>
      <c r="K46" s="74">
        <f>($L$9-I46)/(365/12)</f>
        <v>53.326027397260269</v>
      </c>
      <c r="L46" s="14">
        <f>IF(K46&lt;3,1,IF(AND(K46&gt;=3,K46&lt;6),2,IF(AND(K46&gt;=6,K46&lt;12),3,4)))</f>
        <v>4</v>
      </c>
      <c r="M46" s="14"/>
      <c r="N46" s="14">
        <v>46042</v>
      </c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>
      <c r="A47" s="20">
        <v>37</v>
      </c>
      <c r="B47" s="20" t="s">
        <v>301</v>
      </c>
      <c r="C47" s="14" t="s">
        <v>637</v>
      </c>
      <c r="D47" s="14" t="s">
        <v>91</v>
      </c>
      <c r="E47" s="14" t="s">
        <v>49</v>
      </c>
      <c r="F47" s="14" t="s">
        <v>95</v>
      </c>
      <c r="G47" s="14" t="s">
        <v>511</v>
      </c>
      <c r="H47" s="58" t="s">
        <v>296</v>
      </c>
      <c r="I47" s="82">
        <v>44627</v>
      </c>
      <c r="J47" s="81"/>
      <c r="K47" s="74">
        <f>($L$9-I47)/(365/12)</f>
        <v>5.1287671232876706</v>
      </c>
      <c r="L47" s="14">
        <f>IF(K47&lt;3,1,IF(AND(K47&gt;=3,K47&lt;6),2,IF(AND(K47&gt;=6,K47&lt;12),3,4)))</f>
        <v>2</v>
      </c>
      <c r="M47" s="14"/>
      <c r="N47" s="14">
        <v>46585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>
      <c r="A48" s="20">
        <v>38</v>
      </c>
      <c r="B48" s="20" t="s">
        <v>301</v>
      </c>
      <c r="C48" s="20" t="s">
        <v>675</v>
      </c>
      <c r="D48" s="20" t="s">
        <v>91</v>
      </c>
      <c r="E48" s="14" t="s">
        <v>291</v>
      </c>
      <c r="F48" s="14" t="s">
        <v>758</v>
      </c>
      <c r="G48" s="14" t="s">
        <v>8</v>
      </c>
      <c r="H48" s="20" t="s">
        <v>296</v>
      </c>
      <c r="I48" s="80">
        <v>44713</v>
      </c>
      <c r="J48" s="81"/>
      <c r="K48" s="74">
        <f>($L$9-I48)/(365/12)</f>
        <v>2.3013698630136985</v>
      </c>
      <c r="L48" s="14">
        <f>IF(K48&lt;3,1,IF(AND(K48&gt;=3,K48&lt;6),2,IF(AND(K48&gt;=6,K48&lt;12),3,4)))</f>
        <v>1</v>
      </c>
      <c r="M48" s="14"/>
      <c r="N48" s="14">
        <v>46634</v>
      </c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>
      <c r="A49" s="20">
        <v>39</v>
      </c>
      <c r="B49" s="40">
        <v>44031</v>
      </c>
      <c r="C49" s="40" t="s">
        <v>107</v>
      </c>
      <c r="D49" s="14" t="s">
        <v>91</v>
      </c>
      <c r="E49" s="14" t="s">
        <v>595</v>
      </c>
      <c r="F49" s="14" t="s">
        <v>112</v>
      </c>
      <c r="G49" s="14" t="s">
        <v>92</v>
      </c>
      <c r="H49" s="20" t="s">
        <v>296</v>
      </c>
      <c r="I49" s="81">
        <v>41162</v>
      </c>
      <c r="J49" s="81"/>
      <c r="K49" s="74">
        <f>($L$9-I49)/(365/12)</f>
        <v>119.04657534246574</v>
      </c>
      <c r="L49" s="14">
        <f>IF(K49&lt;3,1,IF(AND(K49&gt;=3,K49&lt;6),2,IF(AND(K49&gt;=6,K49&lt;12),3,4)))</f>
        <v>4</v>
      </c>
      <c r="M49" s="14"/>
      <c r="N49" s="14">
        <v>46045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>
      <c r="A50" s="20">
        <v>40</v>
      </c>
      <c r="B50" s="20" t="s">
        <v>301</v>
      </c>
      <c r="C50" s="20" t="s">
        <v>813</v>
      </c>
      <c r="D50" s="20" t="s">
        <v>91</v>
      </c>
      <c r="E50" s="14" t="s">
        <v>9</v>
      </c>
      <c r="F50" s="20" t="s">
        <v>95</v>
      </c>
      <c r="G50" s="14" t="s">
        <v>511</v>
      </c>
      <c r="H50" s="20" t="s">
        <v>296</v>
      </c>
      <c r="I50" s="80">
        <v>44774</v>
      </c>
      <c r="J50" s="81"/>
      <c r="K50" s="74">
        <f>($L$9-I50)/(365/12)</f>
        <v>0.29589041095890412</v>
      </c>
      <c r="L50" s="14">
        <f>IF(K50&lt;3,1,IF(AND(K50&gt;=3,K50&lt;6),2,IF(AND(K50&gt;=6,K50&lt;12),3,4)))</f>
        <v>1</v>
      </c>
      <c r="M50" s="14"/>
      <c r="N50" s="14">
        <v>63338</v>
      </c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>
      <c r="A51" s="20">
        <v>41</v>
      </c>
      <c r="B51" s="21">
        <v>181172</v>
      </c>
      <c r="C51" s="14" t="s">
        <v>396</v>
      </c>
      <c r="D51" s="20" t="s">
        <v>91</v>
      </c>
      <c r="E51" s="14" t="s">
        <v>268</v>
      </c>
      <c r="F51" s="14" t="s">
        <v>103</v>
      </c>
      <c r="G51" s="14" t="s">
        <v>8</v>
      </c>
      <c r="H51" s="14" t="s">
        <v>296</v>
      </c>
      <c r="I51" s="81">
        <v>44364</v>
      </c>
      <c r="J51" s="81"/>
      <c r="K51" s="74">
        <f>($L$9-I51)/(365/12)</f>
        <v>13.775342465753424</v>
      </c>
      <c r="L51" s="14">
        <f>IF(K51&lt;3,1,IF(AND(K51&gt;=3,K51&lt;6),2,IF(AND(K51&gt;=6,K51&lt;12),3,4)))</f>
        <v>4</v>
      </c>
      <c r="M51" s="14"/>
      <c r="N51" s="14">
        <v>50989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>
      <c r="A52" s="20">
        <v>42</v>
      </c>
      <c r="B52" s="20" t="s">
        <v>301</v>
      </c>
      <c r="C52" s="20" t="s">
        <v>676</v>
      </c>
      <c r="D52" s="20" t="s">
        <v>91</v>
      </c>
      <c r="E52" s="14" t="s">
        <v>168</v>
      </c>
      <c r="F52" s="14" t="s">
        <v>95</v>
      </c>
      <c r="G52" s="14" t="s">
        <v>512</v>
      </c>
      <c r="H52" s="20" t="s">
        <v>296</v>
      </c>
      <c r="I52" s="80">
        <v>44713</v>
      </c>
      <c r="J52" s="81"/>
      <c r="K52" s="74">
        <f>($L$9-I52)/(365/12)</f>
        <v>2.3013698630136985</v>
      </c>
      <c r="L52" s="14">
        <f>IF(K52&lt;3,1,IF(AND(K52&gt;=3,K52&lt;6),2,IF(AND(K52&gt;=6,K52&lt;12),3,4)))</f>
        <v>1</v>
      </c>
      <c r="M52" s="50"/>
      <c r="N52" s="14">
        <v>46635</v>
      </c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>
      <c r="A53" s="20">
        <v>43</v>
      </c>
      <c r="B53" s="20" t="s">
        <v>301</v>
      </c>
      <c r="C53" s="20" t="s">
        <v>612</v>
      </c>
      <c r="D53" s="20" t="s">
        <v>91</v>
      </c>
      <c r="E53" s="14" t="s">
        <v>53</v>
      </c>
      <c r="F53" s="14" t="s">
        <v>112</v>
      </c>
      <c r="G53" s="14" t="s">
        <v>129</v>
      </c>
      <c r="H53" s="20" t="s">
        <v>296</v>
      </c>
      <c r="I53" s="80">
        <v>44587</v>
      </c>
      <c r="J53" s="81"/>
      <c r="K53" s="74">
        <f>($L$9-I53)/(365/12)</f>
        <v>6.4438356164383563</v>
      </c>
      <c r="L53" s="14">
        <f>IF(K53&lt;3,1,IF(AND(K53&gt;=3,K53&lt;6),2,IF(AND(K53&gt;=6,K53&lt;12),3,4)))</f>
        <v>3</v>
      </c>
      <c r="M53" s="14"/>
      <c r="N53" s="14">
        <v>46581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>
      <c r="A54" s="20">
        <v>44</v>
      </c>
      <c r="B54" s="14">
        <v>179227</v>
      </c>
      <c r="C54" s="14" t="s">
        <v>367</v>
      </c>
      <c r="D54" s="14" t="s">
        <v>91</v>
      </c>
      <c r="E54" s="14" t="s">
        <v>700</v>
      </c>
      <c r="F54" s="14" t="s">
        <v>98</v>
      </c>
      <c r="G54" s="14" t="s">
        <v>512</v>
      </c>
      <c r="H54" s="14" t="s">
        <v>296</v>
      </c>
      <c r="I54" s="81">
        <v>44317</v>
      </c>
      <c r="J54" s="81"/>
      <c r="K54" s="74">
        <f>($L$9-I54)/(365/12)</f>
        <v>15.32054794520548</v>
      </c>
      <c r="L54" s="14">
        <f>IF(K54&lt;3,1,IF(AND(K54&gt;=3,K54&lt;6),2,IF(AND(K54&gt;=6,K54&lt;12),3,4)))</f>
        <v>4</v>
      </c>
      <c r="M54" s="14"/>
      <c r="N54" s="14">
        <v>50956</v>
      </c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>
      <c r="A55" s="20">
        <v>45</v>
      </c>
      <c r="B55" s="40">
        <v>110111</v>
      </c>
      <c r="C55" s="14" t="s">
        <v>108</v>
      </c>
      <c r="D55" s="14" t="s">
        <v>91</v>
      </c>
      <c r="E55" s="14" t="s">
        <v>66</v>
      </c>
      <c r="F55" s="14" t="s">
        <v>112</v>
      </c>
      <c r="G55" s="14" t="s">
        <v>129</v>
      </c>
      <c r="H55" s="14" t="s">
        <v>296</v>
      </c>
      <c r="I55" s="81">
        <v>43397</v>
      </c>
      <c r="J55" s="81"/>
      <c r="K55" s="74">
        <f>($L$9-I55)/(365/12)</f>
        <v>45.56712328767123</v>
      </c>
      <c r="L55" s="14">
        <f>IF(K55&lt;3,1,IF(AND(K55&gt;=3,K55&lt;6),2,IF(AND(K55&gt;=6,K55&lt;12),3,4)))</f>
        <v>4</v>
      </c>
      <c r="M55" s="14"/>
      <c r="N55" s="14">
        <v>46198</v>
      </c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>
      <c r="A56" s="20">
        <v>46</v>
      </c>
      <c r="B56" s="40" t="s">
        <v>301</v>
      </c>
      <c r="C56" s="14" t="s">
        <v>645</v>
      </c>
      <c r="D56" s="40" t="s">
        <v>91</v>
      </c>
      <c r="E56" s="14" t="s">
        <v>23</v>
      </c>
      <c r="F56" s="14" t="s">
        <v>98</v>
      </c>
      <c r="G56" s="14" t="s">
        <v>92</v>
      </c>
      <c r="H56" s="20" t="s">
        <v>296</v>
      </c>
      <c r="I56" s="81">
        <v>44652</v>
      </c>
      <c r="J56" s="81"/>
      <c r="K56" s="74">
        <f>($L$9-I56)/(365/12)</f>
        <v>4.3068493150684928</v>
      </c>
      <c r="L56" s="14">
        <f>IF(K56&lt;3,1,IF(AND(K56&gt;=3,K56&lt;6),2,IF(AND(K56&gt;=6,K56&lt;12),3,4)))</f>
        <v>2</v>
      </c>
      <c r="M56" s="14"/>
      <c r="N56" s="14">
        <v>46025</v>
      </c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>
      <c r="A57" s="20">
        <v>47</v>
      </c>
      <c r="B57" s="20" t="s">
        <v>301</v>
      </c>
      <c r="C57" s="20" t="s">
        <v>814</v>
      </c>
      <c r="D57" s="20" t="s">
        <v>91</v>
      </c>
      <c r="E57" s="14" t="s">
        <v>458</v>
      </c>
      <c r="F57" s="20" t="s">
        <v>97</v>
      </c>
      <c r="G57" s="14" t="s">
        <v>511</v>
      </c>
      <c r="H57" s="20" t="s">
        <v>296</v>
      </c>
      <c r="I57" s="80">
        <v>44774</v>
      </c>
      <c r="J57" s="81"/>
      <c r="K57" s="74">
        <f>($L$9-I57)/(365/12)</f>
        <v>0.29589041095890412</v>
      </c>
      <c r="L57" s="14">
        <f>IF(K57&lt;3,1,IF(AND(K57&gt;=3,K57&lt;6),2,IF(AND(K57&gt;=6,K57&lt;12),3,4)))</f>
        <v>1</v>
      </c>
      <c r="M57" s="14"/>
      <c r="N57" s="14">
        <v>63339</v>
      </c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>
      <c r="A58" s="20">
        <v>48</v>
      </c>
      <c r="B58" s="40">
        <v>179231</v>
      </c>
      <c r="C58" s="69" t="s">
        <v>368</v>
      </c>
      <c r="D58" s="69" t="s">
        <v>91</v>
      </c>
      <c r="E58" s="14" t="s">
        <v>12</v>
      </c>
      <c r="F58" s="14" t="s">
        <v>103</v>
      </c>
      <c r="G58" s="14" t="s">
        <v>511</v>
      </c>
      <c r="H58" s="20" t="s">
        <v>296</v>
      </c>
      <c r="I58" s="81">
        <v>44317</v>
      </c>
      <c r="J58" s="81"/>
      <c r="K58" s="74">
        <f>($L$9-I58)/(365/12)</f>
        <v>15.32054794520548</v>
      </c>
      <c r="L58" s="14">
        <f>IF(K58&lt;3,1,IF(AND(K58&gt;=3,K58&lt;6),2,IF(AND(K58&gt;=6,K58&lt;12),3,4)))</f>
        <v>4</v>
      </c>
      <c r="M58" s="14"/>
      <c r="N58" s="14">
        <v>50958</v>
      </c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>
      <c r="A59" s="20">
        <v>49</v>
      </c>
      <c r="B59" s="14" t="s">
        <v>301</v>
      </c>
      <c r="C59" s="14" t="s">
        <v>494</v>
      </c>
      <c r="D59" s="40" t="s">
        <v>91</v>
      </c>
      <c r="E59" s="14" t="s">
        <v>21</v>
      </c>
      <c r="F59" s="14" t="s">
        <v>112</v>
      </c>
      <c r="G59" s="14" t="s">
        <v>129</v>
      </c>
      <c r="H59" s="40" t="s">
        <v>296</v>
      </c>
      <c r="I59" s="81">
        <v>44410</v>
      </c>
      <c r="J59" s="81"/>
      <c r="K59" s="74">
        <f>($L$9-I59)/(365/12)</f>
        <v>12.263013698630136</v>
      </c>
      <c r="L59" s="14">
        <f>IF(K59&lt;3,1,IF(AND(K59&gt;=3,K59&lt;6),2,IF(AND(K59&gt;=6,K59&lt;12),3,4)))</f>
        <v>4</v>
      </c>
      <c r="M59" s="14"/>
      <c r="N59" s="14">
        <v>63286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>
      <c r="A60" s="20">
        <v>50</v>
      </c>
      <c r="B60" s="21" t="s">
        <v>301</v>
      </c>
      <c r="C60" s="14" t="s">
        <v>766</v>
      </c>
      <c r="D60" s="14" t="s">
        <v>91</v>
      </c>
      <c r="E60" s="14" t="s">
        <v>158</v>
      </c>
      <c r="F60" s="14" t="s">
        <v>93</v>
      </c>
      <c r="G60" s="14" t="s">
        <v>512</v>
      </c>
      <c r="H60" s="14" t="s">
        <v>296</v>
      </c>
      <c r="I60" s="81">
        <v>44743</v>
      </c>
      <c r="J60" s="81"/>
      <c r="K60" s="74">
        <f>($L$9-I60)/(365/12)</f>
        <v>1.3150684931506849</v>
      </c>
      <c r="L60" s="14">
        <f>IF(K60&lt;3,1,IF(AND(K60&gt;=3,K60&lt;6),2,IF(AND(K60&gt;=6,K60&lt;12),3,4)))</f>
        <v>1</v>
      </c>
      <c r="M60" s="14"/>
      <c r="N60" s="14">
        <v>46647</v>
      </c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>
      <c r="A61" s="20">
        <v>51</v>
      </c>
      <c r="B61" s="40">
        <v>178788</v>
      </c>
      <c r="C61" s="40" t="s">
        <v>357</v>
      </c>
      <c r="D61" s="14" t="s">
        <v>91</v>
      </c>
      <c r="E61" s="14" t="s">
        <v>594</v>
      </c>
      <c r="F61" s="14" t="s">
        <v>103</v>
      </c>
      <c r="G61" s="14" t="s">
        <v>791</v>
      </c>
      <c r="H61" s="14" t="s">
        <v>296</v>
      </c>
      <c r="I61" s="81">
        <v>44305</v>
      </c>
      <c r="J61" s="81"/>
      <c r="K61" s="74">
        <f>($L$9-I61)/(365/12)</f>
        <v>15.715068493150683</v>
      </c>
      <c r="L61" s="14">
        <f>IF(K61&lt;3,1,IF(AND(K61&gt;=3,K61&lt;6),2,IF(AND(K61&gt;=6,K61&lt;12),3,4)))</f>
        <v>4</v>
      </c>
      <c r="M61" s="14"/>
      <c r="N61" s="14">
        <v>50949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>
      <c r="A62" s="20">
        <v>52</v>
      </c>
      <c r="B62" s="20">
        <v>95039</v>
      </c>
      <c r="C62" s="20" t="s">
        <v>109</v>
      </c>
      <c r="D62" s="20" t="s">
        <v>91</v>
      </c>
      <c r="E62" s="14" t="s">
        <v>21</v>
      </c>
      <c r="F62" s="14" t="s">
        <v>112</v>
      </c>
      <c r="G62" s="14" t="s">
        <v>129</v>
      </c>
      <c r="H62" s="20" t="s">
        <v>296</v>
      </c>
      <c r="I62" s="80">
        <v>43047</v>
      </c>
      <c r="J62" s="81"/>
      <c r="K62" s="74">
        <f>($L$9-I62)/(365/12)</f>
        <v>57.073972602739723</v>
      </c>
      <c r="L62" s="14">
        <f>IF(K62&lt;3,1,IF(AND(K62&gt;=3,K62&lt;6),2,IF(AND(K62&gt;=6,K62&lt;12),3,4)))</f>
        <v>4</v>
      </c>
      <c r="M62" s="14"/>
      <c r="N62" s="14">
        <v>46057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>
      <c r="A63" s="20">
        <v>53</v>
      </c>
      <c r="B63" s="40">
        <v>177874</v>
      </c>
      <c r="C63" s="14" t="s">
        <v>337</v>
      </c>
      <c r="D63" s="14" t="s">
        <v>91</v>
      </c>
      <c r="E63" s="14" t="s">
        <v>595</v>
      </c>
      <c r="F63" s="14" t="s">
        <v>94</v>
      </c>
      <c r="G63" s="14" t="s">
        <v>92</v>
      </c>
      <c r="H63" s="14" t="s">
        <v>296</v>
      </c>
      <c r="I63" s="80">
        <v>44237</v>
      </c>
      <c r="J63" s="81"/>
      <c r="K63" s="74">
        <f>($L$9-I63)/(365/12)</f>
        <v>17.950684931506849</v>
      </c>
      <c r="L63" s="14">
        <f>IF(K63&lt;3,1,IF(AND(K63&gt;=3,K63&lt;6),2,IF(AND(K63&gt;=6,K63&lt;12),3,4)))</f>
        <v>4</v>
      </c>
      <c r="M63" s="14"/>
      <c r="N63" s="14">
        <v>46497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>
      <c r="A64" s="20">
        <v>54</v>
      </c>
      <c r="B64" s="20" t="s">
        <v>301</v>
      </c>
      <c r="C64" s="20" t="s">
        <v>527</v>
      </c>
      <c r="D64" s="20" t="s">
        <v>91</v>
      </c>
      <c r="E64" s="14" t="s">
        <v>291</v>
      </c>
      <c r="F64" s="14" t="s">
        <v>93</v>
      </c>
      <c r="G64" s="14" t="s">
        <v>8</v>
      </c>
      <c r="H64" s="20" t="s">
        <v>523</v>
      </c>
      <c r="I64" s="80">
        <v>44480</v>
      </c>
      <c r="J64" s="81"/>
      <c r="K64" s="74">
        <f>($L$9-I64)/(365/12)</f>
        <v>9.9616438356164387</v>
      </c>
      <c r="L64" s="14">
        <f>IF(K64&lt;3,1,IF(AND(K64&gt;=3,K64&lt;6),2,IF(AND(K64&gt;=6,K64&lt;12),3,4)))</f>
        <v>3</v>
      </c>
      <c r="M64" s="14"/>
      <c r="N64" s="14">
        <v>46003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>
      <c r="A65" s="20">
        <v>55</v>
      </c>
      <c r="B65" s="20">
        <v>105874</v>
      </c>
      <c r="C65" s="14" t="s">
        <v>110</v>
      </c>
      <c r="D65" s="20" t="s">
        <v>91</v>
      </c>
      <c r="E65" s="14" t="s">
        <v>372</v>
      </c>
      <c r="F65" s="14" t="s">
        <v>758</v>
      </c>
      <c r="G65" s="14" t="s">
        <v>512</v>
      </c>
      <c r="H65" s="20" t="s">
        <v>296</v>
      </c>
      <c r="I65" s="82">
        <v>43301</v>
      </c>
      <c r="J65" s="81"/>
      <c r="K65" s="74">
        <f>($L$9-I65)/(365/12)</f>
        <v>48.723287671232875</v>
      </c>
      <c r="L65" s="14">
        <f>IF(K65&lt;3,1,IF(AND(K65&gt;=3,K65&lt;6),2,IF(AND(K65&gt;=6,K65&lt;12),3,4)))</f>
        <v>4</v>
      </c>
      <c r="M65" s="14"/>
      <c r="N65" s="14">
        <v>46155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>
      <c r="A66" s="20">
        <v>56</v>
      </c>
      <c r="B66" s="14" t="s">
        <v>301</v>
      </c>
      <c r="C66" s="14" t="s">
        <v>677</v>
      </c>
      <c r="D66" s="14" t="s">
        <v>91</v>
      </c>
      <c r="E66" s="14" t="s">
        <v>19</v>
      </c>
      <c r="F66" s="14" t="s">
        <v>758</v>
      </c>
      <c r="G66" s="14" t="s">
        <v>727</v>
      </c>
      <c r="H66" s="20" t="s">
        <v>296</v>
      </c>
      <c r="I66" s="82">
        <v>44713</v>
      </c>
      <c r="J66" s="81"/>
      <c r="K66" s="74">
        <f>($L$9-I66)/(365/12)</f>
        <v>2.3013698630136985</v>
      </c>
      <c r="L66" s="14">
        <f>IF(K66&lt;3,1,IF(AND(K66&gt;=3,K66&lt;6),2,IF(AND(K66&gt;=6,K66&lt;12),3,4)))</f>
        <v>1</v>
      </c>
      <c r="M66" s="14"/>
      <c r="N66" s="14">
        <v>46636</v>
      </c>
      <c r="O66" s="66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>
      <c r="A67" s="20">
        <v>57</v>
      </c>
      <c r="B67" s="20">
        <v>101537</v>
      </c>
      <c r="C67" s="20" t="s">
        <v>111</v>
      </c>
      <c r="D67" s="20" t="s">
        <v>91</v>
      </c>
      <c r="E67" s="14" t="s">
        <v>277</v>
      </c>
      <c r="F67" s="14" t="s">
        <v>94</v>
      </c>
      <c r="G67" s="14" t="s">
        <v>511</v>
      </c>
      <c r="H67" s="20" t="s">
        <v>296</v>
      </c>
      <c r="I67" s="80">
        <v>43192</v>
      </c>
      <c r="J67" s="81"/>
      <c r="K67" s="74">
        <f>($L$9-I67)/(365/12)</f>
        <v>52.30684931506849</v>
      </c>
      <c r="L67" s="14">
        <f>IF(K67&lt;3,1,IF(AND(K67&gt;=3,K67&lt;6),2,IF(AND(K67&gt;=6,K67&lt;12),3,4)))</f>
        <v>4</v>
      </c>
      <c r="M67" s="14"/>
      <c r="N67" s="14">
        <v>46061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>
      <c r="A68" s="20">
        <v>58</v>
      </c>
      <c r="B68" s="20" t="s">
        <v>301</v>
      </c>
      <c r="C68" s="20" t="s">
        <v>654</v>
      </c>
      <c r="D68" s="20" t="s">
        <v>91</v>
      </c>
      <c r="E68" s="14" t="s">
        <v>17</v>
      </c>
      <c r="F68" s="14" t="s">
        <v>94</v>
      </c>
      <c r="G68" s="14" t="s">
        <v>92</v>
      </c>
      <c r="H68" s="20" t="s">
        <v>296</v>
      </c>
      <c r="I68" s="80">
        <v>44686</v>
      </c>
      <c r="J68" s="81"/>
      <c r="K68" s="74">
        <f>($L$9-I68)/(365/12)</f>
        <v>3.1890410958904107</v>
      </c>
      <c r="L68" s="14">
        <f>IF(K68&lt;3,1,IF(AND(K68&gt;=3,K68&lt;6),2,IF(AND(K68&gt;=6,K68&lt;12),3,4)))</f>
        <v>2</v>
      </c>
      <c r="M68" s="14"/>
      <c r="N68" s="14">
        <v>46627</v>
      </c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>
      <c r="A69" s="20">
        <v>59</v>
      </c>
      <c r="B69" s="21">
        <v>181831</v>
      </c>
      <c r="C69" s="14" t="s">
        <v>479</v>
      </c>
      <c r="D69" s="14" t="s">
        <v>91</v>
      </c>
      <c r="E69" s="14" t="s">
        <v>160</v>
      </c>
      <c r="F69" s="14" t="s">
        <v>94</v>
      </c>
      <c r="G69" s="14" t="s">
        <v>31</v>
      </c>
      <c r="H69" s="14" t="s">
        <v>296</v>
      </c>
      <c r="I69" s="81">
        <v>44393</v>
      </c>
      <c r="J69" s="81"/>
      <c r="K69" s="74">
        <f>($L$9-I69)/(365/12)</f>
        <v>12.821917808219178</v>
      </c>
      <c r="L69" s="14">
        <f>IF(K69&lt;3,1,IF(AND(K69&gt;=3,K69&lt;6),2,IF(AND(K69&gt;=6,K69&lt;12),3,4)))</f>
        <v>4</v>
      </c>
      <c r="M69" s="14"/>
      <c r="N69" s="14">
        <v>63275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>
      <c r="A70" s="20">
        <v>60</v>
      </c>
      <c r="B70" s="20" t="s">
        <v>301</v>
      </c>
      <c r="C70" s="20" t="s">
        <v>811</v>
      </c>
      <c r="D70" s="20" t="s">
        <v>91</v>
      </c>
      <c r="E70" s="14" t="s">
        <v>130</v>
      </c>
      <c r="F70" s="20" t="s">
        <v>112</v>
      </c>
      <c r="G70" s="14" t="s">
        <v>31</v>
      </c>
      <c r="H70" s="20" t="s">
        <v>296</v>
      </c>
      <c r="I70" s="80">
        <v>44774</v>
      </c>
      <c r="J70" s="81"/>
      <c r="K70" s="74">
        <f>($L$9-I70)/(365/12)</f>
        <v>0.29589041095890412</v>
      </c>
      <c r="L70" s="14">
        <f>IF(K70&lt;3,1,IF(AND(K70&gt;=3,K70&lt;6),2,IF(AND(K70&gt;=6,K70&lt;12),3,4)))</f>
        <v>1</v>
      </c>
      <c r="M70" s="14"/>
      <c r="N70" s="14">
        <v>63340</v>
      </c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>
      <c r="A71" s="20">
        <v>61</v>
      </c>
      <c r="B71" s="20" t="s">
        <v>301</v>
      </c>
      <c r="C71" s="20" t="s">
        <v>815</v>
      </c>
      <c r="D71" s="20" t="s">
        <v>91</v>
      </c>
      <c r="E71" s="14" t="s">
        <v>158</v>
      </c>
      <c r="F71" s="20" t="s">
        <v>103</v>
      </c>
      <c r="G71" s="14" t="s">
        <v>512</v>
      </c>
      <c r="H71" s="20" t="s">
        <v>296</v>
      </c>
      <c r="I71" s="80">
        <v>44774</v>
      </c>
      <c r="J71" s="81"/>
      <c r="K71" s="74">
        <f>($L$9-I71)/(365/12)</f>
        <v>0.29589041095890412</v>
      </c>
      <c r="L71" s="14">
        <f>IF(K71&lt;3,1,IF(AND(K71&gt;=3,K71&lt;6),2,IF(AND(K71&gt;=6,K71&lt;12),3,4)))</f>
        <v>1</v>
      </c>
      <c r="M71" s="14"/>
      <c r="N71" s="14">
        <v>63341</v>
      </c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>
      <c r="A72" s="20">
        <v>62</v>
      </c>
      <c r="B72" s="40">
        <v>181833</v>
      </c>
      <c r="C72" s="69" t="s">
        <v>480</v>
      </c>
      <c r="D72" s="69" t="s">
        <v>91</v>
      </c>
      <c r="E72" s="14" t="s">
        <v>17</v>
      </c>
      <c r="F72" s="69" t="s">
        <v>93</v>
      </c>
      <c r="G72" s="14" t="s">
        <v>92</v>
      </c>
      <c r="H72" s="20" t="s">
        <v>296</v>
      </c>
      <c r="I72" s="83">
        <v>44393</v>
      </c>
      <c r="J72" s="88"/>
      <c r="K72" s="74">
        <f>($L$9-I72)/(365/12)</f>
        <v>12.821917808219178</v>
      </c>
      <c r="L72" s="14">
        <f>IF(K72&lt;3,1,IF(AND(K72&gt;=3,K72&lt;6),2,IF(AND(K72&gt;=6,K72&lt;12),3,4)))</f>
        <v>4</v>
      </c>
      <c r="M72" s="14"/>
      <c r="N72" s="14">
        <v>63276</v>
      </c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>
      <c r="A73" s="20">
        <v>63</v>
      </c>
      <c r="B73" s="20">
        <v>181821</v>
      </c>
      <c r="C73" s="5" t="s">
        <v>477</v>
      </c>
      <c r="D73" s="20" t="s">
        <v>91</v>
      </c>
      <c r="E73" s="14" t="s">
        <v>291</v>
      </c>
      <c r="F73" s="14" t="s">
        <v>758</v>
      </c>
      <c r="G73" s="14" t="s">
        <v>8</v>
      </c>
      <c r="H73" s="20" t="s">
        <v>296</v>
      </c>
      <c r="I73" s="80">
        <v>44392</v>
      </c>
      <c r="J73" s="81"/>
      <c r="K73" s="74">
        <f>($L$9-I73)/(365/12)</f>
        <v>12.854794520547944</v>
      </c>
      <c r="L73" s="14">
        <f>IF(K73&lt;3,1,IF(AND(K73&gt;=3,K73&lt;6),2,IF(AND(K73&gt;=6,K73&lt;12),3,4)))</f>
        <v>4</v>
      </c>
      <c r="M73" s="14"/>
      <c r="N73" s="14">
        <v>63272</v>
      </c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>
      <c r="A74" s="20">
        <v>64</v>
      </c>
      <c r="B74" s="20">
        <v>177858</v>
      </c>
      <c r="C74" s="57" t="s">
        <v>358</v>
      </c>
      <c r="D74" s="20" t="s">
        <v>91</v>
      </c>
      <c r="E74" s="14" t="s">
        <v>158</v>
      </c>
      <c r="F74" s="14" t="s">
        <v>97</v>
      </c>
      <c r="G74" s="14" t="s">
        <v>512</v>
      </c>
      <c r="H74" s="20" t="s">
        <v>296</v>
      </c>
      <c r="I74" s="84">
        <v>44228</v>
      </c>
      <c r="J74" s="81"/>
      <c r="K74" s="74">
        <f>($L$9-I74)/(365/12)</f>
        <v>18.246575342465754</v>
      </c>
      <c r="L74" s="14">
        <f>IF(K74&lt;3,1,IF(AND(K74&gt;=3,K74&lt;6),2,IF(AND(K74&gt;=6,K74&lt;12),3,4)))</f>
        <v>4</v>
      </c>
      <c r="M74" s="14"/>
      <c r="N74" s="14">
        <v>46484</v>
      </c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>
      <c r="A75" s="20">
        <v>65</v>
      </c>
      <c r="B75" s="20" t="s">
        <v>301</v>
      </c>
      <c r="C75" s="20" t="s">
        <v>817</v>
      </c>
      <c r="D75" s="20" t="s">
        <v>91</v>
      </c>
      <c r="E75" s="14" t="s">
        <v>53</v>
      </c>
      <c r="F75" s="20" t="s">
        <v>818</v>
      </c>
      <c r="G75" s="14" t="s">
        <v>129</v>
      </c>
      <c r="H75" s="20" t="s">
        <v>296</v>
      </c>
      <c r="I75" s="80">
        <v>44774</v>
      </c>
      <c r="J75" s="81"/>
      <c r="K75" s="74">
        <f>($L$9-I75)/(365/12)</f>
        <v>0.29589041095890412</v>
      </c>
      <c r="L75" s="14">
        <f>IF(K75&lt;3,1,IF(AND(K75&gt;=3,K75&lt;6),2,IF(AND(K75&gt;=6,K75&lt;12),3,4)))</f>
        <v>1</v>
      </c>
      <c r="M75" s="14"/>
      <c r="N75" s="14">
        <v>63342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>
      <c r="A76" s="20">
        <v>66</v>
      </c>
      <c r="B76" s="40" t="s">
        <v>301</v>
      </c>
      <c r="C76" s="14" t="s">
        <v>531</v>
      </c>
      <c r="D76" s="40" t="s">
        <v>91</v>
      </c>
      <c r="E76" s="14" t="s">
        <v>29</v>
      </c>
      <c r="F76" s="14" t="s">
        <v>97</v>
      </c>
      <c r="G76" s="14" t="s">
        <v>727</v>
      </c>
      <c r="H76" s="40" t="s">
        <v>296</v>
      </c>
      <c r="I76" s="81">
        <v>44410</v>
      </c>
      <c r="J76" s="81"/>
      <c r="K76" s="74">
        <f>($L$9-I76)/(365/12)</f>
        <v>12.263013698630136</v>
      </c>
      <c r="L76" s="14">
        <f>IF(K76&lt;3,1,IF(AND(K76&gt;=3,K76&lt;6),2,IF(AND(K76&gt;=6,K76&lt;12),3,4)))</f>
        <v>4</v>
      </c>
      <c r="M76" s="14"/>
      <c r="N76" s="14">
        <v>63297</v>
      </c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>
      <c r="A77" s="20">
        <v>67</v>
      </c>
      <c r="B77" s="20" t="s">
        <v>301</v>
      </c>
      <c r="C77" s="14" t="s">
        <v>560</v>
      </c>
      <c r="D77" s="14" t="s">
        <v>91</v>
      </c>
      <c r="E77" s="14" t="s">
        <v>159</v>
      </c>
      <c r="F77" s="14" t="s">
        <v>112</v>
      </c>
      <c r="G77" s="14" t="s">
        <v>512</v>
      </c>
      <c r="H77" s="14" t="s">
        <v>523</v>
      </c>
      <c r="I77" s="81">
        <v>44531</v>
      </c>
      <c r="J77" s="81"/>
      <c r="K77" s="74">
        <f>($L$9-I77)/(365/12)</f>
        <v>8.2849315068493148</v>
      </c>
      <c r="L77" s="14">
        <f>IF(K77&lt;3,1,IF(AND(K77&gt;=3,K77&lt;6),2,IF(AND(K77&gt;=6,K77&lt;12),3,4)))</f>
        <v>3</v>
      </c>
      <c r="M77" s="14"/>
      <c r="N77" s="14">
        <v>46572</v>
      </c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>
      <c r="A78" s="20">
        <v>68</v>
      </c>
      <c r="B78" s="21" t="s">
        <v>301</v>
      </c>
      <c r="C78" s="20" t="s">
        <v>605</v>
      </c>
      <c r="D78" s="20" t="s">
        <v>91</v>
      </c>
      <c r="E78" s="14" t="s">
        <v>327</v>
      </c>
      <c r="F78" s="14" t="s">
        <v>97</v>
      </c>
      <c r="G78" s="14" t="s">
        <v>512</v>
      </c>
      <c r="H78" s="20" t="s">
        <v>296</v>
      </c>
      <c r="I78" s="80">
        <v>44578</v>
      </c>
      <c r="J78" s="81"/>
      <c r="K78" s="74">
        <f>($L$9-I78)/(365/12)</f>
        <v>6.7397260273972597</v>
      </c>
      <c r="L78" s="14">
        <f>IF(K78&lt;3,1,IF(AND(K78&gt;=3,K78&lt;6),2,IF(AND(K78&gt;=6,K78&lt;12),3,4)))</f>
        <v>3</v>
      </c>
      <c r="M78" s="50"/>
      <c r="N78" s="14">
        <v>46580</v>
      </c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>
      <c r="A79" s="20">
        <v>69</v>
      </c>
      <c r="B79" s="20" t="s">
        <v>301</v>
      </c>
      <c r="C79" s="20" t="s">
        <v>819</v>
      </c>
      <c r="D79" s="20" t="s">
        <v>91</v>
      </c>
      <c r="E79" s="14" t="s">
        <v>79</v>
      </c>
      <c r="F79" s="20" t="s">
        <v>818</v>
      </c>
      <c r="G79" s="14" t="s">
        <v>727</v>
      </c>
      <c r="H79" s="20" t="s">
        <v>296</v>
      </c>
      <c r="I79" s="80">
        <v>44774</v>
      </c>
      <c r="J79" s="81"/>
      <c r="K79" s="74">
        <f>($L$9-I79)/(365/12)</f>
        <v>0.29589041095890412</v>
      </c>
      <c r="L79" s="14">
        <f>IF(K79&lt;3,1,IF(AND(K79&gt;=3,K79&lt;6),2,IF(AND(K79&gt;=6,K79&lt;12),3,4)))</f>
        <v>1</v>
      </c>
      <c r="M79" s="14"/>
      <c r="N79" s="14">
        <v>63343</v>
      </c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>
      <c r="A80" s="20">
        <v>70</v>
      </c>
      <c r="B80" s="21">
        <v>175626</v>
      </c>
      <c r="C80" s="20" t="s">
        <v>329</v>
      </c>
      <c r="D80" s="20" t="s">
        <v>91</v>
      </c>
      <c r="E80" s="14" t="s">
        <v>96</v>
      </c>
      <c r="F80" s="14" t="s">
        <v>95</v>
      </c>
      <c r="G80" s="14" t="s">
        <v>512</v>
      </c>
      <c r="H80" s="20" t="s">
        <v>296</v>
      </c>
      <c r="I80" s="80">
        <v>44187</v>
      </c>
      <c r="J80" s="81"/>
      <c r="K80" s="74">
        <f>($L$9-I80)/(365/12)</f>
        <v>19.594520547945205</v>
      </c>
      <c r="L80" s="14">
        <f>IF(K80&lt;3,1,IF(AND(K80&gt;=3,K80&lt;6),2,IF(AND(K80&gt;=6,K80&lt;12),3,4)))</f>
        <v>4</v>
      </c>
      <c r="M80" s="14"/>
      <c r="N80" s="14">
        <v>46448</v>
      </c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>
      <c r="A81" s="20">
        <v>71</v>
      </c>
      <c r="B81" s="40">
        <v>160180</v>
      </c>
      <c r="C81" s="14" t="s">
        <v>259</v>
      </c>
      <c r="D81" s="14" t="s">
        <v>91</v>
      </c>
      <c r="E81" s="14" t="s">
        <v>53</v>
      </c>
      <c r="F81" s="14" t="s">
        <v>95</v>
      </c>
      <c r="G81" s="14" t="s">
        <v>129</v>
      </c>
      <c r="H81" s="14" t="s">
        <v>296</v>
      </c>
      <c r="I81" s="81">
        <v>43769</v>
      </c>
      <c r="J81" s="81"/>
      <c r="K81" s="74">
        <f>($L$9-I81)/(365/12)</f>
        <v>33.336986301369862</v>
      </c>
      <c r="L81" s="14">
        <f>IF(K81&lt;3,1,IF(AND(K81&gt;=3,K81&lt;6),2,IF(AND(K81&gt;=6,K81&lt;12),3,4)))</f>
        <v>4</v>
      </c>
      <c r="M81" s="14"/>
      <c r="N81" s="14">
        <v>46345</v>
      </c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>
      <c r="A82" s="20">
        <v>72</v>
      </c>
      <c r="B82" s="20">
        <v>181182</v>
      </c>
      <c r="C82" s="14" t="s">
        <v>399</v>
      </c>
      <c r="D82" s="14" t="s">
        <v>91</v>
      </c>
      <c r="E82" s="14" t="s">
        <v>372</v>
      </c>
      <c r="F82" s="14" t="s">
        <v>93</v>
      </c>
      <c r="G82" s="14" t="s">
        <v>512</v>
      </c>
      <c r="H82" s="14" t="s">
        <v>296</v>
      </c>
      <c r="I82" s="81">
        <v>44364</v>
      </c>
      <c r="J82" s="81"/>
      <c r="K82" s="61">
        <f>($L$9-I82)/(365/12)</f>
        <v>13.775342465753424</v>
      </c>
      <c r="L82" s="50">
        <f>IF(K82&lt;3,1,IF(AND(K82&gt;=3,K82&lt;6),2,IF(AND(K82&gt;=6,K82&lt;12),3,4)))</f>
        <v>4</v>
      </c>
      <c r="M82" s="50"/>
      <c r="N82" s="14">
        <v>50995</v>
      </c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>
      <c r="A83" s="20">
        <v>73</v>
      </c>
      <c r="B83" s="20" t="s">
        <v>301</v>
      </c>
      <c r="C83" s="14" t="s">
        <v>678</v>
      </c>
      <c r="D83" s="14" t="s">
        <v>91</v>
      </c>
      <c r="E83" s="14" t="s">
        <v>20</v>
      </c>
      <c r="F83" s="14" t="s">
        <v>97</v>
      </c>
      <c r="G83" s="14" t="s">
        <v>129</v>
      </c>
      <c r="H83" s="14" t="s">
        <v>296</v>
      </c>
      <c r="I83" s="81">
        <v>44713</v>
      </c>
      <c r="J83" s="81"/>
      <c r="K83" s="74">
        <f>($L$9-I83)/(365/12)</f>
        <v>2.3013698630136985</v>
      </c>
      <c r="L83" s="14">
        <f>IF(K83&lt;3,1,IF(AND(K83&gt;=3,K83&lt;6),2,IF(AND(K83&gt;=6,K83&lt;12),3,4)))</f>
        <v>1</v>
      </c>
      <c r="M83" s="14"/>
      <c r="N83" s="14">
        <v>46637</v>
      </c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>
      <c r="A84" s="20">
        <v>74</v>
      </c>
      <c r="B84" s="20">
        <v>163209</v>
      </c>
      <c r="C84" s="20" t="s">
        <v>282</v>
      </c>
      <c r="D84" s="20" t="s">
        <v>91</v>
      </c>
      <c r="E84" s="14" t="s">
        <v>144</v>
      </c>
      <c r="F84" s="14" t="s">
        <v>93</v>
      </c>
      <c r="G84" s="14" t="s">
        <v>8</v>
      </c>
      <c r="H84" s="20" t="s">
        <v>296</v>
      </c>
      <c r="I84" s="80">
        <v>43871</v>
      </c>
      <c r="J84" s="81"/>
      <c r="K84" s="74">
        <f>($L$9-I84)/(365/12)</f>
        <v>29.983561643835614</v>
      </c>
      <c r="L84" s="14">
        <f>IF(K84&lt;3,1,IF(AND(K84&gt;=3,K84&lt;6),2,IF(AND(K84&gt;=6,K84&lt;12),3,4)))</f>
        <v>4</v>
      </c>
      <c r="M84" s="14"/>
      <c r="N84" s="14">
        <v>46097</v>
      </c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>
      <c r="A85" s="20">
        <v>75</v>
      </c>
      <c r="B85" s="40">
        <v>100028</v>
      </c>
      <c r="C85" s="14" t="s">
        <v>114</v>
      </c>
      <c r="D85" s="40" t="s">
        <v>91</v>
      </c>
      <c r="E85" s="14" t="s">
        <v>168</v>
      </c>
      <c r="F85" s="14" t="s">
        <v>93</v>
      </c>
      <c r="G85" s="14" t="s">
        <v>512</v>
      </c>
      <c r="H85" s="20" t="s">
        <v>296</v>
      </c>
      <c r="I85" s="81">
        <v>43161</v>
      </c>
      <c r="J85" s="81"/>
      <c r="K85" s="74">
        <f>($L$9-I85)/(365/12)</f>
        <v>53.326027397260269</v>
      </c>
      <c r="L85" s="14">
        <f>IF(K85&lt;3,1,IF(AND(K85&gt;=3,K85&lt;6),2,IF(AND(K85&gt;=6,K85&lt;12),3,4)))</f>
        <v>4</v>
      </c>
      <c r="M85" s="14"/>
      <c r="N85" s="14">
        <v>46101</v>
      </c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>
      <c r="A86" s="20">
        <v>76</v>
      </c>
      <c r="B86" s="20" t="s">
        <v>301</v>
      </c>
      <c r="C86" s="20" t="s">
        <v>820</v>
      </c>
      <c r="D86" s="20" t="s">
        <v>91</v>
      </c>
      <c r="E86" s="14" t="s">
        <v>83</v>
      </c>
      <c r="F86" s="20" t="s">
        <v>818</v>
      </c>
      <c r="G86" s="14" t="s">
        <v>727</v>
      </c>
      <c r="H86" s="20" t="s">
        <v>296</v>
      </c>
      <c r="I86" s="80">
        <v>44774</v>
      </c>
      <c r="J86" s="81"/>
      <c r="K86" s="74">
        <f>($L$9-I86)/(365/12)</f>
        <v>0.29589041095890412</v>
      </c>
      <c r="L86" s="14">
        <f>IF(K86&lt;3,1,IF(AND(K86&gt;=3,K86&lt;6),2,IF(AND(K86&gt;=6,K86&lt;12),3,4)))</f>
        <v>1</v>
      </c>
      <c r="M86" s="14"/>
      <c r="N86" s="14">
        <v>63344</v>
      </c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>
      <c r="A87" s="20">
        <v>77</v>
      </c>
      <c r="B87" s="20" t="s">
        <v>301</v>
      </c>
      <c r="C87" s="14" t="s">
        <v>489</v>
      </c>
      <c r="D87" s="14" t="s">
        <v>91</v>
      </c>
      <c r="E87" s="14" t="s">
        <v>501</v>
      </c>
      <c r="F87" s="14" t="s">
        <v>97</v>
      </c>
      <c r="G87" s="14" t="s">
        <v>791</v>
      </c>
      <c r="H87" s="14" t="s">
        <v>296</v>
      </c>
      <c r="I87" s="81">
        <v>44410</v>
      </c>
      <c r="J87" s="81"/>
      <c r="K87" s="74">
        <f>($L$9-I87)/(365/12)</f>
        <v>12.263013698630136</v>
      </c>
      <c r="L87" s="14">
        <f>IF(K87&lt;3,1,IF(AND(K87&gt;=3,K87&lt;6),2,IF(AND(K87&gt;=6,K87&lt;12),3,4)))</f>
        <v>4</v>
      </c>
      <c r="M87" s="14"/>
      <c r="N87" s="14">
        <v>63305</v>
      </c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>
      <c r="A88" s="20">
        <v>78</v>
      </c>
      <c r="B88" s="40" t="s">
        <v>301</v>
      </c>
      <c r="C88" s="14" t="s">
        <v>600</v>
      </c>
      <c r="D88" s="14" t="s">
        <v>91</v>
      </c>
      <c r="E88" s="14" t="s">
        <v>163</v>
      </c>
      <c r="F88" s="14" t="s">
        <v>758</v>
      </c>
      <c r="G88" s="14" t="s">
        <v>92</v>
      </c>
      <c r="H88" s="14" t="s">
        <v>296</v>
      </c>
      <c r="I88" s="81">
        <v>44571</v>
      </c>
      <c r="J88" s="81"/>
      <c r="K88" s="74">
        <f>($L$9-I88)/(365/12)</f>
        <v>6.9698630136986299</v>
      </c>
      <c r="L88" s="14">
        <f>IF(K88&lt;3,1,IF(AND(K88&gt;=3,K88&lt;6),2,IF(AND(K88&gt;=6,K88&lt;12),3,4)))</f>
        <v>3</v>
      </c>
      <c r="M88" s="14"/>
      <c r="N88" s="14">
        <v>46022</v>
      </c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>
      <c r="A89" s="20">
        <v>79</v>
      </c>
      <c r="B89" s="20" t="s">
        <v>301</v>
      </c>
      <c r="C89" s="20" t="s">
        <v>767</v>
      </c>
      <c r="D89" s="20" t="s">
        <v>91</v>
      </c>
      <c r="E89" s="14" t="s">
        <v>458</v>
      </c>
      <c r="F89" s="14" t="s">
        <v>98</v>
      </c>
      <c r="G89" s="14" t="s">
        <v>511</v>
      </c>
      <c r="H89" s="20" t="s">
        <v>296</v>
      </c>
      <c r="I89" s="80">
        <v>44743</v>
      </c>
      <c r="J89" s="81"/>
      <c r="K89" s="74">
        <f>($L$9-I89)/(365/12)</f>
        <v>1.3150684931506849</v>
      </c>
      <c r="L89" s="14">
        <f>IF(K89&lt;3,1,IF(AND(K89&gt;=3,K89&lt;6),2,IF(AND(K89&gt;=6,K89&lt;12),3,4)))</f>
        <v>1</v>
      </c>
      <c r="M89" s="14"/>
      <c r="N89" s="14">
        <v>46649</v>
      </c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>
      <c r="A90" s="20">
        <v>80</v>
      </c>
      <c r="B90" s="20" t="s">
        <v>301</v>
      </c>
      <c r="C90" s="5" t="s">
        <v>768</v>
      </c>
      <c r="D90" s="20" t="s">
        <v>91</v>
      </c>
      <c r="E90" s="14" t="s">
        <v>263</v>
      </c>
      <c r="F90" s="14" t="s">
        <v>112</v>
      </c>
      <c r="G90" s="14" t="s">
        <v>8</v>
      </c>
      <c r="H90" s="20" t="s">
        <v>296</v>
      </c>
      <c r="I90" s="80">
        <v>44743</v>
      </c>
      <c r="J90" s="81"/>
      <c r="K90" s="74">
        <f>($L$9-I90)/(365/12)</f>
        <v>1.3150684931506849</v>
      </c>
      <c r="L90" s="14">
        <f>IF(K90&lt;3,1,IF(AND(K90&gt;=3,K90&lt;6),2,IF(AND(K90&gt;=6,K90&lt;12),3,4)))</f>
        <v>1</v>
      </c>
      <c r="M90" s="14"/>
      <c r="N90" s="14">
        <v>46650</v>
      </c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>
      <c r="A91" s="20">
        <v>81</v>
      </c>
      <c r="B91" s="20" t="s">
        <v>301</v>
      </c>
      <c r="C91" s="14" t="s">
        <v>613</v>
      </c>
      <c r="D91" s="14" t="s">
        <v>91</v>
      </c>
      <c r="E91" s="14" t="s">
        <v>15</v>
      </c>
      <c r="F91" s="14" t="s">
        <v>94</v>
      </c>
      <c r="G91" s="14" t="s">
        <v>512</v>
      </c>
      <c r="H91" s="14" t="s">
        <v>296</v>
      </c>
      <c r="I91" s="81">
        <v>44593</v>
      </c>
      <c r="J91" s="81"/>
      <c r="K91" s="74">
        <f>($L$9-I91)/(365/12)</f>
        <v>6.2465753424657535</v>
      </c>
      <c r="L91" s="14">
        <f>IF(K91&lt;3,1,IF(AND(K91&gt;=3,K91&lt;6),2,IF(AND(K91&gt;=6,K91&lt;12),3,4)))</f>
        <v>3</v>
      </c>
      <c r="M91" s="14"/>
      <c r="N91" s="14">
        <v>63335</v>
      </c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>
      <c r="A92" s="20">
        <v>82</v>
      </c>
      <c r="B92" s="20" t="s">
        <v>301</v>
      </c>
      <c r="C92" s="20" t="s">
        <v>561</v>
      </c>
      <c r="D92" s="20" t="s">
        <v>91</v>
      </c>
      <c r="E92" s="14" t="s">
        <v>291</v>
      </c>
      <c r="F92" s="14" t="s">
        <v>95</v>
      </c>
      <c r="G92" s="14" t="s">
        <v>8</v>
      </c>
      <c r="H92" s="20" t="s">
        <v>523</v>
      </c>
      <c r="I92" s="80">
        <v>44531</v>
      </c>
      <c r="J92" s="81"/>
      <c r="K92" s="74">
        <f>($L$9-I92)/(365/12)</f>
        <v>8.2849315068493148</v>
      </c>
      <c r="L92" s="14">
        <f>IF(K92&lt;3,1,IF(AND(K92&gt;=3,K92&lt;6),2,IF(AND(K92&gt;=6,K92&lt;12),3,4)))</f>
        <v>3</v>
      </c>
      <c r="M92" s="14"/>
      <c r="N92" s="14">
        <v>46575</v>
      </c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>
      <c r="A93" s="20">
        <v>83</v>
      </c>
      <c r="B93" s="20" t="s">
        <v>301</v>
      </c>
      <c r="C93" s="20" t="s">
        <v>821</v>
      </c>
      <c r="D93" s="20" t="s">
        <v>91</v>
      </c>
      <c r="E93" s="14" t="s">
        <v>174</v>
      </c>
      <c r="F93" s="20" t="s">
        <v>818</v>
      </c>
      <c r="G93" s="14" t="s">
        <v>129</v>
      </c>
      <c r="H93" s="20" t="s">
        <v>296</v>
      </c>
      <c r="I93" s="80">
        <v>44774</v>
      </c>
      <c r="J93" s="81"/>
      <c r="K93" s="74">
        <f>($L$9-I93)/(365/12)</f>
        <v>0.29589041095890412</v>
      </c>
      <c r="L93" s="14">
        <f>IF(K93&lt;3,1,IF(AND(K93&gt;=3,K93&lt;6),2,IF(AND(K93&gt;=6,K93&lt;12),3,4)))</f>
        <v>1</v>
      </c>
      <c r="M93" s="14"/>
      <c r="N93" s="14">
        <v>63345</v>
      </c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>
      <c r="A94" s="20">
        <v>84</v>
      </c>
      <c r="B94" s="20" t="s">
        <v>301</v>
      </c>
      <c r="C94" s="20" t="s">
        <v>653</v>
      </c>
      <c r="D94" s="20" t="s">
        <v>91</v>
      </c>
      <c r="E94" s="14" t="s">
        <v>113</v>
      </c>
      <c r="F94" s="14" t="s">
        <v>103</v>
      </c>
      <c r="G94" s="14" t="s">
        <v>727</v>
      </c>
      <c r="H94" s="20" t="s">
        <v>296</v>
      </c>
      <c r="I94" s="80">
        <v>44686</v>
      </c>
      <c r="J94" s="81"/>
      <c r="K94" s="74">
        <f>($L$9-I94)/(365/12)</f>
        <v>3.1890410958904107</v>
      </c>
      <c r="L94" s="14">
        <f>IF(K94&lt;3,1,IF(AND(K94&gt;=3,K94&lt;6),2,IF(AND(K94&gt;=6,K94&lt;12),3,4)))</f>
        <v>2</v>
      </c>
      <c r="M94" s="14"/>
      <c r="N94" s="14">
        <v>46623</v>
      </c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>
      <c r="A95" s="20">
        <v>85</v>
      </c>
      <c r="B95" s="20" t="s">
        <v>301</v>
      </c>
      <c r="C95" s="57" t="s">
        <v>679</v>
      </c>
      <c r="D95" s="20" t="s">
        <v>91</v>
      </c>
      <c r="E95" s="14" t="s">
        <v>100</v>
      </c>
      <c r="F95" s="14" t="s">
        <v>103</v>
      </c>
      <c r="G95" s="14" t="s">
        <v>727</v>
      </c>
      <c r="H95" s="20" t="s">
        <v>296</v>
      </c>
      <c r="I95" s="84">
        <v>44713</v>
      </c>
      <c r="J95" s="81"/>
      <c r="K95" s="74">
        <f>($L$9-I95)/(365/12)</f>
        <v>2.3013698630136985</v>
      </c>
      <c r="L95" s="14">
        <f>IF(K95&lt;3,1,IF(AND(K95&gt;=3,K95&lt;6),2,IF(AND(K95&gt;=6,K95&lt;12),3,4)))</f>
        <v>1</v>
      </c>
      <c r="M95" s="14"/>
      <c r="N95" s="14">
        <v>46638</v>
      </c>
      <c r="O95" s="66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>
      <c r="A96" s="20">
        <v>86</v>
      </c>
      <c r="B96" s="40" t="s">
        <v>301</v>
      </c>
      <c r="C96" s="69" t="s">
        <v>769</v>
      </c>
      <c r="D96" s="69" t="s">
        <v>91</v>
      </c>
      <c r="E96" s="14" t="s">
        <v>10</v>
      </c>
      <c r="F96" s="69" t="s">
        <v>94</v>
      </c>
      <c r="G96" s="14" t="s">
        <v>791</v>
      </c>
      <c r="H96" s="20" t="s">
        <v>296</v>
      </c>
      <c r="I96" s="83">
        <v>44743</v>
      </c>
      <c r="J96" s="88"/>
      <c r="K96" s="74">
        <f>($L$9-I96)/(365/12)</f>
        <v>1.3150684931506849</v>
      </c>
      <c r="L96" s="14">
        <f>IF(K96&lt;3,1,IF(AND(K96&gt;=3,K96&lt;6),2,IF(AND(K96&gt;=6,K96&lt;12),3,4)))</f>
        <v>1</v>
      </c>
      <c r="M96" s="14"/>
      <c r="N96" s="14">
        <v>46652</v>
      </c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>
      <c r="A97" s="20">
        <v>87</v>
      </c>
      <c r="B97" s="40" t="s">
        <v>301</v>
      </c>
      <c r="C97" s="14" t="s">
        <v>770</v>
      </c>
      <c r="D97" s="40" t="s">
        <v>91</v>
      </c>
      <c r="E97" s="14" t="s">
        <v>160</v>
      </c>
      <c r="F97" s="14" t="s">
        <v>112</v>
      </c>
      <c r="G97" s="14" t="s">
        <v>31</v>
      </c>
      <c r="H97" s="40" t="s">
        <v>296</v>
      </c>
      <c r="I97" s="81">
        <v>44743</v>
      </c>
      <c r="J97" s="81"/>
      <c r="K97" s="74">
        <f>($L$9-I97)/(365/12)</f>
        <v>1.3150684931506849</v>
      </c>
      <c r="L97" s="14">
        <f>IF(K97&lt;3,1,IF(AND(K97&gt;=3,K97&lt;6),2,IF(AND(K97&gt;=6,K97&lt;12),3,4)))</f>
        <v>1</v>
      </c>
      <c r="M97" s="14"/>
      <c r="N97" s="14">
        <v>46653</v>
      </c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>
      <c r="A98" s="20">
        <v>88</v>
      </c>
      <c r="B98" s="40" t="s">
        <v>301</v>
      </c>
      <c r="C98" s="69" t="s">
        <v>593</v>
      </c>
      <c r="D98" s="69" t="s">
        <v>91</v>
      </c>
      <c r="E98" s="14" t="s">
        <v>23</v>
      </c>
      <c r="F98" s="69" t="s">
        <v>93</v>
      </c>
      <c r="G98" s="14" t="s">
        <v>92</v>
      </c>
      <c r="H98" s="20" t="s">
        <v>296</v>
      </c>
      <c r="I98" s="83">
        <v>44410</v>
      </c>
      <c r="J98" s="88"/>
      <c r="K98" s="74">
        <f>($L$9-I98)/(365/12)</f>
        <v>12.263013698630136</v>
      </c>
      <c r="L98" s="14">
        <f>IF(K98&lt;3,1,IF(AND(K98&gt;=3,K98&lt;6),2,IF(AND(K98&gt;=6,K98&lt;12),3,4)))</f>
        <v>4</v>
      </c>
      <c r="M98" s="50"/>
      <c r="N98" s="14">
        <v>63306</v>
      </c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>
      <c r="A99" s="20">
        <v>89</v>
      </c>
      <c r="B99" s="20" t="s">
        <v>301</v>
      </c>
      <c r="C99" s="20" t="s">
        <v>680</v>
      </c>
      <c r="D99" s="20" t="s">
        <v>91</v>
      </c>
      <c r="E99" s="14" t="s">
        <v>23</v>
      </c>
      <c r="F99" s="14" t="s">
        <v>103</v>
      </c>
      <c r="G99" s="14" t="s">
        <v>92</v>
      </c>
      <c r="H99" s="20" t="s">
        <v>296</v>
      </c>
      <c r="I99" s="80">
        <v>44713</v>
      </c>
      <c r="J99" s="81"/>
      <c r="K99" s="74">
        <f>($L$9-I99)/(365/12)</f>
        <v>2.3013698630136985</v>
      </c>
      <c r="L99" s="14">
        <f>IF(K99&lt;3,1,IF(AND(K99&gt;=3,K99&lt;6),2,IF(AND(K99&gt;=6,K99&lt;12),3,4)))</f>
        <v>1</v>
      </c>
      <c r="M99" s="50"/>
      <c r="N99" s="14">
        <v>46639</v>
      </c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>
      <c r="A100" s="20">
        <v>90</v>
      </c>
      <c r="B100" s="40">
        <v>181184</v>
      </c>
      <c r="C100" s="69" t="s">
        <v>394</v>
      </c>
      <c r="D100" s="69" t="s">
        <v>91</v>
      </c>
      <c r="E100" s="14" t="s">
        <v>66</v>
      </c>
      <c r="F100" s="69" t="s">
        <v>103</v>
      </c>
      <c r="G100" s="14" t="s">
        <v>129</v>
      </c>
      <c r="H100" s="20" t="s">
        <v>296</v>
      </c>
      <c r="I100" s="83">
        <v>44364</v>
      </c>
      <c r="J100" s="88"/>
      <c r="K100" s="74">
        <f>($L$9-I100)/(365/12)</f>
        <v>13.775342465753424</v>
      </c>
      <c r="L100" s="14">
        <f>IF(K100&lt;3,1,IF(AND(K100&gt;=3,K100&lt;6),2,IF(AND(K100&gt;=6,K100&lt;12),3,4)))</f>
        <v>4</v>
      </c>
      <c r="M100" s="14"/>
      <c r="N100" s="14">
        <v>50983</v>
      </c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>
      <c r="A101" s="20">
        <v>91</v>
      </c>
      <c r="B101" s="20">
        <v>160182</v>
      </c>
      <c r="C101" s="20" t="s">
        <v>260</v>
      </c>
      <c r="D101" s="20" t="s">
        <v>91</v>
      </c>
      <c r="E101" s="14" t="s">
        <v>700</v>
      </c>
      <c r="F101" s="14" t="s">
        <v>95</v>
      </c>
      <c r="G101" s="14" t="s">
        <v>512</v>
      </c>
      <c r="H101" s="20" t="s">
        <v>296</v>
      </c>
      <c r="I101" s="80">
        <v>43769</v>
      </c>
      <c r="J101" s="81"/>
      <c r="K101" s="74">
        <f>($L$9-I101)/(365/12)</f>
        <v>33.336986301369862</v>
      </c>
      <c r="L101" s="14">
        <f>IF(K101&lt;3,1,IF(AND(K101&gt;=3,K101&lt;6),2,IF(AND(K101&gt;=6,K101&lt;12),3,4)))</f>
        <v>4</v>
      </c>
      <c r="M101" s="14"/>
      <c r="N101" s="14">
        <v>46347</v>
      </c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>
      <c r="A102" s="20">
        <v>92</v>
      </c>
      <c r="B102" s="20" t="s">
        <v>301</v>
      </c>
      <c r="C102" s="20" t="s">
        <v>816</v>
      </c>
      <c r="D102" s="20" t="s">
        <v>91</v>
      </c>
      <c r="E102" s="14" t="s">
        <v>20</v>
      </c>
      <c r="F102" s="20" t="s">
        <v>103</v>
      </c>
      <c r="G102" s="14" t="s">
        <v>129</v>
      </c>
      <c r="H102" s="20" t="s">
        <v>296</v>
      </c>
      <c r="I102" s="80">
        <v>44774</v>
      </c>
      <c r="J102" s="81"/>
      <c r="K102" s="74">
        <f>($L$9-I102)/(365/12)</f>
        <v>0.29589041095890412</v>
      </c>
      <c r="L102" s="14">
        <f>IF(K102&lt;3,1,IF(AND(K102&gt;=3,K102&lt;6),2,IF(AND(K102&gt;=6,K102&lt;12),3,4)))</f>
        <v>1</v>
      </c>
      <c r="M102" s="14"/>
      <c r="N102" s="14">
        <v>63346</v>
      </c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>
      <c r="A103" s="20">
        <v>93</v>
      </c>
      <c r="B103" s="20" t="s">
        <v>301</v>
      </c>
      <c r="C103" s="14" t="s">
        <v>495</v>
      </c>
      <c r="D103" s="14" t="s">
        <v>91</v>
      </c>
      <c r="E103" s="14" t="s">
        <v>20</v>
      </c>
      <c r="F103" s="14" t="s">
        <v>112</v>
      </c>
      <c r="G103" s="14" t="s">
        <v>129</v>
      </c>
      <c r="H103" s="58" t="s">
        <v>296</v>
      </c>
      <c r="I103" s="82">
        <v>44410</v>
      </c>
      <c r="J103" s="81"/>
      <c r="K103" s="74">
        <f>($L$9-I103)/(365/12)</f>
        <v>12.263013698630136</v>
      </c>
      <c r="L103" s="14">
        <f>IF(K103&lt;3,1,IF(AND(K103&gt;=3,K103&lt;6),2,IF(AND(K103&gt;=6,K103&lt;12),3,4)))</f>
        <v>4</v>
      </c>
      <c r="M103" s="14"/>
      <c r="N103" s="14">
        <v>63289</v>
      </c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>
      <c r="A104" s="20">
        <v>94</v>
      </c>
      <c r="B104" s="21" t="s">
        <v>301</v>
      </c>
      <c r="C104" s="14" t="s">
        <v>681</v>
      </c>
      <c r="D104" s="14" t="s">
        <v>91</v>
      </c>
      <c r="E104" s="14" t="s">
        <v>113</v>
      </c>
      <c r="F104" s="14" t="s">
        <v>112</v>
      </c>
      <c r="G104" s="14" t="s">
        <v>727</v>
      </c>
      <c r="H104" s="14" t="s">
        <v>296</v>
      </c>
      <c r="I104" s="81">
        <v>44713</v>
      </c>
      <c r="J104" s="81"/>
      <c r="K104" s="74">
        <f>($L$9-I104)/(365/12)</f>
        <v>2.3013698630136985</v>
      </c>
      <c r="L104" s="14">
        <f>IF(K104&lt;3,1,IF(AND(K104&gt;=3,K104&lt;6),2,IF(AND(K104&gt;=6,K104&lt;12),3,4)))</f>
        <v>1</v>
      </c>
      <c r="M104" s="14"/>
      <c r="N104" s="14">
        <v>46640</v>
      </c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>
      <c r="A105" s="20">
        <v>95</v>
      </c>
      <c r="B105" s="20" t="s">
        <v>301</v>
      </c>
      <c r="C105" s="14" t="s">
        <v>490</v>
      </c>
      <c r="D105" s="14" t="s">
        <v>91</v>
      </c>
      <c r="E105" s="14" t="s">
        <v>66</v>
      </c>
      <c r="F105" s="14" t="s">
        <v>112</v>
      </c>
      <c r="G105" s="14" t="s">
        <v>129</v>
      </c>
      <c r="H105" s="58" t="s">
        <v>296</v>
      </c>
      <c r="I105" s="82">
        <v>44410</v>
      </c>
      <c r="J105" s="81"/>
      <c r="K105" s="74">
        <f>($L$9-I105)/(365/12)</f>
        <v>12.263013698630136</v>
      </c>
      <c r="L105" s="14">
        <f>IF(K105&lt;3,1,IF(AND(K105&gt;=3,K105&lt;6),2,IF(AND(K105&gt;=6,K105&lt;12),3,4)))</f>
        <v>4</v>
      </c>
      <c r="M105" s="14"/>
      <c r="N105" s="14">
        <v>63288</v>
      </c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>
      <c r="A106" s="20">
        <v>96</v>
      </c>
      <c r="B106" s="20" t="s">
        <v>301</v>
      </c>
      <c r="C106" s="14" t="s">
        <v>771</v>
      </c>
      <c r="D106" s="14" t="s">
        <v>91</v>
      </c>
      <c r="E106" s="14" t="s">
        <v>25</v>
      </c>
      <c r="F106" s="14" t="s">
        <v>98</v>
      </c>
      <c r="G106" s="14" t="s">
        <v>791</v>
      </c>
      <c r="H106" s="58" t="s">
        <v>296</v>
      </c>
      <c r="I106" s="82">
        <v>44743</v>
      </c>
      <c r="J106" s="81"/>
      <c r="K106" s="74">
        <f>($L$9-I106)/(365/12)</f>
        <v>1.3150684931506849</v>
      </c>
      <c r="L106" s="14">
        <f>IF(K106&lt;3,1,IF(AND(K106&gt;=3,K106&lt;6),2,IF(AND(K106&gt;=6,K106&lt;12),3,4)))</f>
        <v>1</v>
      </c>
      <c r="M106" s="14"/>
      <c r="N106" s="14">
        <v>46654</v>
      </c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>
      <c r="A107" s="20">
        <v>97</v>
      </c>
      <c r="B107" s="14" t="s">
        <v>301</v>
      </c>
      <c r="C107" s="14" t="s">
        <v>530</v>
      </c>
      <c r="D107" s="14" t="s">
        <v>91</v>
      </c>
      <c r="E107" s="14" t="s">
        <v>11</v>
      </c>
      <c r="F107" s="14" t="s">
        <v>95</v>
      </c>
      <c r="G107" s="14" t="s">
        <v>31</v>
      </c>
      <c r="H107" s="14" t="s">
        <v>523</v>
      </c>
      <c r="I107" s="81">
        <v>44485</v>
      </c>
      <c r="J107" s="81"/>
      <c r="K107" s="74">
        <f>($L$9-I107)/(365/12)</f>
        <v>9.7972602739726025</v>
      </c>
      <c r="L107" s="14">
        <f>IF(K107&lt;3,1,IF(AND(K107&gt;=3,K107&lt;6),2,IF(AND(K107&gt;=6,K107&lt;12),3,4)))</f>
        <v>3</v>
      </c>
      <c r="M107" s="50"/>
      <c r="N107" s="14">
        <v>46010</v>
      </c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>
      <c r="A108" s="20">
        <v>98</v>
      </c>
      <c r="B108" s="40" t="s">
        <v>301</v>
      </c>
      <c r="C108" s="14" t="s">
        <v>591</v>
      </c>
      <c r="D108" s="40" t="s">
        <v>91</v>
      </c>
      <c r="E108" s="14" t="s">
        <v>595</v>
      </c>
      <c r="F108" s="14" t="s">
        <v>95</v>
      </c>
      <c r="G108" s="14" t="s">
        <v>92</v>
      </c>
      <c r="H108" s="20" t="s">
        <v>296</v>
      </c>
      <c r="I108" s="81">
        <v>44410</v>
      </c>
      <c r="J108" s="81"/>
      <c r="K108" s="74">
        <f>($L$9-I108)/(365/12)</f>
        <v>12.263013698630136</v>
      </c>
      <c r="L108" s="14">
        <f>IF(K108&lt;3,1,IF(AND(K108&gt;=3,K108&lt;6),2,IF(AND(K108&gt;=6,K108&lt;12),3,4)))</f>
        <v>4</v>
      </c>
      <c r="M108" s="14"/>
      <c r="N108" s="14">
        <v>63285</v>
      </c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>
      <c r="A109" s="20">
        <v>99</v>
      </c>
      <c r="B109" s="40" t="s">
        <v>301</v>
      </c>
      <c r="C109" s="14" t="s">
        <v>514</v>
      </c>
      <c r="D109" s="40" t="s">
        <v>91</v>
      </c>
      <c r="E109" s="14" t="s">
        <v>73</v>
      </c>
      <c r="F109" s="14" t="s">
        <v>94</v>
      </c>
      <c r="G109" s="14" t="s">
        <v>92</v>
      </c>
      <c r="H109" s="20" t="s">
        <v>296</v>
      </c>
      <c r="I109" s="81">
        <v>44447</v>
      </c>
      <c r="J109" s="81"/>
      <c r="K109" s="74">
        <f>($L$9-I109)/(365/12)</f>
        <v>11.046575342465752</v>
      </c>
      <c r="L109" s="14">
        <f>IF(K109&lt;3,1,IF(AND(K109&gt;=3,K109&lt;6),2,IF(AND(K109&gt;=6,K109&lt;12),3,4)))</f>
        <v>3</v>
      </c>
      <c r="M109" s="14"/>
      <c r="N109" s="14">
        <v>46534</v>
      </c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>
      <c r="A110" s="20">
        <v>100</v>
      </c>
      <c r="B110" s="20" t="s">
        <v>301</v>
      </c>
      <c r="C110" s="20" t="s">
        <v>822</v>
      </c>
      <c r="D110" s="20" t="s">
        <v>91</v>
      </c>
      <c r="E110" s="14" t="s">
        <v>53</v>
      </c>
      <c r="F110" s="20" t="s">
        <v>112</v>
      </c>
      <c r="G110" s="14" t="s">
        <v>129</v>
      </c>
      <c r="H110" s="20" t="s">
        <v>296</v>
      </c>
      <c r="I110" s="80">
        <v>44774</v>
      </c>
      <c r="J110" s="81"/>
      <c r="K110" s="74">
        <f>($L$9-I110)/(365/12)</f>
        <v>0.29589041095890412</v>
      </c>
      <c r="L110" s="14">
        <f>IF(K110&lt;3,1,IF(AND(K110&gt;=3,K110&lt;6),2,IF(AND(K110&gt;=6,K110&lt;12),3,4)))</f>
        <v>1</v>
      </c>
      <c r="M110" s="14"/>
      <c r="N110" s="14">
        <v>63347</v>
      </c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>
      <c r="A111" s="20">
        <v>101</v>
      </c>
      <c r="B111" s="40">
        <v>181186</v>
      </c>
      <c r="C111" s="14" t="s">
        <v>395</v>
      </c>
      <c r="D111" s="14" t="s">
        <v>91</v>
      </c>
      <c r="E111" s="14" t="s">
        <v>7</v>
      </c>
      <c r="F111" s="14" t="s">
        <v>103</v>
      </c>
      <c r="G111" s="14" t="s">
        <v>511</v>
      </c>
      <c r="H111" s="14" t="s">
        <v>296</v>
      </c>
      <c r="I111" s="81">
        <v>44364</v>
      </c>
      <c r="J111" s="81"/>
      <c r="K111" s="74">
        <f>($L$9-I111)/(365/12)</f>
        <v>13.775342465753424</v>
      </c>
      <c r="L111" s="14">
        <f>IF(K111&lt;3,1,IF(AND(K111&gt;=3,K111&lt;6),2,IF(AND(K111&gt;=6,K111&lt;12),3,4)))</f>
        <v>4</v>
      </c>
      <c r="M111" s="14"/>
      <c r="N111" s="14">
        <v>50985</v>
      </c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>
      <c r="A112" s="20">
        <v>102</v>
      </c>
      <c r="B112" s="40">
        <v>110117</v>
      </c>
      <c r="C112" s="20" t="s">
        <v>115</v>
      </c>
      <c r="D112" s="20" t="s">
        <v>91</v>
      </c>
      <c r="E112" s="14" t="s">
        <v>298</v>
      </c>
      <c r="F112" s="14" t="s">
        <v>93</v>
      </c>
      <c r="G112" s="14" t="s">
        <v>92</v>
      </c>
      <c r="H112" s="20" t="s">
        <v>296</v>
      </c>
      <c r="I112" s="80">
        <v>43397</v>
      </c>
      <c r="J112" s="81"/>
      <c r="K112" s="74">
        <f>($L$9-I112)/(365/12)</f>
        <v>45.56712328767123</v>
      </c>
      <c r="L112" s="14">
        <f>IF(K112&lt;3,1,IF(AND(K112&gt;=3,K112&lt;6),2,IF(AND(K112&gt;=6,K112&lt;12),3,4)))</f>
        <v>4</v>
      </c>
      <c r="M112" s="14"/>
      <c r="N112" s="14">
        <v>46199</v>
      </c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>
      <c r="A113" s="20">
        <v>103</v>
      </c>
      <c r="B113" s="20">
        <v>181189</v>
      </c>
      <c r="C113" s="14" t="s">
        <v>400</v>
      </c>
      <c r="D113" s="14" t="s">
        <v>91</v>
      </c>
      <c r="E113" s="14" t="s">
        <v>66</v>
      </c>
      <c r="F113" s="14" t="s">
        <v>758</v>
      </c>
      <c r="G113" s="14" t="s">
        <v>129</v>
      </c>
      <c r="H113" s="14" t="s">
        <v>296</v>
      </c>
      <c r="I113" s="81">
        <v>44364</v>
      </c>
      <c r="J113" s="81"/>
      <c r="K113" s="74">
        <f>($L$9-I113)/(365/12)</f>
        <v>13.775342465753424</v>
      </c>
      <c r="L113" s="14">
        <f>IF(K113&lt;3,1,IF(AND(K113&gt;=3,K113&lt;6),2,IF(AND(K113&gt;=6,K113&lt;12),3,4)))</f>
        <v>4</v>
      </c>
      <c r="M113" s="14"/>
      <c r="N113" s="14">
        <v>50996</v>
      </c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>
      <c r="A114" s="20">
        <v>104</v>
      </c>
      <c r="B114" s="20">
        <v>90503</v>
      </c>
      <c r="C114" s="20" t="s">
        <v>116</v>
      </c>
      <c r="D114" s="20" t="s">
        <v>91</v>
      </c>
      <c r="E114" s="14" t="s">
        <v>130</v>
      </c>
      <c r="F114" s="14" t="s">
        <v>94</v>
      </c>
      <c r="G114" s="14" t="s">
        <v>31</v>
      </c>
      <c r="H114" s="20" t="s">
        <v>296</v>
      </c>
      <c r="I114" s="80">
        <v>42944</v>
      </c>
      <c r="J114" s="81"/>
      <c r="K114" s="74">
        <f>($L$9-I114)/(365/12)</f>
        <v>60.460273972602735</v>
      </c>
      <c r="L114" s="14">
        <f>IF(K114&lt;3,1,IF(AND(K114&gt;=3,K114&lt;6),2,IF(AND(K114&gt;=6,K114&lt;12),3,4)))</f>
        <v>4</v>
      </c>
      <c r="M114" s="14"/>
      <c r="N114" s="14">
        <v>46134</v>
      </c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>
      <c r="A115" s="20">
        <v>105</v>
      </c>
      <c r="B115" s="20">
        <v>58760</v>
      </c>
      <c r="C115" s="5" t="s">
        <v>117</v>
      </c>
      <c r="D115" s="20" t="s">
        <v>91</v>
      </c>
      <c r="E115" s="14" t="s">
        <v>23</v>
      </c>
      <c r="F115" s="20" t="s">
        <v>97</v>
      </c>
      <c r="G115" s="14" t="s">
        <v>92</v>
      </c>
      <c r="H115" s="20" t="s">
        <v>296</v>
      </c>
      <c r="I115" s="80">
        <v>42079</v>
      </c>
      <c r="J115" s="81"/>
      <c r="K115" s="74">
        <f>($L$9-I115)/(365/12)</f>
        <v>88.898630136986299</v>
      </c>
      <c r="L115" s="14">
        <f>IF(K115&lt;3,1,IF(AND(K115&gt;=3,K115&lt;6),2,IF(AND(K115&gt;=6,K115&lt;12),3,4)))</f>
        <v>4</v>
      </c>
      <c r="M115" s="14"/>
      <c r="N115" s="14">
        <v>46136</v>
      </c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>
      <c r="A116" s="20">
        <v>106</v>
      </c>
      <c r="B116" s="20" t="s">
        <v>301</v>
      </c>
      <c r="C116" s="5" t="s">
        <v>772</v>
      </c>
      <c r="D116" s="20" t="s">
        <v>91</v>
      </c>
      <c r="E116" s="14" t="s">
        <v>9</v>
      </c>
      <c r="F116" s="20" t="s">
        <v>93</v>
      </c>
      <c r="G116" s="14" t="s">
        <v>511</v>
      </c>
      <c r="H116" s="20" t="s">
        <v>296</v>
      </c>
      <c r="I116" s="80">
        <v>44743</v>
      </c>
      <c r="J116" s="81"/>
      <c r="K116" s="74">
        <f>($L$9-I116)/(365/12)</f>
        <v>1.3150684931506849</v>
      </c>
      <c r="L116" s="14">
        <f>IF(K116&lt;3,1,IF(AND(K116&gt;=3,K116&lt;6),2,IF(AND(K116&gt;=6,K116&lt;12),3,4)))</f>
        <v>1</v>
      </c>
      <c r="M116" s="14"/>
      <c r="N116" s="14">
        <v>46655</v>
      </c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>
      <c r="A117" s="20">
        <v>107</v>
      </c>
      <c r="B117" s="40">
        <v>177888</v>
      </c>
      <c r="C117" s="14" t="s">
        <v>359</v>
      </c>
      <c r="D117" s="14" t="s">
        <v>91</v>
      </c>
      <c r="E117" s="14" t="s">
        <v>277</v>
      </c>
      <c r="F117" s="20" t="s">
        <v>94</v>
      </c>
      <c r="G117" s="14" t="s">
        <v>511</v>
      </c>
      <c r="H117" s="20" t="s">
        <v>296</v>
      </c>
      <c r="I117" s="82">
        <v>44277</v>
      </c>
      <c r="J117" s="81"/>
      <c r="K117" s="74">
        <f>($L$9-I117)/(365/12)</f>
        <v>16.635616438356163</v>
      </c>
      <c r="L117" s="14">
        <f>IF(K117&lt;3,1,IF(AND(K117&gt;=3,K117&lt;6),2,IF(AND(K117&gt;=6,K117&lt;12),3,4)))</f>
        <v>4</v>
      </c>
      <c r="M117" s="14"/>
      <c r="N117" s="14">
        <v>46506</v>
      </c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>
      <c r="A118" s="20">
        <v>108</v>
      </c>
      <c r="B118" s="20">
        <v>180118</v>
      </c>
      <c r="C118" s="40" t="s">
        <v>245</v>
      </c>
      <c r="D118" s="40" t="s">
        <v>91</v>
      </c>
      <c r="E118" s="14" t="s">
        <v>23</v>
      </c>
      <c r="F118" s="20" t="s">
        <v>103</v>
      </c>
      <c r="G118" s="14" t="s">
        <v>92</v>
      </c>
      <c r="H118" s="40" t="s">
        <v>296</v>
      </c>
      <c r="I118" s="81">
        <v>43397</v>
      </c>
      <c r="J118" s="81"/>
      <c r="K118" s="74">
        <f>($L$9-I118)/(365/12)</f>
        <v>45.56712328767123</v>
      </c>
      <c r="L118" s="14">
        <f>IF(K118&lt;3,1,IF(AND(K118&gt;=3,K118&lt;6),2,IF(AND(K118&gt;=6,K118&lt;12),3,4)))</f>
        <v>4</v>
      </c>
      <c r="M118" s="14"/>
      <c r="N118" s="14">
        <v>46204</v>
      </c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>
      <c r="A119" s="20">
        <v>109</v>
      </c>
      <c r="B119" s="20">
        <v>181191</v>
      </c>
      <c r="C119" s="5" t="s">
        <v>397</v>
      </c>
      <c r="D119" s="20" t="s">
        <v>91</v>
      </c>
      <c r="E119" s="14" t="s">
        <v>132</v>
      </c>
      <c r="F119" s="20" t="s">
        <v>94</v>
      </c>
      <c r="G119" s="14" t="s">
        <v>8</v>
      </c>
      <c r="H119" s="20" t="s">
        <v>296</v>
      </c>
      <c r="I119" s="80">
        <v>44364</v>
      </c>
      <c r="J119" s="81"/>
      <c r="K119" s="74">
        <f>($L$9-I119)/(365/12)</f>
        <v>13.775342465753424</v>
      </c>
      <c r="L119" s="14">
        <f>IF(K119&lt;3,1,IF(AND(K119&gt;=3,K119&lt;6),2,IF(AND(K119&gt;=6,K119&lt;12),3,4)))</f>
        <v>4</v>
      </c>
      <c r="M119" s="14"/>
      <c r="N119" s="14">
        <v>50991</v>
      </c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>
      <c r="A120" s="20">
        <v>110</v>
      </c>
      <c r="B120" s="20" t="s">
        <v>301</v>
      </c>
      <c r="C120" s="20" t="s">
        <v>492</v>
      </c>
      <c r="D120" s="20" t="s">
        <v>91</v>
      </c>
      <c r="E120" s="14" t="s">
        <v>323</v>
      </c>
      <c r="F120" s="20" t="s">
        <v>95</v>
      </c>
      <c r="G120" s="14" t="s">
        <v>31</v>
      </c>
      <c r="H120" s="20" t="s">
        <v>296</v>
      </c>
      <c r="I120" s="80">
        <v>44410</v>
      </c>
      <c r="J120" s="81"/>
      <c r="K120" s="74">
        <f>($L$9-I120)/(365/12)</f>
        <v>12.263013698630136</v>
      </c>
      <c r="L120" s="14">
        <f>IF(K120&lt;3,1,IF(AND(K120&gt;=3,K120&lt;6),2,IF(AND(K120&gt;=6,K120&lt;12),3,4)))</f>
        <v>4</v>
      </c>
      <c r="M120" s="14"/>
      <c r="N120" s="14">
        <v>63296</v>
      </c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>
      <c r="A121" s="20">
        <v>111</v>
      </c>
      <c r="B121" s="20" t="s">
        <v>301</v>
      </c>
      <c r="C121" s="20" t="s">
        <v>823</v>
      </c>
      <c r="D121" s="20" t="s">
        <v>91</v>
      </c>
      <c r="E121" s="14" t="s">
        <v>79</v>
      </c>
      <c r="F121" s="20" t="s">
        <v>93</v>
      </c>
      <c r="G121" s="14" t="s">
        <v>727</v>
      </c>
      <c r="H121" s="20" t="s">
        <v>296</v>
      </c>
      <c r="I121" s="80">
        <v>44774</v>
      </c>
      <c r="J121" s="81"/>
      <c r="K121" s="74">
        <f>($L$9-I121)/(365/12)</f>
        <v>0.29589041095890412</v>
      </c>
      <c r="L121" s="14">
        <f>IF(K121&lt;3,1,IF(AND(K121&gt;=3,K121&lt;6),2,IF(AND(K121&gt;=6,K121&lt;12),3,4)))</f>
        <v>1</v>
      </c>
      <c r="M121" s="14"/>
      <c r="N121" s="14">
        <v>63348</v>
      </c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>
      <c r="A122" s="20">
        <v>112</v>
      </c>
      <c r="B122" s="20" t="s">
        <v>301</v>
      </c>
      <c r="C122" s="20" t="s">
        <v>824</v>
      </c>
      <c r="D122" s="20" t="s">
        <v>91</v>
      </c>
      <c r="E122" s="14" t="s">
        <v>134</v>
      </c>
      <c r="F122" s="20" t="s">
        <v>93</v>
      </c>
      <c r="G122" s="14" t="s">
        <v>727</v>
      </c>
      <c r="H122" s="20" t="s">
        <v>296</v>
      </c>
      <c r="I122" s="80">
        <v>44774</v>
      </c>
      <c r="J122" s="81"/>
      <c r="K122" s="74">
        <f>($L$9-I122)/(365/12)</f>
        <v>0.29589041095890412</v>
      </c>
      <c r="L122" s="14">
        <f>IF(K122&lt;3,1,IF(AND(K122&gt;=3,K122&lt;6),2,IF(AND(K122&gt;=6,K122&lt;12),3,4)))</f>
        <v>1</v>
      </c>
      <c r="M122" s="14"/>
      <c r="N122" s="14">
        <v>63349</v>
      </c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>
      <c r="A123" s="20">
        <v>113</v>
      </c>
      <c r="B123" s="40">
        <v>166053</v>
      </c>
      <c r="C123" s="14" t="s">
        <v>338</v>
      </c>
      <c r="D123" s="40" t="s">
        <v>119</v>
      </c>
      <c r="E123" s="14" t="s">
        <v>268</v>
      </c>
      <c r="F123" s="20" t="s">
        <v>666</v>
      </c>
      <c r="G123" s="14" t="s">
        <v>8</v>
      </c>
      <c r="H123" s="40" t="s">
        <v>294</v>
      </c>
      <c r="I123" s="81">
        <v>43963</v>
      </c>
      <c r="J123" s="81"/>
      <c r="K123" s="74">
        <f>($L$9-I123)/(365/12)</f>
        <v>26.958904109589039</v>
      </c>
      <c r="L123" s="14">
        <f>IF(K123&lt;3,1,IF(AND(K123&gt;=3,K123&lt;6),2,IF(AND(K123&gt;=6,K123&lt;12),3,4)))</f>
        <v>4</v>
      </c>
      <c r="M123" s="14"/>
      <c r="N123" s="14">
        <v>43195</v>
      </c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>
      <c r="A124" s="20">
        <v>114</v>
      </c>
      <c r="B124" s="20">
        <v>112347</v>
      </c>
      <c r="C124" s="14" t="s">
        <v>339</v>
      </c>
      <c r="D124" s="20" t="s">
        <v>119</v>
      </c>
      <c r="E124" s="14" t="s">
        <v>22</v>
      </c>
      <c r="F124" s="20" t="s">
        <v>670</v>
      </c>
      <c r="G124" s="14" t="s">
        <v>31</v>
      </c>
      <c r="H124" s="20" t="s">
        <v>294</v>
      </c>
      <c r="I124" s="81">
        <v>43455</v>
      </c>
      <c r="J124" s="81"/>
      <c r="K124" s="74">
        <f>($L$9-I124)/(365/12)</f>
        <v>43.660273972602738</v>
      </c>
      <c r="L124" s="14">
        <f>IF(K124&lt;3,1,IF(AND(K124&gt;=3,K124&lt;6),2,IF(AND(K124&gt;=6,K124&lt;12),3,4)))</f>
        <v>4</v>
      </c>
      <c r="M124" s="14"/>
      <c r="N124" s="14">
        <v>40160</v>
      </c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>
      <c r="A125" s="20">
        <v>115</v>
      </c>
      <c r="B125" s="20" t="s">
        <v>301</v>
      </c>
      <c r="C125" s="20" t="s">
        <v>546</v>
      </c>
      <c r="D125" s="20" t="s">
        <v>119</v>
      </c>
      <c r="E125" s="14" t="s">
        <v>132</v>
      </c>
      <c r="F125" s="20" t="s">
        <v>668</v>
      </c>
      <c r="G125" s="14" t="s">
        <v>8</v>
      </c>
      <c r="H125" s="20" t="s">
        <v>294</v>
      </c>
      <c r="I125" s="80">
        <v>44503</v>
      </c>
      <c r="J125" s="81"/>
      <c r="K125" s="74">
        <f>($L$9-I125)/(365/12)</f>
        <v>9.205479452054794</v>
      </c>
      <c r="L125" s="14">
        <f>IF(K125&lt;3,1,IF(AND(K125&gt;=3,K125&lt;6),2,IF(AND(K125&gt;=6,K125&lt;12),3,4)))</f>
        <v>3</v>
      </c>
      <c r="M125" s="50"/>
      <c r="N125" s="14">
        <v>40087</v>
      </c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>
      <c r="A126" s="20">
        <v>116</v>
      </c>
      <c r="B126" s="20" t="s">
        <v>301</v>
      </c>
      <c r="C126" s="14" t="s">
        <v>619</v>
      </c>
      <c r="D126" s="14" t="s">
        <v>119</v>
      </c>
      <c r="E126" s="14" t="s">
        <v>159</v>
      </c>
      <c r="F126" s="14" t="s">
        <v>662</v>
      </c>
      <c r="G126" s="14" t="s">
        <v>512</v>
      </c>
      <c r="H126" s="14" t="s">
        <v>294</v>
      </c>
      <c r="I126" s="81">
        <v>44593</v>
      </c>
      <c r="J126" s="81"/>
      <c r="K126" s="74">
        <f>($L$9-I126)/(365/12)</f>
        <v>6.2465753424657535</v>
      </c>
      <c r="L126" s="14">
        <f>IF(K126&lt;3,1,IF(AND(K126&gt;=3,K126&lt;6),2,IF(AND(K126&gt;=6,K126&lt;12),3,4)))</f>
        <v>3</v>
      </c>
      <c r="M126" s="14"/>
      <c r="N126" s="14">
        <v>46582</v>
      </c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>
      <c r="A127" s="20">
        <v>117</v>
      </c>
      <c r="B127" s="20" t="s">
        <v>301</v>
      </c>
      <c r="C127" s="20" t="s">
        <v>618</v>
      </c>
      <c r="D127" s="20" t="s">
        <v>119</v>
      </c>
      <c r="E127" s="14" t="s">
        <v>160</v>
      </c>
      <c r="F127" s="20" t="s">
        <v>663</v>
      </c>
      <c r="G127" s="14" t="s">
        <v>31</v>
      </c>
      <c r="H127" s="20" t="s">
        <v>294</v>
      </c>
      <c r="I127" s="80">
        <v>44593</v>
      </c>
      <c r="J127" s="81"/>
      <c r="K127" s="74">
        <f>($L$9-I127)/(365/12)</f>
        <v>6.2465753424657535</v>
      </c>
      <c r="L127" s="14">
        <f>IF(K127&lt;3,1,IF(AND(K127&gt;=3,K127&lt;6),2,IF(AND(K127&gt;=6,K127&lt;12),3,4)))</f>
        <v>3</v>
      </c>
      <c r="M127" s="14"/>
      <c r="N127" s="14">
        <v>46569</v>
      </c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>
      <c r="A128" s="20">
        <v>118</v>
      </c>
      <c r="B128" s="20" t="s">
        <v>301</v>
      </c>
      <c r="C128" s="5" t="s">
        <v>690</v>
      </c>
      <c r="D128" s="20" t="s">
        <v>119</v>
      </c>
      <c r="E128" s="14" t="s">
        <v>73</v>
      </c>
      <c r="F128" s="20" t="s">
        <v>124</v>
      </c>
      <c r="G128" s="14" t="s">
        <v>92</v>
      </c>
      <c r="H128" s="20" t="s">
        <v>294</v>
      </c>
      <c r="I128" s="80">
        <v>44743</v>
      </c>
      <c r="J128" s="81"/>
      <c r="K128" s="74">
        <f>($L$9-I128)/(365/12)</f>
        <v>1.3150684931506849</v>
      </c>
      <c r="L128" s="14">
        <f>IF(K128&lt;3,1,IF(AND(K128&gt;=3,K128&lt;6),2,IF(AND(K128&gt;=6,K128&lt;12),3,4)))</f>
        <v>1</v>
      </c>
      <c r="M128" s="14"/>
      <c r="N128" s="14">
        <v>46606</v>
      </c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>
      <c r="A129" s="20">
        <v>119</v>
      </c>
      <c r="B129" s="40" t="s">
        <v>301</v>
      </c>
      <c r="C129" s="76" t="s">
        <v>576</v>
      </c>
      <c r="D129" s="14" t="s">
        <v>119</v>
      </c>
      <c r="E129" s="14" t="s">
        <v>102</v>
      </c>
      <c r="F129" s="76" t="s">
        <v>666</v>
      </c>
      <c r="G129" s="14" t="s">
        <v>791</v>
      </c>
      <c r="H129" s="14" t="s">
        <v>294</v>
      </c>
      <c r="I129" s="81">
        <v>44532</v>
      </c>
      <c r="J129" s="81"/>
      <c r="K129" s="74">
        <f>($L$9-I129)/(365/12)</f>
        <v>8.2520547945205482</v>
      </c>
      <c r="L129" s="14">
        <f>IF(K129&lt;3,1,IF(AND(K129&gt;=3,K129&lt;6),2,IF(AND(K129&gt;=6,K129&lt;12),3,4)))</f>
        <v>3</v>
      </c>
      <c r="M129" s="50"/>
      <c r="N129" s="14">
        <v>40029</v>
      </c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>
      <c r="A130" s="20">
        <v>120</v>
      </c>
      <c r="B130" s="20" t="s">
        <v>301</v>
      </c>
      <c r="C130" s="50" t="s">
        <v>799</v>
      </c>
      <c r="D130" s="20" t="s">
        <v>119</v>
      </c>
      <c r="E130" s="50" t="s">
        <v>372</v>
      </c>
      <c r="F130" s="20" t="s">
        <v>668</v>
      </c>
      <c r="G130" s="50" t="s">
        <v>512</v>
      </c>
      <c r="H130" s="20" t="s">
        <v>294</v>
      </c>
      <c r="I130" s="91">
        <v>44774</v>
      </c>
      <c r="J130" s="91"/>
      <c r="K130" s="74">
        <f>($L$9-I130)/(365/12)</f>
        <v>0.29589041095890412</v>
      </c>
      <c r="L130" s="14">
        <f>IF(K130&lt;3,1,IF(AND(K130&gt;=3,K130&lt;6),2,IF(AND(K130&gt;=6,K130&lt;12),3,4)))</f>
        <v>1</v>
      </c>
      <c r="M130" s="50"/>
      <c r="N130" s="14">
        <v>40419</v>
      </c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>
      <c r="A131" s="20">
        <v>121</v>
      </c>
      <c r="B131" s="20" t="s">
        <v>301</v>
      </c>
      <c r="C131" s="5" t="s">
        <v>689</v>
      </c>
      <c r="D131" s="20" t="s">
        <v>119</v>
      </c>
      <c r="E131" s="14" t="s">
        <v>144</v>
      </c>
      <c r="F131" s="20" t="s">
        <v>696</v>
      </c>
      <c r="G131" s="14" t="s">
        <v>8</v>
      </c>
      <c r="H131" s="20" t="s">
        <v>294</v>
      </c>
      <c r="I131" s="80">
        <v>44743</v>
      </c>
      <c r="J131" s="81"/>
      <c r="K131" s="74">
        <f>($L$9-I131)/(365/12)</f>
        <v>1.3150684931506849</v>
      </c>
      <c r="L131" s="14">
        <f>IF(K131&lt;3,1,IF(AND(K131&gt;=3,K131&lt;6),2,IF(AND(K131&gt;=6,K131&lt;12),3,4)))</f>
        <v>1</v>
      </c>
      <c r="M131" s="14"/>
      <c r="N131" s="14">
        <v>46605</v>
      </c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>
      <c r="A132" s="20">
        <v>122</v>
      </c>
      <c r="B132" s="20" t="s">
        <v>301</v>
      </c>
      <c r="C132" s="50" t="s">
        <v>800</v>
      </c>
      <c r="D132" s="20" t="s">
        <v>119</v>
      </c>
      <c r="E132" s="50" t="s">
        <v>615</v>
      </c>
      <c r="F132" s="20" t="s">
        <v>670</v>
      </c>
      <c r="G132" s="50" t="s">
        <v>8</v>
      </c>
      <c r="H132" s="20" t="s">
        <v>294</v>
      </c>
      <c r="I132" s="91">
        <v>44774</v>
      </c>
      <c r="J132" s="91"/>
      <c r="K132" s="74">
        <f>($L$9-I132)/(365/12)</f>
        <v>0.29589041095890412</v>
      </c>
      <c r="L132" s="14">
        <f>IF(K132&lt;3,1,IF(AND(K132&gt;=3,K132&lt;6),2,IF(AND(K132&gt;=6,K132&lt;12),3,4)))</f>
        <v>1</v>
      </c>
      <c r="M132" s="14"/>
      <c r="N132" s="14">
        <v>40420</v>
      </c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>
      <c r="A133" s="20">
        <v>123</v>
      </c>
      <c r="B133" s="20" t="s">
        <v>301</v>
      </c>
      <c r="C133" s="20" t="s">
        <v>687</v>
      </c>
      <c r="D133" s="20" t="s">
        <v>119</v>
      </c>
      <c r="E133" s="14" t="s">
        <v>215</v>
      </c>
      <c r="F133" s="20" t="s">
        <v>695</v>
      </c>
      <c r="G133" s="14" t="s">
        <v>92</v>
      </c>
      <c r="H133" s="20" t="s">
        <v>294</v>
      </c>
      <c r="I133" s="80">
        <v>44743</v>
      </c>
      <c r="J133" s="81"/>
      <c r="K133" s="74">
        <f>($L$9-I133)/(365/12)</f>
        <v>1.3150684931506849</v>
      </c>
      <c r="L133" s="14">
        <f>IF(K133&lt;3,1,IF(AND(K133&gt;=3,K133&lt;6),2,IF(AND(K133&gt;=6,K133&lt;12),3,4)))</f>
        <v>1</v>
      </c>
      <c r="M133" s="14"/>
      <c r="N133" s="14">
        <v>46603</v>
      </c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>
      <c r="A134" s="20">
        <v>124</v>
      </c>
      <c r="B134" s="20" t="s">
        <v>301</v>
      </c>
      <c r="C134" s="50" t="s">
        <v>801</v>
      </c>
      <c r="D134" s="20" t="s">
        <v>119</v>
      </c>
      <c r="E134" s="50" t="s">
        <v>595</v>
      </c>
      <c r="F134" s="20" t="s">
        <v>663</v>
      </c>
      <c r="G134" s="50" t="s">
        <v>92</v>
      </c>
      <c r="H134" s="20" t="s">
        <v>294</v>
      </c>
      <c r="I134" s="91">
        <v>44774</v>
      </c>
      <c r="J134" s="91"/>
      <c r="K134" s="74">
        <f>($L$9-I134)/(365/12)</f>
        <v>0.29589041095890412</v>
      </c>
      <c r="L134" s="14">
        <f>IF(K134&lt;3,1,IF(AND(K134&gt;=3,K134&lt;6),2,IF(AND(K134&gt;=6,K134&lt;12),3,4)))</f>
        <v>1</v>
      </c>
      <c r="M134" s="14"/>
      <c r="N134" s="14">
        <v>40421</v>
      </c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>
      <c r="A135" s="20">
        <v>125</v>
      </c>
      <c r="B135" s="20">
        <v>179147</v>
      </c>
      <c r="C135" s="14" t="s">
        <v>364</v>
      </c>
      <c r="D135" s="14" t="s">
        <v>119</v>
      </c>
      <c r="E135" s="14" t="s">
        <v>162</v>
      </c>
      <c r="F135" s="20" t="s">
        <v>661</v>
      </c>
      <c r="G135" s="14" t="s">
        <v>31</v>
      </c>
      <c r="H135" s="14" t="s">
        <v>294</v>
      </c>
      <c r="I135" s="81">
        <v>44315</v>
      </c>
      <c r="J135" s="81"/>
      <c r="K135" s="74">
        <f>($L$9-I135)/(365/12)</f>
        <v>15.386301369863013</v>
      </c>
      <c r="L135" s="14">
        <f>IF(K135&lt;3,1,IF(AND(K135&gt;=3,K135&lt;6),2,IF(AND(K135&gt;=6,K135&lt;12),3,4)))</f>
        <v>4</v>
      </c>
      <c r="M135" s="14"/>
      <c r="N135" s="14">
        <v>43247</v>
      </c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>
      <c r="A136" s="20">
        <v>126</v>
      </c>
      <c r="B136" s="20">
        <v>11990</v>
      </c>
      <c r="C136" s="14" t="s">
        <v>39</v>
      </c>
      <c r="D136" s="14" t="s">
        <v>119</v>
      </c>
      <c r="E136" s="14" t="s">
        <v>458</v>
      </c>
      <c r="F136" s="20" t="s">
        <v>662</v>
      </c>
      <c r="G136" s="14" t="s">
        <v>511</v>
      </c>
      <c r="H136" s="20" t="s">
        <v>294</v>
      </c>
      <c r="I136" s="81">
        <v>40955</v>
      </c>
      <c r="J136" s="81"/>
      <c r="K136" s="74">
        <f>($L$9-I136)/(365/12)</f>
        <v>125.85205479452054</v>
      </c>
      <c r="L136" s="14">
        <f>IF(K136&lt;3,1,IF(AND(K136&gt;=3,K136&lt;6),2,IF(AND(K136&gt;=6,K136&lt;12),3,4)))</f>
        <v>4</v>
      </c>
      <c r="M136" s="14"/>
      <c r="N136" s="14">
        <v>43002</v>
      </c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>
      <c r="A137" s="20">
        <v>127</v>
      </c>
      <c r="B137" s="14" t="s">
        <v>301</v>
      </c>
      <c r="C137" s="14" t="s">
        <v>542</v>
      </c>
      <c r="D137" s="14" t="s">
        <v>119</v>
      </c>
      <c r="E137" s="14" t="s">
        <v>19</v>
      </c>
      <c r="F137" s="20" t="s">
        <v>670</v>
      </c>
      <c r="G137" s="14" t="s">
        <v>727</v>
      </c>
      <c r="H137" s="54" t="s">
        <v>294</v>
      </c>
      <c r="I137" s="81">
        <v>44501</v>
      </c>
      <c r="J137" s="81"/>
      <c r="K137" s="74">
        <f>($L$9-I137)/(365/12)</f>
        <v>9.2712328767123289</v>
      </c>
      <c r="L137" s="14">
        <f>IF(K137&lt;3,1,IF(AND(K137&gt;=3,K137&lt;6),2,IF(AND(K137&gt;=6,K137&lt;12),3,4)))</f>
        <v>3</v>
      </c>
      <c r="M137" s="14"/>
      <c r="N137" s="14">
        <v>40025</v>
      </c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>
      <c r="A138" s="20">
        <v>128</v>
      </c>
      <c r="B138" s="20" t="s">
        <v>301</v>
      </c>
      <c r="C138" s="14" t="s">
        <v>500</v>
      </c>
      <c r="D138" s="20" t="s">
        <v>119</v>
      </c>
      <c r="E138" s="14" t="s">
        <v>136</v>
      </c>
      <c r="F138" s="20" t="s">
        <v>666</v>
      </c>
      <c r="G138" s="14" t="s">
        <v>129</v>
      </c>
      <c r="H138" s="20" t="s">
        <v>294</v>
      </c>
      <c r="I138" s="81">
        <v>44440</v>
      </c>
      <c r="J138" s="81"/>
      <c r="K138" s="74">
        <f>($L$9-I138)/(365/12)</f>
        <v>11.276712328767124</v>
      </c>
      <c r="L138" s="14">
        <f>IF(K138&lt;3,1,IF(AND(K138&gt;=3,K138&lt;6),2,IF(AND(K138&gt;=6,K138&lt;12),3,4)))</f>
        <v>3</v>
      </c>
      <c r="M138" s="14"/>
      <c r="N138" s="14">
        <v>40010</v>
      </c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>
      <c r="A139" s="20">
        <v>129</v>
      </c>
      <c r="B139" s="20" t="s">
        <v>301</v>
      </c>
      <c r="C139" s="40" t="s">
        <v>691</v>
      </c>
      <c r="D139" s="40" t="s">
        <v>119</v>
      </c>
      <c r="E139" s="14" t="s">
        <v>501</v>
      </c>
      <c r="F139" s="20" t="s">
        <v>698</v>
      </c>
      <c r="G139" s="14" t="s">
        <v>791</v>
      </c>
      <c r="H139" s="40" t="s">
        <v>294</v>
      </c>
      <c r="I139" s="81">
        <v>44743</v>
      </c>
      <c r="J139" s="81"/>
      <c r="K139" s="74">
        <f>($L$9-I139)/(365/12)</f>
        <v>1.3150684931506849</v>
      </c>
      <c r="L139" s="14">
        <f>IF(K139&lt;3,1,IF(AND(K139&gt;=3,K139&lt;6),2,IF(AND(K139&gt;=6,K139&lt;12),3,4)))</f>
        <v>1</v>
      </c>
      <c r="M139" s="14"/>
      <c r="N139" s="14">
        <v>46608</v>
      </c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>
      <c r="A140" s="20">
        <v>130</v>
      </c>
      <c r="B140" s="20">
        <v>174553</v>
      </c>
      <c r="C140" s="20" t="s">
        <v>326</v>
      </c>
      <c r="D140" s="20" t="s">
        <v>119</v>
      </c>
      <c r="E140" s="14" t="s">
        <v>327</v>
      </c>
      <c r="F140" s="20" t="s">
        <v>668</v>
      </c>
      <c r="G140" s="14" t="s">
        <v>512</v>
      </c>
      <c r="H140" s="20" t="s">
        <v>294</v>
      </c>
      <c r="I140" s="80">
        <v>44198</v>
      </c>
      <c r="J140" s="81"/>
      <c r="K140" s="74">
        <f>($L$9-I140)/(365/12)</f>
        <v>19.232876712328768</v>
      </c>
      <c r="L140" s="14">
        <f>IF(K140&lt;3,1,IF(AND(K140&gt;=3,K140&lt;6),2,IF(AND(K140&gt;=6,K140&lt;12),3,4)))</f>
        <v>4</v>
      </c>
      <c r="M140" s="14"/>
      <c r="N140" s="14">
        <v>40404</v>
      </c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>
      <c r="A141" s="20">
        <v>131</v>
      </c>
      <c r="B141" s="20" t="s">
        <v>301</v>
      </c>
      <c r="C141" s="20" t="s">
        <v>558</v>
      </c>
      <c r="D141" s="20" t="s">
        <v>119</v>
      </c>
      <c r="E141" s="14" t="s">
        <v>162</v>
      </c>
      <c r="F141" s="20" t="s">
        <v>666</v>
      </c>
      <c r="G141" s="14" t="s">
        <v>31</v>
      </c>
      <c r="H141" s="20" t="s">
        <v>294</v>
      </c>
      <c r="I141" s="80">
        <v>44518</v>
      </c>
      <c r="J141" s="81"/>
      <c r="K141" s="74">
        <f>($L$9-I141)/(365/12)</f>
        <v>8.712328767123287</v>
      </c>
      <c r="L141" s="14">
        <f>IF(K141&lt;3,1,IF(AND(K141&gt;=3,K141&lt;6),2,IF(AND(K141&gt;=6,K141&lt;12),3,4)))</f>
        <v>3</v>
      </c>
      <c r="M141" s="14"/>
      <c r="N141" s="14">
        <v>46565</v>
      </c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>
      <c r="A142" s="20">
        <v>132</v>
      </c>
      <c r="B142" s="20" t="s">
        <v>301</v>
      </c>
      <c r="C142" s="20" t="s">
        <v>660</v>
      </c>
      <c r="D142" s="20" t="s">
        <v>119</v>
      </c>
      <c r="E142" s="14" t="s">
        <v>34</v>
      </c>
      <c r="F142" s="20" t="s">
        <v>661</v>
      </c>
      <c r="G142" s="14" t="s">
        <v>129</v>
      </c>
      <c r="H142" s="20" t="s">
        <v>294</v>
      </c>
      <c r="I142" s="80">
        <v>44713</v>
      </c>
      <c r="J142" s="81"/>
      <c r="K142" s="74">
        <f>($L$9-I142)/(365/12)</f>
        <v>2.3013698630136985</v>
      </c>
      <c r="L142" s="14">
        <f>IF(K142&lt;3,1,IF(AND(K142&gt;=3,K142&lt;6),2,IF(AND(K142&gt;=6,K142&lt;12),3,4)))</f>
        <v>1</v>
      </c>
      <c r="M142" s="14"/>
      <c r="N142" s="14">
        <v>46593</v>
      </c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>
      <c r="A143" s="20">
        <v>133</v>
      </c>
      <c r="B143" s="20">
        <v>92844</v>
      </c>
      <c r="C143" s="63" t="s">
        <v>118</v>
      </c>
      <c r="D143" s="20" t="s">
        <v>119</v>
      </c>
      <c r="E143" s="14" t="s">
        <v>174</v>
      </c>
      <c r="F143" s="20" t="s">
        <v>124</v>
      </c>
      <c r="G143" s="14" t="s">
        <v>129</v>
      </c>
      <c r="H143" s="20" t="s">
        <v>294</v>
      </c>
      <c r="I143" s="84">
        <v>42996</v>
      </c>
      <c r="J143" s="81"/>
      <c r="K143" s="74">
        <f>($L$9-I143)/(365/12)</f>
        <v>58.750684931506846</v>
      </c>
      <c r="L143" s="14">
        <f>IF(K143&lt;3,1,IF(AND(K143&gt;=3,K143&lt;6),2,IF(AND(K143&gt;=6,K143&lt;12),3,4)))</f>
        <v>4</v>
      </c>
      <c r="M143" s="50"/>
      <c r="N143" s="14">
        <v>40084</v>
      </c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>
      <c r="A144" s="20">
        <v>134</v>
      </c>
      <c r="B144" s="40" t="s">
        <v>301</v>
      </c>
      <c r="C144" s="69" t="s">
        <v>557</v>
      </c>
      <c r="D144" s="69" t="s">
        <v>119</v>
      </c>
      <c r="E144" s="14" t="s">
        <v>263</v>
      </c>
      <c r="F144" s="69" t="s">
        <v>670</v>
      </c>
      <c r="G144" s="14" t="s">
        <v>8</v>
      </c>
      <c r="H144" s="20" t="s">
        <v>294</v>
      </c>
      <c r="I144" s="83">
        <v>44518</v>
      </c>
      <c r="J144" s="88"/>
      <c r="K144" s="74">
        <f>($L$9-I144)/(365/12)</f>
        <v>8.712328767123287</v>
      </c>
      <c r="L144" s="14">
        <f>IF(K144&lt;3,1,IF(AND(K144&gt;=3,K144&lt;6),2,IF(AND(K144&gt;=6,K144&lt;12),3,4)))</f>
        <v>3</v>
      </c>
      <c r="M144" s="14"/>
      <c r="N144" s="14">
        <v>46563</v>
      </c>
    </row>
    <row r="145" spans="1:26">
      <c r="A145" s="20">
        <v>135</v>
      </c>
      <c r="B145" s="14" t="s">
        <v>301</v>
      </c>
      <c r="C145" s="99" t="s">
        <v>833</v>
      </c>
      <c r="D145" s="14" t="s">
        <v>119</v>
      </c>
      <c r="E145" s="50" t="s">
        <v>163</v>
      </c>
      <c r="F145" s="99" t="s">
        <v>699</v>
      </c>
      <c r="G145" s="50" t="s">
        <v>92</v>
      </c>
      <c r="H145" s="14" t="s">
        <v>294</v>
      </c>
      <c r="I145" s="81">
        <v>44781</v>
      </c>
      <c r="J145" s="91"/>
      <c r="K145" s="74">
        <f>($L$9-I145)/(365/12)</f>
        <v>6.575342465753424E-2</v>
      </c>
      <c r="L145" s="14">
        <f>IF(K145&lt;3,1,IF(AND(K145&gt;=3,K145&lt;6),2,IF(AND(K145&gt;=6,K145&lt;12),3,4)))</f>
        <v>1</v>
      </c>
      <c r="M145" s="50"/>
      <c r="N145" s="50"/>
    </row>
    <row r="146" spans="1:26">
      <c r="A146" s="20">
        <v>136</v>
      </c>
      <c r="B146" s="20" t="s">
        <v>301</v>
      </c>
      <c r="C146" s="20" t="s">
        <v>548</v>
      </c>
      <c r="D146" s="20" t="s">
        <v>119</v>
      </c>
      <c r="E146" s="14" t="s">
        <v>100</v>
      </c>
      <c r="F146" s="14" t="s">
        <v>522</v>
      </c>
      <c r="G146" s="14" t="s">
        <v>727</v>
      </c>
      <c r="H146" s="20" t="s">
        <v>294</v>
      </c>
      <c r="I146" s="80">
        <v>44503</v>
      </c>
      <c r="J146" s="81"/>
      <c r="K146" s="74">
        <f>($L$9-I146)/(365/12)</f>
        <v>9.205479452054794</v>
      </c>
      <c r="L146" s="14">
        <f>IF(K146&lt;3,1,IF(AND(K146&gt;=3,K146&lt;6),2,IF(AND(K146&gt;=6,K146&lt;12),3,4)))</f>
        <v>3</v>
      </c>
      <c r="M146" s="14"/>
      <c r="N146" s="14">
        <v>40095</v>
      </c>
    </row>
    <row r="147" spans="1:26">
      <c r="A147" s="20">
        <v>137</v>
      </c>
      <c r="B147" s="14" t="s">
        <v>301</v>
      </c>
      <c r="C147" s="14" t="s">
        <v>573</v>
      </c>
      <c r="D147" s="14" t="s">
        <v>119</v>
      </c>
      <c r="E147" s="14" t="s">
        <v>50</v>
      </c>
      <c r="F147" s="14" t="s">
        <v>661</v>
      </c>
      <c r="G147" s="14" t="s">
        <v>8</v>
      </c>
      <c r="H147" s="20" t="s">
        <v>294</v>
      </c>
      <c r="I147" s="80">
        <v>44532</v>
      </c>
      <c r="J147" s="81"/>
      <c r="K147" s="74">
        <f>($L$9-I147)/(365/12)</f>
        <v>8.2520547945205482</v>
      </c>
      <c r="L147" s="14">
        <f>IF(K147&lt;3,1,IF(AND(K147&gt;=3,K147&lt;6),2,IF(AND(K147&gt;=6,K147&lt;12),3,4)))</f>
        <v>3</v>
      </c>
      <c r="M147" s="14"/>
      <c r="N147" s="14">
        <v>40004</v>
      </c>
    </row>
    <row r="148" spans="1:26">
      <c r="A148" s="20">
        <v>138</v>
      </c>
      <c r="B148" s="20">
        <v>182173</v>
      </c>
      <c r="C148" s="5" t="s">
        <v>483</v>
      </c>
      <c r="D148" s="20" t="s">
        <v>119</v>
      </c>
      <c r="E148" s="14" t="s">
        <v>316</v>
      </c>
      <c r="F148" s="14" t="s">
        <v>522</v>
      </c>
      <c r="G148" s="14" t="s">
        <v>512</v>
      </c>
      <c r="H148" s="20" t="s">
        <v>294</v>
      </c>
      <c r="I148" s="80">
        <v>44410</v>
      </c>
      <c r="J148" s="81"/>
      <c r="K148" s="74">
        <f>($L$9-I148)/(365/12)</f>
        <v>12.263013698630136</v>
      </c>
      <c r="L148" s="14">
        <f>IF(K148&lt;3,1,IF(AND(K148&gt;=3,K148&lt;6),2,IF(AND(K148&gt;=6,K148&lt;12),3,4)))</f>
        <v>4</v>
      </c>
      <c r="M148" s="14"/>
      <c r="N148" s="14">
        <v>46529</v>
      </c>
    </row>
    <row r="149" spans="1:26">
      <c r="A149" s="20">
        <v>139</v>
      </c>
      <c r="B149" s="40">
        <v>182175</v>
      </c>
      <c r="C149" s="14" t="s">
        <v>484</v>
      </c>
      <c r="D149" s="40" t="s">
        <v>119</v>
      </c>
      <c r="E149" s="14" t="s">
        <v>52</v>
      </c>
      <c r="F149" s="14" t="s">
        <v>661</v>
      </c>
      <c r="G149" s="14" t="s">
        <v>31</v>
      </c>
      <c r="H149" s="40" t="s">
        <v>294</v>
      </c>
      <c r="I149" s="81">
        <v>44410</v>
      </c>
      <c r="J149" s="81"/>
      <c r="K149" s="74">
        <f>($L$9-I149)/(365/12)</f>
        <v>12.263013698630136</v>
      </c>
      <c r="L149" s="14">
        <f>IF(K149&lt;3,1,IF(AND(K149&gt;=3,K149&lt;6),2,IF(AND(K149&gt;=6,K149&lt;12),3,4)))</f>
        <v>4</v>
      </c>
      <c r="M149" s="14"/>
      <c r="N149" s="14">
        <v>46527</v>
      </c>
    </row>
    <row r="150" spans="1:26">
      <c r="A150" s="20">
        <v>140</v>
      </c>
      <c r="B150" s="40">
        <v>180820</v>
      </c>
      <c r="C150" s="14" t="s">
        <v>382</v>
      </c>
      <c r="D150" s="14" t="s">
        <v>119</v>
      </c>
      <c r="E150" s="14" t="s">
        <v>83</v>
      </c>
      <c r="F150" s="14" t="s">
        <v>661</v>
      </c>
      <c r="G150" s="14" t="s">
        <v>727</v>
      </c>
      <c r="H150" s="14" t="s">
        <v>294</v>
      </c>
      <c r="I150" s="81">
        <v>44364</v>
      </c>
      <c r="J150" s="81"/>
      <c r="K150" s="74">
        <f>($L$9-I150)/(365/12)</f>
        <v>13.775342465753424</v>
      </c>
      <c r="L150" s="14">
        <f>IF(K150&lt;3,1,IF(AND(K150&gt;=3,K150&lt;6),2,IF(AND(K150&gt;=6,K150&lt;12),3,4)))</f>
        <v>4</v>
      </c>
      <c r="M150" s="14"/>
      <c r="N150" s="14">
        <v>46507</v>
      </c>
    </row>
    <row r="151" spans="1:26" s="59" customFormat="1">
      <c r="A151" s="20">
        <v>141</v>
      </c>
      <c r="B151" s="40">
        <v>174049</v>
      </c>
      <c r="C151" s="14" t="s">
        <v>315</v>
      </c>
      <c r="D151" s="14" t="s">
        <v>119</v>
      </c>
      <c r="E151" s="14" t="s">
        <v>132</v>
      </c>
      <c r="F151" s="14" t="s">
        <v>522</v>
      </c>
      <c r="G151" s="14" t="s">
        <v>8</v>
      </c>
      <c r="H151" s="14" t="s">
        <v>294</v>
      </c>
      <c r="I151" s="81">
        <v>44151</v>
      </c>
      <c r="J151" s="81"/>
      <c r="K151" s="74">
        <f>($L$9-I151)/(365/12)</f>
        <v>20.778082191780822</v>
      </c>
      <c r="L151" s="14">
        <f>IF(K151&lt;3,1,IF(AND(K151&gt;=3,K151&lt;6),2,IF(AND(K151&gt;=6,K151&lt;12),3,4)))</f>
        <v>4</v>
      </c>
      <c r="M151" s="14"/>
      <c r="N151" s="14">
        <v>40397</v>
      </c>
      <c r="O151" s="25"/>
      <c r="P151" s="66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 spans="1:26" s="59" customFormat="1">
      <c r="A152" s="20">
        <v>142</v>
      </c>
      <c r="B152" s="40" t="s">
        <v>301</v>
      </c>
      <c r="C152" s="14" t="s">
        <v>556</v>
      </c>
      <c r="D152" s="14" t="s">
        <v>119</v>
      </c>
      <c r="E152" s="14" t="s">
        <v>33</v>
      </c>
      <c r="F152" s="14" t="s">
        <v>668</v>
      </c>
      <c r="G152" s="14" t="s">
        <v>727</v>
      </c>
      <c r="H152" s="14" t="s">
        <v>294</v>
      </c>
      <c r="I152" s="81">
        <v>44518</v>
      </c>
      <c r="J152" s="81"/>
      <c r="K152" s="74">
        <f>($L$9-I152)/(365/12)</f>
        <v>8.712328767123287</v>
      </c>
      <c r="L152" s="14">
        <f>IF(K152&lt;3,1,IF(AND(K152&gt;=3,K152&lt;6),2,IF(AND(K152&gt;=6,K152&lt;12),3,4)))</f>
        <v>3</v>
      </c>
      <c r="M152" s="14"/>
      <c r="N152" s="14">
        <v>46559</v>
      </c>
      <c r="O152" s="25"/>
      <c r="P152" s="66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 spans="1:26" s="59" customFormat="1">
      <c r="A153" s="20">
        <v>143</v>
      </c>
      <c r="B153" s="20">
        <v>31150</v>
      </c>
      <c r="C153" s="20" t="s">
        <v>40</v>
      </c>
      <c r="D153" s="20" t="s">
        <v>119</v>
      </c>
      <c r="E153" s="14" t="s">
        <v>25</v>
      </c>
      <c r="F153" s="14" t="s">
        <v>668</v>
      </c>
      <c r="G153" s="14" t="s">
        <v>791</v>
      </c>
      <c r="H153" s="20" t="s">
        <v>294</v>
      </c>
      <c r="I153" s="80">
        <v>41151</v>
      </c>
      <c r="J153" s="81"/>
      <c r="K153" s="74">
        <f>($L$9-I153)/(365/12)</f>
        <v>119.40821917808219</v>
      </c>
      <c r="L153" s="14">
        <f>IF(K153&lt;3,1,IF(AND(K153&gt;=3,K153&lt;6),2,IF(AND(K153&gt;=6,K153&lt;12),3,4)))</f>
        <v>4</v>
      </c>
      <c r="M153" s="14"/>
      <c r="N153" s="14">
        <v>43008</v>
      </c>
      <c r="O153" s="25"/>
      <c r="P153" s="66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 spans="1:26">
      <c r="A154" s="20">
        <v>144</v>
      </c>
      <c r="B154" s="14">
        <v>132662</v>
      </c>
      <c r="C154" s="14" t="s">
        <v>228</v>
      </c>
      <c r="D154" s="40" t="s">
        <v>119</v>
      </c>
      <c r="E154" s="14" t="s">
        <v>159</v>
      </c>
      <c r="F154" s="14" t="s">
        <v>662</v>
      </c>
      <c r="G154" s="14" t="s">
        <v>512</v>
      </c>
      <c r="H154" s="40" t="s">
        <v>294</v>
      </c>
      <c r="I154" s="81">
        <v>43647</v>
      </c>
      <c r="J154" s="81"/>
      <c r="K154" s="74">
        <f>($L$9-I154)/(365/12)</f>
        <v>37.347945205479448</v>
      </c>
      <c r="L154" s="14">
        <f>IF(K154&lt;3,1,IF(AND(K154&gt;=3,K154&lt;6),2,IF(AND(K154&gt;=6,K154&lt;12),3,4)))</f>
        <v>4</v>
      </c>
      <c r="M154" s="14"/>
      <c r="N154" s="14">
        <v>40282</v>
      </c>
    </row>
    <row r="155" spans="1:26">
      <c r="A155" s="20">
        <v>145</v>
      </c>
      <c r="B155" s="20">
        <v>181843</v>
      </c>
      <c r="C155" s="14" t="s">
        <v>809</v>
      </c>
      <c r="D155" s="20" t="s">
        <v>119</v>
      </c>
      <c r="E155" s="14" t="s">
        <v>481</v>
      </c>
      <c r="F155" s="14" t="s">
        <v>663</v>
      </c>
      <c r="G155" s="14" t="s">
        <v>92</v>
      </c>
      <c r="H155" s="20" t="s">
        <v>294</v>
      </c>
      <c r="I155" s="81">
        <v>44378</v>
      </c>
      <c r="J155" s="81"/>
      <c r="K155" s="74">
        <f>($L$9-I155)/(365/12)</f>
        <v>13.315068493150685</v>
      </c>
      <c r="L155" s="14">
        <f>IF(K155&lt;3,1,IF(AND(K155&gt;=3,K155&lt;6),2,IF(AND(K155&gt;=6,K155&lt;12),3,4)))</f>
        <v>4</v>
      </c>
      <c r="M155" s="50"/>
      <c r="N155" s="14">
        <v>46514</v>
      </c>
    </row>
    <row r="156" spans="1:26">
      <c r="A156" s="20">
        <v>146</v>
      </c>
      <c r="B156" s="14">
        <v>182177</v>
      </c>
      <c r="C156" s="14" t="s">
        <v>485</v>
      </c>
      <c r="D156" s="14" t="s">
        <v>119</v>
      </c>
      <c r="E156" s="14" t="s">
        <v>615</v>
      </c>
      <c r="F156" s="14" t="s">
        <v>662</v>
      </c>
      <c r="G156" s="14" t="s">
        <v>8</v>
      </c>
      <c r="H156" s="14" t="s">
        <v>294</v>
      </c>
      <c r="I156" s="81">
        <v>44410</v>
      </c>
      <c r="J156" s="81"/>
      <c r="K156" s="74">
        <f>($L$9-I156)/(365/12)</f>
        <v>12.263013698630136</v>
      </c>
      <c r="L156" s="14">
        <f>IF(K156&lt;3,1,IF(AND(K156&gt;=3,K156&lt;6),2,IF(AND(K156&gt;=6,K156&lt;12),3,4)))</f>
        <v>4</v>
      </c>
      <c r="M156" s="14"/>
      <c r="N156" s="14">
        <v>46528</v>
      </c>
    </row>
    <row r="157" spans="1:26">
      <c r="A157" s="20">
        <v>147</v>
      </c>
      <c r="B157" s="20">
        <v>181841</v>
      </c>
      <c r="C157" s="14" t="s">
        <v>461</v>
      </c>
      <c r="D157" s="20" t="s">
        <v>119</v>
      </c>
      <c r="E157" s="14" t="s">
        <v>22</v>
      </c>
      <c r="F157" s="14" t="s">
        <v>663</v>
      </c>
      <c r="G157" s="14" t="s">
        <v>31</v>
      </c>
      <c r="H157" s="20" t="s">
        <v>294</v>
      </c>
      <c r="I157" s="81">
        <v>44378</v>
      </c>
      <c r="J157" s="81"/>
      <c r="K157" s="61">
        <f>($L$9-I157)/(365/12)</f>
        <v>13.315068493150685</v>
      </c>
      <c r="L157" s="50">
        <f>IF(K157&lt;3,1,IF(AND(K157&gt;=3,K157&lt;6),2,IF(AND(K157&gt;=6,K157&lt;12),3,4)))</f>
        <v>4</v>
      </c>
      <c r="M157" s="50"/>
      <c r="N157" s="14">
        <v>40223</v>
      </c>
    </row>
    <row r="158" spans="1:26">
      <c r="A158" s="20">
        <v>148</v>
      </c>
      <c r="B158" s="20" t="s">
        <v>301</v>
      </c>
      <c r="C158" s="50" t="s">
        <v>802</v>
      </c>
      <c r="D158" s="20" t="s">
        <v>119</v>
      </c>
      <c r="E158" s="50" t="s">
        <v>501</v>
      </c>
      <c r="F158" s="14" t="s">
        <v>661</v>
      </c>
      <c r="G158" s="50" t="s">
        <v>791</v>
      </c>
      <c r="H158" s="20" t="s">
        <v>294</v>
      </c>
      <c r="I158" s="91">
        <v>44774</v>
      </c>
      <c r="J158" s="91"/>
      <c r="K158" s="74">
        <f>($L$9-I158)/(365/12)</f>
        <v>0.29589041095890412</v>
      </c>
      <c r="L158" s="14">
        <f>IF(K158&lt;3,1,IF(AND(K158&gt;=3,K158&lt;6),2,IF(AND(K158&gt;=6,K158&lt;12),3,4)))</f>
        <v>1</v>
      </c>
      <c r="M158" s="14"/>
      <c r="N158" s="14">
        <v>40422</v>
      </c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>
      <c r="A159" s="20">
        <v>149</v>
      </c>
      <c r="B159" s="14" t="s">
        <v>301</v>
      </c>
      <c r="C159" s="99" t="s">
        <v>832</v>
      </c>
      <c r="D159" s="14" t="s">
        <v>119</v>
      </c>
      <c r="E159" s="50" t="s">
        <v>161</v>
      </c>
      <c r="F159" s="99" t="s">
        <v>699</v>
      </c>
      <c r="G159" s="50" t="s">
        <v>512</v>
      </c>
      <c r="H159" s="14" t="s">
        <v>294</v>
      </c>
      <c r="I159" s="81">
        <v>44781</v>
      </c>
      <c r="J159" s="91"/>
      <c r="K159" s="74">
        <f>($L$9-I159)/(365/12)</f>
        <v>6.575342465753424E-2</v>
      </c>
      <c r="L159" s="14">
        <f>IF(K159&lt;3,1,IF(AND(K159&gt;=3,K159&lt;6),2,IF(AND(K159&gt;=6,K159&lt;12),3,4)))</f>
        <v>1</v>
      </c>
      <c r="M159" s="50"/>
      <c r="N159" s="50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>
      <c r="A160" s="20">
        <v>150</v>
      </c>
      <c r="B160" s="20">
        <v>179721</v>
      </c>
      <c r="C160" s="14" t="s">
        <v>371</v>
      </c>
      <c r="D160" s="14" t="s">
        <v>119</v>
      </c>
      <c r="E160" s="14" t="s">
        <v>33</v>
      </c>
      <c r="F160" s="20" t="s">
        <v>668</v>
      </c>
      <c r="G160" s="14" t="s">
        <v>727</v>
      </c>
      <c r="H160" s="14" t="s">
        <v>294</v>
      </c>
      <c r="I160" s="81">
        <v>44348</v>
      </c>
      <c r="J160" s="81"/>
      <c r="K160" s="74">
        <f>($L$9-I160)/(365/12)</f>
        <v>14.301369863013699</v>
      </c>
      <c r="L160" s="14">
        <f>IF(K160&lt;3,1,IF(AND(K160&gt;=3,K160&lt;6),2,IF(AND(K160&gt;=6,K160&lt;12),3,4)))</f>
        <v>4</v>
      </c>
      <c r="M160" s="14"/>
      <c r="N160" s="14">
        <v>43258</v>
      </c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>
      <c r="A161" s="20">
        <v>151</v>
      </c>
      <c r="B161" s="20">
        <v>132142</v>
      </c>
      <c r="C161" s="14" t="s">
        <v>571</v>
      </c>
      <c r="D161" s="14" t="s">
        <v>119</v>
      </c>
      <c r="E161" s="14" t="s">
        <v>12</v>
      </c>
      <c r="F161" s="20" t="s">
        <v>663</v>
      </c>
      <c r="G161" s="14" t="s">
        <v>511</v>
      </c>
      <c r="H161" s="14" t="s">
        <v>294</v>
      </c>
      <c r="I161" s="81">
        <v>43657</v>
      </c>
      <c r="J161" s="81"/>
      <c r="K161" s="74">
        <f>($L$9-I161)/(365/12)</f>
        <v>37.019178082191779</v>
      </c>
      <c r="L161" s="14">
        <f>IF(K161&lt;3,1,IF(AND(K161&gt;=3,K161&lt;6),2,IF(AND(K161&gt;=6,K161&lt;12),3,4)))</f>
        <v>4</v>
      </c>
      <c r="M161" s="14"/>
      <c r="N161" s="14">
        <v>43058</v>
      </c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>
      <c r="A162" s="20">
        <v>152</v>
      </c>
      <c r="B162" s="40" t="s">
        <v>301</v>
      </c>
      <c r="C162" s="14" t="s">
        <v>541</v>
      </c>
      <c r="D162" s="40" t="s">
        <v>119</v>
      </c>
      <c r="E162" s="14" t="s">
        <v>327</v>
      </c>
      <c r="F162" s="20" t="s">
        <v>666</v>
      </c>
      <c r="G162" s="14" t="s">
        <v>512</v>
      </c>
      <c r="H162" s="40" t="s">
        <v>294</v>
      </c>
      <c r="I162" s="81">
        <v>44501</v>
      </c>
      <c r="J162" s="81"/>
      <c r="K162" s="74">
        <f>($L$9-I162)/(365/12)</f>
        <v>9.2712328767123289</v>
      </c>
      <c r="L162" s="14">
        <f>IF(K162&lt;3,1,IF(AND(K162&gt;=3,K162&lt;6),2,IF(AND(K162&gt;=6,K162&lt;12),3,4)))</f>
        <v>3</v>
      </c>
      <c r="M162" s="14"/>
      <c r="N162" s="14">
        <v>40024</v>
      </c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>
      <c r="A163" s="20">
        <v>153</v>
      </c>
      <c r="B163" s="20">
        <v>176470</v>
      </c>
      <c r="C163" s="5" t="s">
        <v>332</v>
      </c>
      <c r="D163" s="20" t="s">
        <v>119</v>
      </c>
      <c r="E163" s="14" t="s">
        <v>53</v>
      </c>
      <c r="F163" s="20" t="s">
        <v>670</v>
      </c>
      <c r="G163" s="14" t="s">
        <v>129</v>
      </c>
      <c r="H163" s="20" t="s">
        <v>294</v>
      </c>
      <c r="I163" s="80">
        <v>44218</v>
      </c>
      <c r="J163" s="81"/>
      <c r="K163" s="74">
        <f>($L$9-I163)/(365/12)</f>
        <v>18.575342465753423</v>
      </c>
      <c r="L163" s="14">
        <f>IF(K163&lt;3,1,IF(AND(K163&gt;=3,K163&lt;6),2,IF(AND(K163&gt;=6,K163&lt;12),3,4)))</f>
        <v>4</v>
      </c>
      <c r="M163" s="50"/>
      <c r="N163" s="14">
        <v>43210</v>
      </c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>
      <c r="A164" s="20">
        <v>154</v>
      </c>
      <c r="B164" s="40">
        <v>132667</v>
      </c>
      <c r="C164" s="76" t="s">
        <v>229</v>
      </c>
      <c r="D164" s="14" t="s">
        <v>119</v>
      </c>
      <c r="E164" s="14" t="s">
        <v>164</v>
      </c>
      <c r="F164" s="76" t="s">
        <v>662</v>
      </c>
      <c r="G164" s="14" t="s">
        <v>31</v>
      </c>
      <c r="H164" s="14" t="s">
        <v>294</v>
      </c>
      <c r="I164" s="81">
        <v>43647</v>
      </c>
      <c r="J164" s="81"/>
      <c r="K164" s="74">
        <f>($L$9-I164)/(365/12)</f>
        <v>37.347945205479448</v>
      </c>
      <c r="L164" s="14">
        <f>IF(K164&lt;3,1,IF(AND(K164&gt;=3,K164&lt;6),2,IF(AND(K164&gt;=6,K164&lt;12),3,4)))</f>
        <v>4</v>
      </c>
      <c r="M164" s="50"/>
      <c r="N164" s="14">
        <v>40275</v>
      </c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>
      <c r="A165" s="20">
        <v>155</v>
      </c>
      <c r="B165" s="20">
        <v>42559</v>
      </c>
      <c r="C165" s="5" t="s">
        <v>121</v>
      </c>
      <c r="D165" s="20" t="s">
        <v>119</v>
      </c>
      <c r="E165" s="14" t="s">
        <v>96</v>
      </c>
      <c r="F165" s="20" t="s">
        <v>661</v>
      </c>
      <c r="G165" s="14" t="s">
        <v>512</v>
      </c>
      <c r="H165" s="20" t="s">
        <v>294</v>
      </c>
      <c r="I165" s="80">
        <v>42438</v>
      </c>
      <c r="J165" s="81"/>
      <c r="K165" s="74">
        <f>($L$9-I165)/(365/12)</f>
        <v>77.095890410958901</v>
      </c>
      <c r="L165" s="14">
        <f>IF(K165&lt;3,1,IF(AND(K165&gt;=3,K165&lt;6),2,IF(AND(K165&gt;=6,K165&lt;12),3,4)))</f>
        <v>4</v>
      </c>
      <c r="M165" s="14"/>
      <c r="N165" s="14">
        <v>40014</v>
      </c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>
      <c r="A166" s="20">
        <v>156</v>
      </c>
      <c r="B166" s="20">
        <v>158734</v>
      </c>
      <c r="C166" s="14" t="s">
        <v>252</v>
      </c>
      <c r="D166" s="14" t="s">
        <v>119</v>
      </c>
      <c r="E166" s="14" t="s">
        <v>161</v>
      </c>
      <c r="F166" s="20" t="s">
        <v>663</v>
      </c>
      <c r="G166" s="14" t="s">
        <v>512</v>
      </c>
      <c r="H166" s="14" t="s">
        <v>294</v>
      </c>
      <c r="I166" s="81">
        <v>43744</v>
      </c>
      <c r="J166" s="81"/>
      <c r="K166" s="74">
        <f>($L$9-I166)/(365/12)</f>
        <v>34.158904109589038</v>
      </c>
      <c r="L166" s="14">
        <f>IF(K166&lt;3,1,IF(AND(K166&gt;=3,K166&lt;6),2,IF(AND(K166&gt;=6,K166&lt;12),3,4)))</f>
        <v>4</v>
      </c>
      <c r="M166" s="14"/>
      <c r="N166" s="14">
        <v>43162</v>
      </c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>
      <c r="A167" s="20">
        <v>157</v>
      </c>
      <c r="B167" s="20" t="s">
        <v>301</v>
      </c>
      <c r="C167" s="106" t="s">
        <v>692</v>
      </c>
      <c r="D167" s="106" t="s">
        <v>119</v>
      </c>
      <c r="E167" s="101" t="s">
        <v>481</v>
      </c>
      <c r="F167" s="106" t="s">
        <v>699</v>
      </c>
      <c r="G167" s="101" t="s">
        <v>92</v>
      </c>
      <c r="H167" s="106" t="s">
        <v>294</v>
      </c>
      <c r="I167" s="108">
        <v>44743</v>
      </c>
      <c r="J167" s="102">
        <v>44776</v>
      </c>
      <c r="K167" s="74">
        <f>($L$9-I167)/(365/12)</f>
        <v>1.3150684931506849</v>
      </c>
      <c r="L167" s="14">
        <f>IF(K167&lt;3,1,IF(AND(K167&gt;=3,K167&lt;6),2,IF(AND(K167&gt;=6,K167&lt;12),3,4)))</f>
        <v>1</v>
      </c>
      <c r="M167" s="14"/>
      <c r="N167" s="14">
        <v>46609</v>
      </c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>
      <c r="A168" s="20">
        <v>158</v>
      </c>
      <c r="B168" s="20">
        <v>179137</v>
      </c>
      <c r="C168" s="5" t="s">
        <v>355</v>
      </c>
      <c r="D168" s="20" t="s">
        <v>119</v>
      </c>
      <c r="E168" s="14" t="s">
        <v>458</v>
      </c>
      <c r="F168" s="20" t="s">
        <v>662</v>
      </c>
      <c r="G168" s="14" t="s">
        <v>511</v>
      </c>
      <c r="H168" s="20" t="s">
        <v>294</v>
      </c>
      <c r="I168" s="80">
        <v>44313</v>
      </c>
      <c r="J168" s="81"/>
      <c r="K168" s="74">
        <f>($L$9-I168)/(365/12)</f>
        <v>15.452054794520548</v>
      </c>
      <c r="L168" s="14">
        <f>IF(K168&lt;3,1,IF(AND(K168&gt;=3,K168&lt;6),2,IF(AND(K168&gt;=6,K168&lt;12),3,4)))</f>
        <v>4</v>
      </c>
      <c r="M168" s="14"/>
      <c r="N168" s="14">
        <v>43242</v>
      </c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>
      <c r="A169" s="20">
        <v>159</v>
      </c>
      <c r="B169" s="20">
        <v>176469</v>
      </c>
      <c r="C169" s="14" t="s">
        <v>333</v>
      </c>
      <c r="D169" s="20" t="s">
        <v>119</v>
      </c>
      <c r="E169" s="14" t="s">
        <v>268</v>
      </c>
      <c r="F169" s="20" t="s">
        <v>670</v>
      </c>
      <c r="G169" s="14" t="s">
        <v>8</v>
      </c>
      <c r="H169" s="14" t="s">
        <v>294</v>
      </c>
      <c r="I169" s="81">
        <v>44218</v>
      </c>
      <c r="J169" s="81"/>
      <c r="K169" s="74">
        <f>($L$9-I169)/(365/12)</f>
        <v>18.575342465753423</v>
      </c>
      <c r="L169" s="14">
        <f>IF(K169&lt;3,1,IF(AND(K169&gt;=3,K169&lt;6),2,IF(AND(K169&gt;=6,K169&lt;12),3,4)))</f>
        <v>4</v>
      </c>
      <c r="M169" s="14"/>
      <c r="N169" s="14">
        <v>43209</v>
      </c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>
      <c r="A170" s="20">
        <v>160</v>
      </c>
      <c r="B170" s="40">
        <v>181851</v>
      </c>
      <c r="C170" s="14" t="s">
        <v>466</v>
      </c>
      <c r="D170" s="40" t="s">
        <v>119</v>
      </c>
      <c r="E170" s="14" t="s">
        <v>131</v>
      </c>
      <c r="F170" s="14" t="s">
        <v>522</v>
      </c>
      <c r="G170" s="14" t="s">
        <v>727</v>
      </c>
      <c r="H170" s="40" t="s">
        <v>294</v>
      </c>
      <c r="I170" s="81">
        <v>44389</v>
      </c>
      <c r="J170" s="81"/>
      <c r="K170" s="74">
        <f>($L$9-I170)/(365/12)</f>
        <v>12.953424657534246</v>
      </c>
      <c r="L170" s="14">
        <f>IF(K170&lt;3,1,IF(AND(K170&gt;=3,K170&lt;6),2,IF(AND(K170&gt;=6,K170&lt;12),3,4)))</f>
        <v>4</v>
      </c>
      <c r="M170" s="14"/>
      <c r="N170" s="14">
        <v>46521</v>
      </c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>
      <c r="A171" s="20">
        <v>161</v>
      </c>
      <c r="B171" s="20">
        <v>3930</v>
      </c>
      <c r="C171" s="5" t="s">
        <v>128</v>
      </c>
      <c r="D171" s="20" t="s">
        <v>119</v>
      </c>
      <c r="E171" s="14" t="s">
        <v>372</v>
      </c>
      <c r="F171" s="20" t="s">
        <v>124</v>
      </c>
      <c r="G171" s="14" t="s">
        <v>512</v>
      </c>
      <c r="H171" s="20" t="s">
        <v>294</v>
      </c>
      <c r="I171" s="80">
        <v>41519</v>
      </c>
      <c r="J171" s="81"/>
      <c r="K171" s="74">
        <f>($L$9-I171)/(365/12)</f>
        <v>107.30958904109589</v>
      </c>
      <c r="L171" s="14">
        <f>IF(K171&lt;3,1,IF(AND(K171&gt;=3,K171&lt;6),2,IF(AND(K171&gt;=6,K171&lt;12),3,4)))</f>
        <v>4</v>
      </c>
      <c r="M171" s="14"/>
      <c r="N171" s="14">
        <v>40015</v>
      </c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>
      <c r="A172" s="20">
        <v>162</v>
      </c>
      <c r="B172" s="20">
        <v>181849</v>
      </c>
      <c r="C172" s="14" t="s">
        <v>465</v>
      </c>
      <c r="D172" s="14" t="s">
        <v>119</v>
      </c>
      <c r="E172" s="14" t="s">
        <v>66</v>
      </c>
      <c r="F172" s="20" t="s">
        <v>666</v>
      </c>
      <c r="G172" s="14" t="s">
        <v>129</v>
      </c>
      <c r="H172" s="14" t="s">
        <v>294</v>
      </c>
      <c r="I172" s="81">
        <v>44389</v>
      </c>
      <c r="J172" s="81"/>
      <c r="K172" s="74">
        <f>($L$9-I172)/(365/12)</f>
        <v>12.953424657534246</v>
      </c>
      <c r="L172" s="14">
        <f>IF(K172&lt;3,1,IF(AND(K172&gt;=3,K172&lt;6),2,IF(AND(K172&gt;=6,K172&lt;12),3,4)))</f>
        <v>4</v>
      </c>
      <c r="M172" s="14"/>
      <c r="N172" s="14">
        <v>46520</v>
      </c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>
      <c r="A173" s="20">
        <v>163</v>
      </c>
      <c r="B173" s="20" t="s">
        <v>301</v>
      </c>
      <c r="C173" s="20" t="s">
        <v>646</v>
      </c>
      <c r="D173" s="20" t="s">
        <v>119</v>
      </c>
      <c r="E173" s="14" t="s">
        <v>298</v>
      </c>
      <c r="F173" s="20" t="s">
        <v>124</v>
      </c>
      <c r="G173" s="14" t="s">
        <v>92</v>
      </c>
      <c r="H173" s="20" t="s">
        <v>294</v>
      </c>
      <c r="I173" s="80">
        <v>44652</v>
      </c>
      <c r="J173" s="81"/>
      <c r="K173" s="74">
        <f>($L$9-I173)/(365/12)</f>
        <v>4.3068493150684928</v>
      </c>
      <c r="L173" s="14">
        <f>IF(K173&lt;3,1,IF(AND(K173&gt;=3,K173&lt;6),2,IF(AND(K173&gt;=6,K173&lt;12),3,4)))</f>
        <v>2</v>
      </c>
      <c r="M173" s="14"/>
      <c r="N173" s="14">
        <v>46587</v>
      </c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>
      <c r="A174" s="20">
        <v>164</v>
      </c>
      <c r="B174" s="20">
        <v>178273</v>
      </c>
      <c r="C174" s="20" t="s">
        <v>346</v>
      </c>
      <c r="D174" s="20" t="s">
        <v>119</v>
      </c>
      <c r="E174" s="14" t="s">
        <v>481</v>
      </c>
      <c r="F174" s="20" t="s">
        <v>124</v>
      </c>
      <c r="G174" s="14" t="s">
        <v>92</v>
      </c>
      <c r="H174" s="20" t="s">
        <v>294</v>
      </c>
      <c r="I174" s="80">
        <v>44270</v>
      </c>
      <c r="J174" s="81"/>
      <c r="K174" s="74">
        <f>($L$9-I174)/(365/12)</f>
        <v>16.865753424657534</v>
      </c>
      <c r="L174" s="14">
        <f>IF(K174&lt;3,1,IF(AND(K174&gt;=3,K174&lt;6),2,IF(AND(K174&gt;=6,K174&lt;12),3,4)))</f>
        <v>4</v>
      </c>
      <c r="M174" s="14"/>
      <c r="N174" s="14">
        <v>43235</v>
      </c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>
      <c r="A175" s="20">
        <v>165</v>
      </c>
      <c r="B175" s="40">
        <v>173059</v>
      </c>
      <c r="C175" s="76" t="s">
        <v>360</v>
      </c>
      <c r="D175" s="14" t="s">
        <v>119</v>
      </c>
      <c r="E175" s="14" t="s">
        <v>26</v>
      </c>
      <c r="F175" s="20" t="s">
        <v>124</v>
      </c>
      <c r="G175" s="14" t="s">
        <v>791</v>
      </c>
      <c r="H175" s="14" t="s">
        <v>294</v>
      </c>
      <c r="I175" s="81">
        <v>44124</v>
      </c>
      <c r="J175" s="81"/>
      <c r="K175" s="74">
        <f>($L$9-I175)/(365/12)</f>
        <v>21.665753424657535</v>
      </c>
      <c r="L175" s="14">
        <f>IF(K175&lt;3,1,IF(AND(K175&gt;=3,K175&lt;6),2,IF(AND(K175&gt;=6,K175&lt;12),3,4)))</f>
        <v>4</v>
      </c>
      <c r="M175" s="14"/>
      <c r="N175" s="14">
        <v>43203</v>
      </c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>
      <c r="A176" s="20">
        <v>166</v>
      </c>
      <c r="B176" s="14" t="s">
        <v>301</v>
      </c>
      <c r="C176" s="14" t="s">
        <v>617</v>
      </c>
      <c r="D176" s="14" t="s">
        <v>119</v>
      </c>
      <c r="E176" s="14" t="s">
        <v>10</v>
      </c>
      <c r="F176" s="20" t="s">
        <v>668</v>
      </c>
      <c r="G176" s="14" t="s">
        <v>791</v>
      </c>
      <c r="H176" s="20" t="s">
        <v>294</v>
      </c>
      <c r="I176" s="81">
        <v>44593</v>
      </c>
      <c r="J176" s="81"/>
      <c r="K176" s="74">
        <f>($L$9-I176)/(365/12)</f>
        <v>6.2465753424657535</v>
      </c>
      <c r="L176" s="14">
        <f>IF(K176&lt;3,1,IF(AND(K176&gt;=3,K176&lt;6),2,IF(AND(K176&gt;=6,K176&lt;12),3,4)))</f>
        <v>3</v>
      </c>
      <c r="M176" s="14"/>
      <c r="N176" s="14">
        <v>46567</v>
      </c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>
      <c r="A177" s="20">
        <v>167</v>
      </c>
      <c r="B177" s="20" t="s">
        <v>301</v>
      </c>
      <c r="C177" s="50" t="s">
        <v>803</v>
      </c>
      <c r="D177" s="20" t="s">
        <v>119</v>
      </c>
      <c r="E177" s="50" t="s">
        <v>458</v>
      </c>
      <c r="F177" s="20" t="s">
        <v>662</v>
      </c>
      <c r="G177" s="50" t="s">
        <v>511</v>
      </c>
      <c r="H177" s="20" t="s">
        <v>294</v>
      </c>
      <c r="I177" s="91">
        <v>44774</v>
      </c>
      <c r="J177" s="91"/>
      <c r="K177" s="74">
        <f>($L$9-I177)/(365/12)</f>
        <v>0.29589041095890412</v>
      </c>
      <c r="L177" s="14">
        <f>IF(K177&lt;3,1,IF(AND(K177&gt;=3,K177&lt;6),2,IF(AND(K177&gt;=6,K177&lt;12),3,4)))</f>
        <v>1</v>
      </c>
      <c r="M177" s="14"/>
      <c r="N177" s="14">
        <v>46567</v>
      </c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>
      <c r="A178" s="20">
        <v>168</v>
      </c>
      <c r="B178" s="14">
        <v>176473</v>
      </c>
      <c r="C178" s="69" t="s">
        <v>334</v>
      </c>
      <c r="D178" s="14" t="s">
        <v>119</v>
      </c>
      <c r="E178" s="14" t="s">
        <v>458</v>
      </c>
      <c r="F178" s="14" t="s">
        <v>522</v>
      </c>
      <c r="G178" s="14" t="s">
        <v>511</v>
      </c>
      <c r="H178" s="14" t="s">
        <v>294</v>
      </c>
      <c r="I178" s="81">
        <v>44228</v>
      </c>
      <c r="J178" s="81"/>
      <c r="K178" s="74">
        <f>($L$9-I178)/(365/12)</f>
        <v>18.246575342465754</v>
      </c>
      <c r="L178" s="14">
        <f>IF(K178&lt;3,1,IF(AND(K178&gt;=3,K178&lt;6),2,IF(AND(K178&gt;=6,K178&lt;12),3,4)))</f>
        <v>4</v>
      </c>
      <c r="M178" s="14"/>
      <c r="N178" s="14">
        <v>43217</v>
      </c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>
      <c r="A179" s="20">
        <v>169</v>
      </c>
      <c r="B179" s="20">
        <v>112341</v>
      </c>
      <c r="C179" s="5" t="s">
        <v>122</v>
      </c>
      <c r="D179" s="20" t="s">
        <v>119</v>
      </c>
      <c r="E179" s="14" t="s">
        <v>298</v>
      </c>
      <c r="F179" s="20" t="s">
        <v>668</v>
      </c>
      <c r="G179" s="14" t="s">
        <v>92</v>
      </c>
      <c r="H179" s="20" t="s">
        <v>294</v>
      </c>
      <c r="I179" s="80">
        <v>43455</v>
      </c>
      <c r="J179" s="81"/>
      <c r="K179" s="74">
        <f>($L$9-I179)/(365/12)</f>
        <v>43.660273972602738</v>
      </c>
      <c r="L179" s="14">
        <f>IF(K179&lt;3,1,IF(AND(K179&gt;=3,K179&lt;6),2,IF(AND(K179&gt;=6,K179&lt;12),3,4)))</f>
        <v>4</v>
      </c>
      <c r="M179" s="50"/>
      <c r="N179" s="14">
        <v>40163</v>
      </c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>
      <c r="A180" s="20">
        <v>170</v>
      </c>
      <c r="B180" s="20" t="s">
        <v>301</v>
      </c>
      <c r="C180" s="50" t="s">
        <v>804</v>
      </c>
      <c r="D180" s="20" t="s">
        <v>119</v>
      </c>
      <c r="E180" s="50" t="s">
        <v>136</v>
      </c>
      <c r="F180" s="14" t="s">
        <v>661</v>
      </c>
      <c r="G180" s="50" t="s">
        <v>129</v>
      </c>
      <c r="H180" s="20" t="s">
        <v>294</v>
      </c>
      <c r="I180" s="91">
        <v>44774</v>
      </c>
      <c r="J180" s="91"/>
      <c r="K180" s="74">
        <f>($L$9-I180)/(365/12)</f>
        <v>0.29589041095890412</v>
      </c>
      <c r="L180" s="14">
        <f>IF(K180&lt;3,1,IF(AND(K180&gt;=3,K180&lt;6),2,IF(AND(K180&gt;=6,K180&lt;12),3,4)))</f>
        <v>1</v>
      </c>
      <c r="M180" s="14"/>
      <c r="N180" s="14">
        <v>40424</v>
      </c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>
      <c r="A181" s="20">
        <v>171</v>
      </c>
      <c r="B181" s="14">
        <v>113695</v>
      </c>
      <c r="C181" s="69" t="s">
        <v>166</v>
      </c>
      <c r="D181" s="14" t="s">
        <v>119</v>
      </c>
      <c r="E181" s="14" t="s">
        <v>161</v>
      </c>
      <c r="F181" s="20" t="s">
        <v>124</v>
      </c>
      <c r="G181" s="14" t="s">
        <v>512</v>
      </c>
      <c r="H181" s="14" t="s">
        <v>294</v>
      </c>
      <c r="I181" s="81">
        <v>43528</v>
      </c>
      <c r="J181" s="81"/>
      <c r="K181" s="74">
        <f>($L$9-I181)/(365/12)</f>
        <v>41.260273972602739</v>
      </c>
      <c r="L181" s="14">
        <f>IF(K181&lt;3,1,IF(AND(K181&gt;=3,K181&lt;6),2,IF(AND(K181&gt;=6,K181&lt;12),3,4)))</f>
        <v>4</v>
      </c>
      <c r="M181" s="14"/>
      <c r="N181" s="14">
        <v>40239</v>
      </c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>
      <c r="A182" s="20">
        <v>172</v>
      </c>
      <c r="B182" s="40">
        <v>111709</v>
      </c>
      <c r="C182" s="14" t="s">
        <v>126</v>
      </c>
      <c r="D182" s="14" t="s">
        <v>119</v>
      </c>
      <c r="E182" s="14" t="s">
        <v>17</v>
      </c>
      <c r="F182" s="20" t="s">
        <v>124</v>
      </c>
      <c r="G182" s="14" t="s">
        <v>92</v>
      </c>
      <c r="H182" s="14" t="s">
        <v>294</v>
      </c>
      <c r="I182" s="81">
        <v>43437</v>
      </c>
      <c r="J182" s="81"/>
      <c r="K182" s="74">
        <f>($L$9-I182)/(365/12)</f>
        <v>44.252054794520546</v>
      </c>
      <c r="L182" s="14">
        <f>IF(K182&lt;3,1,IF(AND(K182&gt;=3,K182&lt;6),2,IF(AND(K182&gt;=6,K182&lt;12),3,4)))</f>
        <v>4</v>
      </c>
      <c r="M182" s="14"/>
      <c r="N182" s="14">
        <v>40147</v>
      </c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>
      <c r="A183" s="20">
        <v>173</v>
      </c>
      <c r="B183" s="40">
        <v>106142</v>
      </c>
      <c r="C183" s="14" t="s">
        <v>127</v>
      </c>
      <c r="D183" s="14" t="s">
        <v>119</v>
      </c>
      <c r="E183" s="14" t="s">
        <v>19</v>
      </c>
      <c r="F183" s="20" t="s">
        <v>670</v>
      </c>
      <c r="G183" s="14" t="s">
        <v>727</v>
      </c>
      <c r="H183" s="14" t="s">
        <v>294</v>
      </c>
      <c r="I183" s="81">
        <v>43297</v>
      </c>
      <c r="J183" s="81"/>
      <c r="K183" s="74">
        <f>($L$9-I183)/(365/12)</f>
        <v>48.854794520547941</v>
      </c>
      <c r="L183" s="14">
        <f>IF(K183&lt;3,1,IF(AND(K183&gt;=3,K183&lt;6),2,IF(AND(K183&gt;=6,K183&lt;12),3,4)))</f>
        <v>4</v>
      </c>
      <c r="M183" s="14"/>
      <c r="N183" s="14">
        <v>40128</v>
      </c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>
      <c r="A184" s="20">
        <v>174</v>
      </c>
      <c r="B184" s="40">
        <v>159036</v>
      </c>
      <c r="C184" s="14" t="s">
        <v>254</v>
      </c>
      <c r="D184" s="14" t="s">
        <v>119</v>
      </c>
      <c r="E184" s="14" t="s">
        <v>20</v>
      </c>
      <c r="F184" s="20" t="s">
        <v>666</v>
      </c>
      <c r="G184" s="14" t="s">
        <v>129</v>
      </c>
      <c r="H184" s="40" t="s">
        <v>294</v>
      </c>
      <c r="I184" s="81">
        <v>43748</v>
      </c>
      <c r="J184" s="81"/>
      <c r="K184" s="74">
        <f>($L$9-I184)/(365/12)</f>
        <v>34.027397260273972</v>
      </c>
      <c r="L184" s="14">
        <f>IF(K184&lt;3,1,IF(AND(K184&gt;=3,K184&lt;6),2,IF(AND(K184&gt;=6,K184&lt;12),3,4)))</f>
        <v>4</v>
      </c>
      <c r="M184" s="14"/>
      <c r="N184" s="14">
        <v>40314</v>
      </c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>
      <c r="A185" s="20">
        <v>175</v>
      </c>
      <c r="B185" s="14" t="s">
        <v>301</v>
      </c>
      <c r="C185" s="99" t="s">
        <v>834</v>
      </c>
      <c r="D185" s="14" t="s">
        <v>119</v>
      </c>
      <c r="E185" s="50" t="s">
        <v>33</v>
      </c>
      <c r="F185" s="99" t="s">
        <v>522</v>
      </c>
      <c r="G185" s="50" t="s">
        <v>727</v>
      </c>
      <c r="H185" s="14" t="s">
        <v>294</v>
      </c>
      <c r="I185" s="81">
        <v>44781</v>
      </c>
      <c r="J185" s="91"/>
      <c r="K185" s="74">
        <f>($L$9-I185)/(365/12)</f>
        <v>6.575342465753424E-2</v>
      </c>
      <c r="L185" s="14">
        <f>IF(K185&lt;3,1,IF(AND(K185&gt;=3,K185&lt;6),2,IF(AND(K185&gt;=6,K185&lt;12),3,4)))</f>
        <v>1</v>
      </c>
      <c r="M185" s="50"/>
      <c r="N185" s="50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>
      <c r="A186" s="20">
        <v>176</v>
      </c>
      <c r="B186" s="20" t="s">
        <v>301</v>
      </c>
      <c r="C186" s="20" t="s">
        <v>682</v>
      </c>
      <c r="D186" s="20" t="s">
        <v>119</v>
      </c>
      <c r="E186" s="14" t="s">
        <v>79</v>
      </c>
      <c r="F186" s="20" t="s">
        <v>663</v>
      </c>
      <c r="G186" s="14" t="s">
        <v>727</v>
      </c>
      <c r="H186" s="20" t="s">
        <v>294</v>
      </c>
      <c r="I186" s="80">
        <v>44503</v>
      </c>
      <c r="J186" s="81"/>
      <c r="K186" s="74">
        <f>($L$9-I186)/(365/12)</f>
        <v>9.205479452054794</v>
      </c>
      <c r="L186" s="14">
        <f>IF(K186&lt;3,1,IF(AND(K186&gt;=3,K186&lt;6),2,IF(AND(K186&gt;=6,K186&lt;12),3,4)))</f>
        <v>3</v>
      </c>
      <c r="M186" s="14"/>
      <c r="N186" s="14">
        <v>40097</v>
      </c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>
      <c r="A187" s="20">
        <v>177</v>
      </c>
      <c r="B187" s="20" t="s">
        <v>301</v>
      </c>
      <c r="C187" s="20" t="s">
        <v>601</v>
      </c>
      <c r="D187" s="20" t="s">
        <v>119</v>
      </c>
      <c r="E187" s="14" t="s">
        <v>133</v>
      </c>
      <c r="F187" s="20" t="s">
        <v>662</v>
      </c>
      <c r="G187" s="14" t="s">
        <v>511</v>
      </c>
      <c r="H187" s="20" t="s">
        <v>294</v>
      </c>
      <c r="I187" s="80">
        <v>44574</v>
      </c>
      <c r="J187" s="81"/>
      <c r="K187" s="74">
        <f>($L$9-I187)/(365/12)</f>
        <v>6.8712328767123285</v>
      </c>
      <c r="L187" s="14">
        <f>IF(K187&lt;3,1,IF(AND(K187&gt;=3,K187&lt;6),2,IF(AND(K187&gt;=6,K187&lt;12),3,4)))</f>
        <v>3</v>
      </c>
      <c r="M187" s="14"/>
      <c r="N187" s="14">
        <v>40414</v>
      </c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>
      <c r="A188" s="20">
        <v>178</v>
      </c>
      <c r="B188" s="40" t="s">
        <v>301</v>
      </c>
      <c r="C188" s="14" t="s">
        <v>547</v>
      </c>
      <c r="D188" s="14" t="s">
        <v>119</v>
      </c>
      <c r="E188" s="14" t="s">
        <v>22</v>
      </c>
      <c r="F188" s="14" t="s">
        <v>663</v>
      </c>
      <c r="G188" s="14" t="s">
        <v>31</v>
      </c>
      <c r="H188" s="20" t="s">
        <v>294</v>
      </c>
      <c r="I188" s="86">
        <v>44503</v>
      </c>
      <c r="J188" s="81"/>
      <c r="K188" s="74">
        <f>($L$9-I188)/(365/12)</f>
        <v>9.205479452054794</v>
      </c>
      <c r="L188" s="14">
        <f>IF(K188&lt;3,1,IF(AND(K188&gt;=3,K188&lt;6),2,IF(AND(K188&gt;=6,K188&lt;12),3,4)))</f>
        <v>3</v>
      </c>
      <c r="M188" s="14"/>
      <c r="N188" s="14">
        <v>40088</v>
      </c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>
      <c r="A189" s="20">
        <v>179</v>
      </c>
      <c r="B189" s="20" t="s">
        <v>301</v>
      </c>
      <c r="C189" s="20" t="s">
        <v>602</v>
      </c>
      <c r="D189" s="20" t="s">
        <v>119</v>
      </c>
      <c r="E189" s="14" t="s">
        <v>501</v>
      </c>
      <c r="F189" s="20" t="s">
        <v>663</v>
      </c>
      <c r="G189" s="14" t="s">
        <v>791</v>
      </c>
      <c r="H189" s="20" t="s">
        <v>294</v>
      </c>
      <c r="I189" s="80">
        <v>44574</v>
      </c>
      <c r="J189" s="81"/>
      <c r="K189" s="74">
        <f>($L$9-I189)/(365/12)</f>
        <v>6.8712328767123285</v>
      </c>
      <c r="L189" s="14">
        <f>IF(K189&lt;3,1,IF(AND(K189&gt;=3,K189&lt;6),2,IF(AND(K189&gt;=6,K189&lt;12),3,4)))</f>
        <v>3</v>
      </c>
      <c r="M189" s="14"/>
      <c r="N189" s="14">
        <v>40415</v>
      </c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>
      <c r="A190" s="20">
        <v>180</v>
      </c>
      <c r="B190" s="14" t="s">
        <v>301</v>
      </c>
      <c r="C190" s="99" t="s">
        <v>835</v>
      </c>
      <c r="D190" s="14" t="s">
        <v>119</v>
      </c>
      <c r="E190" s="50" t="s">
        <v>29</v>
      </c>
      <c r="F190" s="99" t="s">
        <v>663</v>
      </c>
      <c r="G190" s="50" t="s">
        <v>727</v>
      </c>
      <c r="H190" s="14" t="s">
        <v>294</v>
      </c>
      <c r="I190" s="81">
        <v>44781</v>
      </c>
      <c r="J190" s="91"/>
      <c r="K190" s="74">
        <f>($L$9-I190)/(365/12)</f>
        <v>6.575342465753424E-2</v>
      </c>
      <c r="L190" s="14">
        <f>IF(K190&lt;3,1,IF(AND(K190&gt;=3,K190&lt;6),2,IF(AND(K190&gt;=6,K190&lt;12),3,4)))</f>
        <v>1</v>
      </c>
      <c r="M190" s="50"/>
      <c r="N190" s="50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>
      <c r="A191" s="20">
        <v>181</v>
      </c>
      <c r="B191" s="14" t="s">
        <v>301</v>
      </c>
      <c r="C191" s="99" t="s">
        <v>829</v>
      </c>
      <c r="D191" s="14" t="s">
        <v>119</v>
      </c>
      <c r="E191" s="14" t="s">
        <v>18</v>
      </c>
      <c r="F191" s="99" t="s">
        <v>662</v>
      </c>
      <c r="G191" s="14" t="s">
        <v>31</v>
      </c>
      <c r="H191" s="14" t="s">
        <v>294</v>
      </c>
      <c r="I191" s="81">
        <v>44781</v>
      </c>
      <c r="J191" s="81"/>
      <c r="K191" s="74">
        <f>($L$9-I191)/(365/12)</f>
        <v>6.575342465753424E-2</v>
      </c>
      <c r="L191" s="14">
        <f>IF(K191&lt;3,1,IF(AND(K191&gt;=3,K191&lt;6),2,IF(AND(K191&gt;=6,K191&lt;12),3,4)))</f>
        <v>1</v>
      </c>
      <c r="M191" s="14"/>
      <c r="N191" s="14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>
      <c r="A192" s="20">
        <v>182</v>
      </c>
      <c r="B192" s="20" t="s">
        <v>301</v>
      </c>
      <c r="C192" s="20" t="s">
        <v>515</v>
      </c>
      <c r="D192" s="20" t="s">
        <v>119</v>
      </c>
      <c r="E192" s="14" t="s">
        <v>14</v>
      </c>
      <c r="F192" s="20" t="s">
        <v>661</v>
      </c>
      <c r="G192" s="14" t="s">
        <v>92</v>
      </c>
      <c r="H192" s="20" t="s">
        <v>294</v>
      </c>
      <c r="I192" s="80">
        <v>44453</v>
      </c>
      <c r="J192" s="81"/>
      <c r="K192" s="74">
        <f>($L$9-I192)/(365/12)</f>
        <v>10.84931506849315</v>
      </c>
      <c r="L192" s="14">
        <f>IF(K192&lt;3,1,IF(AND(K192&gt;=3,K192&lt;6),2,IF(AND(K192&gt;=6,K192&lt;12),3,4)))</f>
        <v>3</v>
      </c>
      <c r="M192" s="50"/>
      <c r="N192" s="14">
        <v>40408</v>
      </c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>
      <c r="A193" s="20">
        <v>183</v>
      </c>
      <c r="B193" s="20">
        <v>31163</v>
      </c>
      <c r="C193" s="20" t="s">
        <v>41</v>
      </c>
      <c r="D193" s="20" t="s">
        <v>119</v>
      </c>
      <c r="E193" s="14" t="s">
        <v>7</v>
      </c>
      <c r="F193" s="20" t="s">
        <v>668</v>
      </c>
      <c r="G193" s="14" t="s">
        <v>511</v>
      </c>
      <c r="H193" s="20" t="s">
        <v>294</v>
      </c>
      <c r="I193" s="80">
        <v>40491</v>
      </c>
      <c r="J193" s="81"/>
      <c r="K193" s="74">
        <f>($L$9-I193)/(365/12)</f>
        <v>141.1068493150685</v>
      </c>
      <c r="L193" s="14">
        <f>IF(K193&lt;3,1,IF(AND(K193&gt;=3,K193&lt;6),2,IF(AND(K193&gt;=6,K193&lt;12),3,4)))</f>
        <v>4</v>
      </c>
      <c r="M193" s="50"/>
      <c r="N193" s="14">
        <v>43020</v>
      </c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>
      <c r="A194" s="20">
        <v>184</v>
      </c>
      <c r="B194" s="40" t="s">
        <v>301</v>
      </c>
      <c r="C194" s="14" t="s">
        <v>554</v>
      </c>
      <c r="D194" s="40" t="s">
        <v>119</v>
      </c>
      <c r="E194" s="14" t="s">
        <v>162</v>
      </c>
      <c r="F194" s="20" t="s">
        <v>663</v>
      </c>
      <c r="G194" s="14" t="s">
        <v>31</v>
      </c>
      <c r="H194" s="14" t="s">
        <v>294</v>
      </c>
      <c r="I194" s="81">
        <v>44503</v>
      </c>
      <c r="J194" s="81"/>
      <c r="K194" s="74">
        <f>($L$9-I194)/(365/12)</f>
        <v>9.205479452054794</v>
      </c>
      <c r="L194" s="14">
        <f>IF(K194&lt;3,1,IF(AND(K194&gt;=3,K194&lt;6),2,IF(AND(K194&gt;=6,K194&lt;12),3,4)))</f>
        <v>3</v>
      </c>
      <c r="M194" s="14"/>
      <c r="N194" s="14">
        <v>40091</v>
      </c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>
      <c r="A195" s="20">
        <v>185</v>
      </c>
      <c r="B195" s="40" t="s">
        <v>301</v>
      </c>
      <c r="C195" s="69" t="s">
        <v>603</v>
      </c>
      <c r="D195" s="40" t="s">
        <v>119</v>
      </c>
      <c r="E195" s="14" t="s">
        <v>12</v>
      </c>
      <c r="F195" s="20" t="s">
        <v>666</v>
      </c>
      <c r="G195" s="14" t="s">
        <v>511</v>
      </c>
      <c r="H195" s="40" t="s">
        <v>294</v>
      </c>
      <c r="I195" s="81">
        <v>44574</v>
      </c>
      <c r="J195" s="81"/>
      <c r="K195" s="74">
        <f>($L$9-I195)/(365/12)</f>
        <v>6.8712328767123285</v>
      </c>
      <c r="L195" s="14">
        <f>IF(K195&lt;3,1,IF(AND(K195&gt;=3,K195&lt;6),2,IF(AND(K195&gt;=6,K195&lt;12),3,4)))</f>
        <v>3</v>
      </c>
      <c r="M195" s="14"/>
      <c r="N195" s="14">
        <v>40417</v>
      </c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>
      <c r="A196" s="20">
        <v>186</v>
      </c>
      <c r="B196" s="40">
        <v>108345</v>
      </c>
      <c r="C196" s="20" t="s">
        <v>135</v>
      </c>
      <c r="D196" s="20" t="s">
        <v>119</v>
      </c>
      <c r="E196" s="14" t="s">
        <v>13</v>
      </c>
      <c r="F196" s="20" t="s">
        <v>663</v>
      </c>
      <c r="G196" s="14" t="s">
        <v>8</v>
      </c>
      <c r="H196" s="20" t="s">
        <v>294</v>
      </c>
      <c r="I196" s="81">
        <v>42885</v>
      </c>
      <c r="J196" s="81"/>
      <c r="K196" s="74">
        <f>($L$9-I196)/(365/12)</f>
        <v>62.4</v>
      </c>
      <c r="L196" s="14">
        <f>IF(K196&lt;3,1,IF(AND(K196&gt;=3,K196&lt;6),2,IF(AND(K196&gt;=6,K196&lt;12),3,4)))</f>
        <v>4</v>
      </c>
      <c r="M196" s="50"/>
      <c r="N196" s="14">
        <v>43011</v>
      </c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>
      <c r="A197" s="20">
        <v>187</v>
      </c>
      <c r="B197" s="40" t="s">
        <v>301</v>
      </c>
      <c r="C197" s="75" t="s">
        <v>555</v>
      </c>
      <c r="D197" s="14" t="s">
        <v>119</v>
      </c>
      <c r="E197" s="14" t="s">
        <v>130</v>
      </c>
      <c r="F197" s="20" t="s">
        <v>124</v>
      </c>
      <c r="G197" s="14" t="s">
        <v>31</v>
      </c>
      <c r="H197" s="75" t="s">
        <v>294</v>
      </c>
      <c r="I197" s="81">
        <v>44518</v>
      </c>
      <c r="J197" s="81"/>
      <c r="K197" s="74">
        <f>($L$9-I197)/(365/12)</f>
        <v>8.712328767123287</v>
      </c>
      <c r="L197" s="14">
        <f>IF(K197&lt;3,1,IF(AND(K197&gt;=3,K197&lt;6),2,IF(AND(K197&gt;=6,K197&lt;12),3,4)))</f>
        <v>3</v>
      </c>
      <c r="M197" s="14"/>
      <c r="N197" s="14">
        <v>46554</v>
      </c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>
      <c r="A198" s="20">
        <v>188</v>
      </c>
      <c r="B198" s="20">
        <v>174554</v>
      </c>
      <c r="C198" s="20" t="s">
        <v>325</v>
      </c>
      <c r="D198" s="20" t="s">
        <v>119</v>
      </c>
      <c r="E198" s="14" t="s">
        <v>269</v>
      </c>
      <c r="F198" s="20" t="s">
        <v>670</v>
      </c>
      <c r="G198" s="14" t="s">
        <v>791</v>
      </c>
      <c r="H198" s="20" t="s">
        <v>294</v>
      </c>
      <c r="I198" s="80">
        <v>44198</v>
      </c>
      <c r="J198" s="81"/>
      <c r="K198" s="74">
        <f>($L$9-I198)/(365/12)</f>
        <v>19.232876712328768</v>
      </c>
      <c r="L198" s="14">
        <f>IF(K198&lt;3,1,IF(AND(K198&gt;=3,K198&lt;6),2,IF(AND(K198&gt;=6,K198&lt;12),3,4)))</f>
        <v>4</v>
      </c>
      <c r="M198" s="50"/>
      <c r="N198" s="14">
        <v>40401</v>
      </c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>
      <c r="A199" s="20">
        <v>189</v>
      </c>
      <c r="B199" s="14" t="s">
        <v>301</v>
      </c>
      <c r="C199" s="14" t="s">
        <v>528</v>
      </c>
      <c r="D199" s="40" t="s">
        <v>119</v>
      </c>
      <c r="E199" s="14" t="s">
        <v>13</v>
      </c>
      <c r="F199" s="14" t="s">
        <v>522</v>
      </c>
      <c r="G199" s="14" t="s">
        <v>8</v>
      </c>
      <c r="H199" s="14" t="s">
        <v>294</v>
      </c>
      <c r="I199" s="81">
        <v>44475</v>
      </c>
      <c r="J199" s="81"/>
      <c r="K199" s="74">
        <f>($L$9-I199)/(365/12)</f>
        <v>10.126027397260273</v>
      </c>
      <c r="L199" s="14">
        <f>IF(K199&lt;3,1,IF(AND(K199&gt;=3,K199&lt;6),2,IF(AND(K199&gt;=6,K199&lt;12),3,4)))</f>
        <v>3</v>
      </c>
      <c r="M199" s="14"/>
      <c r="N199" s="14">
        <v>46546</v>
      </c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>
      <c r="A200" s="20">
        <v>190</v>
      </c>
      <c r="B200" s="40" t="s">
        <v>301</v>
      </c>
      <c r="C200" s="14" t="s">
        <v>545</v>
      </c>
      <c r="D200" s="14" t="s">
        <v>119</v>
      </c>
      <c r="E200" s="14" t="s">
        <v>50</v>
      </c>
      <c r="F200" s="20" t="s">
        <v>124</v>
      </c>
      <c r="G200" s="14" t="s">
        <v>8</v>
      </c>
      <c r="H200" s="14" t="s">
        <v>294</v>
      </c>
      <c r="I200" s="81">
        <v>44503</v>
      </c>
      <c r="J200" s="81"/>
      <c r="K200" s="74">
        <f>($L$9-I200)/(365/12)</f>
        <v>9.205479452054794</v>
      </c>
      <c r="L200" s="14">
        <f>IF(K200&lt;3,1,IF(AND(K200&gt;=3,K200&lt;6),2,IF(AND(K200&gt;=6,K200&lt;12),3,4)))</f>
        <v>3</v>
      </c>
      <c r="M200" s="14"/>
      <c r="N200" s="14">
        <v>40085</v>
      </c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>
      <c r="A201" s="20">
        <v>191</v>
      </c>
      <c r="B201" s="20">
        <v>177265</v>
      </c>
      <c r="C201" s="20" t="s">
        <v>335</v>
      </c>
      <c r="D201" s="20" t="s">
        <v>119</v>
      </c>
      <c r="E201" s="14" t="s">
        <v>133</v>
      </c>
      <c r="F201" s="14" t="s">
        <v>661</v>
      </c>
      <c r="G201" s="14" t="s">
        <v>511</v>
      </c>
      <c r="H201" s="20" t="s">
        <v>294</v>
      </c>
      <c r="I201" s="80">
        <v>44235</v>
      </c>
      <c r="J201" s="81"/>
      <c r="K201" s="74">
        <f>($L$9-I201)/(365/12)</f>
        <v>18.016438356164382</v>
      </c>
      <c r="L201" s="14">
        <f>IF(K201&lt;3,1,IF(AND(K201&gt;=3,K201&lt;6),2,IF(AND(K201&gt;=6,K201&lt;12),3,4)))</f>
        <v>4</v>
      </c>
      <c r="M201" s="14"/>
      <c r="N201" s="14">
        <v>43225</v>
      </c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>
      <c r="A202" s="20">
        <v>192</v>
      </c>
      <c r="B202" s="40">
        <v>174042</v>
      </c>
      <c r="C202" s="79" t="s">
        <v>311</v>
      </c>
      <c r="D202" s="14" t="s">
        <v>119</v>
      </c>
      <c r="E202" s="14" t="s">
        <v>133</v>
      </c>
      <c r="F202" s="20" t="s">
        <v>124</v>
      </c>
      <c r="G202" s="14" t="s">
        <v>511</v>
      </c>
      <c r="H202" s="14" t="s">
        <v>294</v>
      </c>
      <c r="I202" s="81">
        <v>44144</v>
      </c>
      <c r="J202" s="81"/>
      <c r="K202" s="74">
        <f>($L$9-I202)/(365/12)</f>
        <v>21.008219178082189</v>
      </c>
      <c r="L202" s="14">
        <f>IF(K202&lt;3,1,IF(AND(K202&gt;=3,K202&lt;6),2,IF(AND(K202&gt;=6,K202&lt;12),3,4)))</f>
        <v>4</v>
      </c>
      <c r="M202" s="14"/>
      <c r="N202" s="14">
        <v>40384</v>
      </c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>
      <c r="A203" s="20">
        <v>193</v>
      </c>
      <c r="B203" s="14">
        <v>181837</v>
      </c>
      <c r="C203" s="14" t="s">
        <v>460</v>
      </c>
      <c r="D203" s="14" t="s">
        <v>119</v>
      </c>
      <c r="E203" s="14" t="s">
        <v>49</v>
      </c>
      <c r="F203" s="14" t="s">
        <v>668</v>
      </c>
      <c r="G203" s="14" t="s">
        <v>511</v>
      </c>
      <c r="H203" s="14" t="s">
        <v>294</v>
      </c>
      <c r="I203" s="81">
        <v>44378</v>
      </c>
      <c r="J203" s="81"/>
      <c r="K203" s="74">
        <f>($L$9-I203)/(365/12)</f>
        <v>13.315068493150685</v>
      </c>
      <c r="L203" s="14">
        <f>IF(K203&lt;3,1,IF(AND(K203&gt;=3,K203&lt;6),2,IF(AND(K203&gt;=6,K203&lt;12),3,4)))</f>
        <v>4</v>
      </c>
      <c r="M203" s="14"/>
      <c r="N203" s="14">
        <v>46517</v>
      </c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>
      <c r="A204" s="20">
        <v>194</v>
      </c>
      <c r="B204" s="40">
        <v>159955</v>
      </c>
      <c r="C204" s="69" t="s">
        <v>267</v>
      </c>
      <c r="D204" s="40" t="s">
        <v>119</v>
      </c>
      <c r="E204" s="14" t="s">
        <v>96</v>
      </c>
      <c r="F204" s="14" t="s">
        <v>666</v>
      </c>
      <c r="G204" s="14" t="s">
        <v>512</v>
      </c>
      <c r="H204" s="40" t="s">
        <v>294</v>
      </c>
      <c r="I204" s="81">
        <v>43773</v>
      </c>
      <c r="J204" s="81"/>
      <c r="K204" s="74">
        <f>($L$9-I204)/(365/12)</f>
        <v>33.205479452054796</v>
      </c>
      <c r="L204" s="14">
        <f>IF(K204&lt;3,1,IF(AND(K204&gt;=3,K204&lt;6),2,IF(AND(K204&gt;=6,K204&lt;12),3,4)))</f>
        <v>4</v>
      </c>
      <c r="M204" s="14"/>
      <c r="N204" s="14">
        <v>43139</v>
      </c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>
      <c r="A205" s="20">
        <v>195</v>
      </c>
      <c r="B205" s="20">
        <v>4025</v>
      </c>
      <c r="C205" s="20" t="s">
        <v>42</v>
      </c>
      <c r="D205" s="20" t="s">
        <v>119</v>
      </c>
      <c r="E205" s="14" t="s">
        <v>29</v>
      </c>
      <c r="F205" s="14" t="s">
        <v>666</v>
      </c>
      <c r="G205" s="14" t="s">
        <v>727</v>
      </c>
      <c r="H205" s="20" t="s">
        <v>294</v>
      </c>
      <c r="I205" s="80">
        <v>43314</v>
      </c>
      <c r="J205" s="81"/>
      <c r="K205" s="74">
        <f>($L$9-I205)/(365/12)</f>
        <v>48.295890410958904</v>
      </c>
      <c r="L205" s="14">
        <f>IF(K205&lt;3,1,IF(AND(K205&gt;=3,K205&lt;6),2,IF(AND(K205&gt;=6,K205&lt;12),3,4)))</f>
        <v>4</v>
      </c>
      <c r="M205" s="14"/>
      <c r="N205" s="14">
        <v>43025</v>
      </c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>
      <c r="A206" s="20">
        <v>196</v>
      </c>
      <c r="B206" s="14" t="s">
        <v>301</v>
      </c>
      <c r="C206" s="14" t="s">
        <v>664</v>
      </c>
      <c r="D206" s="40" t="s">
        <v>119</v>
      </c>
      <c r="E206" s="14" t="s">
        <v>86</v>
      </c>
      <c r="F206" s="20" t="s">
        <v>124</v>
      </c>
      <c r="G206" s="14" t="s">
        <v>511</v>
      </c>
      <c r="H206" s="40" t="s">
        <v>294</v>
      </c>
      <c r="I206" s="81">
        <v>44713</v>
      </c>
      <c r="J206" s="81"/>
      <c r="K206" s="74">
        <f>($L$9-I206)/(365/12)</f>
        <v>2.3013698630136985</v>
      </c>
      <c r="L206" s="14">
        <f>IF(K206&lt;3,1,IF(AND(K206&gt;=3,K206&lt;6),2,IF(AND(K206&gt;=6,K206&lt;12),3,4)))</f>
        <v>1</v>
      </c>
      <c r="M206" s="14"/>
      <c r="N206" s="14">
        <v>46596</v>
      </c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>
      <c r="A207" s="20">
        <v>197</v>
      </c>
      <c r="B207" s="40" t="s">
        <v>301</v>
      </c>
      <c r="C207" s="14" t="s">
        <v>697</v>
      </c>
      <c r="D207" s="40" t="s">
        <v>119</v>
      </c>
      <c r="E207" s="14" t="s">
        <v>14</v>
      </c>
      <c r="F207" s="14" t="s">
        <v>668</v>
      </c>
      <c r="G207" s="14" t="s">
        <v>92</v>
      </c>
      <c r="H207" s="40" t="s">
        <v>294</v>
      </c>
      <c r="I207" s="81">
        <v>44470</v>
      </c>
      <c r="J207" s="81"/>
      <c r="K207" s="74">
        <f>($L$9-I207)/(365/12)</f>
        <v>10.29041095890411</v>
      </c>
      <c r="L207" s="14">
        <f>IF(K207&lt;3,1,IF(AND(K207&gt;=3,K207&lt;6),2,IF(AND(K207&gt;=6,K207&lt;12),3,4)))</f>
        <v>3</v>
      </c>
      <c r="M207" s="14"/>
      <c r="N207" s="14">
        <v>46541</v>
      </c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>
      <c r="A208" s="20">
        <v>198</v>
      </c>
      <c r="B208" s="40">
        <v>112781</v>
      </c>
      <c r="C208" s="69" t="s">
        <v>147</v>
      </c>
      <c r="D208" s="69" t="s">
        <v>119</v>
      </c>
      <c r="E208" s="14" t="s">
        <v>53</v>
      </c>
      <c r="F208" s="14" t="s">
        <v>522</v>
      </c>
      <c r="G208" s="14" t="s">
        <v>129</v>
      </c>
      <c r="H208" s="20" t="s">
        <v>294</v>
      </c>
      <c r="I208" s="83">
        <v>43489</v>
      </c>
      <c r="J208" s="88"/>
      <c r="K208" s="74">
        <f>($L$9-I208)/(365/12)</f>
        <v>42.542465753424658</v>
      </c>
      <c r="L208" s="14">
        <f>IF(K208&lt;3,1,IF(AND(K208&gt;=3,K208&lt;6),2,IF(AND(K208&gt;=6,K208&lt;12),3,4)))</f>
        <v>4</v>
      </c>
      <c r="M208" s="14"/>
      <c r="N208" s="14">
        <v>43119</v>
      </c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7">
      <c r="A209" s="20">
        <v>199</v>
      </c>
      <c r="B209" s="40" t="s">
        <v>301</v>
      </c>
      <c r="C209" s="14" t="s">
        <v>574</v>
      </c>
      <c r="D209" s="40" t="s">
        <v>119</v>
      </c>
      <c r="E209" s="14" t="s">
        <v>21</v>
      </c>
      <c r="F209" s="20" t="s">
        <v>124</v>
      </c>
      <c r="G209" s="14" t="s">
        <v>129</v>
      </c>
      <c r="H209" s="40" t="s">
        <v>294</v>
      </c>
      <c r="I209" s="81">
        <v>44532</v>
      </c>
      <c r="J209" s="81"/>
      <c r="K209" s="74">
        <f>($L$9-I209)/(365/12)</f>
        <v>8.2520547945205482</v>
      </c>
      <c r="L209" s="14">
        <f>IF(K209&lt;3,1,IF(AND(K209&gt;=3,K209&lt;6),2,IF(AND(K209&gt;=6,K209&lt;12),3,4)))</f>
        <v>3</v>
      </c>
      <c r="M209" s="14"/>
      <c r="N209" s="14">
        <v>40017</v>
      </c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7">
      <c r="A210" s="20">
        <v>200</v>
      </c>
      <c r="B210" s="14" t="s">
        <v>301</v>
      </c>
      <c r="C210" s="99" t="s">
        <v>836</v>
      </c>
      <c r="D210" s="14" t="s">
        <v>119</v>
      </c>
      <c r="E210" s="50" t="s">
        <v>21</v>
      </c>
      <c r="F210" s="99" t="s">
        <v>668</v>
      </c>
      <c r="G210" s="50" t="s">
        <v>129</v>
      </c>
      <c r="H210" s="14" t="s">
        <v>294</v>
      </c>
      <c r="I210" s="81">
        <v>44781</v>
      </c>
      <c r="J210" s="91"/>
      <c r="K210" s="74">
        <f>($L$9-I210)/(365/12)</f>
        <v>6.575342465753424E-2</v>
      </c>
      <c r="L210" s="14">
        <f>IF(K210&lt;3,1,IF(AND(K210&gt;=3,K210&lt;6),2,IF(AND(K210&gt;=6,K210&lt;12),3,4)))</f>
        <v>1</v>
      </c>
      <c r="M210" s="50"/>
      <c r="N210" s="50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7">
      <c r="A211" s="20">
        <v>201</v>
      </c>
      <c r="B211" s="20">
        <v>40040</v>
      </c>
      <c r="C211" s="14" t="s">
        <v>120</v>
      </c>
      <c r="D211" s="20" t="s">
        <v>119</v>
      </c>
      <c r="E211" s="14" t="s">
        <v>594</v>
      </c>
      <c r="F211" s="14" t="s">
        <v>668</v>
      </c>
      <c r="G211" s="14" t="s">
        <v>791</v>
      </c>
      <c r="H211" s="20" t="s">
        <v>294</v>
      </c>
      <c r="I211" s="81">
        <v>41586</v>
      </c>
      <c r="J211" s="81"/>
      <c r="K211" s="74">
        <f>($L$9-I211)/(365/12)</f>
        <v>105.10684931506849</v>
      </c>
      <c r="L211" s="14">
        <f>IF(K211&lt;3,1,IF(AND(K211&gt;=3,K211&lt;6),2,IF(AND(K211&gt;=6,K211&lt;12),3,4)))</f>
        <v>4</v>
      </c>
      <c r="M211" s="14"/>
      <c r="N211" s="14">
        <v>40043</v>
      </c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7">
      <c r="A212" s="20">
        <v>202</v>
      </c>
      <c r="B212" s="20">
        <v>174041</v>
      </c>
      <c r="C212" s="20" t="s">
        <v>312</v>
      </c>
      <c r="D212" s="20" t="s">
        <v>119</v>
      </c>
      <c r="E212" s="14" t="s">
        <v>347</v>
      </c>
      <c r="F212" s="14" t="s">
        <v>661</v>
      </c>
      <c r="G212" s="14" t="s">
        <v>791</v>
      </c>
      <c r="H212" s="20" t="s">
        <v>294</v>
      </c>
      <c r="I212" s="80">
        <v>44144</v>
      </c>
      <c r="J212" s="81"/>
      <c r="K212" s="74">
        <f>($L$9-I212)/(365/12)</f>
        <v>21.008219178082189</v>
      </c>
      <c r="L212" s="14">
        <f>IF(K212&lt;3,1,IF(AND(K212&gt;=3,K212&lt;6),2,IF(AND(K212&gt;=6,K212&lt;12),3,4)))</f>
        <v>4</v>
      </c>
      <c r="M212" s="14"/>
      <c r="N212" s="14">
        <v>40383</v>
      </c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7">
      <c r="A213" s="20">
        <v>203</v>
      </c>
      <c r="B213" s="40">
        <v>11981</v>
      </c>
      <c r="C213" s="79" t="s">
        <v>43</v>
      </c>
      <c r="D213" s="14" t="s">
        <v>119</v>
      </c>
      <c r="E213" s="14" t="s">
        <v>165</v>
      </c>
      <c r="F213" s="14" t="s">
        <v>670</v>
      </c>
      <c r="G213" s="14" t="s">
        <v>511</v>
      </c>
      <c r="H213" s="14" t="s">
        <v>294</v>
      </c>
      <c r="I213" s="81">
        <v>40969</v>
      </c>
      <c r="J213" s="81"/>
      <c r="K213" s="74">
        <f>($L$9-I213)/(365/12)</f>
        <v>125.39178082191781</v>
      </c>
      <c r="L213" s="14">
        <f>IF(K213&lt;3,1,IF(AND(K213&gt;=3,K213&lt;6),2,IF(AND(K213&gt;=6,K213&lt;12),3,4)))</f>
        <v>4</v>
      </c>
      <c r="M213" s="14"/>
      <c r="N213" s="14">
        <v>43028</v>
      </c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7">
      <c r="A214" s="20">
        <v>204</v>
      </c>
      <c r="B214" s="20">
        <v>179141</v>
      </c>
      <c r="C214" s="14" t="s">
        <v>365</v>
      </c>
      <c r="D214" s="14" t="s">
        <v>119</v>
      </c>
      <c r="E214" s="14" t="s">
        <v>133</v>
      </c>
      <c r="F214" s="14" t="s">
        <v>666</v>
      </c>
      <c r="G214" s="14" t="s">
        <v>511</v>
      </c>
      <c r="H214" s="14" t="s">
        <v>294</v>
      </c>
      <c r="I214" s="81">
        <v>44315</v>
      </c>
      <c r="J214" s="81"/>
      <c r="K214" s="74">
        <f>($L$9-I214)/(365/12)</f>
        <v>15.386301369863013</v>
      </c>
      <c r="L214" s="14">
        <f>IF(K214&lt;3,1,IF(AND(K214&gt;=3,K214&lt;6),2,IF(AND(K214&gt;=6,K214&lt;12),3,4)))</f>
        <v>4</v>
      </c>
      <c r="M214" s="14"/>
      <c r="N214" s="14">
        <v>43250</v>
      </c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7">
      <c r="A215" s="20">
        <v>205</v>
      </c>
      <c r="B215" s="40" t="s">
        <v>301</v>
      </c>
      <c r="C215" s="69" t="s">
        <v>686</v>
      </c>
      <c r="D215" s="20" t="s">
        <v>119</v>
      </c>
      <c r="E215" s="14" t="s">
        <v>700</v>
      </c>
      <c r="F215" s="14" t="s">
        <v>693</v>
      </c>
      <c r="G215" s="14" t="s">
        <v>512</v>
      </c>
      <c r="H215" s="20" t="s">
        <v>294</v>
      </c>
      <c r="I215" s="83">
        <v>44743</v>
      </c>
      <c r="J215" s="88"/>
      <c r="K215" s="74">
        <f>($L$9-I215)/(365/12)</f>
        <v>1.3150684931506849</v>
      </c>
      <c r="L215" s="14">
        <f>IF(K215&lt;3,1,IF(AND(K215&gt;=3,K215&lt;6),2,IF(AND(K215&gt;=6,K215&lt;12),3,4)))</f>
        <v>1</v>
      </c>
      <c r="M215" s="14"/>
      <c r="N215" s="14">
        <v>46601</v>
      </c>
    </row>
    <row r="216" spans="1:27">
      <c r="A216" s="20">
        <v>206</v>
      </c>
      <c r="B216" s="20" t="s">
        <v>301</v>
      </c>
      <c r="C216" s="101" t="s">
        <v>805</v>
      </c>
      <c r="D216" s="106" t="s">
        <v>119</v>
      </c>
      <c r="E216" s="101" t="s">
        <v>263</v>
      </c>
      <c r="F216" s="101" t="s">
        <v>522</v>
      </c>
      <c r="G216" s="101" t="s">
        <v>8</v>
      </c>
      <c r="H216" s="106" t="s">
        <v>294</v>
      </c>
      <c r="I216" s="102">
        <v>44774</v>
      </c>
      <c r="J216" s="102">
        <v>44780</v>
      </c>
      <c r="K216" s="74">
        <f>($L$9-I216)/(365/12)</f>
        <v>0.29589041095890412</v>
      </c>
      <c r="L216" s="14">
        <f>IF(K216&lt;3,1,IF(AND(K216&gt;=3,K216&lt;6),2,IF(AND(K216&gt;=6,K216&lt;12),3,4)))</f>
        <v>1</v>
      </c>
      <c r="M216" s="14"/>
      <c r="N216" s="14">
        <v>40425</v>
      </c>
    </row>
    <row r="217" spans="1:27">
      <c r="A217" s="20">
        <v>207</v>
      </c>
      <c r="B217" s="40">
        <v>166048</v>
      </c>
      <c r="C217" s="14" t="s">
        <v>289</v>
      </c>
      <c r="D217" s="14" t="s">
        <v>119</v>
      </c>
      <c r="E217" s="14" t="s">
        <v>595</v>
      </c>
      <c r="F217" s="14" t="s">
        <v>663</v>
      </c>
      <c r="G217" s="14" t="s">
        <v>92</v>
      </c>
      <c r="H217" s="14" t="s">
        <v>294</v>
      </c>
      <c r="I217" s="81">
        <v>43956</v>
      </c>
      <c r="J217" s="81"/>
      <c r="K217" s="74">
        <f>($L$9-I217)/(365/12)</f>
        <v>27.18904109589041</v>
      </c>
      <c r="L217" s="14">
        <f>IF(K217&lt;3,1,IF(AND(K217&gt;=3,K217&lt;6),2,IF(AND(K217&gt;=6,K217&lt;12),3,4)))</f>
        <v>4</v>
      </c>
      <c r="M217" s="14"/>
      <c r="N217" s="14">
        <v>43189</v>
      </c>
    </row>
    <row r="218" spans="1:27">
      <c r="A218" s="20">
        <v>208</v>
      </c>
      <c r="B218" s="21" t="s">
        <v>301</v>
      </c>
      <c r="C218" s="14" t="s">
        <v>550</v>
      </c>
      <c r="D218" s="14" t="s">
        <v>119</v>
      </c>
      <c r="E218" s="14" t="s">
        <v>159</v>
      </c>
      <c r="F218" s="14" t="s">
        <v>662</v>
      </c>
      <c r="G218" s="14" t="s">
        <v>512</v>
      </c>
      <c r="H218" s="14" t="s">
        <v>294</v>
      </c>
      <c r="I218" s="81">
        <v>44501</v>
      </c>
      <c r="J218" s="81"/>
      <c r="K218" s="74">
        <f>($L$9-I218)/(365/12)</f>
        <v>9.2712328767123289</v>
      </c>
      <c r="L218" s="14">
        <f>IF(K218&lt;3,1,IF(AND(K218&gt;=3,K218&lt;6),2,IF(AND(K218&gt;=6,K218&lt;12),3,4)))</f>
        <v>3</v>
      </c>
      <c r="M218" s="14"/>
      <c r="N218" s="14">
        <v>40022</v>
      </c>
    </row>
    <row r="219" spans="1:27">
      <c r="A219" s="20">
        <v>209</v>
      </c>
      <c r="B219" s="40">
        <v>180818</v>
      </c>
      <c r="C219" s="69" t="s">
        <v>383</v>
      </c>
      <c r="D219" s="20" t="s">
        <v>119</v>
      </c>
      <c r="E219" s="14" t="s">
        <v>86</v>
      </c>
      <c r="F219" s="20" t="s">
        <v>661</v>
      </c>
      <c r="G219" s="14" t="s">
        <v>511</v>
      </c>
      <c r="H219" s="20" t="s">
        <v>294</v>
      </c>
      <c r="I219" s="81">
        <v>44364</v>
      </c>
      <c r="J219" s="81"/>
      <c r="K219" s="74">
        <f>($L$9-I219)/(365/12)</f>
        <v>13.775342465753424</v>
      </c>
      <c r="L219" s="14">
        <f>IF(K219&lt;3,1,IF(AND(K219&gt;=3,K219&lt;6),2,IF(AND(K219&gt;=6,K219&lt;12),3,4)))</f>
        <v>4</v>
      </c>
      <c r="M219" s="14"/>
      <c r="N219" s="14">
        <v>46509</v>
      </c>
    </row>
    <row r="220" spans="1:27">
      <c r="A220" s="20">
        <v>210</v>
      </c>
      <c r="B220" s="20" t="s">
        <v>301</v>
      </c>
      <c r="C220" s="14" t="s">
        <v>604</v>
      </c>
      <c r="D220" s="14" t="s">
        <v>119</v>
      </c>
      <c r="E220" s="14" t="s">
        <v>163</v>
      </c>
      <c r="F220" s="14" t="s">
        <v>522</v>
      </c>
      <c r="G220" s="14" t="s">
        <v>92</v>
      </c>
      <c r="H220" s="14" t="s">
        <v>294</v>
      </c>
      <c r="I220" s="81">
        <v>44574</v>
      </c>
      <c r="J220" s="81"/>
      <c r="K220" s="74">
        <f>($L$9-I220)/(365/12)</f>
        <v>6.8712328767123285</v>
      </c>
      <c r="L220" s="14">
        <f>IF(K220&lt;3,1,IF(AND(K220&gt;=3,K220&lt;6),2,IF(AND(K220&gt;=6,K220&lt;12),3,4)))</f>
        <v>3</v>
      </c>
      <c r="M220" s="14"/>
      <c r="N220" s="14">
        <v>40418</v>
      </c>
    </row>
    <row r="221" spans="1:27">
      <c r="A221" s="20">
        <v>211</v>
      </c>
      <c r="B221" s="20">
        <v>106574</v>
      </c>
      <c r="C221" s="20" t="s">
        <v>137</v>
      </c>
      <c r="D221" s="20" t="s">
        <v>119</v>
      </c>
      <c r="E221" s="14" t="s">
        <v>347</v>
      </c>
      <c r="F221" s="14" t="s">
        <v>522</v>
      </c>
      <c r="G221" s="14" t="s">
        <v>791</v>
      </c>
      <c r="H221" s="20" t="s">
        <v>294</v>
      </c>
      <c r="I221" s="80">
        <v>43314</v>
      </c>
      <c r="J221" s="81"/>
      <c r="K221" s="74">
        <f>($L$9-I221)/(365/12)</f>
        <v>48.295890410958904</v>
      </c>
      <c r="L221" s="14">
        <f>IF(K221&lt;3,1,IF(AND(K221&gt;=3,K221&lt;6),2,IF(AND(K221&gt;=6,K221&lt;12),3,4)))</f>
        <v>4</v>
      </c>
      <c r="M221" s="14"/>
      <c r="N221" s="14">
        <v>43064</v>
      </c>
    </row>
    <row r="222" spans="1:27">
      <c r="A222" s="20">
        <v>212</v>
      </c>
      <c r="B222" s="40" t="s">
        <v>301</v>
      </c>
      <c r="C222" s="14" t="s">
        <v>665</v>
      </c>
      <c r="D222" s="14" t="s">
        <v>119</v>
      </c>
      <c r="E222" s="14" t="s">
        <v>49</v>
      </c>
      <c r="F222" s="14" t="s">
        <v>666</v>
      </c>
      <c r="G222" s="14" t="s">
        <v>511</v>
      </c>
      <c r="H222" s="14" t="s">
        <v>294</v>
      </c>
      <c r="I222" s="81">
        <v>44713</v>
      </c>
      <c r="J222" s="81"/>
      <c r="K222" s="74">
        <f>($L$9-I222)/(365/12)</f>
        <v>2.3013698630136985</v>
      </c>
      <c r="L222" s="14">
        <f>IF(K222&lt;3,1,IF(AND(K222&gt;=3,K222&lt;6),2,IF(AND(K222&gt;=6,K222&lt;12),3,4)))</f>
        <v>1</v>
      </c>
      <c r="M222" s="14"/>
      <c r="N222" s="14">
        <v>46597</v>
      </c>
    </row>
    <row r="223" spans="1:27" s="50" customFormat="1">
      <c r="A223" s="20">
        <v>213</v>
      </c>
      <c r="B223" s="20" t="s">
        <v>301</v>
      </c>
      <c r="C223" s="20" t="s">
        <v>667</v>
      </c>
      <c r="D223" s="20" t="s">
        <v>119</v>
      </c>
      <c r="E223" s="14" t="s">
        <v>158</v>
      </c>
      <c r="F223" s="20" t="s">
        <v>668</v>
      </c>
      <c r="G223" s="14" t="s">
        <v>512</v>
      </c>
      <c r="H223" s="20" t="s">
        <v>294</v>
      </c>
      <c r="I223" s="80">
        <v>44713</v>
      </c>
      <c r="J223" s="81"/>
      <c r="K223" s="74">
        <f>($L$9-I223)/(365/12)</f>
        <v>2.3013698630136985</v>
      </c>
      <c r="L223" s="14">
        <f>IF(K223&lt;3,1,IF(AND(K223&gt;=3,K223&lt;6),2,IF(AND(K223&gt;=6,K223&lt;12),3,4)))</f>
        <v>1</v>
      </c>
      <c r="M223" s="14"/>
      <c r="N223" s="14">
        <v>46598</v>
      </c>
      <c r="O223" s="25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1"/>
    </row>
    <row r="224" spans="1:27" s="50" customFormat="1">
      <c r="A224" s="20">
        <v>214</v>
      </c>
      <c r="B224" s="20" t="s">
        <v>301</v>
      </c>
      <c r="C224" s="20" t="s">
        <v>669</v>
      </c>
      <c r="D224" s="20" t="s">
        <v>119</v>
      </c>
      <c r="E224" s="14" t="s">
        <v>29</v>
      </c>
      <c r="F224" s="20" t="s">
        <v>670</v>
      </c>
      <c r="G224" s="14" t="s">
        <v>727</v>
      </c>
      <c r="H224" s="20" t="s">
        <v>294</v>
      </c>
      <c r="I224" s="80">
        <v>44713</v>
      </c>
      <c r="J224" s="81"/>
      <c r="K224" s="61">
        <f>($L$9-I224)/(365/12)</f>
        <v>2.3013698630136985</v>
      </c>
      <c r="L224" s="50">
        <f>IF(K224&lt;3,1,IF(AND(K224&gt;=3,K224&lt;6),2,IF(AND(K224&gt;=6,K224&lt;12),3,4)))</f>
        <v>1</v>
      </c>
      <c r="N224" s="14">
        <v>46599</v>
      </c>
      <c r="O224" s="25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1"/>
    </row>
    <row r="225" spans="1:27" s="50" customFormat="1">
      <c r="A225" s="20">
        <v>215</v>
      </c>
      <c r="B225" s="20">
        <v>179713</v>
      </c>
      <c r="C225" s="20" t="s">
        <v>370</v>
      </c>
      <c r="D225" s="20" t="s">
        <v>119</v>
      </c>
      <c r="E225" s="14" t="s">
        <v>73</v>
      </c>
      <c r="F225" s="20" t="s">
        <v>661</v>
      </c>
      <c r="G225" s="14" t="s">
        <v>92</v>
      </c>
      <c r="H225" s="20" t="s">
        <v>294</v>
      </c>
      <c r="I225" s="80">
        <v>44348</v>
      </c>
      <c r="J225" s="81"/>
      <c r="K225" s="74">
        <f>($L$9-I225)/(365/12)</f>
        <v>14.301369863013699</v>
      </c>
      <c r="L225" s="14">
        <f>IF(K225&lt;3,1,IF(AND(K225&gt;=3,K225&lt;6),2,IF(AND(K225&gt;=6,K225&lt;12),3,4)))</f>
        <v>4</v>
      </c>
      <c r="M225" s="14"/>
      <c r="N225" s="14">
        <v>43255</v>
      </c>
      <c r="O225" s="25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1"/>
    </row>
    <row r="226" spans="1:27" s="50" customFormat="1">
      <c r="A226" s="20">
        <v>216</v>
      </c>
      <c r="B226" s="20">
        <v>80371</v>
      </c>
      <c r="C226" s="20" t="s">
        <v>44</v>
      </c>
      <c r="D226" s="20" t="s">
        <v>119</v>
      </c>
      <c r="E226" s="14" t="s">
        <v>140</v>
      </c>
      <c r="F226" s="20" t="s">
        <v>124</v>
      </c>
      <c r="G226" s="14" t="s">
        <v>129</v>
      </c>
      <c r="H226" s="20" t="s">
        <v>294</v>
      </c>
      <c r="I226" s="80">
        <v>42667</v>
      </c>
      <c r="J226" s="81"/>
      <c r="K226" s="74">
        <f>($L$9-I226)/(365/12)</f>
        <v>69.567123287671237</v>
      </c>
      <c r="L226" s="14">
        <f>IF(K226&lt;3,1,IF(AND(K226&gt;=3,K226&lt;6),2,IF(AND(K226&gt;=6,K226&lt;12),3,4)))</f>
        <v>4</v>
      </c>
      <c r="M226" s="14"/>
      <c r="N226" s="14">
        <v>43031</v>
      </c>
      <c r="O226" s="25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1"/>
    </row>
    <row r="227" spans="1:27" s="50" customFormat="1">
      <c r="A227" s="20">
        <v>217</v>
      </c>
      <c r="B227" s="20" t="s">
        <v>301</v>
      </c>
      <c r="C227" s="20" t="s">
        <v>549</v>
      </c>
      <c r="D227" s="20" t="s">
        <v>119</v>
      </c>
      <c r="E227" s="14" t="s">
        <v>17</v>
      </c>
      <c r="F227" s="14" t="s">
        <v>662</v>
      </c>
      <c r="G227" s="14" t="s">
        <v>92</v>
      </c>
      <c r="H227" s="20" t="s">
        <v>294</v>
      </c>
      <c r="I227" s="80">
        <v>44503</v>
      </c>
      <c r="J227" s="81"/>
      <c r="K227" s="74">
        <f>($L$9-I227)/(365/12)</f>
        <v>9.205479452054794</v>
      </c>
      <c r="L227" s="14">
        <f>IF(K227&lt;3,1,IF(AND(K227&gt;=3,K227&lt;6),2,IF(AND(K227&gt;=6,K227&lt;12),3,4)))</f>
        <v>3</v>
      </c>
      <c r="M227" s="14"/>
      <c r="N227" s="14">
        <v>40098</v>
      </c>
      <c r="O227" s="25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1"/>
    </row>
    <row r="228" spans="1:27">
      <c r="A228" s="20">
        <v>218</v>
      </c>
      <c r="B228" s="40">
        <v>112390</v>
      </c>
      <c r="C228" s="14" t="s">
        <v>125</v>
      </c>
      <c r="D228" s="40" t="s">
        <v>119</v>
      </c>
      <c r="E228" s="14" t="s">
        <v>165</v>
      </c>
      <c r="F228" s="14" t="s">
        <v>662</v>
      </c>
      <c r="G228" s="14" t="s">
        <v>511</v>
      </c>
      <c r="H228" s="20" t="s">
        <v>294</v>
      </c>
      <c r="I228" s="81">
        <v>43476</v>
      </c>
      <c r="J228" s="81"/>
      <c r="K228" s="74">
        <f>($L$9-I228)/(365/12)</f>
        <v>42.969863013698628</v>
      </c>
      <c r="L228" s="14">
        <f>IF(K228&lt;3,1,IF(AND(K228&gt;=3,K228&lt;6),2,IF(AND(K228&gt;=6,K228&lt;12),3,4)))</f>
        <v>4</v>
      </c>
      <c r="M228" s="14"/>
      <c r="N228" s="14">
        <v>40204</v>
      </c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7">
      <c r="A229" s="20">
        <v>219</v>
      </c>
      <c r="B229" s="14" t="s">
        <v>301</v>
      </c>
      <c r="C229" s="14" t="s">
        <v>575</v>
      </c>
      <c r="D229" s="14" t="s">
        <v>119</v>
      </c>
      <c r="E229" s="14" t="s">
        <v>113</v>
      </c>
      <c r="F229" s="14" t="s">
        <v>522</v>
      </c>
      <c r="G229" s="14" t="s">
        <v>727</v>
      </c>
      <c r="H229" s="14" t="s">
        <v>294</v>
      </c>
      <c r="I229" s="81">
        <v>44532</v>
      </c>
      <c r="J229" s="81"/>
      <c r="K229" s="74">
        <f>($L$9-I229)/(365/12)</f>
        <v>8.2520547945205482</v>
      </c>
      <c r="L229" s="14">
        <f>IF(K229&lt;3,1,IF(AND(K229&gt;=3,K229&lt;6),2,IF(AND(K229&gt;=6,K229&lt;12),3,4)))</f>
        <v>3</v>
      </c>
      <c r="M229" s="14"/>
      <c r="N229" s="14">
        <v>40020</v>
      </c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7">
      <c r="A230" s="20">
        <v>220</v>
      </c>
      <c r="B230" s="20">
        <v>11988</v>
      </c>
      <c r="C230" s="14" t="s">
        <v>45</v>
      </c>
      <c r="D230" s="14" t="s">
        <v>119</v>
      </c>
      <c r="E230" s="14" t="s">
        <v>102</v>
      </c>
      <c r="F230" s="14" t="s">
        <v>522</v>
      </c>
      <c r="G230" s="14" t="s">
        <v>791</v>
      </c>
      <c r="H230" s="14" t="s">
        <v>294</v>
      </c>
      <c r="I230" s="81">
        <v>40493</v>
      </c>
      <c r="J230" s="81"/>
      <c r="K230" s="74">
        <f>($L$9-I230)/(365/12)</f>
        <v>141.04109589041096</v>
      </c>
      <c r="L230" s="14">
        <f>IF(K230&lt;3,1,IF(AND(K230&gt;=3,K230&lt;6),2,IF(AND(K230&gt;=6,K230&lt;12),3,4)))</f>
        <v>4</v>
      </c>
      <c r="M230" s="50"/>
      <c r="N230" s="14">
        <v>43036</v>
      </c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7">
      <c r="A231" s="20">
        <v>221</v>
      </c>
      <c r="B231" s="40" t="s">
        <v>301</v>
      </c>
      <c r="C231" s="20" t="s">
        <v>658</v>
      </c>
      <c r="D231" s="20" t="s">
        <v>119</v>
      </c>
      <c r="E231" s="14" t="s">
        <v>164</v>
      </c>
      <c r="F231" s="20" t="s">
        <v>666</v>
      </c>
      <c r="G231" s="14" t="s">
        <v>31</v>
      </c>
      <c r="H231" s="20" t="s">
        <v>294</v>
      </c>
      <c r="I231" s="81">
        <v>44693</v>
      </c>
      <c r="J231" s="81"/>
      <c r="K231" s="74">
        <f>($L$9-I231)/(365/12)</f>
        <v>2.9589041095890409</v>
      </c>
      <c r="L231" s="14">
        <f>IF(K231&lt;3,1,IF(AND(K231&gt;=3,K231&lt;6),2,IF(AND(K231&gt;=6,K231&lt;12),3,4)))</f>
        <v>1</v>
      </c>
      <c r="M231" s="14"/>
      <c r="N231" s="14">
        <v>43259</v>
      </c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7">
      <c r="A232" s="20">
        <v>222</v>
      </c>
      <c r="B232" s="14" t="s">
        <v>301</v>
      </c>
      <c r="C232" s="40" t="s">
        <v>543</v>
      </c>
      <c r="D232" s="14" t="s">
        <v>119</v>
      </c>
      <c r="E232" s="14" t="s">
        <v>502</v>
      </c>
      <c r="F232" s="14" t="s">
        <v>670</v>
      </c>
      <c r="G232" s="14" t="s">
        <v>791</v>
      </c>
      <c r="H232" s="14" t="s">
        <v>294</v>
      </c>
      <c r="I232" s="81">
        <v>44501</v>
      </c>
      <c r="J232" s="81"/>
      <c r="K232" s="74">
        <f>($L$9-I232)/(365/12)</f>
        <v>9.2712328767123289</v>
      </c>
      <c r="L232" s="14">
        <f>IF(K232&lt;3,1,IF(AND(K232&gt;=3,K232&lt;6),2,IF(AND(K232&gt;=6,K232&lt;12),3,4)))</f>
        <v>3</v>
      </c>
      <c r="M232" s="14"/>
      <c r="N232" s="14">
        <v>40027</v>
      </c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7">
      <c r="A233" s="20">
        <v>223</v>
      </c>
      <c r="B233" s="40">
        <v>31174</v>
      </c>
      <c r="C233" s="14" t="s">
        <v>46</v>
      </c>
      <c r="D233" s="40" t="s">
        <v>119</v>
      </c>
      <c r="E233" s="14" t="s">
        <v>298</v>
      </c>
      <c r="F233" s="20" t="s">
        <v>662</v>
      </c>
      <c r="G233" s="14" t="s">
        <v>92</v>
      </c>
      <c r="H233" s="14" t="s">
        <v>294</v>
      </c>
      <c r="I233" s="81">
        <v>40450</v>
      </c>
      <c r="J233" s="81"/>
      <c r="K233" s="74">
        <f>($L$9-I233)/(365/12)</f>
        <v>142.45479452054795</v>
      </c>
      <c r="L233" s="14">
        <f>IF(K233&lt;3,1,IF(AND(K233&gt;=3,K233&lt;6),2,IF(AND(K233&gt;=6,K233&lt;12),3,4)))</f>
        <v>4</v>
      </c>
      <c r="M233" s="14"/>
      <c r="N233" s="14">
        <v>43037</v>
      </c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7">
      <c r="A234" s="20">
        <v>224</v>
      </c>
      <c r="B234" s="14" t="s">
        <v>301</v>
      </c>
      <c r="C234" s="99" t="s">
        <v>831</v>
      </c>
      <c r="D234" s="14" t="s">
        <v>119</v>
      </c>
      <c r="E234" s="50" t="s">
        <v>327</v>
      </c>
      <c r="F234" s="99" t="s">
        <v>522</v>
      </c>
      <c r="G234" s="50" t="s">
        <v>512</v>
      </c>
      <c r="H234" s="14" t="s">
        <v>294</v>
      </c>
      <c r="I234" s="81">
        <v>44781</v>
      </c>
      <c r="J234" s="91"/>
      <c r="K234" s="74">
        <f>($L$9-I234)/(365/12)</f>
        <v>6.575342465753424E-2</v>
      </c>
      <c r="L234" s="14">
        <f>IF(K234&lt;3,1,IF(AND(K234&gt;=3,K234&lt;6),2,IF(AND(K234&gt;=6,K234&lt;12),3,4)))</f>
        <v>1</v>
      </c>
      <c r="M234" s="50"/>
      <c r="N234" s="50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7">
      <c r="A235" s="20">
        <v>225</v>
      </c>
      <c r="B235" s="20">
        <v>11987</v>
      </c>
      <c r="C235" s="20" t="s">
        <v>47</v>
      </c>
      <c r="D235" s="20" t="s">
        <v>119</v>
      </c>
      <c r="E235" s="14" t="s">
        <v>113</v>
      </c>
      <c r="F235" s="20" t="s">
        <v>662</v>
      </c>
      <c r="G235" s="14" t="s">
        <v>727</v>
      </c>
      <c r="H235" s="20" t="s">
        <v>294</v>
      </c>
      <c r="I235" s="80">
        <v>40371</v>
      </c>
      <c r="J235" s="81"/>
      <c r="K235" s="74">
        <f>($L$9-I235)/(365/12)</f>
        <v>145.05205479452053</v>
      </c>
      <c r="L235" s="14">
        <f>IF(K235&lt;3,1,IF(AND(K235&gt;=3,K235&lt;6),2,IF(AND(K235&gt;=6,K235&lt;12),3,4)))</f>
        <v>4</v>
      </c>
      <c r="M235" s="14"/>
      <c r="N235" s="14">
        <v>43038</v>
      </c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7">
      <c r="A236" s="20">
        <v>226</v>
      </c>
      <c r="B236" s="40">
        <v>4134</v>
      </c>
      <c r="C236" s="14" t="s">
        <v>123</v>
      </c>
      <c r="D236" s="14" t="s">
        <v>119</v>
      </c>
      <c r="E236" s="14" t="s">
        <v>21</v>
      </c>
      <c r="F236" s="20" t="s">
        <v>124</v>
      </c>
      <c r="G236" s="14" t="s">
        <v>129</v>
      </c>
      <c r="H236" s="14" t="s">
        <v>294</v>
      </c>
      <c r="I236" s="81">
        <v>41276</v>
      </c>
      <c r="J236" s="81"/>
      <c r="K236" s="74">
        <f>($L$9-I236)/(365/12)</f>
        <v>115.29863013698629</v>
      </c>
      <c r="L236" s="14">
        <f>IF(K236&lt;3,1,IF(AND(K236&gt;=3,K236&lt;6),2,IF(AND(K236&gt;=6,K236&lt;12),3,4)))</f>
        <v>4</v>
      </c>
      <c r="M236" s="14"/>
      <c r="N236" s="14">
        <v>40035</v>
      </c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7">
      <c r="A237" s="20">
        <v>227</v>
      </c>
      <c r="B237" s="20">
        <v>78543</v>
      </c>
      <c r="C237" s="20" t="s">
        <v>48</v>
      </c>
      <c r="D237" s="20" t="s">
        <v>119</v>
      </c>
      <c r="E237" s="14" t="s">
        <v>161</v>
      </c>
      <c r="F237" s="14" t="s">
        <v>522</v>
      </c>
      <c r="G237" s="14" t="s">
        <v>512</v>
      </c>
      <c r="H237" s="20" t="s">
        <v>294</v>
      </c>
      <c r="I237" s="80">
        <v>42613</v>
      </c>
      <c r="J237" s="81"/>
      <c r="K237" s="74">
        <f>($L$9-I237)/(365/12)</f>
        <v>71.342465753424648</v>
      </c>
      <c r="L237" s="14">
        <f>IF(K237&lt;3,1,IF(AND(K237&gt;=3,K237&lt;6),2,IF(AND(K237&gt;=6,K237&lt;12),3,4)))</f>
        <v>4</v>
      </c>
      <c r="M237" s="14"/>
      <c r="N237" s="14">
        <v>43039</v>
      </c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7">
      <c r="A238" s="20">
        <v>228</v>
      </c>
      <c r="B238" s="40" t="s">
        <v>301</v>
      </c>
      <c r="C238" s="69" t="s">
        <v>659</v>
      </c>
      <c r="D238" s="40" t="s">
        <v>119</v>
      </c>
      <c r="E238" s="14" t="s">
        <v>49</v>
      </c>
      <c r="F238" s="20" t="s">
        <v>663</v>
      </c>
      <c r="G238" s="14" t="s">
        <v>511</v>
      </c>
      <c r="H238" s="40" t="s">
        <v>294</v>
      </c>
      <c r="I238" s="81">
        <v>44693</v>
      </c>
      <c r="J238" s="81"/>
      <c r="K238" s="74">
        <f>($L$9-I238)/(365/12)</f>
        <v>2.9589041095890409</v>
      </c>
      <c r="L238" s="14">
        <f>IF(K238&lt;3,1,IF(AND(K238&gt;=3,K238&lt;6),2,IF(AND(K238&gt;=6,K238&lt;12),3,4)))</f>
        <v>1</v>
      </c>
      <c r="M238" s="14"/>
      <c r="N238" s="14">
        <v>43261</v>
      </c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7">
      <c r="A239" s="20">
        <v>229</v>
      </c>
      <c r="B239" s="20" t="s">
        <v>301</v>
      </c>
      <c r="C239" s="20" t="s">
        <v>590</v>
      </c>
      <c r="D239" s="20" t="s">
        <v>119</v>
      </c>
      <c r="E239" s="14" t="s">
        <v>134</v>
      </c>
      <c r="F239" s="20" t="s">
        <v>670</v>
      </c>
      <c r="G239" s="14" t="s">
        <v>727</v>
      </c>
      <c r="H239" s="20" t="s">
        <v>294</v>
      </c>
      <c r="I239" s="80">
        <v>44547</v>
      </c>
      <c r="J239" s="81"/>
      <c r="K239" s="74">
        <f>($L$9-I239)/(365/12)</f>
        <v>7.7589041095890412</v>
      </c>
      <c r="L239" s="14">
        <f>IF(K239&lt;3,1,IF(AND(K239&gt;=3,K239&lt;6),2,IF(AND(K239&gt;=6,K239&lt;12),3,4)))</f>
        <v>3</v>
      </c>
      <c r="M239" s="14"/>
      <c r="N239" s="14">
        <v>40036</v>
      </c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7">
      <c r="A240" s="20">
        <v>230</v>
      </c>
      <c r="B240" s="20">
        <v>181839</v>
      </c>
      <c r="C240" s="20" t="s">
        <v>459</v>
      </c>
      <c r="D240" s="20" t="s">
        <v>119</v>
      </c>
      <c r="E240" s="14" t="s">
        <v>113</v>
      </c>
      <c r="F240" s="20" t="s">
        <v>670</v>
      </c>
      <c r="G240" s="14" t="s">
        <v>727</v>
      </c>
      <c r="H240" s="20" t="s">
        <v>294</v>
      </c>
      <c r="I240" s="80">
        <v>44378</v>
      </c>
      <c r="J240" s="81"/>
      <c r="K240" s="74">
        <f>($L$9-I240)/(365/12)</f>
        <v>13.315068493150685</v>
      </c>
      <c r="L240" s="14">
        <f>IF(K240&lt;3,1,IF(AND(K240&gt;=3,K240&lt;6),2,IF(AND(K240&gt;=6,K240&lt;12),3,4)))</f>
        <v>4</v>
      </c>
      <c r="M240" s="14"/>
      <c r="N240" s="14">
        <v>46516</v>
      </c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>
      <c r="A241" s="20">
        <v>231</v>
      </c>
      <c r="B241" s="40">
        <v>132034</v>
      </c>
      <c r="C241" s="5" t="s">
        <v>230</v>
      </c>
      <c r="D241" s="20" t="s">
        <v>119</v>
      </c>
      <c r="E241" s="14" t="s">
        <v>263</v>
      </c>
      <c r="F241" s="20" t="s">
        <v>666</v>
      </c>
      <c r="G241" s="14" t="s">
        <v>8</v>
      </c>
      <c r="H241" s="20" t="s">
        <v>294</v>
      </c>
      <c r="I241" s="81">
        <v>43647</v>
      </c>
      <c r="J241" s="81"/>
      <c r="K241" s="74">
        <f>($L$9-I241)/(365/12)</f>
        <v>37.347945205479448</v>
      </c>
      <c r="L241" s="14">
        <f>IF(K241&lt;3,1,IF(AND(K241&gt;=3,K241&lt;6),2,IF(AND(K241&gt;=6,K241&lt;12),3,4)))</f>
        <v>4</v>
      </c>
      <c r="M241" s="14"/>
      <c r="N241" s="14">
        <v>43146</v>
      </c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>
      <c r="A242" s="20">
        <v>232</v>
      </c>
      <c r="B242" s="40" t="s">
        <v>301</v>
      </c>
      <c r="C242" s="14" t="s">
        <v>688</v>
      </c>
      <c r="D242" s="14" t="s">
        <v>119</v>
      </c>
      <c r="E242" s="14" t="s">
        <v>22</v>
      </c>
      <c r="F242" s="20" t="s">
        <v>694</v>
      </c>
      <c r="G242" s="14" t="s">
        <v>31</v>
      </c>
      <c r="H242" s="14" t="s">
        <v>294</v>
      </c>
      <c r="I242" s="81">
        <v>44743</v>
      </c>
      <c r="J242" s="81"/>
      <c r="K242" s="74">
        <f>($L$9-I242)/(365/12)</f>
        <v>1.3150684931506849</v>
      </c>
      <c r="L242" s="14">
        <f>IF(K242&lt;3,1,IF(AND(K242&gt;=3,K242&lt;6),2,IF(AND(K242&gt;=6,K242&lt;12),3,4)))</f>
        <v>1</v>
      </c>
      <c r="M242" s="14"/>
      <c r="N242" s="14">
        <v>46604</v>
      </c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>
      <c r="A243" s="20">
        <v>233</v>
      </c>
      <c r="B243" s="40">
        <v>173057</v>
      </c>
      <c r="C243" s="14" t="s">
        <v>361</v>
      </c>
      <c r="D243" s="40" t="s">
        <v>119</v>
      </c>
      <c r="E243" s="14" t="s">
        <v>33</v>
      </c>
      <c r="F243" s="20" t="s">
        <v>661</v>
      </c>
      <c r="G243" s="14" t="s">
        <v>727</v>
      </c>
      <c r="H243" s="40" t="s">
        <v>294</v>
      </c>
      <c r="I243" s="81">
        <v>44124</v>
      </c>
      <c r="J243" s="81"/>
      <c r="K243" s="74">
        <f>($L$9-I243)/(365/12)</f>
        <v>21.665753424657535</v>
      </c>
      <c r="L243" s="14">
        <f>IF(K243&lt;3,1,IF(AND(K243&gt;=3,K243&lt;6),2,IF(AND(K243&gt;=6,K243&lt;12),3,4)))</f>
        <v>4</v>
      </c>
      <c r="M243" s="14"/>
      <c r="N243" s="14">
        <v>43205</v>
      </c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>
      <c r="A244" s="20">
        <v>234</v>
      </c>
      <c r="B244" s="20" t="s">
        <v>301</v>
      </c>
      <c r="C244" s="101" t="s">
        <v>806</v>
      </c>
      <c r="D244" s="106" t="s">
        <v>119</v>
      </c>
      <c r="E244" s="101" t="s">
        <v>14</v>
      </c>
      <c r="F244" s="101" t="s">
        <v>522</v>
      </c>
      <c r="G244" s="101" t="s">
        <v>92</v>
      </c>
      <c r="H244" s="106" t="s">
        <v>294</v>
      </c>
      <c r="I244" s="102">
        <v>44774</v>
      </c>
      <c r="J244" s="107">
        <v>44779</v>
      </c>
      <c r="K244" s="74">
        <f>($L$9-I244)/(365/12)</f>
        <v>0.29589041095890412</v>
      </c>
      <c r="L244" s="14">
        <f>IF(K244&lt;3,1,IF(AND(K244&gt;=3,K244&lt;6),2,IF(AND(K244&gt;=6,K244&lt;12),3,4)))</f>
        <v>1</v>
      </c>
      <c r="M244" s="14"/>
      <c r="N244" s="14">
        <v>40426</v>
      </c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>
      <c r="A245" s="20">
        <v>235</v>
      </c>
      <c r="B245" s="14" t="s">
        <v>301</v>
      </c>
      <c r="C245" s="99" t="s">
        <v>830</v>
      </c>
      <c r="D245" s="14" t="s">
        <v>119</v>
      </c>
      <c r="E245" s="14" t="s">
        <v>347</v>
      </c>
      <c r="F245" s="99" t="s">
        <v>522</v>
      </c>
      <c r="G245" s="14" t="s">
        <v>791</v>
      </c>
      <c r="H245" s="14" t="s">
        <v>294</v>
      </c>
      <c r="I245" s="81">
        <v>44781</v>
      </c>
      <c r="J245" s="81"/>
      <c r="K245" s="74">
        <f>($L$9-I245)/(365/12)</f>
        <v>6.575342465753424E-2</v>
      </c>
      <c r="L245" s="14">
        <f>IF(K245&lt;3,1,IF(AND(K245&gt;=3,K245&lt;6),2,IF(AND(K245&gt;=6,K245&lt;12),3,4)))</f>
        <v>1</v>
      </c>
      <c r="M245" s="14"/>
      <c r="N245" s="14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>
      <c r="A246" s="20">
        <v>236</v>
      </c>
      <c r="B246" s="20">
        <v>132712</v>
      </c>
      <c r="C246" s="14" t="s">
        <v>231</v>
      </c>
      <c r="D246" s="14" t="s">
        <v>28</v>
      </c>
      <c r="E246" s="14" t="s">
        <v>291</v>
      </c>
      <c r="F246" s="20" t="s">
        <v>30</v>
      </c>
      <c r="G246" s="14" t="s">
        <v>8</v>
      </c>
      <c r="H246" s="14" t="s">
        <v>293</v>
      </c>
      <c r="I246" s="81">
        <v>43648</v>
      </c>
      <c r="J246" s="81"/>
      <c r="K246" s="74">
        <f>($L$9-I246)/(365/12)</f>
        <v>37.315068493150683</v>
      </c>
      <c r="L246" s="14">
        <f>IF(K246&lt;3,1,IF(AND(K246&gt;=3,K246&lt;6),2,IF(AND(K246&gt;=6,K246&lt;12),3,4)))</f>
        <v>4</v>
      </c>
      <c r="M246" s="14"/>
      <c r="N246" s="14">
        <v>34002</v>
      </c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>
      <c r="A247" s="20">
        <v>237</v>
      </c>
      <c r="B247" s="20">
        <v>166057</v>
      </c>
      <c r="C247" s="20" t="s">
        <v>362</v>
      </c>
      <c r="D247" s="20" t="s">
        <v>28</v>
      </c>
      <c r="E247" s="14" t="s">
        <v>96</v>
      </c>
      <c r="F247" s="20" t="s">
        <v>30</v>
      </c>
      <c r="G247" s="14" t="s">
        <v>512</v>
      </c>
      <c r="H247" s="20" t="s">
        <v>293</v>
      </c>
      <c r="I247" s="80">
        <v>43952</v>
      </c>
      <c r="J247" s="81"/>
      <c r="K247" s="74">
        <f>($L$9-I247)/(365/12)</f>
        <v>27.32054794520548</v>
      </c>
      <c r="L247" s="14">
        <f>IF(K247&lt;3,1,IF(AND(K247&gt;=3,K247&lt;6),2,IF(AND(K247&gt;=6,K247&lt;12),3,4)))</f>
        <v>4</v>
      </c>
      <c r="M247" s="14"/>
      <c r="N247" s="14">
        <v>34027</v>
      </c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>
      <c r="A248" s="20">
        <v>238</v>
      </c>
      <c r="B248" s="40">
        <v>112449</v>
      </c>
      <c r="C248" s="14" t="s">
        <v>37</v>
      </c>
      <c r="D248" s="40" t="s">
        <v>28</v>
      </c>
      <c r="E248" s="14" t="s">
        <v>12</v>
      </c>
      <c r="F248" s="20" t="s">
        <v>30</v>
      </c>
      <c r="G248" s="14" t="s">
        <v>511</v>
      </c>
      <c r="H248" s="40" t="s">
        <v>293</v>
      </c>
      <c r="I248" s="81">
        <v>43467</v>
      </c>
      <c r="J248" s="81"/>
      <c r="K248" s="74">
        <f>($L$9-I248)/(365/12)</f>
        <v>43.265753424657532</v>
      </c>
      <c r="L248" s="14">
        <f>IF(K248&lt;3,1,IF(AND(K248&gt;=3,K248&lt;6),2,IF(AND(K248&gt;=6,K248&lt;12),3,4)))</f>
        <v>4</v>
      </c>
      <c r="M248" s="14"/>
      <c r="N248" s="14">
        <v>34015</v>
      </c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>
      <c r="A249" s="20">
        <v>239</v>
      </c>
      <c r="B249" s="40">
        <v>106774</v>
      </c>
      <c r="C249" s="14" t="s">
        <v>32</v>
      </c>
      <c r="D249" s="40" t="s">
        <v>28</v>
      </c>
      <c r="E249" s="14" t="s">
        <v>481</v>
      </c>
      <c r="F249" s="20" t="s">
        <v>30</v>
      </c>
      <c r="G249" s="14" t="s">
        <v>92</v>
      </c>
      <c r="H249" s="40" t="s">
        <v>293</v>
      </c>
      <c r="I249" s="81">
        <v>43313</v>
      </c>
      <c r="J249" s="81"/>
      <c r="K249" s="74">
        <f>($L$9-I249)/(365/12)</f>
        <v>48.328767123287669</v>
      </c>
      <c r="L249" s="14">
        <f>IF(K249&lt;3,1,IF(AND(K249&gt;=3,K249&lt;6),2,IF(AND(K249&gt;=6,K249&lt;12),3,4)))</f>
        <v>4</v>
      </c>
      <c r="M249" s="50"/>
      <c r="N249" s="14">
        <v>34026</v>
      </c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>
      <c r="A250" s="20">
        <v>240</v>
      </c>
      <c r="B250" s="20">
        <v>174605</v>
      </c>
      <c r="C250" s="20" t="s">
        <v>318</v>
      </c>
      <c r="D250" s="20" t="s">
        <v>28</v>
      </c>
      <c r="E250" s="14" t="s">
        <v>9</v>
      </c>
      <c r="F250" s="20" t="s">
        <v>30</v>
      </c>
      <c r="G250" s="14" t="s">
        <v>511</v>
      </c>
      <c r="H250" s="20" t="s">
        <v>293</v>
      </c>
      <c r="I250" s="80">
        <v>44168</v>
      </c>
      <c r="J250" s="81"/>
      <c r="K250" s="74">
        <f>($L$9-I250)/(365/12)</f>
        <v>20.219178082191782</v>
      </c>
      <c r="L250" s="14">
        <f>IF(K250&lt;3,1,IF(AND(K250&gt;=3,K250&lt;6),2,IF(AND(K250&gt;=6,K250&lt;12),3,4)))</f>
        <v>4</v>
      </c>
      <c r="M250" s="14"/>
      <c r="N250" s="14">
        <v>34019</v>
      </c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>
      <c r="A251" s="20">
        <v>241</v>
      </c>
      <c r="B251" s="14" t="s">
        <v>301</v>
      </c>
      <c r="C251" s="69" t="s">
        <v>647</v>
      </c>
      <c r="D251" s="14" t="s">
        <v>28</v>
      </c>
      <c r="E251" s="14" t="s">
        <v>86</v>
      </c>
      <c r="F251" s="20" t="s">
        <v>30</v>
      </c>
      <c r="G251" s="14" t="s">
        <v>511</v>
      </c>
      <c r="H251" s="14" t="s">
        <v>293</v>
      </c>
      <c r="I251" s="81">
        <v>44658</v>
      </c>
      <c r="J251" s="81"/>
      <c r="K251" s="74">
        <f>($L$9-I251)/(365/12)</f>
        <v>4.10958904109589</v>
      </c>
      <c r="L251" s="14">
        <f>IF(K251&lt;3,1,IF(AND(K251&gt;=3,K251&lt;6),2,IF(AND(K251&gt;=6,K251&lt;12),3,4)))</f>
        <v>2</v>
      </c>
      <c r="M251" s="14"/>
      <c r="N251" s="14">
        <v>34036</v>
      </c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>
      <c r="A252" s="20">
        <v>242</v>
      </c>
      <c r="B252" s="20">
        <v>188548</v>
      </c>
      <c r="C252" s="20" t="s">
        <v>247</v>
      </c>
      <c r="D252" s="20" t="s">
        <v>28</v>
      </c>
      <c r="E252" s="14" t="s">
        <v>347</v>
      </c>
      <c r="F252" s="20" t="s">
        <v>30</v>
      </c>
      <c r="G252" s="14" t="s">
        <v>791</v>
      </c>
      <c r="H252" s="20" t="s">
        <v>293</v>
      </c>
      <c r="I252" s="80">
        <v>43699</v>
      </c>
      <c r="J252" s="81"/>
      <c r="K252" s="74">
        <f>($L$9-I252)/(365/12)</f>
        <v>35.638356164383559</v>
      </c>
      <c r="L252" s="14">
        <f>IF(K252&lt;3,1,IF(AND(K252&gt;=3,K252&lt;6),2,IF(AND(K252&gt;=6,K252&lt;12),3,4)))</f>
        <v>4</v>
      </c>
      <c r="M252" s="50"/>
      <c r="N252" s="14">
        <v>34012</v>
      </c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>
      <c r="A253" s="20">
        <v>243</v>
      </c>
      <c r="B253" s="40">
        <v>113413</v>
      </c>
      <c r="C253" s="14" t="s">
        <v>154</v>
      </c>
      <c r="D253" s="40" t="s">
        <v>28</v>
      </c>
      <c r="E253" s="14" t="s">
        <v>23</v>
      </c>
      <c r="F253" s="20" t="s">
        <v>30</v>
      </c>
      <c r="G253" s="14" t="s">
        <v>92</v>
      </c>
      <c r="H253" s="14" t="s">
        <v>293</v>
      </c>
      <c r="I253" s="81">
        <v>43508</v>
      </c>
      <c r="J253" s="81"/>
      <c r="K253" s="74">
        <f>($L$9-I253)/(365/12)</f>
        <v>41.917808219178077</v>
      </c>
      <c r="L253" s="14">
        <f>IF(K253&lt;3,1,IF(AND(K253&gt;=3,K253&lt;6),2,IF(AND(K253&gt;=6,K253&lt;12),3,4)))</f>
        <v>4</v>
      </c>
      <c r="M253" s="14"/>
      <c r="N253" s="14">
        <v>34010</v>
      </c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>
      <c r="A254" s="20">
        <v>244</v>
      </c>
      <c r="B254" s="20" t="s">
        <v>301</v>
      </c>
      <c r="C254" s="50" t="s">
        <v>798</v>
      </c>
      <c r="D254" s="50" t="s">
        <v>28</v>
      </c>
      <c r="E254" s="50" t="s">
        <v>33</v>
      </c>
      <c r="F254" s="14" t="s">
        <v>30</v>
      </c>
      <c r="G254" s="50" t="s">
        <v>727</v>
      </c>
      <c r="H254" s="20" t="s">
        <v>293</v>
      </c>
      <c r="I254" s="91">
        <v>44725</v>
      </c>
      <c r="J254" s="91"/>
      <c r="K254" s="74">
        <f>($L$9-I254)/(365/12)</f>
        <v>1.9068493150684931</v>
      </c>
      <c r="L254" s="14">
        <f>IF(K254&lt;3,1,IF(AND(K254&gt;=3,K254&lt;6),2,IF(AND(K254&gt;=6,K254&lt;12),3,4)))</f>
        <v>1</v>
      </c>
      <c r="M254" s="14"/>
      <c r="N254" s="14">
        <v>34037</v>
      </c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>
      <c r="A255" s="20">
        <v>245</v>
      </c>
      <c r="B255" s="40">
        <v>112450</v>
      </c>
      <c r="C255" s="69" t="s">
        <v>146</v>
      </c>
      <c r="D255" s="40" t="s">
        <v>28</v>
      </c>
      <c r="E255" s="14" t="s">
        <v>11</v>
      </c>
      <c r="F255" s="20" t="s">
        <v>30</v>
      </c>
      <c r="G255" s="14" t="s">
        <v>31</v>
      </c>
      <c r="H255" s="40" t="s">
        <v>293</v>
      </c>
      <c r="I255" s="81">
        <v>43467</v>
      </c>
      <c r="J255" s="81"/>
      <c r="K255" s="74">
        <f>($L$9-I255)/(365/12)</f>
        <v>43.265753424657532</v>
      </c>
      <c r="L255" s="14">
        <f>IF(K255&lt;3,1,IF(AND(K255&gt;=3,K255&lt;6),2,IF(AND(K255&gt;=6,K255&lt;12),3,4)))</f>
        <v>4</v>
      </c>
      <c r="M255" s="14"/>
      <c r="N255" s="14">
        <v>34017</v>
      </c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>
      <c r="A256" s="20">
        <v>246</v>
      </c>
      <c r="B256" s="40">
        <v>140531</v>
      </c>
      <c r="C256" s="69" t="s">
        <v>236</v>
      </c>
      <c r="D256" s="20" t="s">
        <v>28</v>
      </c>
      <c r="E256" s="14" t="s">
        <v>11</v>
      </c>
      <c r="F256" s="20" t="s">
        <v>30</v>
      </c>
      <c r="G256" s="14" t="s">
        <v>31</v>
      </c>
      <c r="H256" s="20" t="s">
        <v>293</v>
      </c>
      <c r="I256" s="81">
        <v>43675</v>
      </c>
      <c r="J256" s="81"/>
      <c r="K256" s="74">
        <f>($L$9-I256)/(365/12)</f>
        <v>36.42739726027397</v>
      </c>
      <c r="L256" s="14">
        <f>IF(K256&lt;3,1,IF(AND(K256&gt;=3,K256&lt;6),2,IF(AND(K256&gt;=6,K256&lt;12),3,4)))</f>
        <v>4</v>
      </c>
      <c r="M256" s="14"/>
      <c r="N256" s="14">
        <v>34016</v>
      </c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>
      <c r="A257" s="20">
        <v>247</v>
      </c>
      <c r="B257" s="20" t="s">
        <v>301</v>
      </c>
      <c r="C257" s="14" t="s">
        <v>634</v>
      </c>
      <c r="D257" s="14" t="s">
        <v>28</v>
      </c>
      <c r="E257" s="14" t="s">
        <v>165</v>
      </c>
      <c r="F257" s="20" t="s">
        <v>30</v>
      </c>
      <c r="G257" s="14" t="s">
        <v>511</v>
      </c>
      <c r="H257" s="14" t="s">
        <v>293</v>
      </c>
      <c r="I257" s="82">
        <v>44623</v>
      </c>
      <c r="J257" s="81"/>
      <c r="K257" s="74">
        <f>($L$9-I257)/(365/12)</f>
        <v>5.2602739726027394</v>
      </c>
      <c r="L257" s="14">
        <f>IF(K257&lt;3,1,IF(AND(K257&gt;=3,K257&lt;6),2,IF(AND(K257&gt;=6,K257&lt;12),3,4)))</f>
        <v>2</v>
      </c>
      <c r="M257" s="14"/>
      <c r="N257" s="14">
        <v>34035</v>
      </c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>
      <c r="A258" s="20">
        <v>248</v>
      </c>
      <c r="B258" s="40">
        <v>106751</v>
      </c>
      <c r="C258" s="40" t="s">
        <v>35</v>
      </c>
      <c r="D258" s="40" t="s">
        <v>28</v>
      </c>
      <c r="E258" s="14" t="s">
        <v>347</v>
      </c>
      <c r="F258" s="20" t="s">
        <v>30</v>
      </c>
      <c r="G258" s="14" t="s">
        <v>791</v>
      </c>
      <c r="H258" s="40" t="s">
        <v>293</v>
      </c>
      <c r="I258" s="81">
        <v>43313</v>
      </c>
      <c r="J258" s="81"/>
      <c r="K258" s="74">
        <f>($L$9-I258)/(365/12)</f>
        <v>48.328767123287669</v>
      </c>
      <c r="L258" s="14">
        <f>IF(K258&lt;3,1,IF(AND(K258&gt;=3,K258&lt;6),2,IF(AND(K258&gt;=6,K258&lt;12),3,4)))</f>
        <v>4</v>
      </c>
      <c r="M258" s="14"/>
      <c r="N258" s="14">
        <v>34028</v>
      </c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>
      <c r="A259" s="20">
        <v>249</v>
      </c>
      <c r="B259" s="20" t="s">
        <v>301</v>
      </c>
      <c r="C259" s="14" t="s">
        <v>759</v>
      </c>
      <c r="D259" s="14" t="s">
        <v>28</v>
      </c>
      <c r="E259" s="14" t="s">
        <v>83</v>
      </c>
      <c r="F259" s="20" t="s">
        <v>30</v>
      </c>
      <c r="G259" s="14" t="s">
        <v>727</v>
      </c>
      <c r="H259" s="14" t="s">
        <v>293</v>
      </c>
      <c r="I259" s="81">
        <v>44722</v>
      </c>
      <c r="J259" s="81"/>
      <c r="K259" s="74">
        <f>($L$9-I259)/(365/12)</f>
        <v>2.0054794520547943</v>
      </c>
      <c r="L259" s="14">
        <f>IF(K259&lt;3,1,IF(AND(K259&gt;=3,K259&lt;6),2,IF(AND(K259&gt;=6,K259&lt;12),3,4)))</f>
        <v>1</v>
      </c>
      <c r="M259" s="14"/>
      <c r="N259" s="14">
        <v>34039</v>
      </c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>
      <c r="A260" s="20">
        <v>250</v>
      </c>
      <c r="B260" s="40">
        <v>132711</v>
      </c>
      <c r="C260" s="14" t="s">
        <v>232</v>
      </c>
      <c r="D260" s="20" t="s">
        <v>28</v>
      </c>
      <c r="E260" s="14" t="s">
        <v>269</v>
      </c>
      <c r="F260" s="20" t="s">
        <v>30</v>
      </c>
      <c r="G260" s="14" t="s">
        <v>791</v>
      </c>
      <c r="H260" s="20" t="s">
        <v>293</v>
      </c>
      <c r="I260" s="81">
        <v>43648</v>
      </c>
      <c r="J260" s="81"/>
      <c r="K260" s="74">
        <f>($L$9-I260)/(365/12)</f>
        <v>37.315068493150683</v>
      </c>
      <c r="L260" s="14">
        <f>IF(K260&lt;3,1,IF(AND(K260&gt;=3,K260&lt;6),2,IF(AND(K260&gt;=6,K260&lt;12),3,4)))</f>
        <v>4</v>
      </c>
      <c r="M260" s="50"/>
      <c r="N260" s="14">
        <v>34004</v>
      </c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>
      <c r="A261" s="20">
        <v>251</v>
      </c>
      <c r="B261" s="14">
        <v>189030</v>
      </c>
      <c r="C261" s="14" t="s">
        <v>248</v>
      </c>
      <c r="D261" s="14" t="s">
        <v>28</v>
      </c>
      <c r="E261" s="14" t="s">
        <v>53</v>
      </c>
      <c r="F261" s="20" t="s">
        <v>30</v>
      </c>
      <c r="G261" s="14" t="s">
        <v>129</v>
      </c>
      <c r="H261" s="54" t="s">
        <v>293</v>
      </c>
      <c r="I261" s="81">
        <v>43699</v>
      </c>
      <c r="J261" s="81"/>
      <c r="K261" s="74">
        <f>($L$9-I261)/(365/12)</f>
        <v>35.638356164383559</v>
      </c>
      <c r="L261" s="14">
        <f>IF(K261&lt;3,1,IF(AND(K261&gt;=3,K261&lt;6),2,IF(AND(K261&gt;=6,K261&lt;12),3,4)))</f>
        <v>4</v>
      </c>
      <c r="M261" s="14"/>
      <c r="N261" s="14">
        <v>34008</v>
      </c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>
      <c r="A262" s="20">
        <v>252</v>
      </c>
      <c r="B262" s="20">
        <v>166056</v>
      </c>
      <c r="C262" s="14" t="s">
        <v>290</v>
      </c>
      <c r="D262" s="14" t="s">
        <v>28</v>
      </c>
      <c r="E262" s="14" t="s">
        <v>158</v>
      </c>
      <c r="F262" s="20" t="s">
        <v>30</v>
      </c>
      <c r="G262" s="14" t="s">
        <v>512</v>
      </c>
      <c r="H262" s="14" t="s">
        <v>293</v>
      </c>
      <c r="I262" s="81">
        <v>43952</v>
      </c>
      <c r="J262" s="81"/>
      <c r="K262" s="74">
        <f>($L$9-I262)/(365/12)</f>
        <v>27.32054794520548</v>
      </c>
      <c r="L262" s="14">
        <f>IF(K262&lt;3,1,IF(AND(K262&gt;=3,K262&lt;6),2,IF(AND(K262&gt;=6,K262&lt;12),3,4)))</f>
        <v>4</v>
      </c>
      <c r="M262" s="14"/>
      <c r="N262" s="14">
        <v>34007</v>
      </c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>
      <c r="A263" s="20">
        <v>253</v>
      </c>
      <c r="B263" s="40">
        <v>63673</v>
      </c>
      <c r="C263" s="14" t="s">
        <v>36</v>
      </c>
      <c r="D263" s="40" t="s">
        <v>28</v>
      </c>
      <c r="E263" s="14" t="s">
        <v>133</v>
      </c>
      <c r="F263" s="20" t="s">
        <v>30</v>
      </c>
      <c r="G263" s="14" t="s">
        <v>511</v>
      </c>
      <c r="H263" s="14" t="s">
        <v>293</v>
      </c>
      <c r="I263" s="81">
        <v>42236</v>
      </c>
      <c r="J263" s="81"/>
      <c r="K263" s="74">
        <f>($L$9-I263)/(365/12)</f>
        <v>83.736986301369853</v>
      </c>
      <c r="L263" s="14">
        <f>IF(K263&lt;3,1,IF(AND(K263&gt;=3,K263&lt;6),2,IF(AND(K263&gt;=6,K263&lt;12),3,4)))</f>
        <v>4</v>
      </c>
      <c r="M263" s="14"/>
      <c r="N263" s="14">
        <v>34014</v>
      </c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>
      <c r="A264" s="20">
        <v>254</v>
      </c>
      <c r="B264" s="20">
        <v>166059</v>
      </c>
      <c r="C264" s="20" t="s">
        <v>363</v>
      </c>
      <c r="D264" s="20" t="s">
        <v>28</v>
      </c>
      <c r="E264" s="14" t="s">
        <v>144</v>
      </c>
      <c r="F264" s="20" t="s">
        <v>30</v>
      </c>
      <c r="G264" s="14" t="s">
        <v>8</v>
      </c>
      <c r="H264" s="20" t="s">
        <v>293</v>
      </c>
      <c r="I264" s="80">
        <v>43952</v>
      </c>
      <c r="J264" s="81"/>
      <c r="K264" s="74">
        <f>($L$9-I264)/(365/12)</f>
        <v>27.32054794520548</v>
      </c>
      <c r="L264" s="14">
        <f>IF(K264&lt;3,1,IF(AND(K264&gt;=3,K264&lt;6),2,IF(AND(K264&gt;=6,K264&lt;12),3,4)))</f>
        <v>4</v>
      </c>
      <c r="M264" s="14"/>
      <c r="N264" s="14">
        <v>34003</v>
      </c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>
      <c r="A265" s="20">
        <v>255</v>
      </c>
      <c r="B265" s="40">
        <v>176569</v>
      </c>
      <c r="C265" s="69" t="s">
        <v>331</v>
      </c>
      <c r="D265" s="40" t="s">
        <v>28</v>
      </c>
      <c r="E265" s="14" t="s">
        <v>162</v>
      </c>
      <c r="F265" s="20" t="s">
        <v>30</v>
      </c>
      <c r="G265" s="14" t="s">
        <v>31</v>
      </c>
      <c r="H265" s="40" t="s">
        <v>293</v>
      </c>
      <c r="I265" s="81">
        <v>44180</v>
      </c>
      <c r="J265" s="81"/>
      <c r="K265" s="74">
        <f>($L$9-I265)/(365/12)</f>
        <v>19.824657534246576</v>
      </c>
      <c r="L265" s="14">
        <f>IF(K265&lt;3,1,IF(AND(K265&gt;=3,K265&lt;6),2,IF(AND(K265&gt;=6,K265&lt;12),3,4)))</f>
        <v>4</v>
      </c>
      <c r="M265" s="14"/>
      <c r="N265" s="14">
        <v>34024</v>
      </c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>
      <c r="A266" s="20">
        <v>256</v>
      </c>
      <c r="B266" s="40" t="s">
        <v>301</v>
      </c>
      <c r="C266" s="69" t="s">
        <v>544</v>
      </c>
      <c r="D266" s="40" t="s">
        <v>28</v>
      </c>
      <c r="E266" s="14" t="s">
        <v>615</v>
      </c>
      <c r="F266" s="20" t="s">
        <v>30</v>
      </c>
      <c r="G266" s="14" t="s">
        <v>8</v>
      </c>
      <c r="H266" s="40" t="s">
        <v>293</v>
      </c>
      <c r="I266" s="81">
        <v>44501</v>
      </c>
      <c r="J266" s="81"/>
      <c r="K266" s="74">
        <f>($L$9-I266)/(365/12)</f>
        <v>9.2712328767123289</v>
      </c>
      <c r="L266" s="14">
        <f>IF(K266&lt;3,1,IF(AND(K266&gt;=3,K266&lt;6),2,IF(AND(K266&gt;=6,K266&lt;12),3,4)))</f>
        <v>3</v>
      </c>
      <c r="M266" s="14"/>
      <c r="N266" s="14">
        <v>34032</v>
      </c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>
      <c r="A267" s="20">
        <v>257</v>
      </c>
      <c r="B267" s="20" t="s">
        <v>301</v>
      </c>
      <c r="C267" s="20" t="s">
        <v>760</v>
      </c>
      <c r="D267" s="20" t="s">
        <v>28</v>
      </c>
      <c r="E267" s="14" t="s">
        <v>174</v>
      </c>
      <c r="F267" s="20" t="s">
        <v>30</v>
      </c>
      <c r="G267" s="14" t="s">
        <v>129</v>
      </c>
      <c r="H267" s="20" t="s">
        <v>293</v>
      </c>
      <c r="I267" s="80">
        <v>44725</v>
      </c>
      <c r="J267" s="81"/>
      <c r="K267" s="74">
        <f>($L$9-I267)/(365/12)</f>
        <v>1.9068493150684931</v>
      </c>
      <c r="L267" s="14">
        <f>IF(K267&lt;3,1,IF(AND(K267&gt;=3,K267&lt;6),2,IF(AND(K267&gt;=6,K267&lt;12),3,4)))</f>
        <v>1</v>
      </c>
      <c r="M267" s="50"/>
      <c r="N267" s="14">
        <v>34040</v>
      </c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>
      <c r="A268" s="20">
        <v>258</v>
      </c>
      <c r="B268" s="40">
        <v>180811</v>
      </c>
      <c r="C268" s="14" t="s">
        <v>391</v>
      </c>
      <c r="D268" s="40" t="s">
        <v>28</v>
      </c>
      <c r="E268" s="14" t="s">
        <v>168</v>
      </c>
      <c r="F268" s="20" t="s">
        <v>30</v>
      </c>
      <c r="G268" s="14" t="s">
        <v>512</v>
      </c>
      <c r="H268" s="14" t="s">
        <v>293</v>
      </c>
      <c r="I268" s="81">
        <v>44356</v>
      </c>
      <c r="J268" s="81"/>
      <c r="K268" s="74">
        <f>($L$9-I268)/(365/12)</f>
        <v>14.038356164383561</v>
      </c>
      <c r="L268" s="14">
        <f>IF(K268&lt;3,1,IF(AND(K268&gt;=3,K268&lt;6),2,IF(AND(K268&gt;=6,K268&lt;12),3,4)))</f>
        <v>4</v>
      </c>
      <c r="M268" s="14"/>
      <c r="N268" s="14">
        <v>34030</v>
      </c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>
      <c r="A269" s="20">
        <v>259</v>
      </c>
      <c r="B269" s="40" t="s">
        <v>301</v>
      </c>
      <c r="C269" s="77" t="s">
        <v>611</v>
      </c>
      <c r="D269" s="77" t="s">
        <v>28</v>
      </c>
      <c r="E269" s="14" t="s">
        <v>298</v>
      </c>
      <c r="F269" s="14" t="s">
        <v>30</v>
      </c>
      <c r="G269" s="14" t="s">
        <v>92</v>
      </c>
      <c r="H269" s="20" t="s">
        <v>293</v>
      </c>
      <c r="I269" s="81">
        <v>44583</v>
      </c>
      <c r="J269" s="81"/>
      <c r="K269" s="74">
        <f>($L$9-I269)/(365/12)</f>
        <v>6.5753424657534243</v>
      </c>
      <c r="L269" s="14">
        <f>IF(K269&lt;3,1,IF(AND(K269&gt;=3,K269&lt;6),2,IF(AND(K269&gt;=6,K269&lt;12),3,4)))</f>
        <v>3</v>
      </c>
      <c r="M269" s="14"/>
      <c r="N269" s="14">
        <v>34034</v>
      </c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>
      <c r="A270" s="20">
        <v>260</v>
      </c>
      <c r="B270" s="40">
        <v>174607</v>
      </c>
      <c r="C270" s="40" t="s">
        <v>319</v>
      </c>
      <c r="D270" s="14" t="s">
        <v>28</v>
      </c>
      <c r="E270" s="14" t="s">
        <v>277</v>
      </c>
      <c r="F270" s="14" t="s">
        <v>30</v>
      </c>
      <c r="G270" s="14" t="s">
        <v>511</v>
      </c>
      <c r="H270" s="20" t="s">
        <v>293</v>
      </c>
      <c r="I270" s="86">
        <v>44168</v>
      </c>
      <c r="J270" s="81"/>
      <c r="K270" s="74">
        <f>($L$9-I270)/(365/12)</f>
        <v>20.219178082191782</v>
      </c>
      <c r="L270" s="14">
        <f>IF(K270&lt;3,1,IF(AND(K270&gt;=3,K270&lt;6),2,IF(AND(K270&gt;=6,K270&lt;12),3,4)))</f>
        <v>4</v>
      </c>
      <c r="M270" s="50"/>
      <c r="N270" s="14">
        <v>34018</v>
      </c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>
      <c r="A271" s="20">
        <v>261</v>
      </c>
      <c r="B271" s="40">
        <v>112445</v>
      </c>
      <c r="C271" s="14" t="s">
        <v>38</v>
      </c>
      <c r="D271" s="40" t="s">
        <v>28</v>
      </c>
      <c r="E271" s="14" t="s">
        <v>316</v>
      </c>
      <c r="F271" s="14" t="s">
        <v>30</v>
      </c>
      <c r="G271" s="14" t="s">
        <v>512</v>
      </c>
      <c r="H271" s="20" t="s">
        <v>293</v>
      </c>
      <c r="I271" s="81">
        <v>43472</v>
      </c>
      <c r="J271" s="81"/>
      <c r="K271" s="74">
        <f>($L$9-I271)/(365/12)</f>
        <v>43.101369863013694</v>
      </c>
      <c r="L271" s="14">
        <f>IF(K271&lt;3,1,IF(AND(K271&gt;=3,K271&lt;6),2,IF(AND(K271&gt;=6,K271&lt;12),3,4)))</f>
        <v>4</v>
      </c>
      <c r="M271" s="14"/>
      <c r="N271" s="14">
        <v>34009</v>
      </c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>
      <c r="A272" s="20">
        <v>262</v>
      </c>
      <c r="B272" s="20">
        <v>107131</v>
      </c>
      <c r="C272" s="20" t="s">
        <v>838</v>
      </c>
      <c r="D272" s="20" t="s">
        <v>141</v>
      </c>
      <c r="E272" s="14" t="s">
        <v>83</v>
      </c>
      <c r="F272" s="14" t="s">
        <v>622</v>
      </c>
      <c r="G272" s="14" t="s">
        <v>727</v>
      </c>
      <c r="H272" s="20" t="s">
        <v>293</v>
      </c>
      <c r="I272" s="85">
        <v>43311</v>
      </c>
      <c r="J272" s="81"/>
      <c r="K272" s="74">
        <f>($L$9-I272)/(365/12)</f>
        <v>48.394520547945206</v>
      </c>
      <c r="L272" s="14">
        <f>IF(K272&lt;3,1,IF(AND(K272&gt;=3,K272&lt;6),2,IF(AND(K272&gt;=6,K272&lt;12),3,4)))</f>
        <v>4</v>
      </c>
      <c r="M272" s="14"/>
      <c r="N272" s="14">
        <v>51136</v>
      </c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>
      <c r="A273" s="20">
        <v>263</v>
      </c>
      <c r="B273" s="20">
        <v>113906</v>
      </c>
      <c r="C273" s="20" t="s">
        <v>330</v>
      </c>
      <c r="D273" s="20" t="s">
        <v>141</v>
      </c>
      <c r="E273" s="14" t="s">
        <v>79</v>
      </c>
      <c r="F273" s="14" t="s">
        <v>78</v>
      </c>
      <c r="G273" s="14" t="s">
        <v>727</v>
      </c>
      <c r="H273" s="20" t="s">
        <v>293</v>
      </c>
      <c r="I273" s="80">
        <v>43539</v>
      </c>
      <c r="J273" s="81"/>
      <c r="K273" s="74">
        <f>($L$9-I273)/(365/12)</f>
        <v>40.898630136986299</v>
      </c>
      <c r="L273" s="14">
        <f>IF(K273&lt;3,1,IF(AND(K273&gt;=3,K273&lt;6),2,IF(AND(K273&gt;=6,K273&lt;12),3,4)))</f>
        <v>4</v>
      </c>
      <c r="M273" s="14"/>
      <c r="N273" s="14">
        <v>51302</v>
      </c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>
      <c r="A274" s="20">
        <v>264</v>
      </c>
      <c r="B274" s="20">
        <v>173123</v>
      </c>
      <c r="C274" s="14" t="s">
        <v>302</v>
      </c>
      <c r="D274" s="14" t="s">
        <v>141</v>
      </c>
      <c r="E274" s="14" t="s">
        <v>215</v>
      </c>
      <c r="F274" s="14" t="s">
        <v>54</v>
      </c>
      <c r="G274" s="14" t="s">
        <v>92</v>
      </c>
      <c r="H274" s="14" t="s">
        <v>293</v>
      </c>
      <c r="I274" s="81">
        <v>44130</v>
      </c>
      <c r="J274" s="81"/>
      <c r="K274" s="74">
        <f>($L$9-I274)/(365/12)</f>
        <v>21.468493150684932</v>
      </c>
      <c r="L274" s="14">
        <f>IF(K274&lt;3,1,IF(AND(K274&gt;=3,K274&lt;6),2,IF(AND(K274&gt;=6,K274&lt;12),3,4)))</f>
        <v>4</v>
      </c>
      <c r="M274" s="14"/>
      <c r="N274" s="14">
        <v>51412</v>
      </c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>
      <c r="A275" s="20">
        <v>265</v>
      </c>
      <c r="B275" s="20" t="s">
        <v>301</v>
      </c>
      <c r="C275" s="20" t="s">
        <v>584</v>
      </c>
      <c r="D275" s="20" t="s">
        <v>141</v>
      </c>
      <c r="E275" s="14" t="s">
        <v>19</v>
      </c>
      <c r="F275" s="14" t="s">
        <v>78</v>
      </c>
      <c r="G275" s="14" t="s">
        <v>727</v>
      </c>
      <c r="H275" s="20" t="s">
        <v>293</v>
      </c>
      <c r="I275" s="80">
        <v>44548</v>
      </c>
      <c r="J275" s="81"/>
      <c r="K275" s="74">
        <f>($L$9-I275)/(365/12)</f>
        <v>7.7260273972602738</v>
      </c>
      <c r="L275" s="14">
        <f>IF(K275&lt;3,1,IF(AND(K275&gt;=3,K275&lt;6),2,IF(AND(K275&gt;=6,K275&lt;12),3,4)))</f>
        <v>3</v>
      </c>
      <c r="M275" s="14"/>
      <c r="N275" s="14">
        <v>51507</v>
      </c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>
      <c r="A276" s="20">
        <v>266</v>
      </c>
      <c r="B276" s="20">
        <v>91899</v>
      </c>
      <c r="C276" s="14" t="s">
        <v>80</v>
      </c>
      <c r="D276" s="14" t="s">
        <v>141</v>
      </c>
      <c r="E276" s="14" t="s">
        <v>140</v>
      </c>
      <c r="F276" s="14" t="s">
        <v>78</v>
      </c>
      <c r="G276" s="14" t="s">
        <v>129</v>
      </c>
      <c r="H276" s="14" t="s">
        <v>293</v>
      </c>
      <c r="I276" s="81">
        <v>42978</v>
      </c>
      <c r="J276" s="81"/>
      <c r="K276" s="74">
        <f>($L$9-I276)/(365/12)</f>
        <v>59.342465753424655</v>
      </c>
      <c r="L276" s="14">
        <f>IF(K276&lt;3,1,IF(AND(K276&gt;=3,K276&lt;6),2,IF(AND(K276&gt;=6,K276&lt;12),3,4)))</f>
        <v>4</v>
      </c>
      <c r="M276" s="50"/>
      <c r="N276" s="14">
        <v>61221</v>
      </c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>
      <c r="A277" s="20">
        <v>267</v>
      </c>
      <c r="B277" s="20">
        <v>107170</v>
      </c>
      <c r="C277" s="20" t="s">
        <v>81</v>
      </c>
      <c r="D277" s="20" t="s">
        <v>141</v>
      </c>
      <c r="E277" s="14" t="s">
        <v>168</v>
      </c>
      <c r="F277" s="20" t="s">
        <v>88</v>
      </c>
      <c r="G277" s="14" t="s">
        <v>512</v>
      </c>
      <c r="H277" s="20" t="s">
        <v>293</v>
      </c>
      <c r="I277" s="80">
        <v>43319</v>
      </c>
      <c r="J277" s="81"/>
      <c r="K277" s="74">
        <f>($L$9-I277)/(365/12)</f>
        <v>48.131506849315066</v>
      </c>
      <c r="L277" s="14">
        <f>IF(K277&lt;3,1,IF(AND(K277&gt;=3,K277&lt;6),2,IF(AND(K277&gt;=6,K277&lt;12),3,4)))</f>
        <v>4</v>
      </c>
      <c r="M277" s="14"/>
      <c r="N277" s="14">
        <v>61306</v>
      </c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>
      <c r="A278" s="20">
        <v>268</v>
      </c>
      <c r="B278" s="14">
        <v>162430</v>
      </c>
      <c r="C278" s="14" t="s">
        <v>274</v>
      </c>
      <c r="D278" s="14" t="s">
        <v>141</v>
      </c>
      <c r="E278" s="14" t="s">
        <v>131</v>
      </c>
      <c r="F278" s="14" t="s">
        <v>90</v>
      </c>
      <c r="G278" s="14" t="s">
        <v>727</v>
      </c>
      <c r="H278" s="14" t="s">
        <v>293</v>
      </c>
      <c r="I278" s="81">
        <v>43846</v>
      </c>
      <c r="J278" s="81"/>
      <c r="K278" s="74">
        <f>($L$9-I278)/(365/12)</f>
        <v>30.805479452054794</v>
      </c>
      <c r="L278" s="14">
        <f>IF(K278&lt;3,1,IF(AND(K278&gt;=3,K278&lt;6),2,IF(AND(K278&gt;=6,K278&lt;12),3,4)))</f>
        <v>4</v>
      </c>
      <c r="M278" s="14"/>
      <c r="N278" s="14">
        <v>51045</v>
      </c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>
      <c r="A279" s="20">
        <v>269</v>
      </c>
      <c r="B279" s="40">
        <v>113916</v>
      </c>
      <c r="C279" s="14" t="s">
        <v>167</v>
      </c>
      <c r="D279" s="40" t="s">
        <v>141</v>
      </c>
      <c r="E279" s="14" t="s">
        <v>327</v>
      </c>
      <c r="F279" s="14" t="s">
        <v>88</v>
      </c>
      <c r="G279" s="14" t="s">
        <v>512</v>
      </c>
      <c r="H279" s="20" t="s">
        <v>293</v>
      </c>
      <c r="I279" s="81">
        <v>43540</v>
      </c>
      <c r="J279" s="81"/>
      <c r="K279" s="74">
        <f>($L$9-I279)/(365/12)</f>
        <v>40.865753424657534</v>
      </c>
      <c r="L279" s="14">
        <f>IF(K279&lt;3,1,IF(AND(K279&gt;=3,K279&lt;6),2,IF(AND(K279&gt;=6,K279&lt;12),3,4)))</f>
        <v>4</v>
      </c>
      <c r="M279" s="14"/>
      <c r="N279" s="14">
        <v>51305</v>
      </c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>
      <c r="A280" s="20">
        <v>270</v>
      </c>
      <c r="B280" s="21" t="s">
        <v>301</v>
      </c>
      <c r="C280" s="50" t="s">
        <v>826</v>
      </c>
      <c r="D280" s="14" t="s">
        <v>141</v>
      </c>
      <c r="E280" s="50" t="s">
        <v>136</v>
      </c>
      <c r="F280" s="50" t="s">
        <v>51</v>
      </c>
      <c r="G280" s="50" t="s">
        <v>129</v>
      </c>
      <c r="H280" s="50" t="s">
        <v>293</v>
      </c>
      <c r="I280" s="91">
        <v>44774</v>
      </c>
      <c r="J280" s="91"/>
      <c r="K280" s="74">
        <f>($L$9-I280)/(365/12)</f>
        <v>0.29589041095890412</v>
      </c>
      <c r="L280" s="14">
        <f>IF(K280&lt;3,1,IF(AND(K280&gt;=3,K280&lt;6),2,IF(AND(K280&gt;=6,K280&lt;12),3,4)))</f>
        <v>1</v>
      </c>
      <c r="M280" s="14"/>
      <c r="N280" s="14">
        <v>51544</v>
      </c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>
      <c r="A281" s="20">
        <v>271</v>
      </c>
      <c r="B281" s="20" t="s">
        <v>301</v>
      </c>
      <c r="C281" s="20" t="s">
        <v>620</v>
      </c>
      <c r="D281" s="20" t="s">
        <v>141</v>
      </c>
      <c r="E281" s="14" t="s">
        <v>102</v>
      </c>
      <c r="F281" s="20" t="s">
        <v>90</v>
      </c>
      <c r="G281" s="14" t="s">
        <v>791</v>
      </c>
      <c r="H281" s="20" t="s">
        <v>293</v>
      </c>
      <c r="I281" s="80">
        <v>44596</v>
      </c>
      <c r="J281" s="81"/>
      <c r="K281" s="74">
        <f>($L$9-I281)/(365/12)</f>
        <v>6.1479452054794521</v>
      </c>
      <c r="L281" s="14">
        <f>IF(K281&lt;3,1,IF(AND(K281&gt;=3,K281&lt;6),2,IF(AND(K281&gt;=6,K281&lt;12),3,4)))</f>
        <v>3</v>
      </c>
      <c r="M281" s="14"/>
      <c r="N281" s="14">
        <v>51515</v>
      </c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>
      <c r="A282" s="20">
        <v>272</v>
      </c>
      <c r="B282" s="40" t="s">
        <v>301</v>
      </c>
      <c r="C282" s="101" t="s">
        <v>807</v>
      </c>
      <c r="D282" s="101" t="s">
        <v>141</v>
      </c>
      <c r="E282" s="101" t="s">
        <v>144</v>
      </c>
      <c r="F282" s="105" t="s">
        <v>88</v>
      </c>
      <c r="G282" s="101" t="s">
        <v>8</v>
      </c>
      <c r="H282" s="106" t="s">
        <v>293</v>
      </c>
      <c r="I282" s="102">
        <v>44771</v>
      </c>
      <c r="J282" s="102">
        <v>44783</v>
      </c>
      <c r="K282" s="74">
        <f>($L$9-I282)/(365/12)</f>
        <v>0.39452054794520547</v>
      </c>
      <c r="L282" s="14">
        <f>IF(K282&lt;3,1,IF(AND(K282&gt;=3,K282&lt;6),2,IF(AND(K282&gt;=6,K282&lt;12),3,4)))</f>
        <v>1</v>
      </c>
      <c r="M282" s="50"/>
      <c r="N282" s="14">
        <v>51534</v>
      </c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>
      <c r="A283" s="20">
        <v>273</v>
      </c>
      <c r="B283" s="20">
        <v>179703</v>
      </c>
      <c r="C283" s="20" t="s">
        <v>374</v>
      </c>
      <c r="D283" s="20" t="s">
        <v>141</v>
      </c>
      <c r="E283" s="14" t="s">
        <v>168</v>
      </c>
      <c r="F283" s="14" t="s">
        <v>54</v>
      </c>
      <c r="G283" s="14" t="s">
        <v>512</v>
      </c>
      <c r="H283" s="20" t="s">
        <v>293</v>
      </c>
      <c r="I283" s="80">
        <v>44348</v>
      </c>
      <c r="J283" s="81"/>
      <c r="K283" s="74">
        <f>($L$9-I283)/(365/12)</f>
        <v>14.301369863013699</v>
      </c>
      <c r="L283" s="14">
        <f>IF(K283&lt;3,1,IF(AND(K283&gt;=3,K283&lt;6),2,IF(AND(K283&gt;=6,K283&lt;12),3,4)))</f>
        <v>4</v>
      </c>
      <c r="M283" s="14"/>
      <c r="N283" s="14">
        <v>51457</v>
      </c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>
      <c r="A284" s="20">
        <v>274</v>
      </c>
      <c r="B284" s="21" t="s">
        <v>301</v>
      </c>
      <c r="C284" s="50" t="s">
        <v>795</v>
      </c>
      <c r="D284" s="14" t="s">
        <v>141</v>
      </c>
      <c r="E284" s="50" t="s">
        <v>132</v>
      </c>
      <c r="F284" s="50" t="s">
        <v>54</v>
      </c>
      <c r="G284" s="50" t="s">
        <v>8</v>
      </c>
      <c r="H284" s="50" t="s">
        <v>293</v>
      </c>
      <c r="I284" s="91">
        <v>44772</v>
      </c>
      <c r="J284" s="91"/>
      <c r="K284" s="74">
        <f>($L$9-I284)/(365/12)</f>
        <v>0.36164383561643837</v>
      </c>
      <c r="L284" s="14">
        <f>IF(K284&lt;3,1,IF(AND(K284&gt;=3,K284&lt;6),2,IF(AND(K284&gt;=6,K284&lt;12),3,4)))</f>
        <v>1</v>
      </c>
      <c r="M284" s="14"/>
      <c r="N284" s="14">
        <v>51542</v>
      </c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>
      <c r="A285" s="20">
        <v>275</v>
      </c>
      <c r="B285" s="20">
        <v>180795</v>
      </c>
      <c r="C285" s="20" t="s">
        <v>475</v>
      </c>
      <c r="D285" s="20" t="s">
        <v>141</v>
      </c>
      <c r="E285" s="14" t="s">
        <v>83</v>
      </c>
      <c r="F285" s="14" t="s">
        <v>622</v>
      </c>
      <c r="G285" s="14" t="s">
        <v>727</v>
      </c>
      <c r="H285" s="20" t="s">
        <v>293</v>
      </c>
      <c r="I285" s="80">
        <v>44398</v>
      </c>
      <c r="J285" s="81"/>
      <c r="K285" s="74">
        <f>($L$9-I285)/(365/12)</f>
        <v>12.657534246575342</v>
      </c>
      <c r="L285" s="14">
        <f>IF(K285&lt;3,1,IF(AND(K285&gt;=3,K285&lt;6),2,IF(AND(K285&gt;=6,K285&lt;12),3,4)))</f>
        <v>4</v>
      </c>
      <c r="M285" s="14"/>
      <c r="N285" s="14">
        <v>51467</v>
      </c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>
      <c r="A286" s="20">
        <v>276</v>
      </c>
      <c r="B286" s="20" t="s">
        <v>301</v>
      </c>
      <c r="C286" s="20" t="s">
        <v>776</v>
      </c>
      <c r="D286" s="20" t="s">
        <v>141</v>
      </c>
      <c r="E286" s="14" t="s">
        <v>372</v>
      </c>
      <c r="F286" s="14" t="s">
        <v>90</v>
      </c>
      <c r="G286" s="14" t="s">
        <v>512</v>
      </c>
      <c r="H286" s="20" t="s">
        <v>293</v>
      </c>
      <c r="I286" s="80">
        <v>44755</v>
      </c>
      <c r="J286" s="81"/>
      <c r="K286" s="74">
        <f>($L$9-I286)/(365/12)</f>
        <v>0.92054794520547945</v>
      </c>
      <c r="L286" s="14">
        <f>IF(K286&lt;3,1,IF(AND(K286&gt;=3,K286&lt;6),2,IF(AND(K286&gt;=6,K286&lt;12),3,4)))</f>
        <v>1</v>
      </c>
      <c r="M286" s="14"/>
      <c r="N286" s="14">
        <v>51536</v>
      </c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>
      <c r="A287" s="20">
        <v>277</v>
      </c>
      <c r="B287" s="21" t="s">
        <v>301</v>
      </c>
      <c r="C287" s="50" t="s">
        <v>793</v>
      </c>
      <c r="D287" s="14" t="s">
        <v>141</v>
      </c>
      <c r="E287" s="50" t="s">
        <v>26</v>
      </c>
      <c r="F287" s="50" t="s">
        <v>78</v>
      </c>
      <c r="G287" s="50" t="s">
        <v>791</v>
      </c>
      <c r="H287" s="50" t="s">
        <v>293</v>
      </c>
      <c r="I287" s="91">
        <v>44771</v>
      </c>
      <c r="J287" s="91"/>
      <c r="K287" s="74">
        <f>($L$9-I287)/(365/12)</f>
        <v>0.39452054794520547</v>
      </c>
      <c r="L287" s="14">
        <f>IF(K287&lt;3,1,IF(AND(K287&gt;=3,K287&lt;6),2,IF(AND(K287&gt;=6,K287&lt;12),3,4)))</f>
        <v>1</v>
      </c>
      <c r="M287" s="14"/>
      <c r="N287" s="14">
        <v>51540</v>
      </c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>
      <c r="A288" s="20">
        <v>278</v>
      </c>
      <c r="B288" s="20">
        <v>66043</v>
      </c>
      <c r="C288" s="14" t="s">
        <v>376</v>
      </c>
      <c r="D288" s="14" t="s">
        <v>141</v>
      </c>
      <c r="E288" s="14" t="s">
        <v>161</v>
      </c>
      <c r="F288" s="14" t="s">
        <v>89</v>
      </c>
      <c r="G288" s="14" t="s">
        <v>512</v>
      </c>
      <c r="H288" s="14" t="s">
        <v>293</v>
      </c>
      <c r="I288" s="81">
        <v>42297</v>
      </c>
      <c r="J288" s="81"/>
      <c r="K288" s="74">
        <f>($L$9-I288)/(365/12)</f>
        <v>81.731506849315068</v>
      </c>
      <c r="L288" s="14">
        <f>IF(K288&lt;3,1,IF(AND(K288&gt;=3,K288&lt;6),2,IF(AND(K288&gt;=6,K288&lt;12),3,4)))</f>
        <v>4</v>
      </c>
      <c r="M288" s="14"/>
      <c r="N288" s="14">
        <v>61089</v>
      </c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>
      <c r="A289" s="20">
        <v>279</v>
      </c>
      <c r="B289" s="14">
        <v>114663</v>
      </c>
      <c r="C289" s="14" t="s">
        <v>171</v>
      </c>
      <c r="D289" s="14" t="s">
        <v>141</v>
      </c>
      <c r="E289" s="14" t="s">
        <v>165</v>
      </c>
      <c r="F289" s="14" t="s">
        <v>90</v>
      </c>
      <c r="G289" s="14" t="s">
        <v>511</v>
      </c>
      <c r="H289" s="14" t="s">
        <v>293</v>
      </c>
      <c r="I289" s="81">
        <v>43568</v>
      </c>
      <c r="J289" s="81"/>
      <c r="K289" s="74">
        <f>($L$9-I289)/(365/12)</f>
        <v>39.945205479452056</v>
      </c>
      <c r="L289" s="14">
        <f>IF(K289&lt;3,1,IF(AND(K289&gt;=3,K289&lt;6),2,IF(AND(K289&gt;=6,K289&lt;12),3,4)))</f>
        <v>4</v>
      </c>
      <c r="M289" s="14"/>
      <c r="N289" s="14">
        <v>51317</v>
      </c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>
      <c r="A290" s="20">
        <v>280</v>
      </c>
      <c r="B290" s="20" t="s">
        <v>301</v>
      </c>
      <c r="C290" s="40" t="s">
        <v>635</v>
      </c>
      <c r="D290" s="14" t="s">
        <v>141</v>
      </c>
      <c r="E290" s="14" t="s">
        <v>113</v>
      </c>
      <c r="F290" s="14" t="s">
        <v>51</v>
      </c>
      <c r="G290" s="14" t="s">
        <v>727</v>
      </c>
      <c r="H290" s="14" t="s">
        <v>293</v>
      </c>
      <c r="I290" s="81">
        <v>44641</v>
      </c>
      <c r="J290" s="81"/>
      <c r="K290" s="74">
        <f>($L$9-I290)/(365/12)</f>
        <v>4.668493150684931</v>
      </c>
      <c r="L290" s="14">
        <f>IF(K290&lt;3,1,IF(AND(K290&gt;=3,K290&lt;6),2,IF(AND(K290&gt;=6,K290&lt;12),3,4)))</f>
        <v>2</v>
      </c>
      <c r="M290" s="14"/>
      <c r="N290" s="14">
        <v>51524</v>
      </c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>
      <c r="A291" s="20">
        <v>281</v>
      </c>
      <c r="B291" s="40" t="s">
        <v>301</v>
      </c>
      <c r="C291" s="14" t="s">
        <v>517</v>
      </c>
      <c r="D291" s="14" t="s">
        <v>141</v>
      </c>
      <c r="E291" s="14" t="s">
        <v>700</v>
      </c>
      <c r="F291" s="14" t="s">
        <v>51</v>
      </c>
      <c r="G291" s="14" t="s">
        <v>512</v>
      </c>
      <c r="H291" s="14" t="s">
        <v>293</v>
      </c>
      <c r="I291" s="81">
        <v>44470</v>
      </c>
      <c r="J291" s="81"/>
      <c r="K291" s="74">
        <f>($L$9-I291)/(365/12)</f>
        <v>10.29041095890411</v>
      </c>
      <c r="L291" s="14">
        <f>IF(K291&lt;3,1,IF(AND(K291&gt;=3,K291&lt;6),2,IF(AND(K291&gt;=6,K291&lt;12),3,4)))</f>
        <v>3</v>
      </c>
      <c r="M291" s="14"/>
      <c r="N291" s="14">
        <v>51488</v>
      </c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>
      <c r="A292" s="20">
        <v>282</v>
      </c>
      <c r="B292" s="40" t="s">
        <v>301</v>
      </c>
      <c r="C292" s="14" t="s">
        <v>532</v>
      </c>
      <c r="D292" s="14" t="s">
        <v>141</v>
      </c>
      <c r="E292" s="14" t="s">
        <v>100</v>
      </c>
      <c r="F292" s="14" t="s">
        <v>78</v>
      </c>
      <c r="G292" s="14" t="s">
        <v>727</v>
      </c>
      <c r="H292" s="40" t="s">
        <v>293</v>
      </c>
      <c r="I292" s="81">
        <v>44520</v>
      </c>
      <c r="J292" s="81"/>
      <c r="K292" s="74">
        <f>($L$9-I292)/(365/12)</f>
        <v>8.6465753424657539</v>
      </c>
      <c r="L292" s="14">
        <f>IF(K292&lt;3,1,IF(AND(K292&gt;=3,K292&lt;6),2,IF(AND(K292&gt;=6,K292&lt;12),3,4)))</f>
        <v>3</v>
      </c>
      <c r="M292" s="14"/>
      <c r="N292" s="14">
        <v>51504</v>
      </c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>
      <c r="A293" s="20">
        <v>283</v>
      </c>
      <c r="B293" s="20">
        <v>177299</v>
      </c>
      <c r="C293" s="20" t="s">
        <v>340</v>
      </c>
      <c r="D293" s="20" t="s">
        <v>141</v>
      </c>
      <c r="E293" s="14" t="s">
        <v>174</v>
      </c>
      <c r="F293" s="14" t="s">
        <v>90</v>
      </c>
      <c r="G293" s="14" t="s">
        <v>129</v>
      </c>
      <c r="H293" s="20" t="s">
        <v>293</v>
      </c>
      <c r="I293" s="80">
        <v>44257</v>
      </c>
      <c r="J293" s="81"/>
      <c r="K293" s="74">
        <f>($L$9-I293)/(365/12)</f>
        <v>17.293150684931508</v>
      </c>
      <c r="L293" s="14">
        <f>IF(K293&lt;3,1,IF(AND(K293&gt;=3,K293&lt;6),2,IF(AND(K293&gt;=6,K293&lt;12),3,4)))</f>
        <v>4</v>
      </c>
      <c r="M293" s="50"/>
      <c r="N293" s="14">
        <v>51443</v>
      </c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>
      <c r="A294" s="20">
        <v>284</v>
      </c>
      <c r="B294" s="20">
        <v>91318</v>
      </c>
      <c r="C294" s="14" t="s">
        <v>87</v>
      </c>
      <c r="D294" s="14" t="s">
        <v>141</v>
      </c>
      <c r="E294" s="14" t="s">
        <v>133</v>
      </c>
      <c r="F294" s="14" t="s">
        <v>51</v>
      </c>
      <c r="G294" s="14" t="s">
        <v>511</v>
      </c>
      <c r="H294" s="14" t="s">
        <v>293</v>
      </c>
      <c r="I294" s="81">
        <v>42952</v>
      </c>
      <c r="J294" s="81"/>
      <c r="K294" s="74">
        <f>($L$9-I294)/(365/12)</f>
        <v>60.197260273972603</v>
      </c>
      <c r="L294" s="14">
        <f>IF(K294&lt;3,1,IF(AND(K294&gt;=3,K294&lt;6),2,IF(AND(K294&gt;=6,K294&lt;12),3,4)))</f>
        <v>4</v>
      </c>
      <c r="M294" s="14"/>
      <c r="N294" s="14">
        <v>61208</v>
      </c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>
      <c r="A295" s="20">
        <v>285</v>
      </c>
      <c r="B295" s="40">
        <v>84338</v>
      </c>
      <c r="C295" s="14" t="s">
        <v>57</v>
      </c>
      <c r="D295" s="40" t="s">
        <v>141</v>
      </c>
      <c r="E295" s="14" t="s">
        <v>163</v>
      </c>
      <c r="F295" s="14" t="s">
        <v>89</v>
      </c>
      <c r="G295" s="14" t="s">
        <v>92</v>
      </c>
      <c r="H295" s="40" t="s">
        <v>293</v>
      </c>
      <c r="I295" s="81">
        <v>42774</v>
      </c>
      <c r="J295" s="81"/>
      <c r="K295" s="74">
        <f>($L$9-I295)/(365/12)</f>
        <v>66.049315068493144</v>
      </c>
      <c r="L295" s="14">
        <f>IF(K295&lt;3,1,IF(AND(K295&gt;=3,K295&lt;6),2,IF(AND(K295&gt;=6,K295&lt;12),3,4)))</f>
        <v>4</v>
      </c>
      <c r="M295" s="14"/>
      <c r="N295" s="14">
        <v>61147</v>
      </c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>
      <c r="A296" s="20">
        <v>286</v>
      </c>
      <c r="B296" s="20">
        <v>180791</v>
      </c>
      <c r="C296" s="14" t="s">
        <v>476</v>
      </c>
      <c r="D296" s="20" t="s">
        <v>141</v>
      </c>
      <c r="E296" s="14" t="s">
        <v>18</v>
      </c>
      <c r="F296" s="14" t="s">
        <v>89</v>
      </c>
      <c r="G296" s="14" t="s">
        <v>31</v>
      </c>
      <c r="H296" s="20" t="s">
        <v>293</v>
      </c>
      <c r="I296" s="82">
        <v>44399</v>
      </c>
      <c r="J296" s="81"/>
      <c r="K296" s="74">
        <f>($L$9-I296)/(365/12)</f>
        <v>12.624657534246575</v>
      </c>
      <c r="L296" s="14">
        <f>IF(K296&lt;3,1,IF(AND(K296&gt;=3,K296&lt;6),2,IF(AND(K296&gt;=6,K296&lt;12),3,4)))</f>
        <v>4</v>
      </c>
      <c r="M296" s="14"/>
      <c r="N296" s="14">
        <v>51469</v>
      </c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>
      <c r="A297" s="20">
        <v>287</v>
      </c>
      <c r="B297" s="40">
        <v>113251</v>
      </c>
      <c r="C297" s="69" t="s">
        <v>152</v>
      </c>
      <c r="D297" s="69" t="s">
        <v>141</v>
      </c>
      <c r="E297" s="14" t="s">
        <v>323</v>
      </c>
      <c r="F297" s="69" t="s">
        <v>89</v>
      </c>
      <c r="G297" s="14" t="s">
        <v>31</v>
      </c>
      <c r="H297" s="20" t="s">
        <v>293</v>
      </c>
      <c r="I297" s="83">
        <v>43502</v>
      </c>
      <c r="J297" s="88"/>
      <c r="K297" s="74">
        <f>($L$9-I297)/(365/12)</f>
        <v>42.11506849315068</v>
      </c>
      <c r="L297" s="14">
        <f>IF(K297&lt;3,1,IF(AND(K297&gt;=3,K297&lt;6),2,IF(AND(K297&gt;=6,K297&lt;12),3,4)))</f>
        <v>4</v>
      </c>
      <c r="M297" s="14"/>
      <c r="N297" s="14">
        <v>51276</v>
      </c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>
      <c r="A298" s="20">
        <v>288</v>
      </c>
      <c r="B298" s="40">
        <v>100500</v>
      </c>
      <c r="C298" s="14" t="s">
        <v>55</v>
      </c>
      <c r="D298" s="14" t="s">
        <v>141</v>
      </c>
      <c r="E298" s="14" t="s">
        <v>700</v>
      </c>
      <c r="F298" s="14" t="s">
        <v>51</v>
      </c>
      <c r="G298" s="14" t="s">
        <v>512</v>
      </c>
      <c r="H298" s="14" t="s">
        <v>293</v>
      </c>
      <c r="I298" s="81">
        <v>43165</v>
      </c>
      <c r="J298" s="81"/>
      <c r="K298" s="74">
        <f>($L$9-I298)/(365/12)</f>
        <v>53.194520547945203</v>
      </c>
      <c r="L298" s="14">
        <f>IF(K298&lt;3,1,IF(AND(K298&gt;=3,K298&lt;6),2,IF(AND(K298&gt;=6,K298&lt;12),3,4)))</f>
        <v>4</v>
      </c>
      <c r="M298" s="14"/>
      <c r="N298" s="14">
        <v>61253</v>
      </c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>
      <c r="A299" s="20">
        <v>289</v>
      </c>
      <c r="B299" s="40">
        <v>91398</v>
      </c>
      <c r="C299" s="14" t="s">
        <v>72</v>
      </c>
      <c r="D299" s="14" t="s">
        <v>141</v>
      </c>
      <c r="E299" s="14" t="s">
        <v>277</v>
      </c>
      <c r="F299" s="14" t="s">
        <v>88</v>
      </c>
      <c r="G299" s="14" t="s">
        <v>511</v>
      </c>
      <c r="H299" s="14" t="s">
        <v>293</v>
      </c>
      <c r="I299" s="81">
        <v>42961</v>
      </c>
      <c r="J299" s="81"/>
      <c r="K299" s="74">
        <f>($L$9-I299)/(365/12)</f>
        <v>59.901369863013699</v>
      </c>
      <c r="L299" s="14">
        <f>IF(K299&lt;3,1,IF(AND(K299&gt;=3,K299&lt;6),2,IF(AND(K299&gt;=6,K299&lt;12),3,4)))</f>
        <v>4</v>
      </c>
      <c r="M299" s="14"/>
      <c r="N299" s="14">
        <v>51043</v>
      </c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>
      <c r="A300" s="20">
        <v>290</v>
      </c>
      <c r="B300" s="20">
        <v>82908</v>
      </c>
      <c r="C300" s="14" t="s">
        <v>68</v>
      </c>
      <c r="D300" s="14" t="s">
        <v>141</v>
      </c>
      <c r="E300" s="14" t="s">
        <v>52</v>
      </c>
      <c r="F300" s="14" t="s">
        <v>622</v>
      </c>
      <c r="G300" s="14" t="s">
        <v>31</v>
      </c>
      <c r="H300" s="58" t="s">
        <v>293</v>
      </c>
      <c r="I300" s="82">
        <v>40595</v>
      </c>
      <c r="J300" s="81"/>
      <c r="K300" s="74">
        <f>($L$9-I300)/(365/12)</f>
        <v>137.68767123287671</v>
      </c>
      <c r="L300" s="14">
        <f>IF(K300&lt;3,1,IF(AND(K300&gt;=3,K300&lt;6),2,IF(AND(K300&gt;=6,K300&lt;12),3,4)))</f>
        <v>4</v>
      </c>
      <c r="M300" s="14"/>
      <c r="N300" s="14">
        <v>61008</v>
      </c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>
      <c r="A301" s="20">
        <v>291</v>
      </c>
      <c r="B301" s="20">
        <v>136081</v>
      </c>
      <c r="C301" s="14" t="s">
        <v>237</v>
      </c>
      <c r="D301" s="20" t="s">
        <v>141</v>
      </c>
      <c r="E301" s="14" t="s">
        <v>594</v>
      </c>
      <c r="F301" s="20" t="s">
        <v>54</v>
      </c>
      <c r="G301" s="14" t="s">
        <v>791</v>
      </c>
      <c r="H301" s="20" t="s">
        <v>293</v>
      </c>
      <c r="I301" s="81">
        <v>43676</v>
      </c>
      <c r="J301" s="81"/>
      <c r="K301" s="74">
        <f>($L$9-I301)/(365/12)</f>
        <v>36.394520547945206</v>
      </c>
      <c r="L301" s="14">
        <f>IF(K301&lt;3,1,IF(AND(K301&gt;=3,K301&lt;6),2,IF(AND(K301&gt;=6,K301&lt;12),3,4)))</f>
        <v>4</v>
      </c>
      <c r="M301" s="14"/>
      <c r="N301" s="14">
        <v>51347</v>
      </c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>
      <c r="A302" s="20">
        <v>292</v>
      </c>
      <c r="B302" s="20">
        <v>82903</v>
      </c>
      <c r="C302" s="5" t="s">
        <v>70</v>
      </c>
      <c r="D302" s="20" t="s">
        <v>141</v>
      </c>
      <c r="E302" s="14" t="s">
        <v>140</v>
      </c>
      <c r="F302" s="20" t="s">
        <v>622</v>
      </c>
      <c r="G302" s="14" t="s">
        <v>129</v>
      </c>
      <c r="H302" s="20" t="s">
        <v>293</v>
      </c>
      <c r="I302" s="80">
        <v>42517</v>
      </c>
      <c r="J302" s="81"/>
      <c r="K302" s="74">
        <f>($L$9-I302)/(365/12)</f>
        <v>74.498630136986293</v>
      </c>
      <c r="L302" s="14">
        <f>IF(K302&lt;3,1,IF(AND(K302&gt;=3,K302&lt;6),2,IF(AND(K302&gt;=6,K302&lt;12),3,4)))</f>
        <v>4</v>
      </c>
      <c r="M302" s="14"/>
      <c r="N302" s="14">
        <v>61010</v>
      </c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>
      <c r="A303" s="20">
        <v>293</v>
      </c>
      <c r="B303" s="20" t="s">
        <v>301</v>
      </c>
      <c r="C303" s="5" t="s">
        <v>655</v>
      </c>
      <c r="D303" s="20" t="s">
        <v>141</v>
      </c>
      <c r="E303" s="14" t="s">
        <v>19</v>
      </c>
      <c r="F303" s="20" t="s">
        <v>622</v>
      </c>
      <c r="G303" s="14" t="s">
        <v>727</v>
      </c>
      <c r="H303" s="20" t="s">
        <v>293</v>
      </c>
      <c r="I303" s="80">
        <v>44693</v>
      </c>
      <c r="J303" s="81"/>
      <c r="K303" s="74">
        <f>($L$9-I303)/(365/12)</f>
        <v>2.9589041095890409</v>
      </c>
      <c r="L303" s="14">
        <f>IF(K303&lt;3,1,IF(AND(K303&gt;=3,K303&lt;6),2,IF(AND(K303&gt;=6,K303&lt;12),3,4)))</f>
        <v>1</v>
      </c>
      <c r="M303" s="50"/>
      <c r="N303" s="14">
        <v>51529</v>
      </c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>
      <c r="A304" s="20">
        <v>294</v>
      </c>
      <c r="B304" s="40">
        <v>66002</v>
      </c>
      <c r="C304" s="14" t="s">
        <v>84</v>
      </c>
      <c r="D304" s="40" t="s">
        <v>141</v>
      </c>
      <c r="E304" s="14" t="s">
        <v>34</v>
      </c>
      <c r="F304" s="20" t="s">
        <v>88</v>
      </c>
      <c r="G304" s="14" t="s">
        <v>129</v>
      </c>
      <c r="H304" s="40" t="s">
        <v>293</v>
      </c>
      <c r="I304" s="81">
        <v>42284</v>
      </c>
      <c r="J304" s="81"/>
      <c r="K304" s="74">
        <f>($L$9-I304)/(365/12)</f>
        <v>82.158904109589031</v>
      </c>
      <c r="L304" s="14">
        <f>IF(K304&lt;3,1,IF(AND(K304&gt;=3,K304&lt;6),2,IF(AND(K304&gt;=6,K304&lt;12),3,4)))</f>
        <v>4</v>
      </c>
      <c r="M304" s="14"/>
      <c r="N304" s="14">
        <v>51053</v>
      </c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>
      <c r="A305" s="20">
        <v>295</v>
      </c>
      <c r="B305" s="14">
        <v>36299</v>
      </c>
      <c r="C305" s="69" t="s">
        <v>64</v>
      </c>
      <c r="D305" s="14" t="s">
        <v>141</v>
      </c>
      <c r="E305" s="14" t="s">
        <v>140</v>
      </c>
      <c r="F305" s="20" t="s">
        <v>54</v>
      </c>
      <c r="G305" s="14" t="s">
        <v>129</v>
      </c>
      <c r="H305" s="14" t="s">
        <v>293</v>
      </c>
      <c r="I305" s="81">
        <v>42036</v>
      </c>
      <c r="J305" s="81"/>
      <c r="K305" s="74">
        <f>($L$9-I305)/(365/12)</f>
        <v>90.31232876712329</v>
      </c>
      <c r="L305" s="14">
        <f>IF(K305&lt;3,1,IF(AND(K305&gt;=3,K305&lt;6),2,IF(AND(K305&gt;=6,K305&lt;12),3,4)))</f>
        <v>4</v>
      </c>
      <c r="M305" s="14"/>
      <c r="N305" s="14">
        <v>61070</v>
      </c>
      <c r="O305" s="66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>
      <c r="A306" s="20">
        <v>296</v>
      </c>
      <c r="B306" s="14">
        <v>136152</v>
      </c>
      <c r="C306" s="14" t="s">
        <v>235</v>
      </c>
      <c r="D306" s="14" t="s">
        <v>141</v>
      </c>
      <c r="E306" s="14" t="s">
        <v>594</v>
      </c>
      <c r="F306" s="20" t="s">
        <v>78</v>
      </c>
      <c r="G306" s="14" t="s">
        <v>791</v>
      </c>
      <c r="H306" s="14" t="s">
        <v>293</v>
      </c>
      <c r="I306" s="81">
        <v>43671</v>
      </c>
      <c r="J306" s="81"/>
      <c r="K306" s="74">
        <f>($L$9-I306)/(365/12)</f>
        <v>36.558904109589037</v>
      </c>
      <c r="L306" s="14">
        <f>IF(K306&lt;3,1,IF(AND(K306&gt;=3,K306&lt;6),2,IF(AND(K306&gt;=6,K306&lt;12),3,4)))</f>
        <v>4</v>
      </c>
      <c r="M306" s="50"/>
      <c r="N306" s="14">
        <v>51340</v>
      </c>
      <c r="O306" s="66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>
      <c r="A307" s="20">
        <v>297</v>
      </c>
      <c r="B307" s="20">
        <v>36466</v>
      </c>
      <c r="C307" s="20" t="s">
        <v>71</v>
      </c>
      <c r="D307" s="20" t="s">
        <v>141</v>
      </c>
      <c r="E307" s="14" t="s">
        <v>134</v>
      </c>
      <c r="F307" s="20" t="s">
        <v>89</v>
      </c>
      <c r="G307" s="14" t="s">
        <v>727</v>
      </c>
      <c r="H307" s="20" t="s">
        <v>293</v>
      </c>
      <c r="I307" s="80">
        <v>42036</v>
      </c>
      <c r="J307" s="81"/>
      <c r="K307" s="74">
        <f>($L$9-I307)/(365/12)</f>
        <v>90.31232876712329</v>
      </c>
      <c r="L307" s="14">
        <f>IF(K307&lt;3,1,IF(AND(K307&gt;=3,K307&lt;6),2,IF(AND(K307&gt;=6,K307&lt;12),3,4)))</f>
        <v>4</v>
      </c>
      <c r="M307" s="14"/>
      <c r="N307" s="14">
        <v>51002</v>
      </c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>
      <c r="A308" s="20">
        <v>298</v>
      </c>
      <c r="B308" s="40" t="s">
        <v>301</v>
      </c>
      <c r="C308" s="14" t="s">
        <v>578</v>
      </c>
      <c r="D308" s="40" t="s">
        <v>141</v>
      </c>
      <c r="E308" s="14" t="s">
        <v>10</v>
      </c>
      <c r="F308" s="20" t="s">
        <v>622</v>
      </c>
      <c r="G308" s="14" t="s">
        <v>791</v>
      </c>
      <c r="H308" s="40" t="s">
        <v>293</v>
      </c>
      <c r="I308" s="81">
        <v>44546</v>
      </c>
      <c r="J308" s="81"/>
      <c r="K308" s="74">
        <f>($L$9-I308)/(365/12)</f>
        <v>7.7917808219178077</v>
      </c>
      <c r="L308" s="14">
        <f>IF(K308&lt;3,1,IF(AND(K308&gt;=3,K308&lt;6),2,IF(AND(K308&gt;=6,K308&lt;12),3,4)))</f>
        <v>3</v>
      </c>
      <c r="M308" s="14"/>
      <c r="N308" s="14">
        <v>51501</v>
      </c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>
      <c r="A309" s="20">
        <v>299</v>
      </c>
      <c r="B309" s="40">
        <v>109738</v>
      </c>
      <c r="C309" s="69" t="s">
        <v>61</v>
      </c>
      <c r="D309" s="40" t="s">
        <v>141</v>
      </c>
      <c r="E309" s="14" t="s">
        <v>131</v>
      </c>
      <c r="F309" s="20" t="s">
        <v>78</v>
      </c>
      <c r="G309" s="14" t="s">
        <v>727</v>
      </c>
      <c r="H309" s="40" t="s">
        <v>293</v>
      </c>
      <c r="I309" s="81">
        <v>43374</v>
      </c>
      <c r="J309" s="81"/>
      <c r="K309" s="74">
        <f>($L$9-I309)/(365/12)</f>
        <v>46.323287671232876</v>
      </c>
      <c r="L309" s="14">
        <f>IF(K309&lt;3,1,IF(AND(K309&gt;=3,K309&lt;6),2,IF(AND(K309&gt;=6,K309&lt;12),3,4)))</f>
        <v>4</v>
      </c>
      <c r="M309" s="14"/>
      <c r="N309" s="14">
        <v>51184</v>
      </c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>
      <c r="A310" s="20">
        <v>300</v>
      </c>
      <c r="B310" s="40">
        <v>177289</v>
      </c>
      <c r="C310" s="14" t="s">
        <v>341</v>
      </c>
      <c r="D310" s="14" t="s">
        <v>141</v>
      </c>
      <c r="E310" s="14" t="s">
        <v>316</v>
      </c>
      <c r="F310" s="20" t="s">
        <v>89</v>
      </c>
      <c r="G310" s="14" t="s">
        <v>512</v>
      </c>
      <c r="H310" s="14" t="s">
        <v>293</v>
      </c>
      <c r="I310" s="81">
        <v>44256</v>
      </c>
      <c r="J310" s="81"/>
      <c r="K310" s="74">
        <f>($L$9-I310)/(365/12)</f>
        <v>17.326027397260273</v>
      </c>
      <c r="L310" s="14">
        <f>IF(K310&lt;3,1,IF(AND(K310&gt;=3,K310&lt;6),2,IF(AND(K310&gt;=6,K310&lt;12),3,4)))</f>
        <v>4</v>
      </c>
      <c r="M310" s="14"/>
      <c r="N310" s="14">
        <v>51450</v>
      </c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>
      <c r="A311" s="20">
        <v>301</v>
      </c>
      <c r="B311" s="20" t="s">
        <v>301</v>
      </c>
      <c r="C311" s="20" t="s">
        <v>585</v>
      </c>
      <c r="D311" s="20" t="s">
        <v>141</v>
      </c>
      <c r="E311" s="14" t="s">
        <v>263</v>
      </c>
      <c r="F311" s="20" t="s">
        <v>622</v>
      </c>
      <c r="G311" s="14" t="s">
        <v>8</v>
      </c>
      <c r="H311" s="20" t="s">
        <v>293</v>
      </c>
      <c r="I311" s="80">
        <v>44548</v>
      </c>
      <c r="J311" s="81"/>
      <c r="K311" s="74">
        <f>($L$9-I311)/(365/12)</f>
        <v>7.7260273972602738</v>
      </c>
      <c r="L311" s="14">
        <f>IF(K311&lt;3,1,IF(AND(K311&gt;=3,K311&lt;6),2,IF(AND(K311&gt;=6,K311&lt;12),3,4)))</f>
        <v>3</v>
      </c>
      <c r="M311" s="14"/>
      <c r="N311" s="14">
        <v>51510</v>
      </c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>
      <c r="A312" s="20">
        <v>302</v>
      </c>
      <c r="B312" s="40" t="s">
        <v>301</v>
      </c>
      <c r="C312" s="75" t="s">
        <v>586</v>
      </c>
      <c r="D312" s="14" t="s">
        <v>141</v>
      </c>
      <c r="E312" s="14" t="s">
        <v>161</v>
      </c>
      <c r="F312" s="75" t="s">
        <v>90</v>
      </c>
      <c r="G312" s="14" t="s">
        <v>512</v>
      </c>
      <c r="H312" s="75" t="s">
        <v>293</v>
      </c>
      <c r="I312" s="81">
        <v>44546</v>
      </c>
      <c r="J312" s="81"/>
      <c r="K312" s="74">
        <f>($L$9-I312)/(365/12)</f>
        <v>7.7917808219178077</v>
      </c>
      <c r="L312" s="14">
        <f>IF(K312&lt;3,1,IF(AND(K312&gt;=3,K312&lt;6),2,IF(AND(K312&gt;=6,K312&lt;12),3,4)))</f>
        <v>3</v>
      </c>
      <c r="M312" s="14"/>
      <c r="N312" s="14">
        <v>51502</v>
      </c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>
      <c r="A313" s="20">
        <v>303</v>
      </c>
      <c r="B313" s="40">
        <v>110879</v>
      </c>
      <c r="C313" s="69" t="s">
        <v>82</v>
      </c>
      <c r="D313" s="40" t="s">
        <v>141</v>
      </c>
      <c r="E313" s="14" t="s">
        <v>144</v>
      </c>
      <c r="F313" s="20" t="s">
        <v>90</v>
      </c>
      <c r="G313" s="14" t="s">
        <v>8</v>
      </c>
      <c r="H313" s="40" t="s">
        <v>293</v>
      </c>
      <c r="I313" s="81">
        <v>43411</v>
      </c>
      <c r="J313" s="81"/>
      <c r="K313" s="74">
        <f>($L$9-I313)/(365/12)</f>
        <v>45.106849315068494</v>
      </c>
      <c r="L313" s="14">
        <f>IF(K313&lt;3,1,IF(AND(K313&gt;=3,K313&lt;6),2,IF(AND(K313&gt;=6,K313&lt;12),3,4)))</f>
        <v>4</v>
      </c>
      <c r="M313" s="50"/>
      <c r="N313" s="14">
        <v>51209</v>
      </c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>
      <c r="A314" s="20">
        <v>304</v>
      </c>
      <c r="B314" s="20">
        <v>82891</v>
      </c>
      <c r="C314" s="20" t="s">
        <v>62</v>
      </c>
      <c r="D314" s="20" t="s">
        <v>141</v>
      </c>
      <c r="E314" s="14" t="s">
        <v>53</v>
      </c>
      <c r="F314" s="20" t="s">
        <v>622</v>
      </c>
      <c r="G314" s="14" t="s">
        <v>129</v>
      </c>
      <c r="H314" s="20" t="s">
        <v>293</v>
      </c>
      <c r="I314" s="80">
        <v>42388</v>
      </c>
      <c r="J314" s="81"/>
      <c r="K314" s="74">
        <f>($L$9-I314)/(365/12)</f>
        <v>78.739726027397253</v>
      </c>
      <c r="L314" s="14">
        <f>IF(K314&lt;3,1,IF(AND(K314&gt;=3,K314&lt;6),2,IF(AND(K314&gt;=6,K314&lt;12),3,4)))</f>
        <v>4</v>
      </c>
      <c r="M314" s="50"/>
      <c r="N314" s="14">
        <v>61015</v>
      </c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>
      <c r="A315" s="20">
        <v>305</v>
      </c>
      <c r="B315" s="14">
        <v>65984</v>
      </c>
      <c r="C315" s="14" t="s">
        <v>75</v>
      </c>
      <c r="D315" s="14" t="s">
        <v>141</v>
      </c>
      <c r="E315" s="14" t="s">
        <v>269</v>
      </c>
      <c r="F315" s="20" t="s">
        <v>88</v>
      </c>
      <c r="G315" s="14" t="s">
        <v>791</v>
      </c>
      <c r="H315" s="58" t="s">
        <v>293</v>
      </c>
      <c r="I315" s="82">
        <v>42283</v>
      </c>
      <c r="J315" s="81"/>
      <c r="K315" s="74">
        <f>($L$9-I315)/(365/12)</f>
        <v>82.191780821917803</v>
      </c>
      <c r="L315" s="14">
        <f>IF(K315&lt;3,1,IF(AND(K315&gt;=3,K315&lt;6),2,IF(AND(K315&gt;=6,K315&lt;12),3,4)))</f>
        <v>4</v>
      </c>
      <c r="M315" s="14"/>
      <c r="N315" s="14">
        <v>61054</v>
      </c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>
      <c r="A316" s="20">
        <v>306</v>
      </c>
      <c r="B316" s="21" t="s">
        <v>301</v>
      </c>
      <c r="C316" s="50" t="s">
        <v>796</v>
      </c>
      <c r="D316" s="14" t="s">
        <v>141</v>
      </c>
      <c r="E316" s="50" t="s">
        <v>700</v>
      </c>
      <c r="F316" s="50" t="s">
        <v>89</v>
      </c>
      <c r="G316" s="50" t="s">
        <v>512</v>
      </c>
      <c r="H316" s="50" t="s">
        <v>293</v>
      </c>
      <c r="I316" s="91">
        <v>44771</v>
      </c>
      <c r="J316" s="91"/>
      <c r="K316" s="74">
        <f>($L$9-I316)/(365/12)</f>
        <v>0.39452054794520547</v>
      </c>
      <c r="L316" s="14">
        <f>IF(K316&lt;3,1,IF(AND(K316&gt;=3,K316&lt;6),2,IF(AND(K316&gt;=6,K316&lt;12),3,4)))</f>
        <v>1</v>
      </c>
      <c r="M316" s="50"/>
      <c r="N316" s="14">
        <v>51543</v>
      </c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>
      <c r="A317" s="20">
        <v>307</v>
      </c>
      <c r="B317" s="20">
        <v>107151</v>
      </c>
      <c r="C317" s="20" t="s">
        <v>60</v>
      </c>
      <c r="D317" s="20" t="s">
        <v>141</v>
      </c>
      <c r="E317" s="14" t="s">
        <v>162</v>
      </c>
      <c r="F317" s="20" t="s">
        <v>89</v>
      </c>
      <c r="G317" s="14" t="s">
        <v>31</v>
      </c>
      <c r="H317" s="20" t="s">
        <v>293</v>
      </c>
      <c r="I317" s="80">
        <v>43314</v>
      </c>
      <c r="J317" s="81"/>
      <c r="K317" s="74">
        <f>($L$9-I317)/(365/12)</f>
        <v>48.295890410958904</v>
      </c>
      <c r="L317" s="14">
        <f>IF(K317&lt;3,1,IF(AND(K317&gt;=3,K317&lt;6),2,IF(AND(K317&gt;=6,K317&lt;12),3,4)))</f>
        <v>4</v>
      </c>
      <c r="M317" s="14"/>
      <c r="N317" s="14">
        <v>61280</v>
      </c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>
      <c r="A318" s="20">
        <v>308</v>
      </c>
      <c r="B318" s="40" t="s">
        <v>301</v>
      </c>
      <c r="C318" s="50" t="s">
        <v>808</v>
      </c>
      <c r="D318" s="50" t="s">
        <v>141</v>
      </c>
      <c r="E318" s="50" t="s">
        <v>7</v>
      </c>
      <c r="F318" s="76" t="s">
        <v>88</v>
      </c>
      <c r="G318" s="50" t="s">
        <v>511</v>
      </c>
      <c r="H318" s="20" t="s">
        <v>293</v>
      </c>
      <c r="I318" s="91"/>
      <c r="J318" s="91"/>
      <c r="K318" s="74">
        <f>($L$9-I318)/(365/12)</f>
        <v>1472.317808219178</v>
      </c>
      <c r="L318" s="14">
        <f>IF(K318&lt;3,1,IF(AND(K318&gt;=3,K318&lt;6),2,IF(AND(K318&gt;=6,K318&lt;12),3,4)))</f>
        <v>4</v>
      </c>
      <c r="M318" s="50"/>
      <c r="N318" s="14">
        <v>51537</v>
      </c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>
      <c r="A319" s="20">
        <v>309</v>
      </c>
      <c r="B319" s="40">
        <v>160787</v>
      </c>
      <c r="C319" s="69" t="s">
        <v>262</v>
      </c>
      <c r="D319" s="14" t="s">
        <v>141</v>
      </c>
      <c r="E319" s="14" t="s">
        <v>25</v>
      </c>
      <c r="F319" s="20" t="s">
        <v>622</v>
      </c>
      <c r="G319" s="14" t="s">
        <v>791</v>
      </c>
      <c r="H319" s="20" t="s">
        <v>293</v>
      </c>
      <c r="I319" s="81">
        <v>43781</v>
      </c>
      <c r="J319" s="81"/>
      <c r="K319" s="74">
        <f>($L$9-I319)/(365/12)</f>
        <v>32.942465753424656</v>
      </c>
      <c r="L319" s="14">
        <f>IF(K319&lt;3,1,IF(AND(K319&gt;=3,K319&lt;6),2,IF(AND(K319&gt;=6,K319&lt;12),3,4)))</f>
        <v>4</v>
      </c>
      <c r="M319" s="14"/>
      <c r="N319" s="14">
        <v>51344</v>
      </c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>
      <c r="A320" s="20">
        <v>310</v>
      </c>
      <c r="B320" s="40">
        <v>91880</v>
      </c>
      <c r="C320" s="14" t="s">
        <v>145</v>
      </c>
      <c r="D320" s="14" t="s">
        <v>141</v>
      </c>
      <c r="E320" s="14" t="s">
        <v>25</v>
      </c>
      <c r="F320" s="20" t="s">
        <v>88</v>
      </c>
      <c r="G320" s="14" t="s">
        <v>791</v>
      </c>
      <c r="H320" s="14" t="s">
        <v>293</v>
      </c>
      <c r="I320" s="81">
        <v>42978</v>
      </c>
      <c r="J320" s="81"/>
      <c r="K320" s="74">
        <f>($L$9-I320)/(365/12)</f>
        <v>59.342465753424655</v>
      </c>
      <c r="L320" s="14">
        <f>IF(K320&lt;3,1,IF(AND(K320&gt;=3,K320&lt;6),2,IF(AND(K320&gt;=6,K320&lt;12),3,4)))</f>
        <v>4</v>
      </c>
      <c r="M320" s="14"/>
      <c r="N320" s="14">
        <v>61219</v>
      </c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>
      <c r="A321" s="20">
        <v>311</v>
      </c>
      <c r="B321" s="14">
        <v>100491</v>
      </c>
      <c r="C321" s="14" t="s">
        <v>74</v>
      </c>
      <c r="D321" s="40" t="s">
        <v>141</v>
      </c>
      <c r="E321" s="14" t="s">
        <v>50</v>
      </c>
      <c r="F321" s="20" t="s">
        <v>89</v>
      </c>
      <c r="G321" s="14" t="s">
        <v>8</v>
      </c>
      <c r="H321" s="14" t="s">
        <v>293</v>
      </c>
      <c r="I321" s="81">
        <v>43160</v>
      </c>
      <c r="J321" s="81"/>
      <c r="K321" s="74">
        <f>($L$9-I321)/(365/12)</f>
        <v>53.358904109589041</v>
      </c>
      <c r="L321" s="14">
        <f>IF(K321&lt;3,1,IF(AND(K321&gt;=3,K321&lt;6),2,IF(AND(K321&gt;=6,K321&lt;12),3,4)))</f>
        <v>4</v>
      </c>
      <c r="M321" s="14"/>
      <c r="N321" s="14">
        <v>63231</v>
      </c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>
      <c r="A322" s="20">
        <v>312</v>
      </c>
      <c r="B322" s="20" t="s">
        <v>301</v>
      </c>
      <c r="C322" s="14" t="s">
        <v>685</v>
      </c>
      <c r="D322" s="14" t="s">
        <v>141</v>
      </c>
      <c r="E322" s="14" t="s">
        <v>615</v>
      </c>
      <c r="F322" s="20" t="s">
        <v>89</v>
      </c>
      <c r="G322" s="14" t="s">
        <v>8</v>
      </c>
      <c r="H322" s="14" t="s">
        <v>293</v>
      </c>
      <c r="I322" s="81">
        <v>44728</v>
      </c>
      <c r="J322" s="81"/>
      <c r="K322" s="74">
        <f>($L$9-I322)/(365/12)</f>
        <v>1.8082191780821917</v>
      </c>
      <c r="L322" s="14">
        <f>IF(K322&lt;3,1,IF(AND(K322&gt;=3,K322&lt;6),2,IF(AND(K322&gt;=6,K322&lt;12),3,4)))</f>
        <v>1</v>
      </c>
      <c r="M322" s="14"/>
      <c r="N322" s="14">
        <v>51535</v>
      </c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s="66" customFormat="1">
      <c r="A323" s="20">
        <v>313</v>
      </c>
      <c r="B323" s="40" t="s">
        <v>301</v>
      </c>
      <c r="C323" s="75" t="s">
        <v>621</v>
      </c>
      <c r="D323" s="14" t="s">
        <v>141</v>
      </c>
      <c r="E323" s="14" t="s">
        <v>158</v>
      </c>
      <c r="F323" s="75" t="s">
        <v>54</v>
      </c>
      <c r="G323" s="14" t="s">
        <v>512</v>
      </c>
      <c r="H323" s="75" t="s">
        <v>293</v>
      </c>
      <c r="I323" s="81">
        <v>44596</v>
      </c>
      <c r="J323" s="81"/>
      <c r="K323" s="74">
        <f>($L$9-I323)/(365/12)</f>
        <v>6.1479452054794521</v>
      </c>
      <c r="L323" s="14">
        <f>IF(K323&lt;3,1,IF(AND(K323&gt;=3,K323&lt;6),2,IF(AND(K323&gt;=6,K323&lt;12),3,4)))</f>
        <v>3</v>
      </c>
      <c r="M323" s="14"/>
      <c r="N323" s="14">
        <v>51519</v>
      </c>
      <c r="O323" s="25"/>
    </row>
    <row r="324" spans="1:26" s="66" customFormat="1">
      <c r="A324" s="20">
        <v>314</v>
      </c>
      <c r="B324" s="40">
        <v>51479</v>
      </c>
      <c r="C324" s="75" t="s">
        <v>486</v>
      </c>
      <c r="D324" s="14" t="s">
        <v>141</v>
      </c>
      <c r="E324" s="14" t="s">
        <v>18</v>
      </c>
      <c r="F324" s="75" t="s">
        <v>88</v>
      </c>
      <c r="G324" s="14" t="s">
        <v>31</v>
      </c>
      <c r="H324" s="75" t="s">
        <v>293</v>
      </c>
      <c r="I324" s="81">
        <v>44410</v>
      </c>
      <c r="J324" s="81"/>
      <c r="K324" s="74">
        <f>($L$9-I324)/(365/12)</f>
        <v>12.263013698630136</v>
      </c>
      <c r="L324" s="14">
        <f>IF(K324&lt;3,1,IF(AND(K324&gt;=3,K324&lt;6),2,IF(AND(K324&gt;=6,K324&lt;12),3,4)))</f>
        <v>4</v>
      </c>
      <c r="M324" s="14"/>
      <c r="N324" s="14">
        <v>51479</v>
      </c>
      <c r="O324" s="25"/>
    </row>
    <row r="325" spans="1:26" s="66" customFormat="1">
      <c r="A325" s="20">
        <v>315</v>
      </c>
      <c r="B325" s="40" t="s">
        <v>301</v>
      </c>
      <c r="C325" s="40" t="s">
        <v>559</v>
      </c>
      <c r="D325" s="14" t="s">
        <v>141</v>
      </c>
      <c r="E325" s="14" t="s">
        <v>502</v>
      </c>
      <c r="F325" s="14" t="s">
        <v>51</v>
      </c>
      <c r="G325" s="14" t="s">
        <v>791</v>
      </c>
      <c r="H325" s="40" t="s">
        <v>293</v>
      </c>
      <c r="I325" s="81">
        <v>44548</v>
      </c>
      <c r="J325" s="81"/>
      <c r="K325" s="74">
        <f>($L$9-I325)/(365/12)</f>
        <v>7.7260273972602738</v>
      </c>
      <c r="L325" s="14">
        <f>IF(K325&lt;3,1,IF(AND(K325&gt;=3,K325&lt;6),2,IF(AND(K325&gt;=6,K325&lt;12),3,4)))</f>
        <v>3</v>
      </c>
      <c r="M325" s="14"/>
      <c r="N325" s="14">
        <v>51511</v>
      </c>
      <c r="O325" s="25"/>
    </row>
    <row r="326" spans="1:26" s="66" customFormat="1">
      <c r="A326" s="20">
        <v>316</v>
      </c>
      <c r="B326" s="40">
        <v>113898</v>
      </c>
      <c r="C326" s="14" t="s">
        <v>380</v>
      </c>
      <c r="D326" s="40" t="s">
        <v>141</v>
      </c>
      <c r="E326" s="14" t="s">
        <v>33</v>
      </c>
      <c r="F326" s="14" t="s">
        <v>54</v>
      </c>
      <c r="G326" s="14" t="s">
        <v>727</v>
      </c>
      <c r="H326" s="20" t="s">
        <v>293</v>
      </c>
      <c r="I326" s="81">
        <v>43539</v>
      </c>
      <c r="J326" s="81"/>
      <c r="K326" s="74">
        <f>($L$9-I326)/(365/12)</f>
        <v>40.898630136986299</v>
      </c>
      <c r="L326" s="14">
        <f>IF(K326&lt;3,1,IF(AND(K326&gt;=3,K326&lt;6),2,IF(AND(K326&gt;=6,K326&lt;12),3,4)))</f>
        <v>4</v>
      </c>
      <c r="M326" s="14"/>
      <c r="N326" s="14">
        <v>51297</v>
      </c>
      <c r="O326" s="25"/>
    </row>
    <row r="327" spans="1:26">
      <c r="A327" s="20">
        <v>317</v>
      </c>
      <c r="B327" s="20" t="s">
        <v>301</v>
      </c>
      <c r="C327" s="14" t="s">
        <v>587</v>
      </c>
      <c r="D327" s="14" t="s">
        <v>141</v>
      </c>
      <c r="E327" s="14" t="s">
        <v>501</v>
      </c>
      <c r="F327" s="14" t="s">
        <v>51</v>
      </c>
      <c r="G327" s="14" t="s">
        <v>791</v>
      </c>
      <c r="H327" s="14" t="s">
        <v>293</v>
      </c>
      <c r="I327" s="81">
        <v>44546</v>
      </c>
      <c r="J327" s="81"/>
      <c r="K327" s="74">
        <f>($L$9-I327)/(365/12)</f>
        <v>7.7917808219178077</v>
      </c>
      <c r="L327" s="14">
        <f>IF(K327&lt;3,1,IF(AND(K327&gt;=3,K327&lt;6),2,IF(AND(K327&gt;=6,K327&lt;12),3,4)))</f>
        <v>3</v>
      </c>
      <c r="M327" s="14"/>
      <c r="N327" s="14">
        <v>51498</v>
      </c>
    </row>
    <row r="328" spans="1:26">
      <c r="A328" s="20">
        <v>318</v>
      </c>
      <c r="B328" s="40" t="s">
        <v>301</v>
      </c>
      <c r="C328" s="20" t="s">
        <v>519</v>
      </c>
      <c r="D328" s="20" t="s">
        <v>141</v>
      </c>
      <c r="E328" s="14" t="s">
        <v>168</v>
      </c>
      <c r="F328" s="20" t="s">
        <v>88</v>
      </c>
      <c r="G328" s="14" t="s">
        <v>512</v>
      </c>
      <c r="H328" s="20" t="s">
        <v>293</v>
      </c>
      <c r="I328" s="81">
        <v>44480</v>
      </c>
      <c r="J328" s="81"/>
      <c r="K328" s="74">
        <f>($L$9-I328)/(365/12)</f>
        <v>9.9616438356164387</v>
      </c>
      <c r="L328" s="14">
        <f>IF(K328&lt;3,1,IF(AND(K328&gt;=3,K328&lt;6),2,IF(AND(K328&gt;=6,K328&lt;12),3,4)))</f>
        <v>3</v>
      </c>
      <c r="M328" s="14"/>
      <c r="N328" s="14">
        <v>51492</v>
      </c>
    </row>
    <row r="329" spans="1:26">
      <c r="A329" s="20">
        <v>319</v>
      </c>
      <c r="B329" s="20">
        <v>65964</v>
      </c>
      <c r="C329" s="14" t="s">
        <v>76</v>
      </c>
      <c r="D329" s="14" t="s">
        <v>141</v>
      </c>
      <c r="E329" s="14" t="s">
        <v>20</v>
      </c>
      <c r="F329" s="14" t="s">
        <v>51</v>
      </c>
      <c r="G329" s="14" t="s">
        <v>129</v>
      </c>
      <c r="H329" s="14" t="s">
        <v>293</v>
      </c>
      <c r="I329" s="81">
        <v>42278</v>
      </c>
      <c r="J329" s="81"/>
      <c r="K329" s="74">
        <f>($L$9-I329)/(365/12)</f>
        <v>82.356164383561634</v>
      </c>
      <c r="L329" s="14">
        <f>IF(K329&lt;3,1,IF(AND(K329&gt;=3,K329&lt;6),2,IF(AND(K329&gt;=6,K329&lt;12),3,4)))</f>
        <v>4</v>
      </c>
      <c r="M329" s="14"/>
      <c r="N329" s="14">
        <v>51075</v>
      </c>
    </row>
    <row r="330" spans="1:26">
      <c r="A330" s="20">
        <v>320</v>
      </c>
      <c r="B330" s="20">
        <v>111623</v>
      </c>
      <c r="C330" s="14" t="s">
        <v>59</v>
      </c>
      <c r="D330" s="14" t="s">
        <v>141</v>
      </c>
      <c r="E330" s="14" t="s">
        <v>134</v>
      </c>
      <c r="F330" s="14" t="s">
        <v>78</v>
      </c>
      <c r="G330" s="14" t="s">
        <v>727</v>
      </c>
      <c r="H330" s="14" t="s">
        <v>293</v>
      </c>
      <c r="I330" s="81">
        <v>43431</v>
      </c>
      <c r="J330" s="81"/>
      <c r="K330" s="74">
        <f>($L$9-I330)/(365/12)</f>
        <v>44.449315068493149</v>
      </c>
      <c r="L330" s="14">
        <f>IF(K330&lt;3,1,IF(AND(K330&gt;=3,K330&lt;6),2,IF(AND(K330&gt;=6,K330&lt;12),3,4)))</f>
        <v>4</v>
      </c>
      <c r="M330" s="14"/>
      <c r="N330" s="14">
        <v>51225</v>
      </c>
    </row>
    <row r="331" spans="1:26">
      <c r="A331" s="20">
        <v>321</v>
      </c>
      <c r="B331" s="40">
        <v>179709</v>
      </c>
      <c r="C331" s="40" t="s">
        <v>392</v>
      </c>
      <c r="D331" s="14" t="s">
        <v>141</v>
      </c>
      <c r="E331" s="14" t="s">
        <v>21</v>
      </c>
      <c r="F331" s="14" t="s">
        <v>88</v>
      </c>
      <c r="G331" s="14" t="s">
        <v>129</v>
      </c>
      <c r="H331" s="20" t="s">
        <v>293</v>
      </c>
      <c r="I331" s="81">
        <v>44370</v>
      </c>
      <c r="J331" s="81"/>
      <c r="K331" s="74">
        <f>($L$9-I331)/(365/12)</f>
        <v>13.578082191780821</v>
      </c>
      <c r="L331" s="14">
        <f>IF(K331&lt;3,1,IF(AND(K331&gt;=3,K331&lt;6),2,IF(AND(K331&gt;=6,K331&lt;12),3,4)))</f>
        <v>4</v>
      </c>
      <c r="M331" s="14"/>
      <c r="N331" s="14">
        <v>51464</v>
      </c>
    </row>
    <row r="332" spans="1:26">
      <c r="A332" s="20">
        <v>322</v>
      </c>
      <c r="B332" s="14">
        <v>178259</v>
      </c>
      <c r="C332" s="14" t="s">
        <v>354</v>
      </c>
      <c r="D332" s="14" t="s">
        <v>141</v>
      </c>
      <c r="E332" s="14" t="s">
        <v>34</v>
      </c>
      <c r="F332" s="14" t="s">
        <v>90</v>
      </c>
      <c r="G332" s="14" t="s">
        <v>129</v>
      </c>
      <c r="H332" s="14" t="s">
        <v>293</v>
      </c>
      <c r="I332" s="81">
        <v>44295</v>
      </c>
      <c r="J332" s="81"/>
      <c r="K332" s="74">
        <f>($L$9-I332)/(365/12)</f>
        <v>16.043835616438354</v>
      </c>
      <c r="L332" s="14">
        <f>IF(K332&lt;3,1,IF(AND(K332&gt;=3,K332&lt;6),2,IF(AND(K332&gt;=6,K332&lt;12),3,4)))</f>
        <v>4</v>
      </c>
      <c r="M332" s="14"/>
      <c r="N332" s="14">
        <v>61078</v>
      </c>
    </row>
    <row r="333" spans="1:26">
      <c r="A333" s="20">
        <v>323</v>
      </c>
      <c r="B333" s="21" t="s">
        <v>301</v>
      </c>
      <c r="C333" s="50" t="s">
        <v>794</v>
      </c>
      <c r="D333" s="14" t="s">
        <v>141</v>
      </c>
      <c r="E333" s="50" t="s">
        <v>14</v>
      </c>
      <c r="F333" s="50" t="s">
        <v>622</v>
      </c>
      <c r="G333" s="50" t="s">
        <v>92</v>
      </c>
      <c r="H333" s="50" t="s">
        <v>293</v>
      </c>
      <c r="I333" s="91">
        <v>44771</v>
      </c>
      <c r="J333" s="91"/>
      <c r="K333" s="74">
        <f>($L$9-I333)/(365/12)</f>
        <v>0.39452054794520547</v>
      </c>
      <c r="L333" s="14">
        <f>IF(K333&lt;3,1,IF(AND(K333&gt;=3,K333&lt;6),2,IF(AND(K333&gt;=6,K333&lt;12),3,4)))</f>
        <v>1</v>
      </c>
      <c r="M333" s="14"/>
      <c r="N333" s="14">
        <v>51541</v>
      </c>
    </row>
    <row r="334" spans="1:26">
      <c r="A334" s="20">
        <v>324</v>
      </c>
      <c r="B334" s="21">
        <v>162435</v>
      </c>
      <c r="C334" s="14" t="s">
        <v>273</v>
      </c>
      <c r="D334" s="20" t="s">
        <v>141</v>
      </c>
      <c r="E334" s="14" t="s">
        <v>164</v>
      </c>
      <c r="F334" s="14" t="s">
        <v>78</v>
      </c>
      <c r="G334" s="14" t="s">
        <v>31</v>
      </c>
      <c r="H334" s="14" t="s">
        <v>293</v>
      </c>
      <c r="I334" s="81">
        <v>43846</v>
      </c>
      <c r="J334" s="81"/>
      <c r="K334" s="74">
        <f>($L$9-I334)/(365/12)</f>
        <v>30.805479452054794</v>
      </c>
      <c r="L334" s="14">
        <f>IF(K334&lt;3,1,IF(AND(K334&gt;=3,K334&lt;6),2,IF(AND(K334&gt;=6,K334&lt;12),3,4)))</f>
        <v>4</v>
      </c>
      <c r="M334" s="50"/>
      <c r="N334" s="14">
        <v>51395</v>
      </c>
    </row>
    <row r="335" spans="1:26" s="66" customFormat="1">
      <c r="A335" s="20">
        <v>325</v>
      </c>
      <c r="B335" s="20" t="s">
        <v>301</v>
      </c>
      <c r="C335" s="14" t="s">
        <v>521</v>
      </c>
      <c r="D335" s="14" t="s">
        <v>141</v>
      </c>
      <c r="E335" s="14" t="s">
        <v>29</v>
      </c>
      <c r="F335" s="14" t="s">
        <v>54</v>
      </c>
      <c r="G335" s="14" t="s">
        <v>727</v>
      </c>
      <c r="H335" s="14" t="s">
        <v>293</v>
      </c>
      <c r="I335" s="81">
        <v>44470</v>
      </c>
      <c r="J335" s="81"/>
      <c r="K335" s="74">
        <f>($L$9-I335)/(365/12)</f>
        <v>10.29041095890411</v>
      </c>
      <c r="L335" s="14">
        <f>IF(K335&lt;3,1,IF(AND(K335&gt;=3,K335&lt;6),2,IF(AND(K335&gt;=6,K335&lt;12),3,4)))</f>
        <v>3</v>
      </c>
      <c r="M335" s="14"/>
      <c r="N335" s="14">
        <v>51495</v>
      </c>
      <c r="O335" s="25"/>
    </row>
    <row r="336" spans="1:26" s="66" customFormat="1">
      <c r="A336" s="20">
        <v>326</v>
      </c>
      <c r="B336" s="40">
        <v>173126</v>
      </c>
      <c r="C336" s="14" t="s">
        <v>303</v>
      </c>
      <c r="D336" s="14" t="s">
        <v>141</v>
      </c>
      <c r="E336" s="14" t="s">
        <v>277</v>
      </c>
      <c r="F336" s="14" t="s">
        <v>90</v>
      </c>
      <c r="G336" s="14" t="s">
        <v>511</v>
      </c>
      <c r="H336" s="14" t="s">
        <v>293</v>
      </c>
      <c r="I336" s="81">
        <v>44130</v>
      </c>
      <c r="J336" s="81"/>
      <c r="K336" s="74">
        <f>($L$9-I336)/(365/12)</f>
        <v>21.468493150684932</v>
      </c>
      <c r="L336" s="14">
        <f>IF(K336&lt;3,1,IF(AND(K336&gt;=3,K336&lt;6),2,IF(AND(K336&gt;=6,K336&lt;12),3,4)))</f>
        <v>4</v>
      </c>
      <c r="M336" s="50"/>
      <c r="N336" s="14">
        <v>51415</v>
      </c>
      <c r="O336" s="25"/>
    </row>
    <row r="337" spans="1:15" s="66" customFormat="1">
      <c r="A337" s="20">
        <v>327</v>
      </c>
      <c r="B337" s="14">
        <v>159634</v>
      </c>
      <c r="C337" s="14" t="s">
        <v>257</v>
      </c>
      <c r="D337" s="14" t="s">
        <v>141</v>
      </c>
      <c r="E337" s="14" t="s">
        <v>17</v>
      </c>
      <c r="F337" s="14" t="s">
        <v>622</v>
      </c>
      <c r="G337" s="14" t="s">
        <v>92</v>
      </c>
      <c r="H337" s="14" t="s">
        <v>293</v>
      </c>
      <c r="I337" s="81">
        <v>43756</v>
      </c>
      <c r="J337" s="81"/>
      <c r="K337" s="74">
        <f>($L$9-I337)/(365/12)</f>
        <v>33.764383561643832</v>
      </c>
      <c r="L337" s="14">
        <f>IF(K337&lt;3,1,IF(AND(K337&gt;=3,K337&lt;6),2,IF(AND(K337&gt;=6,K337&lt;12),3,4)))</f>
        <v>4</v>
      </c>
      <c r="M337" s="14"/>
      <c r="N337" s="14">
        <v>51362</v>
      </c>
      <c r="O337" s="25"/>
    </row>
    <row r="338" spans="1:15" s="66" customFormat="1">
      <c r="A338" s="20">
        <v>328</v>
      </c>
      <c r="B338" s="20" t="s">
        <v>301</v>
      </c>
      <c r="C338" s="20" t="s">
        <v>588</v>
      </c>
      <c r="D338" s="20" t="s">
        <v>141</v>
      </c>
      <c r="E338" s="14" t="s">
        <v>501</v>
      </c>
      <c r="F338" s="14" t="s">
        <v>78</v>
      </c>
      <c r="G338" s="14" t="s">
        <v>791</v>
      </c>
      <c r="H338" s="20" t="s">
        <v>293</v>
      </c>
      <c r="I338" s="80">
        <v>44545</v>
      </c>
      <c r="J338" s="81"/>
      <c r="K338" s="55">
        <f>($L$9-I338)/(365/12)</f>
        <v>7.8246575342465752</v>
      </c>
      <c r="L338" s="14">
        <f>IF(K338&lt;3,1,IF(AND(K338&gt;=3,K338&lt;6),2,IF(AND(K338&gt;=6,K338&lt;12),3,4)))</f>
        <v>3</v>
      </c>
      <c r="M338" s="14"/>
      <c r="N338" s="14">
        <v>51512</v>
      </c>
      <c r="O338" s="25"/>
    </row>
    <row r="339" spans="1:15">
      <c r="A339" s="20">
        <v>329</v>
      </c>
      <c r="B339" s="20" t="s">
        <v>301</v>
      </c>
      <c r="C339" s="20" t="s">
        <v>589</v>
      </c>
      <c r="D339" s="20" t="s">
        <v>141</v>
      </c>
      <c r="E339" s="14" t="s">
        <v>86</v>
      </c>
      <c r="F339" s="14" t="s">
        <v>622</v>
      </c>
      <c r="G339" s="14" t="s">
        <v>511</v>
      </c>
      <c r="H339" s="20" t="s">
        <v>293</v>
      </c>
      <c r="I339" s="80">
        <v>44546</v>
      </c>
      <c r="J339" s="81"/>
      <c r="K339" s="95">
        <f>($L$9-I339)/(365/12)</f>
        <v>7.7917808219178077</v>
      </c>
      <c r="L339" s="93">
        <f>IF(K339&lt;3,1,IF(AND(K339&gt;=3,K339&lt;6),2,IF(AND(K339&gt;=6,K339&lt;12),3,4)))</f>
        <v>3</v>
      </c>
      <c r="M339" s="93"/>
      <c r="N339" s="14">
        <v>51513</v>
      </c>
    </row>
    <row r="340" spans="1:15">
      <c r="A340" s="20">
        <v>330</v>
      </c>
      <c r="B340" s="20" t="s">
        <v>301</v>
      </c>
      <c r="C340" s="20" t="s">
        <v>499</v>
      </c>
      <c r="D340" s="20" t="s">
        <v>141</v>
      </c>
      <c r="E340" s="14" t="s">
        <v>615</v>
      </c>
      <c r="F340" s="20" t="s">
        <v>51</v>
      </c>
      <c r="G340" s="14" t="s">
        <v>8</v>
      </c>
      <c r="H340" s="20" t="s">
        <v>293</v>
      </c>
      <c r="I340" s="80">
        <v>44424</v>
      </c>
      <c r="J340" s="81"/>
      <c r="K340" s="74">
        <f>($L$9-I340)/(365/12)</f>
        <v>11.802739726027397</v>
      </c>
      <c r="L340" s="14">
        <f>IF(K340&lt;3,1,IF(AND(K340&gt;=3,K340&lt;6),2,IF(AND(K340&gt;=6,K340&lt;12),3,4)))</f>
        <v>3</v>
      </c>
      <c r="M340" s="14"/>
      <c r="N340" s="14">
        <v>51484</v>
      </c>
    </row>
    <row r="341" spans="1:15">
      <c r="A341" s="20">
        <v>331</v>
      </c>
      <c r="B341" s="14">
        <v>179691</v>
      </c>
      <c r="C341" s="14" t="s">
        <v>375</v>
      </c>
      <c r="D341" s="14" t="s">
        <v>141</v>
      </c>
      <c r="E341" s="14" t="s">
        <v>130</v>
      </c>
      <c r="F341" s="20" t="s">
        <v>89</v>
      </c>
      <c r="G341" s="14" t="s">
        <v>31</v>
      </c>
      <c r="H341" s="54" t="s">
        <v>293</v>
      </c>
      <c r="I341" s="81">
        <v>44348</v>
      </c>
      <c r="J341" s="81"/>
      <c r="K341" s="74">
        <f>($L$9-I341)/(365/12)</f>
        <v>14.301369863013699</v>
      </c>
      <c r="L341" s="14">
        <f>IF(K341&lt;3,1,IF(AND(K341&gt;=3,K341&lt;6),2,IF(AND(K341&gt;=6,K341&lt;12),3,4)))</f>
        <v>4</v>
      </c>
      <c r="M341" s="14"/>
      <c r="N341" s="14">
        <v>51461</v>
      </c>
    </row>
    <row r="342" spans="1:15">
      <c r="A342" s="20">
        <v>332</v>
      </c>
      <c r="B342" s="40" t="s">
        <v>301</v>
      </c>
      <c r="C342" s="75" t="s">
        <v>518</v>
      </c>
      <c r="D342" s="14" t="s">
        <v>141</v>
      </c>
      <c r="E342" s="14" t="s">
        <v>13</v>
      </c>
      <c r="F342" s="75" t="s">
        <v>88</v>
      </c>
      <c r="G342" s="14" t="s">
        <v>8</v>
      </c>
      <c r="H342" s="75" t="s">
        <v>293</v>
      </c>
      <c r="I342" s="81">
        <v>44470</v>
      </c>
      <c r="J342" s="81"/>
      <c r="K342" s="74">
        <f>($L$9-I342)/(365/12)</f>
        <v>10.29041095890411</v>
      </c>
      <c r="L342" s="14">
        <f>IF(K342&lt;3,1,IF(AND(K342&gt;=3,K342&lt;6),2,IF(AND(K342&gt;=6,K342&lt;12),3,4)))</f>
        <v>3</v>
      </c>
      <c r="M342" s="14"/>
      <c r="N342" s="14">
        <v>51489</v>
      </c>
    </row>
    <row r="343" spans="1:15">
      <c r="A343" s="20">
        <v>333</v>
      </c>
      <c r="B343" s="40">
        <v>137139</v>
      </c>
      <c r="C343" s="75" t="s">
        <v>246</v>
      </c>
      <c r="D343" s="14" t="s">
        <v>141</v>
      </c>
      <c r="E343" s="14" t="s">
        <v>615</v>
      </c>
      <c r="F343" s="75" t="s">
        <v>622</v>
      </c>
      <c r="G343" s="14" t="s">
        <v>8</v>
      </c>
      <c r="H343" s="75" t="s">
        <v>293</v>
      </c>
      <c r="I343" s="81">
        <v>43693</v>
      </c>
      <c r="J343" s="81"/>
      <c r="K343" s="74">
        <f>($L$9-I343)/(365/12)</f>
        <v>35.835616438356162</v>
      </c>
      <c r="L343" s="14">
        <f>IF(K343&lt;3,1,IF(AND(K343&gt;=3,K343&lt;6),2,IF(AND(K343&gt;=6,K343&lt;12),3,4)))</f>
        <v>4</v>
      </c>
      <c r="M343" s="14"/>
      <c r="N343" s="14">
        <v>51353</v>
      </c>
    </row>
    <row r="344" spans="1:15">
      <c r="A344" s="20">
        <v>334</v>
      </c>
      <c r="B344" s="92" t="s">
        <v>301</v>
      </c>
      <c r="C344" s="92" t="s">
        <v>777</v>
      </c>
      <c r="D344" s="92" t="s">
        <v>141</v>
      </c>
      <c r="E344" s="93" t="s">
        <v>102</v>
      </c>
      <c r="F344" s="92" t="s">
        <v>622</v>
      </c>
      <c r="G344" s="93" t="s">
        <v>791</v>
      </c>
      <c r="H344" s="92" t="s">
        <v>293</v>
      </c>
      <c r="I344" s="96">
        <v>44728</v>
      </c>
      <c r="J344" s="94"/>
      <c r="K344" s="74">
        <f>($L$9-I344)/(365/12)</f>
        <v>1.8082191780821917</v>
      </c>
      <c r="L344" s="14">
        <f>IF(K344&lt;3,1,IF(AND(K344&gt;=3,K344&lt;6),2,IF(AND(K344&gt;=6,K344&lt;12),3,4)))</f>
        <v>1</v>
      </c>
      <c r="M344" s="14"/>
      <c r="N344" s="14">
        <v>51533</v>
      </c>
    </row>
    <row r="345" spans="1:15">
      <c r="A345" s="20">
        <v>335</v>
      </c>
      <c r="B345" s="20">
        <v>180803</v>
      </c>
      <c r="C345" s="20" t="s">
        <v>473</v>
      </c>
      <c r="D345" s="20" t="s">
        <v>141</v>
      </c>
      <c r="E345" s="14" t="s">
        <v>12</v>
      </c>
      <c r="F345" s="20" t="s">
        <v>90</v>
      </c>
      <c r="G345" s="14" t="s">
        <v>511</v>
      </c>
      <c r="H345" s="20" t="s">
        <v>293</v>
      </c>
      <c r="I345" s="80">
        <v>44386</v>
      </c>
      <c r="J345" s="81"/>
      <c r="K345" s="74">
        <f>($L$9-I345)/(365/12)</f>
        <v>13.052054794520547</v>
      </c>
      <c r="L345" s="14">
        <f>IF(K345&lt;3,1,IF(AND(K345&gt;=3,K345&lt;6),2,IF(AND(K345&gt;=6,K345&lt;12),3,4)))</f>
        <v>4</v>
      </c>
      <c r="M345" s="50"/>
      <c r="N345" s="14">
        <v>51471</v>
      </c>
    </row>
    <row r="346" spans="1:15">
      <c r="A346" s="20">
        <v>336</v>
      </c>
      <c r="B346" s="20" t="s">
        <v>301</v>
      </c>
      <c r="C346" s="20" t="s">
        <v>516</v>
      </c>
      <c r="D346" s="20" t="s">
        <v>141</v>
      </c>
      <c r="E346" s="14" t="s">
        <v>14</v>
      </c>
      <c r="F346" s="20" t="s">
        <v>54</v>
      </c>
      <c r="G346" s="14" t="s">
        <v>92</v>
      </c>
      <c r="H346" s="20" t="s">
        <v>293</v>
      </c>
      <c r="I346" s="80">
        <v>44470</v>
      </c>
      <c r="J346" s="81"/>
      <c r="K346" s="74">
        <f>($L$9-I346)/(365/12)</f>
        <v>10.29041095890411</v>
      </c>
      <c r="L346" s="14">
        <f>IF(K346&lt;3,1,IF(AND(K346&gt;=3,K346&lt;6),2,IF(AND(K346&gt;=6,K346&lt;12),3,4)))</f>
        <v>3</v>
      </c>
      <c r="M346" s="14"/>
      <c r="N346" s="14">
        <v>51487</v>
      </c>
    </row>
    <row r="347" spans="1:15">
      <c r="A347" s="20">
        <v>337</v>
      </c>
      <c r="B347" s="40">
        <v>82899</v>
      </c>
      <c r="C347" s="14" t="s">
        <v>58</v>
      </c>
      <c r="D347" s="20" t="s">
        <v>141</v>
      </c>
      <c r="E347" s="14" t="s">
        <v>13</v>
      </c>
      <c r="F347" s="20" t="s">
        <v>54</v>
      </c>
      <c r="G347" s="14" t="s">
        <v>8</v>
      </c>
      <c r="H347" s="20" t="s">
        <v>293</v>
      </c>
      <c r="I347" s="81">
        <v>42440</v>
      </c>
      <c r="J347" s="81"/>
      <c r="K347" s="74">
        <f>($L$9-I347)/(365/12)</f>
        <v>77.030136986301372</v>
      </c>
      <c r="L347" s="14">
        <f>IF(K347&lt;3,1,IF(AND(K347&gt;=3,K347&lt;6),2,IF(AND(K347&gt;=6,K347&lt;12),3,4)))</f>
        <v>4</v>
      </c>
      <c r="M347" s="14"/>
      <c r="N347" s="14">
        <v>51014</v>
      </c>
    </row>
    <row r="348" spans="1:15">
      <c r="A348" s="20">
        <v>338</v>
      </c>
      <c r="B348" s="40">
        <v>51905</v>
      </c>
      <c r="C348" s="76" t="s">
        <v>65</v>
      </c>
      <c r="D348" s="14" t="s">
        <v>141</v>
      </c>
      <c r="E348" s="14" t="s">
        <v>316</v>
      </c>
      <c r="F348" s="76" t="s">
        <v>88</v>
      </c>
      <c r="G348" s="14" t="s">
        <v>512</v>
      </c>
      <c r="H348" s="14" t="s">
        <v>293</v>
      </c>
      <c r="I348" s="81">
        <v>42248</v>
      </c>
      <c r="J348" s="81"/>
      <c r="K348" s="74">
        <f>($L$9-I348)/(365/12)</f>
        <v>83.342465753424648</v>
      </c>
      <c r="L348" s="14">
        <f>IF(K348&lt;3,1,IF(AND(K348&gt;=3,K348&lt;6),2,IF(AND(K348&gt;=6,K348&lt;12),3,4)))</f>
        <v>4</v>
      </c>
      <c r="M348" s="14"/>
      <c r="N348" s="14">
        <v>61102</v>
      </c>
    </row>
    <row r="349" spans="1:15">
      <c r="A349" s="20">
        <v>339</v>
      </c>
      <c r="B349" s="40" t="s">
        <v>301</v>
      </c>
      <c r="C349" s="14" t="s">
        <v>623</v>
      </c>
      <c r="D349" s="40" t="s">
        <v>141</v>
      </c>
      <c r="E349" s="14" t="s">
        <v>174</v>
      </c>
      <c r="F349" s="20" t="s">
        <v>51</v>
      </c>
      <c r="G349" s="14" t="s">
        <v>129</v>
      </c>
      <c r="H349" s="40" t="s">
        <v>293</v>
      </c>
      <c r="I349" s="81">
        <v>44596</v>
      </c>
      <c r="J349" s="81"/>
      <c r="K349" s="74">
        <f>($L$9-I349)/(365/12)</f>
        <v>6.1479452054794521</v>
      </c>
      <c r="L349" s="14">
        <f>IF(K349&lt;3,1,IF(AND(K349&gt;=3,K349&lt;6),2,IF(AND(K349&gt;=6,K349&lt;12),3,4)))</f>
        <v>3</v>
      </c>
      <c r="M349" s="14"/>
      <c r="N349" s="14">
        <v>51521</v>
      </c>
    </row>
    <row r="350" spans="1:15">
      <c r="A350" s="20">
        <v>340</v>
      </c>
      <c r="B350" s="20">
        <v>159038</v>
      </c>
      <c r="C350" s="20" t="s">
        <v>253</v>
      </c>
      <c r="D350" s="20" t="s">
        <v>141</v>
      </c>
      <c r="E350" s="14" t="s">
        <v>83</v>
      </c>
      <c r="F350" s="20" t="s">
        <v>88</v>
      </c>
      <c r="G350" s="14" t="s">
        <v>727</v>
      </c>
      <c r="H350" s="20" t="s">
        <v>293</v>
      </c>
      <c r="I350" s="80">
        <v>43743</v>
      </c>
      <c r="J350" s="81"/>
      <c r="K350" s="74">
        <f>($L$9-I350)/(365/12)</f>
        <v>34.19178082191781</v>
      </c>
      <c r="L350" s="14">
        <f>IF(K350&lt;3,1,IF(AND(K350&gt;=3,K350&lt;6),2,IF(AND(K350&gt;=6,K350&lt;12),3,4)))</f>
        <v>4</v>
      </c>
      <c r="M350" s="14"/>
      <c r="N350" s="14">
        <v>51024</v>
      </c>
    </row>
    <row r="351" spans="1:15">
      <c r="A351" s="20">
        <v>341</v>
      </c>
      <c r="B351" s="40">
        <v>93915</v>
      </c>
      <c r="C351" s="14" t="s">
        <v>529</v>
      </c>
      <c r="D351" s="40" t="s">
        <v>141</v>
      </c>
      <c r="E351" s="14" t="s">
        <v>22</v>
      </c>
      <c r="F351" s="20" t="s">
        <v>51</v>
      </c>
      <c r="G351" s="14" t="s">
        <v>31</v>
      </c>
      <c r="H351" s="40" t="s">
        <v>293</v>
      </c>
      <c r="I351" s="81">
        <v>43019</v>
      </c>
      <c r="J351" s="81"/>
      <c r="K351" s="74">
        <f>($L$9-I351)/(365/12)</f>
        <v>57.9945205479452</v>
      </c>
      <c r="L351" s="14">
        <f>IF(K351&lt;3,1,IF(AND(K351&gt;=3,K351&lt;6),2,IF(AND(K351&gt;=6,K351&lt;12),3,4)))</f>
        <v>4</v>
      </c>
      <c r="M351" s="14"/>
      <c r="N351" s="14">
        <v>51013</v>
      </c>
    </row>
    <row r="352" spans="1:15">
      <c r="A352" s="20">
        <v>342</v>
      </c>
      <c r="B352" s="14" t="s">
        <v>301</v>
      </c>
      <c r="C352" s="14" t="s">
        <v>780</v>
      </c>
      <c r="D352" s="14" t="s">
        <v>141</v>
      </c>
      <c r="E352" s="14" t="s">
        <v>159</v>
      </c>
      <c r="F352" s="20" t="s">
        <v>78</v>
      </c>
      <c r="G352" s="14" t="s">
        <v>512</v>
      </c>
      <c r="H352" s="14" t="s">
        <v>293</v>
      </c>
      <c r="I352" s="81">
        <v>44753</v>
      </c>
      <c r="J352" s="81"/>
      <c r="K352" s="74">
        <f>($L$9-I352)/(365/12)</f>
        <v>0.98630136986301364</v>
      </c>
      <c r="L352" s="14">
        <f>IF(K352&lt;3,1,IF(AND(K352&gt;=3,K352&lt;6),2,IF(AND(K352&gt;=6,K352&lt;12),3,4)))</f>
        <v>1</v>
      </c>
      <c r="M352" s="14"/>
      <c r="N352" s="14">
        <v>51531</v>
      </c>
    </row>
    <row r="353" spans="1:14">
      <c r="A353" s="20">
        <v>343</v>
      </c>
      <c r="B353" s="20">
        <v>180799</v>
      </c>
      <c r="C353" s="5" t="s">
        <v>474</v>
      </c>
      <c r="D353" s="20" t="s">
        <v>141</v>
      </c>
      <c r="E353" s="14" t="s">
        <v>163</v>
      </c>
      <c r="F353" s="20" t="s">
        <v>51</v>
      </c>
      <c r="G353" s="14" t="s">
        <v>92</v>
      </c>
      <c r="H353" s="20" t="s">
        <v>293</v>
      </c>
      <c r="I353" s="80">
        <v>44392</v>
      </c>
      <c r="J353" s="81"/>
      <c r="K353" s="74">
        <f>($L$9-I353)/(365/12)</f>
        <v>12.854794520547944</v>
      </c>
      <c r="L353" s="14">
        <f>IF(K353&lt;3,1,IF(AND(K353&gt;=3,K353&lt;6),2,IF(AND(K353&gt;=6,K353&lt;12),3,4)))</f>
        <v>4</v>
      </c>
      <c r="M353" s="14"/>
      <c r="N353" s="14">
        <v>51473</v>
      </c>
    </row>
    <row r="354" spans="1:14">
      <c r="A354" s="20">
        <v>344</v>
      </c>
      <c r="B354" s="20" t="s">
        <v>301</v>
      </c>
      <c r="C354" s="14" t="s">
        <v>636</v>
      </c>
      <c r="D354" s="14" t="s">
        <v>141</v>
      </c>
      <c r="E354" s="14" t="s">
        <v>144</v>
      </c>
      <c r="F354" s="20" t="s">
        <v>54</v>
      </c>
      <c r="G354" s="14" t="s">
        <v>8</v>
      </c>
      <c r="H354" s="14" t="s">
        <v>293</v>
      </c>
      <c r="I354" s="81">
        <v>44644</v>
      </c>
      <c r="J354" s="81"/>
      <c r="K354" s="74">
        <f>($L$9-I354)/(365/12)</f>
        <v>4.5698630136986296</v>
      </c>
      <c r="L354" s="14">
        <f>IF(K354&lt;3,1,IF(AND(K354&gt;=3,K354&lt;6),2,IF(AND(K354&gt;=6,K354&lt;12),3,4)))</f>
        <v>2</v>
      </c>
      <c r="M354" s="14"/>
      <c r="N354" s="14">
        <v>51527</v>
      </c>
    </row>
    <row r="355" spans="1:14">
      <c r="A355" s="20">
        <v>345</v>
      </c>
      <c r="B355" s="20">
        <v>113744</v>
      </c>
      <c r="C355" s="20" t="s">
        <v>155</v>
      </c>
      <c r="D355" s="20" t="s">
        <v>141</v>
      </c>
      <c r="E355" s="14" t="s">
        <v>595</v>
      </c>
      <c r="F355" s="20" t="s">
        <v>78</v>
      </c>
      <c r="G355" s="14" t="s">
        <v>92</v>
      </c>
      <c r="H355" s="20" t="s">
        <v>293</v>
      </c>
      <c r="I355" s="80">
        <v>43515</v>
      </c>
      <c r="J355" s="81"/>
      <c r="K355" s="74">
        <f>($L$9-I355)/(365/12)</f>
        <v>41.68767123287671</v>
      </c>
      <c r="L355" s="14">
        <f>IF(K355&lt;3,1,IF(AND(K355&gt;=3,K355&lt;6),2,IF(AND(K355&gt;=6,K355&lt;12),3,4)))</f>
        <v>4</v>
      </c>
      <c r="M355" s="50"/>
      <c r="N355" s="14">
        <v>51292</v>
      </c>
    </row>
    <row r="356" spans="1:14">
      <c r="A356" s="20">
        <v>346</v>
      </c>
      <c r="B356" s="14">
        <v>100485</v>
      </c>
      <c r="C356" s="14" t="s">
        <v>77</v>
      </c>
      <c r="D356" s="14" t="s">
        <v>141</v>
      </c>
      <c r="E356" s="14" t="s">
        <v>134</v>
      </c>
      <c r="F356" s="14" t="s">
        <v>54</v>
      </c>
      <c r="G356" s="14" t="s">
        <v>727</v>
      </c>
      <c r="H356" s="14" t="s">
        <v>293</v>
      </c>
      <c r="I356" s="81">
        <v>43160</v>
      </c>
      <c r="J356" s="81"/>
      <c r="K356" s="74">
        <f>($L$9-I356)/(365/12)</f>
        <v>53.358904109589041</v>
      </c>
      <c r="L356" s="14">
        <f>IF(K356&lt;3,1,IF(AND(K356&gt;=3,K356&lt;6),2,IF(AND(K356&gt;=6,K356&lt;12),3,4)))</f>
        <v>4</v>
      </c>
      <c r="M356" s="14"/>
      <c r="N356" s="14">
        <v>51107</v>
      </c>
    </row>
    <row r="357" spans="1:14">
      <c r="A357" s="20">
        <v>347</v>
      </c>
      <c r="B357" s="20" t="s">
        <v>301</v>
      </c>
      <c r="C357" s="50" t="s">
        <v>828</v>
      </c>
      <c r="D357" s="14" t="s">
        <v>141</v>
      </c>
      <c r="E357" s="50" t="s">
        <v>269</v>
      </c>
      <c r="F357" s="50" t="s">
        <v>51</v>
      </c>
      <c r="G357" s="50" t="s">
        <v>791</v>
      </c>
      <c r="H357" s="50" t="s">
        <v>293</v>
      </c>
      <c r="I357" s="91">
        <v>44771</v>
      </c>
      <c r="J357" s="91"/>
      <c r="K357" s="74">
        <f>($L$9-I357)/(365/12)</f>
        <v>0.39452054794520547</v>
      </c>
      <c r="L357" s="14">
        <f>IF(K357&lt;3,1,IF(AND(K357&gt;=3,K357&lt;6),2,IF(AND(K357&gt;=6,K357&lt;12),3,4)))</f>
        <v>1</v>
      </c>
      <c r="M357" s="14"/>
      <c r="N357" s="14">
        <v>51545</v>
      </c>
    </row>
    <row r="358" spans="1:14">
      <c r="A358" s="20">
        <v>348</v>
      </c>
      <c r="B358" s="40">
        <v>82900</v>
      </c>
      <c r="C358" s="14" t="s">
        <v>56</v>
      </c>
      <c r="D358" s="40" t="s">
        <v>141</v>
      </c>
      <c r="E358" s="14" t="s">
        <v>481</v>
      </c>
      <c r="F358" s="14" t="s">
        <v>78</v>
      </c>
      <c r="G358" s="14" t="s">
        <v>92</v>
      </c>
      <c r="H358" s="40" t="s">
        <v>293</v>
      </c>
      <c r="I358" s="81">
        <v>42441</v>
      </c>
      <c r="J358" s="81"/>
      <c r="K358" s="74">
        <f>($L$9-I358)/(365/12)</f>
        <v>76.9972602739726</v>
      </c>
      <c r="L358" s="14">
        <f>IF(K358&lt;3,1,IF(AND(K358&gt;=3,K358&lt;6),2,IF(AND(K358&gt;=6,K358&lt;12),3,4)))</f>
        <v>4</v>
      </c>
      <c r="M358" s="14"/>
      <c r="N358" s="14">
        <v>61033</v>
      </c>
    </row>
    <row r="359" spans="1:14">
      <c r="A359" s="20">
        <v>349</v>
      </c>
      <c r="B359" s="14">
        <v>161242</v>
      </c>
      <c r="C359" s="14" t="s">
        <v>131</v>
      </c>
      <c r="D359" s="40" t="s">
        <v>141</v>
      </c>
      <c r="E359" s="14" t="s">
        <v>21</v>
      </c>
      <c r="F359" s="14" t="s">
        <v>90</v>
      </c>
      <c r="G359" s="14" t="s">
        <v>129</v>
      </c>
      <c r="H359" s="40" t="s">
        <v>293</v>
      </c>
      <c r="I359" s="81">
        <v>43811</v>
      </c>
      <c r="J359" s="81"/>
      <c r="K359" s="74">
        <f>($L$9-I359)/(365/12)</f>
        <v>31.956164383561642</v>
      </c>
      <c r="L359" s="14">
        <f>IF(K359&lt;3,1,IF(AND(K359&gt;=3,K359&lt;6),2,IF(AND(K359&gt;=6,K359&lt;12),3,4)))</f>
        <v>4</v>
      </c>
      <c r="M359" s="14"/>
      <c r="N359" s="14">
        <v>51385</v>
      </c>
    </row>
    <row r="360" spans="1:14">
      <c r="A360" s="20">
        <v>350</v>
      </c>
      <c r="B360" s="40" t="s">
        <v>301</v>
      </c>
      <c r="C360" s="69" t="s">
        <v>775</v>
      </c>
      <c r="D360" s="69" t="s">
        <v>141</v>
      </c>
      <c r="E360" s="14" t="s">
        <v>7</v>
      </c>
      <c r="F360" s="69" t="s">
        <v>78</v>
      </c>
      <c r="G360" s="14" t="s">
        <v>511</v>
      </c>
      <c r="H360" s="20" t="s">
        <v>293</v>
      </c>
      <c r="I360" s="83">
        <v>44728</v>
      </c>
      <c r="J360" s="88"/>
      <c r="K360" s="74">
        <f>($L$9-I360)/(365/12)</f>
        <v>1.8082191780821917</v>
      </c>
      <c r="L360" s="14">
        <f>IF(K360&lt;3,1,IF(AND(K360&gt;=3,K360&lt;6),2,IF(AND(K360&gt;=6,K360&lt;12),3,4)))</f>
        <v>1</v>
      </c>
      <c r="M360" s="50"/>
      <c r="N360" s="14">
        <v>51538</v>
      </c>
    </row>
    <row r="361" spans="1:14">
      <c r="A361" s="20">
        <v>351</v>
      </c>
      <c r="B361" s="40">
        <v>104701</v>
      </c>
      <c r="C361" s="69" t="s">
        <v>85</v>
      </c>
      <c r="D361" s="69" t="s">
        <v>141</v>
      </c>
      <c r="E361" s="14" t="s">
        <v>13</v>
      </c>
      <c r="F361" s="69" t="s">
        <v>78</v>
      </c>
      <c r="G361" s="14" t="s">
        <v>8</v>
      </c>
      <c r="H361" s="20" t="s">
        <v>293</v>
      </c>
      <c r="I361" s="83">
        <v>43258</v>
      </c>
      <c r="J361" s="88"/>
      <c r="K361" s="74">
        <f>($L$9-I361)/(365/12)</f>
        <v>50.136986301369859</v>
      </c>
      <c r="L361" s="14">
        <f>IF(K361&lt;3,1,IF(AND(K361&gt;=3,K361&lt;6),2,IF(AND(K361&gt;=6,K361&lt;12),3,4)))</f>
        <v>4</v>
      </c>
      <c r="M361" s="50"/>
      <c r="N361" s="14">
        <v>51124</v>
      </c>
    </row>
    <row r="362" spans="1:14">
      <c r="A362" s="20">
        <v>352</v>
      </c>
      <c r="B362" s="20">
        <v>91274</v>
      </c>
      <c r="C362" s="14" t="s">
        <v>142</v>
      </c>
      <c r="D362" s="20" t="s">
        <v>141</v>
      </c>
      <c r="E362" s="14" t="s">
        <v>323</v>
      </c>
      <c r="F362" s="14" t="s">
        <v>89</v>
      </c>
      <c r="G362" s="14" t="s">
        <v>31</v>
      </c>
      <c r="H362" s="20" t="s">
        <v>293</v>
      </c>
      <c r="I362" s="81">
        <v>42952</v>
      </c>
      <c r="J362" s="81"/>
      <c r="K362" s="74">
        <f>($L$9-I362)/(365/12)</f>
        <v>60.197260273972603</v>
      </c>
      <c r="L362" s="14">
        <f>IF(K362&lt;3,1,IF(AND(K362&gt;=3,K362&lt;6),2,IF(AND(K362&gt;=6,K362&lt;12),3,4)))</f>
        <v>4</v>
      </c>
      <c r="M362" s="50"/>
      <c r="N362" s="14">
        <v>51030</v>
      </c>
    </row>
    <row r="363" spans="1:14">
      <c r="A363" s="20">
        <v>353</v>
      </c>
      <c r="B363" s="20" t="s">
        <v>301</v>
      </c>
      <c r="C363" s="20" t="s">
        <v>520</v>
      </c>
      <c r="D363" s="20" t="s">
        <v>141</v>
      </c>
      <c r="E363" s="14" t="s">
        <v>96</v>
      </c>
      <c r="F363" s="14" t="s">
        <v>54</v>
      </c>
      <c r="G363" s="14" t="s">
        <v>512</v>
      </c>
      <c r="H363" s="20" t="s">
        <v>293</v>
      </c>
      <c r="I363" s="80">
        <v>44480</v>
      </c>
      <c r="J363" s="81"/>
      <c r="K363" s="74">
        <f>($L$9-I363)/(365/12)</f>
        <v>9.9616438356164387</v>
      </c>
      <c r="L363" s="14">
        <f>IF(K363&lt;3,1,IF(AND(K363&gt;=3,K363&lt;6),2,IF(AND(K363&gt;=6,K363&lt;12),3,4)))</f>
        <v>3</v>
      </c>
      <c r="M363" s="14"/>
      <c r="N363" s="14">
        <v>51494</v>
      </c>
    </row>
    <row r="364" spans="1:14">
      <c r="A364" s="20">
        <v>354</v>
      </c>
      <c r="B364" s="20">
        <v>111625</v>
      </c>
      <c r="C364" s="20" t="s">
        <v>67</v>
      </c>
      <c r="D364" s="20" t="s">
        <v>141</v>
      </c>
      <c r="E364" s="14" t="s">
        <v>9</v>
      </c>
      <c r="F364" s="14" t="s">
        <v>622</v>
      </c>
      <c r="G364" s="14" t="s">
        <v>511</v>
      </c>
      <c r="H364" s="20" t="s">
        <v>293</v>
      </c>
      <c r="I364" s="80">
        <v>43431</v>
      </c>
      <c r="J364" s="81"/>
      <c r="K364" s="74">
        <f>($L$9-I364)/(365/12)</f>
        <v>44.449315068493149</v>
      </c>
      <c r="L364" s="14">
        <f>IF(K364&lt;3,1,IF(AND(K364&gt;=3,K364&lt;6),2,IF(AND(K364&gt;=6,K364&lt;12),3,4)))</f>
        <v>4</v>
      </c>
      <c r="M364" s="14"/>
      <c r="N364" s="14">
        <v>51226</v>
      </c>
    </row>
    <row r="365" spans="1:14">
      <c r="A365" s="20">
        <v>355</v>
      </c>
      <c r="B365" s="20" t="s">
        <v>301</v>
      </c>
      <c r="C365" s="20" t="s">
        <v>781</v>
      </c>
      <c r="D365" s="20" t="s">
        <v>141</v>
      </c>
      <c r="E365" s="14" t="s">
        <v>12</v>
      </c>
      <c r="F365" s="14" t="s">
        <v>90</v>
      </c>
      <c r="G365" s="14" t="s">
        <v>511</v>
      </c>
      <c r="H365" s="20" t="s">
        <v>293</v>
      </c>
      <c r="I365" s="80">
        <v>44753</v>
      </c>
      <c r="J365" s="81"/>
      <c r="K365" s="74">
        <f>($L$9-I365)/(365/12)</f>
        <v>0.98630136986301364</v>
      </c>
      <c r="L365" s="14">
        <f>IF(K365&lt;3,1,IF(AND(K365&gt;=3,K365&lt;6),2,IF(AND(K365&gt;=6,K365&lt;12),3,4)))</f>
        <v>1</v>
      </c>
      <c r="M365" s="14"/>
      <c r="N365" s="14">
        <v>51539</v>
      </c>
    </row>
    <row r="366" spans="1:14">
      <c r="A366" s="20">
        <v>356</v>
      </c>
      <c r="B366" s="40">
        <v>86436</v>
      </c>
      <c r="C366" s="20" t="s">
        <v>63</v>
      </c>
      <c r="D366" s="20" t="s">
        <v>141</v>
      </c>
      <c r="E366" s="14" t="s">
        <v>277</v>
      </c>
      <c r="F366" s="14" t="s">
        <v>90</v>
      </c>
      <c r="G366" s="14" t="s">
        <v>511</v>
      </c>
      <c r="H366" s="20" t="s">
        <v>293</v>
      </c>
      <c r="I366" s="81">
        <v>42842</v>
      </c>
      <c r="J366" s="81"/>
      <c r="K366" s="74">
        <f>($L$9-I366)/(365/12)</f>
        <v>63.813698630136983</v>
      </c>
      <c r="L366" s="14">
        <f>IF(K366&lt;3,1,IF(AND(K366&gt;=3,K366&lt;6),2,IF(AND(K366&gt;=6,K366&lt;12),3,4)))</f>
        <v>4</v>
      </c>
      <c r="M366" s="14"/>
      <c r="N366" s="14">
        <v>61158</v>
      </c>
    </row>
    <row r="367" spans="1:14">
      <c r="A367" s="20">
        <v>357</v>
      </c>
      <c r="B367" s="20">
        <v>174013</v>
      </c>
      <c r="C367" s="20" t="s">
        <v>314</v>
      </c>
      <c r="D367" s="20" t="s">
        <v>141</v>
      </c>
      <c r="E367" s="14" t="s">
        <v>614</v>
      </c>
      <c r="F367" s="14" t="s">
        <v>89</v>
      </c>
      <c r="G367" s="14" t="s">
        <v>8</v>
      </c>
      <c r="H367" s="20" t="s">
        <v>293</v>
      </c>
      <c r="I367" s="80">
        <v>44146</v>
      </c>
      <c r="J367" s="81"/>
      <c r="K367" s="74">
        <f>($L$9-I367)/(365/12)</f>
        <v>20.942465753424656</v>
      </c>
      <c r="L367" s="14">
        <f>IF(K367&lt;3,1,IF(AND(K367&gt;=3,K367&lt;6),2,IF(AND(K367&gt;=6,K367&lt;12),3,4)))</f>
        <v>4</v>
      </c>
      <c r="M367" s="14"/>
      <c r="N367" s="14">
        <v>51421</v>
      </c>
    </row>
    <row r="368" spans="1:14">
      <c r="A368" s="20">
        <v>358</v>
      </c>
      <c r="B368" s="40">
        <v>104689</v>
      </c>
      <c r="C368" s="14" t="s">
        <v>377</v>
      </c>
      <c r="D368" s="40" t="s">
        <v>141</v>
      </c>
      <c r="E368" s="14" t="s">
        <v>19</v>
      </c>
      <c r="F368" s="14" t="s">
        <v>89</v>
      </c>
      <c r="G368" s="14" t="s">
        <v>727</v>
      </c>
      <c r="H368" s="20" t="s">
        <v>293</v>
      </c>
      <c r="I368" s="81">
        <v>43258</v>
      </c>
      <c r="J368" s="81"/>
      <c r="K368" s="74">
        <f>($L$9-I368)/(365/12)</f>
        <v>50.136986301369859</v>
      </c>
      <c r="L368" s="14">
        <f>IF(K368&lt;3,1,IF(AND(K368&gt;=3,K368&lt;6),2,IF(AND(K368&gt;=6,K368&lt;12),3,4)))</f>
        <v>4</v>
      </c>
      <c r="M368" s="14"/>
      <c r="N368" s="14">
        <v>51125</v>
      </c>
    </row>
    <row r="369" spans="1:14">
      <c r="A369" s="20">
        <v>359</v>
      </c>
      <c r="B369" s="20">
        <v>87205</v>
      </c>
      <c r="C369" s="14" t="s">
        <v>69</v>
      </c>
      <c r="D369" s="14" t="s">
        <v>141</v>
      </c>
      <c r="E369" s="14" t="s">
        <v>25</v>
      </c>
      <c r="F369" s="14" t="s">
        <v>54</v>
      </c>
      <c r="G369" s="14" t="s">
        <v>791</v>
      </c>
      <c r="H369" s="14" t="s">
        <v>293</v>
      </c>
      <c r="I369" s="81">
        <v>42856</v>
      </c>
      <c r="J369" s="81"/>
      <c r="K369" s="74">
        <f>($L$9-I369)/(365/12)</f>
        <v>63.353424657534241</v>
      </c>
      <c r="L369" s="14">
        <f>IF(K369&lt;3,1,IF(AND(K369&gt;=3,K369&lt;6),2,IF(AND(K369&gt;=6,K369&lt;12),3,4)))</f>
        <v>4</v>
      </c>
      <c r="M369" s="14"/>
      <c r="N369" s="14">
        <v>51031</v>
      </c>
    </row>
    <row r="370" spans="1:14">
      <c r="A370" s="20">
        <v>360</v>
      </c>
      <c r="B370" s="14">
        <v>96295</v>
      </c>
      <c r="C370" s="14" t="s">
        <v>378</v>
      </c>
      <c r="D370" s="14" t="s">
        <v>141</v>
      </c>
      <c r="E370" s="14" t="s">
        <v>52</v>
      </c>
      <c r="F370" s="14" t="s">
        <v>90</v>
      </c>
      <c r="G370" s="14" t="s">
        <v>31</v>
      </c>
      <c r="H370" s="14" t="s">
        <v>293</v>
      </c>
      <c r="I370" s="81">
        <v>43073</v>
      </c>
      <c r="J370" s="81"/>
      <c r="K370" s="74">
        <f>($L$9-I370)/(365/12)</f>
        <v>56.219178082191782</v>
      </c>
      <c r="L370" s="14">
        <f>IF(K370&lt;3,1,IF(AND(K370&gt;=3,K370&lt;6),2,IF(AND(K370&gt;=6,K370&lt;12),3,4)))</f>
        <v>4</v>
      </c>
      <c r="M370" s="50"/>
      <c r="N370" s="14">
        <v>61249</v>
      </c>
    </row>
    <row r="371" spans="1:14">
      <c r="A371" s="20">
        <v>361</v>
      </c>
      <c r="B371" s="20">
        <v>172575</v>
      </c>
      <c r="C371" s="20" t="s">
        <v>381</v>
      </c>
      <c r="D371" s="20" t="s">
        <v>6</v>
      </c>
      <c r="E371" s="14" t="s">
        <v>18</v>
      </c>
      <c r="F371" s="14" t="s">
        <v>705</v>
      </c>
      <c r="G371" s="14" t="s">
        <v>31</v>
      </c>
      <c r="H371" s="20" t="s">
        <v>295</v>
      </c>
      <c r="I371" s="80">
        <v>44113</v>
      </c>
      <c r="J371" s="81"/>
      <c r="K371" s="74">
        <f>($L$9-I371)/(365/12)</f>
        <v>22.027397260273972</v>
      </c>
      <c r="L371" s="14">
        <f>IF(K371&lt;3,1,IF(AND(K371&gt;=3,K371&lt;6),2,IF(AND(K371&gt;=6,K371&lt;12),3,4)))</f>
        <v>4</v>
      </c>
      <c r="M371" s="14"/>
      <c r="N371" s="14">
        <v>30922</v>
      </c>
    </row>
    <row r="372" spans="1:14">
      <c r="A372" s="20">
        <v>362</v>
      </c>
      <c r="B372" s="20" t="s">
        <v>301</v>
      </c>
      <c r="C372" s="14" t="s">
        <v>722</v>
      </c>
      <c r="D372" s="20" t="s">
        <v>6</v>
      </c>
      <c r="E372" s="14" t="s">
        <v>327</v>
      </c>
      <c r="F372" s="14" t="s">
        <v>706</v>
      </c>
      <c r="G372" s="14" t="s">
        <v>512</v>
      </c>
      <c r="H372" s="20" t="s">
        <v>295</v>
      </c>
      <c r="I372" s="81">
        <v>44743</v>
      </c>
      <c r="J372" s="81"/>
      <c r="K372" s="74">
        <f>($L$9-I372)/(365/12)</f>
        <v>1.3150684931506849</v>
      </c>
      <c r="L372" s="14">
        <f>IF(K372&lt;3,1,IF(AND(K372&gt;=3,K372&lt;6),2,IF(AND(K372&gt;=6,K372&lt;12),3,4)))</f>
        <v>1</v>
      </c>
      <c r="M372" s="50"/>
      <c r="N372" s="14">
        <v>31165</v>
      </c>
    </row>
    <row r="373" spans="1:14">
      <c r="A373" s="20">
        <v>363</v>
      </c>
      <c r="B373" s="40">
        <v>182187</v>
      </c>
      <c r="C373" s="14" t="s">
        <v>469</v>
      </c>
      <c r="D373" s="40" t="s">
        <v>6</v>
      </c>
      <c r="E373" s="14" t="s">
        <v>25</v>
      </c>
      <c r="F373" s="14" t="s">
        <v>785</v>
      </c>
      <c r="G373" s="14" t="s">
        <v>791</v>
      </c>
      <c r="H373" s="40" t="s">
        <v>295</v>
      </c>
      <c r="I373" s="81">
        <v>44390</v>
      </c>
      <c r="J373" s="81"/>
      <c r="K373" s="74">
        <f>($L$9-I373)/(365/12)</f>
        <v>12.920547945205479</v>
      </c>
      <c r="L373" s="14">
        <f>IF(K373&lt;3,1,IF(AND(K373&gt;=3,K373&lt;6),2,IF(AND(K373&gt;=6,K373&lt;12),3,4)))</f>
        <v>4</v>
      </c>
      <c r="M373" s="14"/>
      <c r="N373" s="14">
        <v>31038</v>
      </c>
    </row>
    <row r="374" spans="1:14">
      <c r="A374" s="20">
        <v>364</v>
      </c>
      <c r="B374" s="14" t="s">
        <v>301</v>
      </c>
      <c r="C374" s="14" t="s">
        <v>638</v>
      </c>
      <c r="D374" s="14" t="s">
        <v>6</v>
      </c>
      <c r="E374" s="14" t="s">
        <v>23</v>
      </c>
      <c r="F374" s="14" t="s">
        <v>789</v>
      </c>
      <c r="G374" s="14" t="s">
        <v>92</v>
      </c>
      <c r="H374" s="14" t="s">
        <v>295</v>
      </c>
      <c r="I374" s="81">
        <v>44630</v>
      </c>
      <c r="J374" s="81"/>
      <c r="K374" s="74">
        <f>($L$9-I374)/(365/12)</f>
        <v>5.0301369863013701</v>
      </c>
      <c r="L374" s="14">
        <f>IF(K374&lt;3,1,IF(AND(K374&gt;=3,K374&lt;6),2,IF(AND(K374&gt;=6,K374&lt;12),3,4)))</f>
        <v>2</v>
      </c>
      <c r="M374" s="14"/>
      <c r="N374" s="14">
        <v>31136</v>
      </c>
    </row>
    <row r="375" spans="1:14">
      <c r="A375" s="20">
        <v>365</v>
      </c>
      <c r="B375" s="21">
        <v>70136</v>
      </c>
      <c r="C375" s="20" t="s">
        <v>175</v>
      </c>
      <c r="D375" s="20" t="s">
        <v>6</v>
      </c>
      <c r="E375" s="14" t="s">
        <v>29</v>
      </c>
      <c r="F375" s="14" t="s">
        <v>783</v>
      </c>
      <c r="G375" s="14" t="s">
        <v>727</v>
      </c>
      <c r="H375" s="20" t="s">
        <v>295</v>
      </c>
      <c r="I375" s="80">
        <v>42416</v>
      </c>
      <c r="J375" s="81"/>
      <c r="K375" s="74">
        <f>($L$9-I375)/(365/12)</f>
        <v>77.819178082191783</v>
      </c>
      <c r="L375" s="14">
        <f>IF(K375&lt;3,1,IF(AND(K375&gt;=3,K375&lt;6),2,IF(AND(K375&gt;=6,K375&lt;12),3,4)))</f>
        <v>4</v>
      </c>
      <c r="M375" s="14"/>
      <c r="N375" s="14">
        <v>30002</v>
      </c>
    </row>
    <row r="376" spans="1:14">
      <c r="A376" s="20">
        <v>366</v>
      </c>
      <c r="B376" s="14">
        <v>74425</v>
      </c>
      <c r="C376" s="14" t="s">
        <v>176</v>
      </c>
      <c r="D376" s="40" t="s">
        <v>6</v>
      </c>
      <c r="E376" s="14" t="s">
        <v>11</v>
      </c>
      <c r="F376" s="14" t="s">
        <v>782</v>
      </c>
      <c r="G376" s="14" t="s">
        <v>31</v>
      </c>
      <c r="H376" s="40" t="s">
        <v>295</v>
      </c>
      <c r="I376" s="81">
        <v>42502</v>
      </c>
      <c r="J376" s="81"/>
      <c r="K376" s="74">
        <f>($L$9-I376)/(365/12)</f>
        <v>74.9917808219178</v>
      </c>
      <c r="L376" s="14">
        <f>IF(K376&lt;3,1,IF(AND(K376&gt;=3,K376&lt;6),2,IF(AND(K376&gt;=6,K376&lt;12),3,4)))</f>
        <v>4</v>
      </c>
      <c r="M376" s="50"/>
      <c r="N376" s="14">
        <v>30004</v>
      </c>
    </row>
    <row r="377" spans="1:14">
      <c r="A377" s="20">
        <v>367</v>
      </c>
      <c r="B377" s="40">
        <v>112084</v>
      </c>
      <c r="C377" s="79" t="s">
        <v>177</v>
      </c>
      <c r="D377" s="14" t="s">
        <v>6</v>
      </c>
      <c r="E377" s="14" t="s">
        <v>79</v>
      </c>
      <c r="F377" s="14" t="s">
        <v>788</v>
      </c>
      <c r="G377" s="14" t="s">
        <v>727</v>
      </c>
      <c r="H377" s="14" t="s">
        <v>295</v>
      </c>
      <c r="I377" s="81">
        <v>43458</v>
      </c>
      <c r="J377" s="81"/>
      <c r="K377" s="74">
        <f>($L$9-I377)/(365/12)</f>
        <v>43.561643835616437</v>
      </c>
      <c r="L377" s="14">
        <f>IF(K377&lt;3,1,IF(AND(K377&gt;=3,K377&lt;6),2,IF(AND(K377&gt;=6,K377&lt;12),3,4)))</f>
        <v>4</v>
      </c>
      <c r="M377" s="14"/>
      <c r="N377" s="14">
        <v>30581</v>
      </c>
    </row>
    <row r="378" spans="1:14">
      <c r="A378" s="20">
        <v>368</v>
      </c>
      <c r="B378" s="20" t="s">
        <v>301</v>
      </c>
      <c r="C378" s="14" t="s">
        <v>624</v>
      </c>
      <c r="D378" s="20" t="s">
        <v>6</v>
      </c>
      <c r="E378" s="14" t="s">
        <v>323</v>
      </c>
      <c r="F378" s="14" t="s">
        <v>790</v>
      </c>
      <c r="G378" s="14" t="s">
        <v>31</v>
      </c>
      <c r="H378" s="20" t="s">
        <v>295</v>
      </c>
      <c r="I378" s="81">
        <v>44601</v>
      </c>
      <c r="J378" s="81"/>
      <c r="K378" s="74">
        <f>($L$9-I378)/(365/12)</f>
        <v>5.9835616438356158</v>
      </c>
      <c r="L378" s="14">
        <f>IF(K378&lt;3,1,IF(AND(K378&gt;=3,K378&lt;6),2,IF(AND(K378&gt;=6,K378&lt;12),3,4)))</f>
        <v>2</v>
      </c>
      <c r="M378" s="14"/>
      <c r="N378" s="14">
        <v>31123</v>
      </c>
    </row>
    <row r="379" spans="1:14">
      <c r="A379" s="20">
        <v>369</v>
      </c>
      <c r="B379" s="20">
        <v>172578</v>
      </c>
      <c r="C379" s="14" t="s">
        <v>299</v>
      </c>
      <c r="D379" s="20" t="s">
        <v>6</v>
      </c>
      <c r="E379" s="14" t="s">
        <v>502</v>
      </c>
      <c r="F379" s="14" t="s">
        <v>785</v>
      </c>
      <c r="G379" s="14" t="s">
        <v>791</v>
      </c>
      <c r="H379" s="20" t="s">
        <v>295</v>
      </c>
      <c r="I379" s="81">
        <v>44113</v>
      </c>
      <c r="J379" s="81"/>
      <c r="K379" s="74">
        <f>($L$9-I379)/(365/12)</f>
        <v>22.027397260273972</v>
      </c>
      <c r="L379" s="14">
        <f>IF(K379&lt;3,1,IF(AND(K379&gt;=3,K379&lt;6),2,IF(AND(K379&gt;=6,K379&lt;12),3,4)))</f>
        <v>4</v>
      </c>
      <c r="M379" s="14"/>
      <c r="N379" s="14">
        <v>30921</v>
      </c>
    </row>
    <row r="380" spans="1:14">
      <c r="A380" s="20">
        <v>370</v>
      </c>
      <c r="B380" s="20">
        <v>110192</v>
      </c>
      <c r="C380" s="20" t="s">
        <v>178</v>
      </c>
      <c r="D380" s="20" t="s">
        <v>6</v>
      </c>
      <c r="E380" s="14" t="s">
        <v>14</v>
      </c>
      <c r="F380" s="14" t="s">
        <v>705</v>
      </c>
      <c r="G380" s="14" t="s">
        <v>92</v>
      </c>
      <c r="H380" s="20" t="s">
        <v>295</v>
      </c>
      <c r="I380" s="80">
        <v>43400</v>
      </c>
      <c r="J380" s="81"/>
      <c r="K380" s="74">
        <f>($L$9-I380)/(365/12)</f>
        <v>45.468493150684928</v>
      </c>
      <c r="L380" s="14">
        <f>IF(K380&lt;3,1,IF(AND(K380&gt;=3,K380&lt;6),2,IF(AND(K380&gt;=6,K380&lt;12),3,4)))</f>
        <v>4</v>
      </c>
      <c r="M380" s="14"/>
      <c r="N380" s="14">
        <v>30506</v>
      </c>
    </row>
    <row r="381" spans="1:14">
      <c r="A381" s="20">
        <v>371</v>
      </c>
      <c r="B381" s="20">
        <v>119804</v>
      </c>
      <c r="C381" s="20" t="s">
        <v>179</v>
      </c>
      <c r="D381" s="20" t="s">
        <v>6</v>
      </c>
      <c r="E381" s="14" t="s">
        <v>132</v>
      </c>
      <c r="F381" s="14" t="s">
        <v>790</v>
      </c>
      <c r="G381" s="14" t="s">
        <v>8</v>
      </c>
      <c r="H381" s="20" t="s">
        <v>295</v>
      </c>
      <c r="I381" s="80">
        <v>43598</v>
      </c>
      <c r="J381" s="81"/>
      <c r="K381" s="74">
        <f>($L$9-I381)/(365/12)</f>
        <v>38.958904109589042</v>
      </c>
      <c r="L381" s="14">
        <f>IF(K381&lt;3,1,IF(AND(K381&gt;=3,K381&lt;6),2,IF(AND(K381&gt;=6,K381&lt;12),3,4)))</f>
        <v>4</v>
      </c>
      <c r="M381" s="50"/>
      <c r="N381" s="14">
        <v>30722</v>
      </c>
    </row>
    <row r="382" spans="1:14">
      <c r="A382" s="20">
        <v>372</v>
      </c>
      <c r="B382" s="20">
        <v>161211</v>
      </c>
      <c r="C382" s="14" t="s">
        <v>270</v>
      </c>
      <c r="D382" s="14" t="s">
        <v>6</v>
      </c>
      <c r="E382" s="14" t="s">
        <v>159</v>
      </c>
      <c r="F382" s="14" t="s">
        <v>790</v>
      </c>
      <c r="G382" s="14" t="s">
        <v>512</v>
      </c>
      <c r="H382" s="14" t="s">
        <v>295</v>
      </c>
      <c r="I382" s="81">
        <v>43825</v>
      </c>
      <c r="J382" s="81"/>
      <c r="K382" s="74">
        <f>($L$9-I382)/(365/12)</f>
        <v>31.495890410958904</v>
      </c>
      <c r="L382" s="14">
        <f>IF(K382&lt;3,1,IF(AND(K382&gt;=3,K382&lt;6),2,IF(AND(K382&gt;=6,K382&lt;12),3,4)))</f>
        <v>4</v>
      </c>
      <c r="M382" s="14"/>
      <c r="N382" s="14">
        <v>30863</v>
      </c>
    </row>
    <row r="383" spans="1:14">
      <c r="A383" s="20">
        <v>373</v>
      </c>
      <c r="B383" s="20">
        <v>31063</v>
      </c>
      <c r="C383" s="14" t="s">
        <v>535</v>
      </c>
      <c r="D383" s="14" t="s">
        <v>6</v>
      </c>
      <c r="E383" s="14" t="s">
        <v>73</v>
      </c>
      <c r="F383" s="14" t="s">
        <v>706</v>
      </c>
      <c r="G383" s="14" t="s">
        <v>92</v>
      </c>
      <c r="H383" s="14" t="s">
        <v>295</v>
      </c>
      <c r="I383" s="81">
        <v>44494</v>
      </c>
      <c r="J383" s="81"/>
      <c r="K383" s="74">
        <f>($L$9-I383)/(365/12)</f>
        <v>9.5013698630136982</v>
      </c>
      <c r="L383" s="14">
        <f>IF(K383&lt;3,1,IF(AND(K383&gt;=3,K383&lt;6),2,IF(AND(K383&gt;=6,K383&lt;12),3,4)))</f>
        <v>3</v>
      </c>
      <c r="M383" s="14"/>
      <c r="N383" s="14">
        <v>31063</v>
      </c>
    </row>
    <row r="384" spans="1:14">
      <c r="A384" s="20">
        <v>374</v>
      </c>
      <c r="B384" s="40" t="s">
        <v>301</v>
      </c>
      <c r="C384" s="69" t="s">
        <v>608</v>
      </c>
      <c r="D384" s="69" t="s">
        <v>6</v>
      </c>
      <c r="E384" s="14" t="s">
        <v>502</v>
      </c>
      <c r="F384" s="69" t="s">
        <v>784</v>
      </c>
      <c r="G384" s="14" t="s">
        <v>791</v>
      </c>
      <c r="H384" s="20" t="s">
        <v>295</v>
      </c>
      <c r="I384" s="83">
        <v>44580</v>
      </c>
      <c r="J384" s="88"/>
      <c r="K384" s="74">
        <f>($L$9-I384)/(365/12)</f>
        <v>6.6739726027397257</v>
      </c>
      <c r="L384" s="14">
        <f>IF(K384&lt;3,1,IF(AND(K384&gt;=3,K384&lt;6),2,IF(AND(K384&gt;=6,K384&lt;12),3,4)))</f>
        <v>3</v>
      </c>
      <c r="M384" s="14"/>
      <c r="N384" s="14">
        <v>31112</v>
      </c>
    </row>
    <row r="385" spans="1:15">
      <c r="A385" s="20">
        <v>375</v>
      </c>
      <c r="B385" s="40" t="s">
        <v>301</v>
      </c>
      <c r="C385" s="69" t="s">
        <v>723</v>
      </c>
      <c r="D385" s="69" t="s">
        <v>6</v>
      </c>
      <c r="E385" s="14" t="s">
        <v>26</v>
      </c>
      <c r="F385" s="69" t="s">
        <v>706</v>
      </c>
      <c r="G385" s="14" t="s">
        <v>791</v>
      </c>
      <c r="H385" s="20" t="s">
        <v>295</v>
      </c>
      <c r="I385" s="83">
        <v>44743</v>
      </c>
      <c r="J385" s="88"/>
      <c r="K385" s="74">
        <f>($L$9-I385)/(365/12)</f>
        <v>1.3150684931506849</v>
      </c>
      <c r="L385" s="14">
        <f>IF(K385&lt;3,1,IF(AND(K385&gt;=3,K385&lt;6),2,IF(AND(K385&gt;=6,K385&lt;12),3,4)))</f>
        <v>1</v>
      </c>
      <c r="M385" s="14"/>
      <c r="N385" s="14">
        <v>31166</v>
      </c>
    </row>
    <row r="386" spans="1:15">
      <c r="A386" s="20">
        <v>376</v>
      </c>
      <c r="B386" s="40">
        <v>139654</v>
      </c>
      <c r="C386" s="14" t="s">
        <v>244</v>
      </c>
      <c r="D386" s="40" t="s">
        <v>6</v>
      </c>
      <c r="E386" s="14" t="s">
        <v>73</v>
      </c>
      <c r="F386" s="14" t="s">
        <v>787</v>
      </c>
      <c r="G386" s="14" t="s">
        <v>92</v>
      </c>
      <c r="H386" s="40" t="s">
        <v>295</v>
      </c>
      <c r="I386" s="81">
        <v>43678</v>
      </c>
      <c r="J386" s="81"/>
      <c r="K386" s="74">
        <f>($L$9-I386)/(365/12)</f>
        <v>36.328767123287669</v>
      </c>
      <c r="L386" s="14">
        <f>IF(K386&lt;3,1,IF(AND(K386&gt;=3,K386&lt;6),2,IF(AND(K386&gt;=6,K386&lt;12),3,4)))</f>
        <v>4</v>
      </c>
      <c r="M386" s="14"/>
      <c r="N386" s="14">
        <v>30783</v>
      </c>
    </row>
    <row r="387" spans="1:15">
      <c r="A387" s="20">
        <v>377</v>
      </c>
      <c r="B387" s="40">
        <v>178316</v>
      </c>
      <c r="C387" s="14" t="s">
        <v>350</v>
      </c>
      <c r="D387" s="14" t="s">
        <v>6</v>
      </c>
      <c r="E387" s="14" t="s">
        <v>12</v>
      </c>
      <c r="F387" s="14" t="s">
        <v>788</v>
      </c>
      <c r="G387" s="14" t="s">
        <v>511</v>
      </c>
      <c r="H387" s="14" t="s">
        <v>295</v>
      </c>
      <c r="I387" s="81">
        <v>44287</v>
      </c>
      <c r="J387" s="81"/>
      <c r="K387" s="74">
        <f>($L$9-I387)/(365/12)</f>
        <v>16.306849315068494</v>
      </c>
      <c r="L387" s="14">
        <f>IF(K387&lt;3,1,IF(AND(K387&gt;=3,K387&lt;6),2,IF(AND(K387&gt;=6,K387&lt;12),3,4)))</f>
        <v>4</v>
      </c>
      <c r="M387" s="50"/>
      <c r="N387" s="14">
        <v>31008</v>
      </c>
    </row>
    <row r="388" spans="1:15">
      <c r="A388" s="20">
        <v>378</v>
      </c>
      <c r="B388" s="40">
        <v>73818</v>
      </c>
      <c r="C388" s="14" t="s">
        <v>180</v>
      </c>
      <c r="D388" s="14" t="s">
        <v>6</v>
      </c>
      <c r="E388" s="14" t="s">
        <v>22</v>
      </c>
      <c r="F388" s="20" t="s">
        <v>788</v>
      </c>
      <c r="G388" s="14" t="s">
        <v>31</v>
      </c>
      <c r="H388" s="14" t="s">
        <v>295</v>
      </c>
      <c r="I388" s="81">
        <v>42492</v>
      </c>
      <c r="J388" s="81"/>
      <c r="K388" s="74">
        <f>($L$9-I388)/(365/12)</f>
        <v>75.320547945205476</v>
      </c>
      <c r="L388" s="14">
        <f>IF(K388&lt;3,1,IF(AND(K388&gt;=3,K388&lt;6),2,IF(AND(K388&gt;=6,K388&lt;12),3,4)))</f>
        <v>4</v>
      </c>
      <c r="M388" s="14"/>
      <c r="N388" s="14">
        <v>30009</v>
      </c>
    </row>
    <row r="389" spans="1:15">
      <c r="A389" s="20">
        <v>379</v>
      </c>
      <c r="B389" s="20" t="s">
        <v>301</v>
      </c>
      <c r="C389" s="20" t="s">
        <v>625</v>
      </c>
      <c r="D389" s="20" t="s">
        <v>6</v>
      </c>
      <c r="E389" s="14" t="s">
        <v>595</v>
      </c>
      <c r="F389" s="20" t="s">
        <v>790</v>
      </c>
      <c r="G389" s="14" t="s">
        <v>92</v>
      </c>
      <c r="H389" s="20" t="s">
        <v>295</v>
      </c>
      <c r="I389" s="80">
        <v>44601</v>
      </c>
      <c r="J389" s="81"/>
      <c r="K389" s="74">
        <f>($L$9-I389)/(365/12)</f>
        <v>5.9835616438356158</v>
      </c>
      <c r="L389" s="14">
        <f>IF(K389&lt;3,1,IF(AND(K389&gt;=3,K389&lt;6),2,IF(AND(K389&gt;=6,K389&lt;12),3,4)))</f>
        <v>2</v>
      </c>
      <c r="M389" s="14"/>
      <c r="N389" s="14">
        <v>31124</v>
      </c>
    </row>
    <row r="390" spans="1:15">
      <c r="A390" s="20">
        <v>380</v>
      </c>
      <c r="B390" s="14">
        <v>96222</v>
      </c>
      <c r="C390" s="14" t="s">
        <v>181</v>
      </c>
      <c r="D390" s="14" t="s">
        <v>6</v>
      </c>
      <c r="E390" s="14" t="s">
        <v>165</v>
      </c>
      <c r="F390" s="20" t="s">
        <v>785</v>
      </c>
      <c r="G390" s="14" t="s">
        <v>511</v>
      </c>
      <c r="H390" s="54" t="s">
        <v>295</v>
      </c>
      <c r="I390" s="81">
        <v>43071</v>
      </c>
      <c r="J390" s="81"/>
      <c r="K390" s="74">
        <f>($L$9-I390)/(365/12)</f>
        <v>56.284931506849311</v>
      </c>
      <c r="L390" s="14">
        <f>IF(K390&lt;3,1,IF(AND(K390&gt;=3,K390&lt;6),2,IF(AND(K390&gt;=6,K390&lt;12),3,4)))</f>
        <v>4</v>
      </c>
      <c r="M390" s="14"/>
      <c r="N390" s="14">
        <v>30082</v>
      </c>
    </row>
    <row r="391" spans="1:15">
      <c r="A391" s="20">
        <v>381</v>
      </c>
      <c r="B391" s="20">
        <v>165023</v>
      </c>
      <c r="C391" s="14" t="s">
        <v>287</v>
      </c>
      <c r="D391" s="14" t="s">
        <v>6</v>
      </c>
      <c r="E391" s="14" t="s">
        <v>501</v>
      </c>
      <c r="F391" s="20" t="s">
        <v>785</v>
      </c>
      <c r="G391" s="14" t="s">
        <v>791</v>
      </c>
      <c r="H391" s="14" t="s">
        <v>295</v>
      </c>
      <c r="I391" s="81">
        <v>43946</v>
      </c>
      <c r="J391" s="81"/>
      <c r="K391" s="74">
        <f>($L$9-I391)/(365/12)</f>
        <v>27.517808219178082</v>
      </c>
      <c r="L391" s="14">
        <f>IF(K391&lt;3,1,IF(AND(K391&gt;=3,K391&lt;6),2,IF(AND(K391&gt;=6,K391&lt;12),3,4)))</f>
        <v>4</v>
      </c>
      <c r="M391" s="14"/>
      <c r="N391" s="14">
        <v>30910</v>
      </c>
    </row>
    <row r="392" spans="1:15">
      <c r="A392" s="20">
        <v>382</v>
      </c>
      <c r="B392" s="20">
        <v>132177</v>
      </c>
      <c r="C392" s="14" t="s">
        <v>227</v>
      </c>
      <c r="D392" s="14" t="s">
        <v>6</v>
      </c>
      <c r="E392" s="14" t="s">
        <v>160</v>
      </c>
      <c r="F392" s="20" t="s">
        <v>787</v>
      </c>
      <c r="G392" s="14" t="s">
        <v>31</v>
      </c>
      <c r="H392" s="14" t="s">
        <v>295</v>
      </c>
      <c r="I392" s="81">
        <v>43647</v>
      </c>
      <c r="J392" s="81"/>
      <c r="K392" s="74">
        <f>($L$9-I392)/(365/12)</f>
        <v>37.347945205479448</v>
      </c>
      <c r="L392" s="14">
        <f>IF(K392&lt;3,1,IF(AND(K392&gt;=3,K392&lt;6),2,IF(AND(K392&gt;=6,K392&lt;12),3,4)))</f>
        <v>4</v>
      </c>
      <c r="M392" s="14"/>
      <c r="N392" s="14">
        <v>30747</v>
      </c>
    </row>
    <row r="393" spans="1:15">
      <c r="A393" s="20">
        <v>383</v>
      </c>
      <c r="B393" s="21">
        <v>114379</v>
      </c>
      <c r="C393" s="14" t="s">
        <v>182</v>
      </c>
      <c r="D393" s="20" t="s">
        <v>6</v>
      </c>
      <c r="E393" s="14" t="s">
        <v>594</v>
      </c>
      <c r="F393" s="20" t="s">
        <v>703</v>
      </c>
      <c r="G393" s="14" t="s">
        <v>791</v>
      </c>
      <c r="H393" s="14" t="s">
        <v>295</v>
      </c>
      <c r="I393" s="81">
        <v>43545</v>
      </c>
      <c r="J393" s="81"/>
      <c r="K393" s="74">
        <f>($L$9-I393)/(365/12)</f>
        <v>40.701369863013696</v>
      </c>
      <c r="L393" s="14">
        <f>IF(K393&lt;3,1,IF(AND(K393&gt;=3,K393&lt;6),2,IF(AND(K393&gt;=6,K393&lt;12),3,4)))</f>
        <v>4</v>
      </c>
      <c r="M393" s="14"/>
      <c r="N393" s="14">
        <v>30678</v>
      </c>
    </row>
    <row r="394" spans="1:15">
      <c r="A394" s="20">
        <v>384</v>
      </c>
      <c r="B394" s="40">
        <v>119799</v>
      </c>
      <c r="C394" s="75" t="s">
        <v>183</v>
      </c>
      <c r="D394" s="14" t="s">
        <v>6</v>
      </c>
      <c r="E394" s="14" t="s">
        <v>316</v>
      </c>
      <c r="F394" s="75" t="s">
        <v>788</v>
      </c>
      <c r="G394" s="14" t="s">
        <v>512</v>
      </c>
      <c r="H394" s="75" t="s">
        <v>295</v>
      </c>
      <c r="I394" s="81">
        <v>43598</v>
      </c>
      <c r="J394" s="81"/>
      <c r="K394" s="74">
        <f>($L$9-I394)/(365/12)</f>
        <v>38.958904109589042</v>
      </c>
      <c r="L394" s="14">
        <f>IF(K394&lt;3,1,IF(AND(K394&gt;=3,K394&lt;6),2,IF(AND(K394&gt;=6,K394&lt;12),3,4)))</f>
        <v>4</v>
      </c>
      <c r="M394" s="14"/>
      <c r="N394" s="14">
        <v>30718</v>
      </c>
    </row>
    <row r="395" spans="1:15">
      <c r="A395" s="20">
        <v>385</v>
      </c>
      <c r="B395" s="20">
        <v>182189</v>
      </c>
      <c r="C395" s="14" t="s">
        <v>467</v>
      </c>
      <c r="D395" s="14" t="s">
        <v>6</v>
      </c>
      <c r="E395" s="14" t="s">
        <v>23</v>
      </c>
      <c r="F395" s="20" t="s">
        <v>788</v>
      </c>
      <c r="G395" s="14" t="s">
        <v>92</v>
      </c>
      <c r="H395" s="14" t="s">
        <v>295</v>
      </c>
      <c r="I395" s="81">
        <v>44390</v>
      </c>
      <c r="J395" s="81"/>
      <c r="K395" s="74">
        <f>($L$9-I395)/(365/12)</f>
        <v>12.920547945205479</v>
      </c>
      <c r="L395" s="14">
        <f>IF(K395&lt;3,1,IF(AND(K395&gt;=3,K395&lt;6),2,IF(AND(K395&gt;=6,K395&lt;12),3,4)))</f>
        <v>4</v>
      </c>
      <c r="M395" s="14"/>
      <c r="N395" s="14">
        <v>31039</v>
      </c>
    </row>
    <row r="396" spans="1:15">
      <c r="A396" s="20">
        <v>386</v>
      </c>
      <c r="B396" s="40">
        <v>106290</v>
      </c>
      <c r="C396" s="14" t="s">
        <v>184</v>
      </c>
      <c r="D396" s="14" t="s">
        <v>6</v>
      </c>
      <c r="E396" s="14" t="s">
        <v>163</v>
      </c>
      <c r="F396" s="14" t="s">
        <v>705</v>
      </c>
      <c r="G396" s="14" t="s">
        <v>92</v>
      </c>
      <c r="H396" s="14" t="s">
        <v>295</v>
      </c>
      <c r="I396" s="81">
        <v>43313</v>
      </c>
      <c r="J396" s="81"/>
      <c r="K396" s="74">
        <f>($L$9-I396)/(365/12)</f>
        <v>48.328767123287669</v>
      </c>
      <c r="L396" s="14">
        <f>IF(K396&lt;3,1,IF(AND(K396&gt;=3,K396&lt;6),2,IF(AND(K396&gt;=6,K396&lt;12),3,4)))</f>
        <v>4</v>
      </c>
      <c r="M396" s="14"/>
      <c r="N396" s="14">
        <v>30106</v>
      </c>
      <c r="O396" s="66"/>
    </row>
    <row r="397" spans="1:15">
      <c r="A397" s="20">
        <v>387</v>
      </c>
      <c r="B397" s="14" t="s">
        <v>301</v>
      </c>
      <c r="C397" s="14" t="s">
        <v>639</v>
      </c>
      <c r="D397" s="40" t="s">
        <v>6</v>
      </c>
      <c r="E397" s="14" t="s">
        <v>144</v>
      </c>
      <c r="F397" s="14" t="s">
        <v>783</v>
      </c>
      <c r="G397" s="14" t="s">
        <v>8</v>
      </c>
      <c r="H397" s="40" t="s">
        <v>295</v>
      </c>
      <c r="I397" s="81">
        <v>44630</v>
      </c>
      <c r="J397" s="81"/>
      <c r="K397" s="74">
        <f>($L$9-I397)/(365/12)</f>
        <v>5.0301369863013701</v>
      </c>
      <c r="L397" s="14">
        <f>IF(K397&lt;3,1,IF(AND(K397&gt;=3,K397&lt;6),2,IF(AND(K397&gt;=6,K397&lt;12),3,4)))</f>
        <v>2</v>
      </c>
      <c r="M397" s="14"/>
      <c r="N397" s="14">
        <v>31137</v>
      </c>
      <c r="O397" s="66"/>
    </row>
    <row r="398" spans="1:15">
      <c r="A398" s="20">
        <v>388</v>
      </c>
      <c r="B398" s="20">
        <v>162307</v>
      </c>
      <c r="C398" s="14" t="s">
        <v>276</v>
      </c>
      <c r="D398" s="14" t="s">
        <v>6</v>
      </c>
      <c r="E398" s="14" t="s">
        <v>26</v>
      </c>
      <c r="F398" s="14" t="s">
        <v>706</v>
      </c>
      <c r="G398" s="14" t="s">
        <v>791</v>
      </c>
      <c r="H398" s="58" t="s">
        <v>295</v>
      </c>
      <c r="I398" s="82">
        <v>43857</v>
      </c>
      <c r="J398" s="81"/>
      <c r="K398" s="74">
        <f>($L$9-I398)/(365/12)</f>
        <v>30.443835616438356</v>
      </c>
      <c r="L398" s="14">
        <f>IF(K398&lt;3,1,IF(AND(K398&gt;=3,K398&lt;6),2,IF(AND(K398&gt;=6,K398&lt;12),3,4)))</f>
        <v>4</v>
      </c>
      <c r="M398" s="14"/>
      <c r="N398" s="14">
        <v>30870</v>
      </c>
    </row>
    <row r="399" spans="1:15">
      <c r="A399" s="20">
        <v>389</v>
      </c>
      <c r="B399" s="40" t="s">
        <v>301</v>
      </c>
      <c r="C399" s="14" t="s">
        <v>724</v>
      </c>
      <c r="D399" s="40" t="s">
        <v>6</v>
      </c>
      <c r="E399" s="14" t="s">
        <v>22</v>
      </c>
      <c r="F399" s="14" t="s">
        <v>706</v>
      </c>
      <c r="G399" s="14" t="s">
        <v>31</v>
      </c>
      <c r="H399" s="40" t="s">
        <v>295</v>
      </c>
      <c r="I399" s="81">
        <v>44743</v>
      </c>
      <c r="J399" s="81"/>
      <c r="K399" s="74">
        <f>($L$9-I399)/(365/12)</f>
        <v>1.3150684931506849</v>
      </c>
      <c r="L399" s="14">
        <f>IF(K399&lt;3,1,IF(AND(K399&gt;=3,K399&lt;6),2,IF(AND(K399&gt;=6,K399&lt;12),3,4)))</f>
        <v>1</v>
      </c>
      <c r="M399" s="14"/>
      <c r="N399" s="14">
        <v>31167</v>
      </c>
    </row>
    <row r="400" spans="1:15">
      <c r="A400" s="20">
        <v>390</v>
      </c>
      <c r="B400" s="40">
        <v>177479</v>
      </c>
      <c r="C400" s="14" t="s">
        <v>343</v>
      </c>
      <c r="D400" s="14" t="s">
        <v>6</v>
      </c>
      <c r="E400" s="14" t="s">
        <v>133</v>
      </c>
      <c r="F400" s="14" t="s">
        <v>782</v>
      </c>
      <c r="G400" s="14" t="s">
        <v>511</v>
      </c>
      <c r="H400" s="14" t="s">
        <v>295</v>
      </c>
      <c r="I400" s="81">
        <v>44258</v>
      </c>
      <c r="J400" s="81"/>
      <c r="K400" s="74">
        <f>($L$9-I400)/(365/12)</f>
        <v>17.260273972602739</v>
      </c>
      <c r="L400" s="14">
        <f>IF(K400&lt;3,1,IF(AND(K400&gt;=3,K400&lt;6),2,IF(AND(K400&gt;=6,K400&lt;12),3,4)))</f>
        <v>4</v>
      </c>
      <c r="M400" s="14"/>
      <c r="N400" s="14">
        <v>30979</v>
      </c>
    </row>
    <row r="401" spans="1:15">
      <c r="A401" s="20">
        <v>391</v>
      </c>
      <c r="B401" s="40">
        <v>30879</v>
      </c>
      <c r="C401" s="14" t="s">
        <v>278</v>
      </c>
      <c r="D401" s="40" t="s">
        <v>6</v>
      </c>
      <c r="E401" s="14" t="s">
        <v>102</v>
      </c>
      <c r="F401" s="14" t="s">
        <v>785</v>
      </c>
      <c r="G401" s="14" t="s">
        <v>791</v>
      </c>
      <c r="H401" s="40" t="s">
        <v>295</v>
      </c>
      <c r="I401" s="81">
        <v>43890</v>
      </c>
      <c r="J401" s="81"/>
      <c r="K401" s="74">
        <f>($L$9-I401)/(365/12)</f>
        <v>29.358904109589041</v>
      </c>
      <c r="L401" s="14">
        <f>IF(K401&lt;3,1,IF(AND(K401&gt;=3,K401&lt;6),2,IF(AND(K401&gt;=6,K401&lt;12),3,4)))</f>
        <v>4</v>
      </c>
      <c r="M401" s="14"/>
      <c r="N401" s="14">
        <v>30879</v>
      </c>
    </row>
    <row r="402" spans="1:15">
      <c r="A402" s="20">
        <v>392</v>
      </c>
      <c r="B402" s="21">
        <v>89784</v>
      </c>
      <c r="C402" s="14" t="s">
        <v>185</v>
      </c>
      <c r="D402" s="14" t="s">
        <v>6</v>
      </c>
      <c r="E402" s="14" t="s">
        <v>347</v>
      </c>
      <c r="F402" s="14" t="s">
        <v>788</v>
      </c>
      <c r="G402" s="14" t="s">
        <v>791</v>
      </c>
      <c r="H402" s="14" t="s">
        <v>295</v>
      </c>
      <c r="I402" s="81">
        <v>42901</v>
      </c>
      <c r="J402" s="81"/>
      <c r="K402" s="74">
        <f>($L$9-I402)/(365/12)</f>
        <v>61.873972602739727</v>
      </c>
      <c r="L402" s="14">
        <f>IF(K402&lt;3,1,IF(AND(K402&gt;=3,K402&lt;6),2,IF(AND(K402&gt;=6,K402&lt;12),3,4)))</f>
        <v>4</v>
      </c>
      <c r="M402" s="14"/>
      <c r="N402" s="14">
        <v>30184</v>
      </c>
    </row>
    <row r="403" spans="1:15" s="67" customFormat="1">
      <c r="A403" s="20">
        <v>393</v>
      </c>
      <c r="B403" s="40">
        <v>174141</v>
      </c>
      <c r="C403" s="14" t="s">
        <v>321</v>
      </c>
      <c r="D403" s="14" t="s">
        <v>6</v>
      </c>
      <c r="E403" s="14" t="s">
        <v>134</v>
      </c>
      <c r="F403" s="14" t="s">
        <v>788</v>
      </c>
      <c r="G403" s="14" t="s">
        <v>727</v>
      </c>
      <c r="H403" s="14" t="s">
        <v>295</v>
      </c>
      <c r="I403" s="81">
        <v>44176</v>
      </c>
      <c r="J403" s="81"/>
      <c r="K403" s="61">
        <f>($L$9-I403)/(365/12)</f>
        <v>19.956164383561642</v>
      </c>
      <c r="L403" s="50">
        <f>IF(K403&lt;3,1,IF(AND(K403&gt;=3,K403&lt;6),2,IF(AND(K403&gt;=6,K403&lt;12),3,4)))</f>
        <v>4</v>
      </c>
      <c r="M403" s="50"/>
      <c r="N403" s="14">
        <v>30953</v>
      </c>
      <c r="O403" s="25"/>
    </row>
    <row r="404" spans="1:15" s="67" customFormat="1">
      <c r="A404" s="20">
        <v>394</v>
      </c>
      <c r="B404" s="20">
        <v>162308</v>
      </c>
      <c r="C404" s="20" t="s">
        <v>275</v>
      </c>
      <c r="D404" s="20" t="s">
        <v>6</v>
      </c>
      <c r="E404" s="14" t="s">
        <v>134</v>
      </c>
      <c r="F404" s="14" t="s">
        <v>782</v>
      </c>
      <c r="G404" s="14" t="s">
        <v>727</v>
      </c>
      <c r="H404" s="20" t="s">
        <v>295</v>
      </c>
      <c r="I404" s="80">
        <v>43857</v>
      </c>
      <c r="J404" s="81"/>
      <c r="K404" s="74">
        <f>($L$9-I404)/(365/12)</f>
        <v>30.443835616438356</v>
      </c>
      <c r="L404" s="14">
        <f>IF(K404&lt;3,1,IF(AND(K404&gt;=3,K404&lt;6),2,IF(AND(K404&gt;=6,K404&lt;12),3,4)))</f>
        <v>4</v>
      </c>
      <c r="M404" s="14"/>
      <c r="N404" s="14">
        <v>30871</v>
      </c>
      <c r="O404" s="25"/>
    </row>
    <row r="405" spans="1:15" s="67" customFormat="1">
      <c r="A405" s="20">
        <v>395</v>
      </c>
      <c r="B405" s="20">
        <v>70145</v>
      </c>
      <c r="C405" s="20" t="s">
        <v>186</v>
      </c>
      <c r="D405" s="20" t="s">
        <v>6</v>
      </c>
      <c r="E405" s="14" t="s">
        <v>174</v>
      </c>
      <c r="F405" s="14" t="s">
        <v>782</v>
      </c>
      <c r="G405" s="14" t="s">
        <v>129</v>
      </c>
      <c r="H405" s="20" t="s">
        <v>295</v>
      </c>
      <c r="I405" s="80">
        <v>42416</v>
      </c>
      <c r="J405" s="81"/>
      <c r="K405" s="74">
        <f>($L$9-I405)/(365/12)</f>
        <v>77.819178082191783</v>
      </c>
      <c r="L405" s="14">
        <f>IF(K405&lt;3,1,IF(AND(K405&gt;=3,K405&lt;6),2,IF(AND(K405&gt;=6,K405&lt;12),3,4)))</f>
        <v>4</v>
      </c>
      <c r="M405" s="50"/>
      <c r="N405" s="14">
        <v>30185</v>
      </c>
      <c r="O405" s="25"/>
    </row>
    <row r="406" spans="1:15" s="67" customFormat="1">
      <c r="A406" s="20">
        <v>396</v>
      </c>
      <c r="B406" s="20">
        <v>178338</v>
      </c>
      <c r="C406" s="14" t="s">
        <v>353</v>
      </c>
      <c r="D406" s="14" t="s">
        <v>6</v>
      </c>
      <c r="E406" s="14" t="s">
        <v>50</v>
      </c>
      <c r="F406" s="14" t="s">
        <v>704</v>
      </c>
      <c r="G406" s="14" t="s">
        <v>8</v>
      </c>
      <c r="H406" s="14" t="s">
        <v>295</v>
      </c>
      <c r="I406" s="81">
        <v>44295</v>
      </c>
      <c r="J406" s="81"/>
      <c r="K406" s="74">
        <f>($L$9-I406)/(365/12)</f>
        <v>16.043835616438354</v>
      </c>
      <c r="L406" s="14">
        <f>IF(K406&lt;3,1,IF(AND(K406&gt;=3,K406&lt;6),2,IF(AND(K406&gt;=6,K406&lt;12),3,4)))</f>
        <v>4</v>
      </c>
      <c r="M406" s="14"/>
      <c r="N406" s="14">
        <v>31021</v>
      </c>
      <c r="O406" s="25"/>
    </row>
    <row r="407" spans="1:15" s="67" customFormat="1">
      <c r="A407" s="20">
        <v>397</v>
      </c>
      <c r="B407" s="20">
        <v>177481</v>
      </c>
      <c r="C407" s="20" t="s">
        <v>728</v>
      </c>
      <c r="D407" s="20" t="s">
        <v>6</v>
      </c>
      <c r="E407" s="14" t="s">
        <v>269</v>
      </c>
      <c r="F407" s="14" t="s">
        <v>786</v>
      </c>
      <c r="G407" s="14" t="s">
        <v>791</v>
      </c>
      <c r="H407" s="20" t="s">
        <v>295</v>
      </c>
      <c r="I407" s="80">
        <v>44258</v>
      </c>
      <c r="J407" s="81"/>
      <c r="K407" s="74">
        <f>($L$9-I407)/(365/12)</f>
        <v>17.260273972602739</v>
      </c>
      <c r="L407" s="14">
        <f>IF(K407&lt;3,1,IF(AND(K407&gt;=3,K407&lt;6),2,IF(AND(K407&gt;=6,K407&lt;12),3,4)))</f>
        <v>4</v>
      </c>
      <c r="M407" s="14"/>
      <c r="N407" s="14">
        <v>30980</v>
      </c>
      <c r="O407" s="25"/>
    </row>
    <row r="408" spans="1:15" s="67" customFormat="1">
      <c r="A408" s="20">
        <v>398</v>
      </c>
      <c r="B408" s="20">
        <v>67917</v>
      </c>
      <c r="C408" s="20" t="s">
        <v>187</v>
      </c>
      <c r="D408" s="20" t="s">
        <v>6</v>
      </c>
      <c r="E408" s="14" t="s">
        <v>136</v>
      </c>
      <c r="F408" s="14" t="s">
        <v>784</v>
      </c>
      <c r="G408" s="14" t="s">
        <v>129</v>
      </c>
      <c r="H408" s="20" t="s">
        <v>295</v>
      </c>
      <c r="I408" s="80">
        <v>42353</v>
      </c>
      <c r="J408" s="81"/>
      <c r="K408" s="74">
        <f>($L$9-I408)/(365/12)</f>
        <v>79.890410958904113</v>
      </c>
      <c r="L408" s="14">
        <f>IF(K408&lt;3,1,IF(AND(K408&gt;=3,K408&lt;6),2,IF(AND(K408&gt;=6,K408&lt;12),3,4)))</f>
        <v>4</v>
      </c>
      <c r="M408" s="14"/>
      <c r="N408" s="14">
        <v>30110</v>
      </c>
      <c r="O408" s="25"/>
    </row>
    <row r="409" spans="1:15" s="67" customFormat="1">
      <c r="A409" s="20">
        <v>399</v>
      </c>
      <c r="B409" s="20" t="s">
        <v>301</v>
      </c>
      <c r="C409" s="20" t="s">
        <v>725</v>
      </c>
      <c r="D409" s="20" t="s">
        <v>6</v>
      </c>
      <c r="E409" s="14" t="s">
        <v>165</v>
      </c>
      <c r="F409" s="14" t="s">
        <v>706</v>
      </c>
      <c r="G409" s="14" t="s">
        <v>511</v>
      </c>
      <c r="H409" s="20" t="s">
        <v>295</v>
      </c>
      <c r="I409" s="80">
        <v>44743</v>
      </c>
      <c r="J409" s="81"/>
      <c r="K409" s="74">
        <f>($L$9-I409)/(365/12)</f>
        <v>1.3150684931506849</v>
      </c>
      <c r="L409" s="14">
        <f>IF(K409&lt;3,1,IF(AND(K409&gt;=3,K409&lt;6),2,IF(AND(K409&gt;=6,K409&lt;12),3,4)))</f>
        <v>1</v>
      </c>
      <c r="M409" s="14"/>
      <c r="N409" s="14">
        <v>31168</v>
      </c>
      <c r="O409" s="25"/>
    </row>
    <row r="410" spans="1:15" s="67" customFormat="1">
      <c r="A410" s="20">
        <v>400</v>
      </c>
      <c r="B410" s="40">
        <v>177483</v>
      </c>
      <c r="C410" s="69" t="s">
        <v>342</v>
      </c>
      <c r="D410" s="69" t="s">
        <v>6</v>
      </c>
      <c r="E410" s="14" t="s">
        <v>86</v>
      </c>
      <c r="F410" s="69" t="s">
        <v>790</v>
      </c>
      <c r="G410" s="14" t="s">
        <v>511</v>
      </c>
      <c r="H410" s="20" t="s">
        <v>295</v>
      </c>
      <c r="I410" s="83">
        <v>44258</v>
      </c>
      <c r="J410" s="88"/>
      <c r="K410" s="74">
        <f>($L$9-I410)/(365/12)</f>
        <v>17.260273972602739</v>
      </c>
      <c r="L410" s="14">
        <f>IF(K410&lt;3,1,IF(AND(K410&gt;=3,K410&lt;6),2,IF(AND(K410&gt;=6,K410&lt;12),3,4)))</f>
        <v>4</v>
      </c>
      <c r="M410" s="50"/>
      <c r="N410" s="14">
        <v>30998</v>
      </c>
      <c r="O410" s="25"/>
    </row>
    <row r="411" spans="1:15" s="67" customFormat="1">
      <c r="A411" s="20">
        <v>401</v>
      </c>
      <c r="B411" s="40">
        <v>87427</v>
      </c>
      <c r="C411" s="14" t="s">
        <v>188</v>
      </c>
      <c r="D411" s="14" t="s">
        <v>6</v>
      </c>
      <c r="E411" s="14" t="s">
        <v>316</v>
      </c>
      <c r="F411" s="14" t="s">
        <v>789</v>
      </c>
      <c r="G411" s="14" t="s">
        <v>512</v>
      </c>
      <c r="H411" s="14" t="s">
        <v>295</v>
      </c>
      <c r="I411" s="81">
        <v>42856</v>
      </c>
      <c r="J411" s="81"/>
      <c r="K411" s="74">
        <f>($L$9-I411)/(365/12)</f>
        <v>63.353424657534241</v>
      </c>
      <c r="L411" s="14">
        <f>IF(K411&lt;3,1,IF(AND(K411&gt;=3,K411&lt;6),2,IF(AND(K411&gt;=6,K411&lt;12),3,4)))</f>
        <v>4</v>
      </c>
      <c r="M411" s="14"/>
      <c r="N411" s="14">
        <v>30112</v>
      </c>
      <c r="O411" s="25"/>
    </row>
    <row r="412" spans="1:15">
      <c r="A412" s="20">
        <v>402</v>
      </c>
      <c r="B412" s="14">
        <v>73778</v>
      </c>
      <c r="C412" s="14" t="s">
        <v>729</v>
      </c>
      <c r="D412" s="40" t="s">
        <v>6</v>
      </c>
      <c r="E412" s="14" t="s">
        <v>25</v>
      </c>
      <c r="F412" s="14" t="s">
        <v>774</v>
      </c>
      <c r="G412" s="14" t="s">
        <v>791</v>
      </c>
      <c r="H412" s="40" t="s">
        <v>295</v>
      </c>
      <c r="I412" s="81">
        <v>42493</v>
      </c>
      <c r="J412" s="81"/>
      <c r="K412" s="74">
        <f>($L$9-I412)/(365/12)</f>
        <v>75.287671232876704</v>
      </c>
      <c r="L412" s="14">
        <f>IF(K412&lt;3,1,IF(AND(K412&gt;=3,K412&lt;6),2,IF(AND(K412&gt;=6,K412&lt;12),3,4)))</f>
        <v>4</v>
      </c>
      <c r="M412" s="14"/>
      <c r="N412" s="14">
        <v>30116</v>
      </c>
    </row>
    <row r="413" spans="1:15">
      <c r="A413" s="20">
        <v>403</v>
      </c>
      <c r="B413" s="40">
        <v>28498</v>
      </c>
      <c r="C413" s="69" t="s">
        <v>730</v>
      </c>
      <c r="D413" s="69" t="s">
        <v>6</v>
      </c>
      <c r="E413" s="14" t="s">
        <v>100</v>
      </c>
      <c r="F413" s="69" t="s">
        <v>786</v>
      </c>
      <c r="G413" s="14" t="s">
        <v>727</v>
      </c>
      <c r="H413" s="20" t="s">
        <v>295</v>
      </c>
      <c r="I413" s="83">
        <v>41492</v>
      </c>
      <c r="J413" s="88"/>
      <c r="K413" s="74">
        <f>($L$9-I413)/(365/12)</f>
        <v>108.1972602739726</v>
      </c>
      <c r="L413" s="14">
        <f>IF(K413&lt;3,1,IF(AND(K413&gt;=3,K413&lt;6),2,IF(AND(K413&gt;=6,K413&lt;12),3,4)))</f>
        <v>4</v>
      </c>
      <c r="M413" s="14"/>
      <c r="N413" s="14">
        <v>30084</v>
      </c>
    </row>
    <row r="414" spans="1:15">
      <c r="A414" s="20">
        <v>404</v>
      </c>
      <c r="B414" s="20">
        <v>165013</v>
      </c>
      <c r="C414" s="20" t="s">
        <v>283</v>
      </c>
      <c r="D414" s="20" t="s">
        <v>6</v>
      </c>
      <c r="E414" s="14" t="s">
        <v>164</v>
      </c>
      <c r="F414" s="14" t="s">
        <v>783</v>
      </c>
      <c r="G414" s="14" t="s">
        <v>31</v>
      </c>
      <c r="H414" s="20" t="s">
        <v>295</v>
      </c>
      <c r="I414" s="80">
        <v>43945</v>
      </c>
      <c r="J414" s="81"/>
      <c r="K414" s="74">
        <f>($L$9-I414)/(365/12)</f>
        <v>27.550684931506847</v>
      </c>
      <c r="L414" s="14">
        <f>IF(K414&lt;3,1,IF(AND(K414&gt;=3,K414&lt;6),2,IF(AND(K414&gt;=6,K414&lt;12),3,4)))</f>
        <v>4</v>
      </c>
      <c r="M414" s="14"/>
      <c r="N414" s="14">
        <v>30899</v>
      </c>
    </row>
    <row r="415" spans="1:15">
      <c r="A415" s="20">
        <v>405</v>
      </c>
      <c r="B415" s="20">
        <v>110399</v>
      </c>
      <c r="C415" s="14" t="s">
        <v>731</v>
      </c>
      <c r="D415" s="14" t="s">
        <v>6</v>
      </c>
      <c r="E415" s="14" t="s">
        <v>131</v>
      </c>
      <c r="F415" s="14" t="s">
        <v>774</v>
      </c>
      <c r="G415" s="14" t="s">
        <v>727</v>
      </c>
      <c r="H415" s="14" t="s">
        <v>295</v>
      </c>
      <c r="I415" s="81">
        <v>43409</v>
      </c>
      <c r="J415" s="81"/>
      <c r="K415" s="74">
        <f>($L$9-I415)/(365/12)</f>
        <v>45.172602739726024</v>
      </c>
      <c r="L415" s="14">
        <f>IF(K415&lt;3,1,IF(AND(K415&gt;=3,K415&lt;6),2,IF(AND(K415&gt;=6,K415&lt;12),3,4)))</f>
        <v>4</v>
      </c>
      <c r="M415" s="14"/>
      <c r="N415" s="14">
        <v>30524</v>
      </c>
    </row>
    <row r="416" spans="1:15">
      <c r="A416" s="20">
        <v>406</v>
      </c>
      <c r="B416" s="40">
        <v>31073</v>
      </c>
      <c r="C416" s="14" t="s">
        <v>732</v>
      </c>
      <c r="D416" s="40" t="s">
        <v>6</v>
      </c>
      <c r="E416" s="14" t="s">
        <v>102</v>
      </c>
      <c r="F416" s="14" t="s">
        <v>774</v>
      </c>
      <c r="G416" s="14" t="s">
        <v>791</v>
      </c>
      <c r="H416" s="40" t="s">
        <v>295</v>
      </c>
      <c r="I416" s="81">
        <v>44494</v>
      </c>
      <c r="J416" s="81"/>
      <c r="K416" s="74">
        <f>($L$9-I416)/(365/12)</f>
        <v>9.5013698630136982</v>
      </c>
      <c r="L416" s="14">
        <f>IF(K416&lt;3,1,IF(AND(K416&gt;=3,K416&lt;6),2,IF(AND(K416&gt;=6,K416&lt;12),3,4)))</f>
        <v>3</v>
      </c>
      <c r="M416" s="14"/>
      <c r="N416" s="14">
        <v>31073</v>
      </c>
    </row>
    <row r="417" spans="1:14">
      <c r="A417" s="20">
        <v>407</v>
      </c>
      <c r="B417" s="40" t="s">
        <v>301</v>
      </c>
      <c r="C417" s="14" t="s">
        <v>657</v>
      </c>
      <c r="D417" s="14" t="s">
        <v>6</v>
      </c>
      <c r="E417" s="14" t="s">
        <v>502</v>
      </c>
      <c r="F417" s="14" t="s">
        <v>788</v>
      </c>
      <c r="G417" s="14" t="s">
        <v>791</v>
      </c>
      <c r="H417" s="14" t="s">
        <v>295</v>
      </c>
      <c r="I417" s="81">
        <v>44686</v>
      </c>
      <c r="J417" s="81"/>
      <c r="K417" s="74">
        <f>($L$9-I417)/(365/12)</f>
        <v>3.1890410958904107</v>
      </c>
      <c r="L417" s="14">
        <f>IF(K417&lt;3,1,IF(AND(K417&gt;=3,K417&lt;6),2,IF(AND(K417&gt;=6,K417&lt;12),3,4)))</f>
        <v>2</v>
      </c>
      <c r="M417" s="50"/>
      <c r="N417" s="14">
        <v>31152</v>
      </c>
    </row>
    <row r="418" spans="1:14">
      <c r="A418" s="20">
        <v>408</v>
      </c>
      <c r="B418" s="20">
        <v>69008</v>
      </c>
      <c r="C418" s="20" t="s">
        <v>189</v>
      </c>
      <c r="D418" s="20" t="s">
        <v>6</v>
      </c>
      <c r="E418" s="14" t="s">
        <v>79</v>
      </c>
      <c r="F418" s="14" t="s">
        <v>787</v>
      </c>
      <c r="G418" s="14" t="s">
        <v>727</v>
      </c>
      <c r="H418" s="20" t="s">
        <v>295</v>
      </c>
      <c r="I418" s="80">
        <v>42387</v>
      </c>
      <c r="J418" s="81"/>
      <c r="K418" s="74">
        <f>($L$9-I418)/(365/12)</f>
        <v>78.772602739726025</v>
      </c>
      <c r="L418" s="14">
        <f>IF(K418&lt;3,1,IF(AND(K418&gt;=3,K418&lt;6),2,IF(AND(K418&gt;=6,K418&lt;12),3,4)))</f>
        <v>4</v>
      </c>
      <c r="M418" s="14"/>
      <c r="N418" s="14">
        <v>30016</v>
      </c>
    </row>
    <row r="419" spans="1:14">
      <c r="A419" s="20">
        <v>409</v>
      </c>
      <c r="B419" s="20" t="s">
        <v>301</v>
      </c>
      <c r="C419" s="14" t="s">
        <v>726</v>
      </c>
      <c r="D419" s="14" t="s">
        <v>6</v>
      </c>
      <c r="E419" s="14" t="s">
        <v>52</v>
      </c>
      <c r="F419" s="20" t="s">
        <v>706</v>
      </c>
      <c r="G419" s="14" t="s">
        <v>31</v>
      </c>
      <c r="H419" s="58" t="s">
        <v>295</v>
      </c>
      <c r="I419" s="82">
        <v>44743</v>
      </c>
      <c r="J419" s="81"/>
      <c r="K419" s="74">
        <f>($L$9-I419)/(365/12)</f>
        <v>1.3150684931506849</v>
      </c>
      <c r="L419" s="14">
        <f>IF(K419&lt;3,1,IF(AND(K419&gt;=3,K419&lt;6),2,IF(AND(K419&gt;=6,K419&lt;12),3,4)))</f>
        <v>1</v>
      </c>
      <c r="M419" s="14"/>
      <c r="N419" s="14">
        <v>31138</v>
      </c>
    </row>
    <row r="420" spans="1:14">
      <c r="A420" s="20">
        <v>410</v>
      </c>
      <c r="B420" s="14">
        <v>177485</v>
      </c>
      <c r="C420" s="14" t="s">
        <v>345</v>
      </c>
      <c r="D420" s="14" t="s">
        <v>6</v>
      </c>
      <c r="E420" s="14" t="s">
        <v>86</v>
      </c>
      <c r="F420" s="20" t="s">
        <v>783</v>
      </c>
      <c r="G420" s="14" t="s">
        <v>511</v>
      </c>
      <c r="H420" s="58" t="s">
        <v>295</v>
      </c>
      <c r="I420" s="82">
        <v>44258</v>
      </c>
      <c r="J420" s="81"/>
      <c r="K420" s="74">
        <f>($L$9-I420)/(365/12)</f>
        <v>17.260273972602739</v>
      </c>
      <c r="L420" s="14">
        <f>IF(K420&lt;3,1,IF(AND(K420&gt;=3,K420&lt;6),2,IF(AND(K420&gt;=6,K420&lt;12),3,4)))</f>
        <v>4</v>
      </c>
      <c r="M420" s="14"/>
      <c r="N420" s="14">
        <v>31001</v>
      </c>
    </row>
    <row r="421" spans="1:14">
      <c r="A421" s="20">
        <v>411</v>
      </c>
      <c r="B421" s="14">
        <v>132246</v>
      </c>
      <c r="C421" s="14" t="s">
        <v>733</v>
      </c>
      <c r="D421" s="14" t="s">
        <v>6</v>
      </c>
      <c r="E421" s="14" t="s">
        <v>52</v>
      </c>
      <c r="F421" s="20" t="s">
        <v>786</v>
      </c>
      <c r="G421" s="14" t="s">
        <v>31</v>
      </c>
      <c r="H421" s="58" t="s">
        <v>295</v>
      </c>
      <c r="I421" s="82">
        <v>43647</v>
      </c>
      <c r="J421" s="81"/>
      <c r="K421" s="74">
        <f>($L$9-I421)/(365/12)</f>
        <v>37.347945205479448</v>
      </c>
      <c r="L421" s="14">
        <f>IF(K421&lt;3,1,IF(AND(K421&gt;=3,K421&lt;6),2,IF(AND(K421&gt;=6,K421&lt;12),3,4)))</f>
        <v>4</v>
      </c>
      <c r="M421" s="14"/>
      <c r="N421" s="14">
        <v>30749</v>
      </c>
    </row>
    <row r="422" spans="1:14">
      <c r="A422" s="20">
        <v>412</v>
      </c>
      <c r="B422" s="40" t="s">
        <v>301</v>
      </c>
      <c r="C422" s="14" t="s">
        <v>648</v>
      </c>
      <c r="D422" s="40" t="s">
        <v>6</v>
      </c>
      <c r="E422" s="14" t="s">
        <v>49</v>
      </c>
      <c r="F422" s="20" t="s">
        <v>787</v>
      </c>
      <c r="G422" s="14" t="s">
        <v>511</v>
      </c>
      <c r="H422" s="14" t="s">
        <v>295</v>
      </c>
      <c r="I422" s="81">
        <v>44662</v>
      </c>
      <c r="J422" s="81"/>
      <c r="K422" s="74">
        <f>($L$9-I422)/(365/12)</f>
        <v>3.9780821917808216</v>
      </c>
      <c r="L422" s="14">
        <f>IF(K422&lt;3,1,IF(AND(K422&gt;=3,K422&lt;6),2,IF(AND(K422&gt;=6,K422&lt;12),3,4)))</f>
        <v>2</v>
      </c>
      <c r="M422" s="50"/>
      <c r="N422" s="14">
        <v>31153</v>
      </c>
    </row>
    <row r="423" spans="1:14">
      <c r="A423" s="20">
        <v>413</v>
      </c>
      <c r="B423" s="20">
        <v>163232</v>
      </c>
      <c r="C423" s="14" t="s">
        <v>279</v>
      </c>
      <c r="D423" s="14" t="s">
        <v>6</v>
      </c>
      <c r="E423" s="14" t="s">
        <v>263</v>
      </c>
      <c r="F423" s="20" t="s">
        <v>790</v>
      </c>
      <c r="G423" s="14" t="s">
        <v>8</v>
      </c>
      <c r="H423" s="14" t="s">
        <v>295</v>
      </c>
      <c r="I423" s="81">
        <v>43890</v>
      </c>
      <c r="J423" s="81"/>
      <c r="K423" s="74">
        <f>($L$9-I423)/(365/12)</f>
        <v>29.358904109589041</v>
      </c>
      <c r="L423" s="14">
        <f>IF(K423&lt;3,1,IF(AND(K423&gt;=3,K423&lt;6),2,IF(AND(K423&gt;=6,K423&lt;12),3,4)))</f>
        <v>4</v>
      </c>
      <c r="M423" s="14"/>
      <c r="N423" s="14">
        <v>30883</v>
      </c>
    </row>
    <row r="424" spans="1:14">
      <c r="A424" s="20">
        <v>414</v>
      </c>
      <c r="B424" s="40">
        <v>126198</v>
      </c>
      <c r="C424" s="14" t="s">
        <v>224</v>
      </c>
      <c r="D424" s="40" t="s">
        <v>6</v>
      </c>
      <c r="E424" s="14" t="s">
        <v>100</v>
      </c>
      <c r="F424" s="20" t="s">
        <v>706</v>
      </c>
      <c r="G424" s="14" t="s">
        <v>727</v>
      </c>
      <c r="H424" s="14" t="s">
        <v>295</v>
      </c>
      <c r="I424" s="81">
        <v>43627</v>
      </c>
      <c r="J424" s="81"/>
      <c r="K424" s="74">
        <f>($L$9-I424)/(365/12)</f>
        <v>38.005479452054793</v>
      </c>
      <c r="L424" s="14">
        <f>IF(K424&lt;3,1,IF(AND(K424&gt;=3,K424&lt;6),2,IF(AND(K424&gt;=6,K424&lt;12),3,4)))</f>
        <v>4</v>
      </c>
      <c r="M424" s="14"/>
      <c r="N424" s="14">
        <v>30729</v>
      </c>
    </row>
    <row r="425" spans="1:14">
      <c r="A425" s="20">
        <v>415</v>
      </c>
      <c r="B425" s="20" t="s">
        <v>301</v>
      </c>
      <c r="C425" s="5" t="s">
        <v>707</v>
      </c>
      <c r="D425" s="20" t="s">
        <v>6</v>
      </c>
      <c r="E425" s="14" t="s">
        <v>700</v>
      </c>
      <c r="F425" s="20" t="s">
        <v>703</v>
      </c>
      <c r="G425" s="14" t="s">
        <v>512</v>
      </c>
      <c r="H425" s="20" t="s">
        <v>295</v>
      </c>
      <c r="I425" s="80">
        <v>44743</v>
      </c>
      <c r="J425" s="81"/>
      <c r="K425" s="74">
        <f>($L$9-I425)/(365/12)</f>
        <v>1.3150684931506849</v>
      </c>
      <c r="L425" s="14">
        <f>IF(K425&lt;3,1,IF(AND(K425&gt;=3,K425&lt;6),2,IF(AND(K425&gt;=6,K425&lt;12),3,4)))</f>
        <v>1</v>
      </c>
      <c r="M425" s="14"/>
      <c r="N425" s="14">
        <v>31169</v>
      </c>
    </row>
    <row r="426" spans="1:14">
      <c r="A426" s="20">
        <v>416</v>
      </c>
      <c r="B426" s="40" t="s">
        <v>301</v>
      </c>
      <c r="C426" s="75" t="s">
        <v>606</v>
      </c>
      <c r="D426" s="14" t="s">
        <v>6</v>
      </c>
      <c r="E426" s="14" t="s">
        <v>268</v>
      </c>
      <c r="F426" s="75" t="s">
        <v>782</v>
      </c>
      <c r="G426" s="14" t="s">
        <v>8</v>
      </c>
      <c r="H426" s="75" t="s">
        <v>295</v>
      </c>
      <c r="I426" s="81">
        <v>44580</v>
      </c>
      <c r="J426" s="81"/>
      <c r="K426" s="74">
        <f>($L$9-I426)/(365/12)</f>
        <v>6.6739726027397257</v>
      </c>
      <c r="L426" s="14">
        <f>IF(K426&lt;3,1,IF(AND(K426&gt;=3,K426&lt;6),2,IF(AND(K426&gt;=6,K426&lt;12),3,4)))</f>
        <v>3</v>
      </c>
      <c r="M426" s="14"/>
      <c r="N426" s="14">
        <v>31113</v>
      </c>
    </row>
    <row r="427" spans="1:14">
      <c r="A427" s="20">
        <v>417</v>
      </c>
      <c r="B427" s="40">
        <v>139657</v>
      </c>
      <c r="C427" s="76" t="s">
        <v>240</v>
      </c>
      <c r="D427" s="14" t="s">
        <v>6</v>
      </c>
      <c r="E427" s="14" t="s">
        <v>268</v>
      </c>
      <c r="F427" s="76" t="s">
        <v>703</v>
      </c>
      <c r="G427" s="14" t="s">
        <v>8</v>
      </c>
      <c r="H427" s="14" t="s">
        <v>295</v>
      </c>
      <c r="I427" s="81">
        <v>43678</v>
      </c>
      <c r="J427" s="81"/>
      <c r="K427" s="74">
        <f>($L$9-I427)/(365/12)</f>
        <v>36.328767123287669</v>
      </c>
      <c r="L427" s="14">
        <f>IF(K427&lt;3,1,IF(AND(K427&gt;=3,K427&lt;6),2,IF(AND(K427&gt;=6,K427&lt;12),3,4)))</f>
        <v>4</v>
      </c>
      <c r="M427" s="14"/>
      <c r="N427" s="14">
        <v>30786</v>
      </c>
    </row>
    <row r="428" spans="1:14">
      <c r="A428" s="20">
        <v>418</v>
      </c>
      <c r="B428" s="40">
        <v>180966</v>
      </c>
      <c r="C428" s="76" t="s">
        <v>386</v>
      </c>
      <c r="D428" s="14" t="s">
        <v>6</v>
      </c>
      <c r="E428" s="14" t="s">
        <v>164</v>
      </c>
      <c r="F428" s="76" t="s">
        <v>788</v>
      </c>
      <c r="G428" s="14" t="s">
        <v>31</v>
      </c>
      <c r="H428" s="14" t="s">
        <v>295</v>
      </c>
      <c r="I428" s="81">
        <v>44368</v>
      </c>
      <c r="J428" s="81"/>
      <c r="K428" s="74">
        <f>($L$9-I428)/(365/12)</f>
        <v>13.643835616438356</v>
      </c>
      <c r="L428" s="14">
        <f>IF(K428&lt;3,1,IF(AND(K428&gt;=3,K428&lt;6),2,IF(AND(K428&gt;=6,K428&lt;12),3,4)))</f>
        <v>4</v>
      </c>
      <c r="M428" s="14"/>
      <c r="N428" s="14">
        <v>31034</v>
      </c>
    </row>
    <row r="429" spans="1:14">
      <c r="A429" s="20">
        <v>419</v>
      </c>
      <c r="B429" s="40" t="s">
        <v>301</v>
      </c>
      <c r="C429" s="76" t="s">
        <v>626</v>
      </c>
      <c r="D429" s="14" t="s">
        <v>6</v>
      </c>
      <c r="E429" s="14" t="s">
        <v>347</v>
      </c>
      <c r="F429" s="76" t="s">
        <v>790</v>
      </c>
      <c r="G429" s="14" t="s">
        <v>791</v>
      </c>
      <c r="H429" s="14" t="s">
        <v>295</v>
      </c>
      <c r="I429" s="81">
        <v>44601</v>
      </c>
      <c r="J429" s="81"/>
      <c r="K429" s="61">
        <f>($L$9-I429)/(365/12)</f>
        <v>5.9835616438356158</v>
      </c>
      <c r="L429" s="50">
        <f>IF(K429&lt;3,1,IF(AND(K429&gt;=3,K429&lt;6),2,IF(AND(K429&gt;=6,K429&lt;12),3,4)))</f>
        <v>2</v>
      </c>
      <c r="M429" s="50"/>
      <c r="N429" s="14">
        <v>31125</v>
      </c>
    </row>
    <row r="430" spans="1:14">
      <c r="A430" s="20">
        <v>420</v>
      </c>
      <c r="B430" s="20" t="s">
        <v>301</v>
      </c>
      <c r="C430" s="20" t="s">
        <v>837</v>
      </c>
      <c r="D430" s="20" t="s">
        <v>6</v>
      </c>
      <c r="E430" s="14" t="s">
        <v>131</v>
      </c>
      <c r="F430" s="20" t="s">
        <v>789</v>
      </c>
      <c r="G430" s="14" t="s">
        <v>727</v>
      </c>
      <c r="H430" s="20" t="s">
        <v>295</v>
      </c>
      <c r="I430" s="80">
        <v>44531</v>
      </c>
      <c r="J430" s="81"/>
      <c r="K430" s="74">
        <f>($L$9-I430)/(365/12)</f>
        <v>8.2849315068493148</v>
      </c>
      <c r="L430" s="14">
        <f>IF(K430&lt;3,1,IF(AND(K430&gt;=3,K430&lt;6),2,IF(AND(K430&gt;=6,K430&lt;12),3,4)))</f>
        <v>3</v>
      </c>
      <c r="M430" s="14"/>
      <c r="N430" s="14">
        <v>31082</v>
      </c>
    </row>
    <row r="431" spans="1:14">
      <c r="A431" s="20">
        <v>421</v>
      </c>
      <c r="B431" s="40">
        <v>31060</v>
      </c>
      <c r="C431" s="14" t="s">
        <v>534</v>
      </c>
      <c r="D431" s="40" t="s">
        <v>6</v>
      </c>
      <c r="E431" s="14" t="s">
        <v>481</v>
      </c>
      <c r="F431" s="20" t="s">
        <v>784</v>
      </c>
      <c r="G431" s="14" t="s">
        <v>92</v>
      </c>
      <c r="H431" s="40" t="s">
        <v>295</v>
      </c>
      <c r="I431" s="81">
        <v>44494</v>
      </c>
      <c r="J431" s="81"/>
      <c r="K431" s="74">
        <f>($L$9-I431)/(365/12)</f>
        <v>9.5013698630136982</v>
      </c>
      <c r="L431" s="14">
        <f>IF(K431&lt;3,1,IF(AND(K431&gt;=3,K431&lt;6),2,IF(AND(K431&gt;=6,K431&lt;12),3,4)))</f>
        <v>3</v>
      </c>
      <c r="M431" s="14"/>
      <c r="N431" s="14">
        <v>31060</v>
      </c>
    </row>
    <row r="432" spans="1:14">
      <c r="A432" s="20">
        <v>422</v>
      </c>
      <c r="B432" s="14" t="s">
        <v>301</v>
      </c>
      <c r="C432" s="69" t="s">
        <v>627</v>
      </c>
      <c r="D432" s="14" t="s">
        <v>6</v>
      </c>
      <c r="E432" s="14" t="s">
        <v>298</v>
      </c>
      <c r="F432" s="20" t="s">
        <v>789</v>
      </c>
      <c r="G432" s="14" t="s">
        <v>92</v>
      </c>
      <c r="H432" s="14" t="s">
        <v>295</v>
      </c>
      <c r="I432" s="81">
        <v>44601</v>
      </c>
      <c r="J432" s="81"/>
      <c r="K432" s="74">
        <f>($L$9-I432)/(365/12)</f>
        <v>5.9835616438356158</v>
      </c>
      <c r="L432" s="14">
        <f>IF(K432&lt;3,1,IF(AND(K432&gt;=3,K432&lt;6),2,IF(AND(K432&gt;=6,K432&lt;12),3,4)))</f>
        <v>2</v>
      </c>
      <c r="M432" s="14"/>
      <c r="N432" s="14">
        <v>31126</v>
      </c>
    </row>
    <row r="433" spans="1:14">
      <c r="A433" s="20">
        <v>423</v>
      </c>
      <c r="B433" s="40" t="s">
        <v>301</v>
      </c>
      <c r="C433" s="14" t="s">
        <v>579</v>
      </c>
      <c r="D433" s="40" t="s">
        <v>6</v>
      </c>
      <c r="E433" s="14" t="s">
        <v>33</v>
      </c>
      <c r="F433" s="20" t="s">
        <v>705</v>
      </c>
      <c r="G433" s="14" t="s">
        <v>727</v>
      </c>
      <c r="H433" s="40" t="s">
        <v>295</v>
      </c>
      <c r="I433" s="81">
        <v>44544</v>
      </c>
      <c r="J433" s="81"/>
      <c r="K433" s="74">
        <f>($L$9-I433)/(365/12)</f>
        <v>7.8575342465753417</v>
      </c>
      <c r="L433" s="14">
        <f>IF(K433&lt;3,1,IF(AND(K433&gt;=3,K433&lt;6),2,IF(AND(K433&gt;=6,K433&lt;12),3,4)))</f>
        <v>3</v>
      </c>
      <c r="M433" s="14"/>
      <c r="N433" s="14">
        <v>31101</v>
      </c>
    </row>
    <row r="434" spans="1:14">
      <c r="A434" s="20">
        <v>424</v>
      </c>
      <c r="B434" s="40">
        <v>29016</v>
      </c>
      <c r="C434" s="20" t="s">
        <v>190</v>
      </c>
      <c r="D434" s="40" t="s">
        <v>6</v>
      </c>
      <c r="E434" s="14" t="s">
        <v>215</v>
      </c>
      <c r="F434" s="20" t="s">
        <v>706</v>
      </c>
      <c r="G434" s="14" t="s">
        <v>92</v>
      </c>
      <c r="H434" s="40" t="s">
        <v>295</v>
      </c>
      <c r="I434" s="81">
        <v>41395</v>
      </c>
      <c r="J434" s="81"/>
      <c r="K434" s="74">
        <f>($L$9-I434)/(365/12)</f>
        <v>111.38630136986301</v>
      </c>
      <c r="L434" s="14">
        <f>IF(K434&lt;3,1,IF(AND(K434&gt;=3,K434&lt;6),2,IF(AND(K434&gt;=6,K434&lt;12),3,4)))</f>
        <v>4</v>
      </c>
      <c r="M434" s="50"/>
      <c r="N434" s="14">
        <v>30021</v>
      </c>
    </row>
    <row r="435" spans="1:14">
      <c r="A435" s="20">
        <v>425</v>
      </c>
      <c r="B435" s="40">
        <v>173282</v>
      </c>
      <c r="C435" s="75" t="s">
        <v>734</v>
      </c>
      <c r="D435" s="14" t="s">
        <v>6</v>
      </c>
      <c r="E435" s="14" t="s">
        <v>50</v>
      </c>
      <c r="F435" s="75" t="s">
        <v>786</v>
      </c>
      <c r="G435" s="14" t="s">
        <v>8</v>
      </c>
      <c r="H435" s="75" t="s">
        <v>295</v>
      </c>
      <c r="I435" s="81">
        <v>44142</v>
      </c>
      <c r="J435" s="81"/>
      <c r="K435" s="74">
        <f>($L$9-I435)/(365/12)</f>
        <v>21.073972602739726</v>
      </c>
      <c r="L435" s="14">
        <f>IF(K435&lt;3,1,IF(AND(K435&gt;=3,K435&lt;6),2,IF(AND(K435&gt;=6,K435&lt;12),3,4)))</f>
        <v>4</v>
      </c>
      <c r="M435" s="14"/>
      <c r="N435" s="14">
        <v>30927</v>
      </c>
    </row>
    <row r="436" spans="1:14">
      <c r="A436" s="20">
        <v>426</v>
      </c>
      <c r="B436" s="21">
        <v>65391</v>
      </c>
      <c r="C436" s="14" t="s">
        <v>191</v>
      </c>
      <c r="D436" s="20" t="s">
        <v>6</v>
      </c>
      <c r="E436" s="14" t="s">
        <v>10</v>
      </c>
      <c r="F436" s="20" t="s">
        <v>703</v>
      </c>
      <c r="G436" s="14" t="s">
        <v>791</v>
      </c>
      <c r="H436" s="14" t="s">
        <v>295</v>
      </c>
      <c r="I436" s="81">
        <v>42289</v>
      </c>
      <c r="J436" s="81"/>
      <c r="K436" s="74">
        <f>($L$9-I436)/(365/12)</f>
        <v>81.9945205479452</v>
      </c>
      <c r="L436" s="14">
        <f>IF(K436&lt;3,1,IF(AND(K436&gt;=3,K436&lt;6),2,IF(AND(K436&gt;=6,K436&lt;12),3,4)))</f>
        <v>4</v>
      </c>
      <c r="M436" s="14"/>
      <c r="N436" s="14">
        <v>30022</v>
      </c>
    </row>
    <row r="437" spans="1:14">
      <c r="A437" s="20">
        <v>427</v>
      </c>
      <c r="B437" s="40" t="s">
        <v>301</v>
      </c>
      <c r="C437" s="69" t="s">
        <v>563</v>
      </c>
      <c r="D437" s="14" t="s">
        <v>6</v>
      </c>
      <c r="E437" s="14" t="s">
        <v>15</v>
      </c>
      <c r="F437" s="20" t="s">
        <v>787</v>
      </c>
      <c r="G437" s="14" t="s">
        <v>512</v>
      </c>
      <c r="H437" s="20" t="s">
        <v>295</v>
      </c>
      <c r="I437" s="81">
        <v>44531</v>
      </c>
      <c r="J437" s="81"/>
      <c r="K437" s="74">
        <f>($L$9-I437)/(365/12)</f>
        <v>8.2849315068493148</v>
      </c>
      <c r="L437" s="14">
        <f>IF(K437&lt;3,1,IF(AND(K437&gt;=3,K437&lt;6),2,IF(AND(K437&gt;=6,K437&lt;12),3,4)))</f>
        <v>3</v>
      </c>
      <c r="M437" s="14"/>
      <c r="N437" s="14">
        <v>31083</v>
      </c>
    </row>
    <row r="438" spans="1:14">
      <c r="A438" s="20">
        <v>428</v>
      </c>
      <c r="B438" s="20" t="s">
        <v>301</v>
      </c>
      <c r="C438" s="14" t="s">
        <v>628</v>
      </c>
      <c r="D438" s="14" t="s">
        <v>6</v>
      </c>
      <c r="E438" s="14" t="s">
        <v>136</v>
      </c>
      <c r="F438" s="20" t="s">
        <v>783</v>
      </c>
      <c r="G438" s="14" t="s">
        <v>129</v>
      </c>
      <c r="H438" s="14" t="s">
        <v>295</v>
      </c>
      <c r="I438" s="81">
        <v>44601</v>
      </c>
      <c r="J438" s="81"/>
      <c r="K438" s="74">
        <f>($L$9-I438)/(365/12)</f>
        <v>5.9835616438356158</v>
      </c>
      <c r="L438" s="14">
        <f>IF(K438&lt;3,1,IF(AND(K438&gt;=3,K438&lt;6),2,IF(AND(K438&gt;=6,K438&lt;12),3,4)))</f>
        <v>2</v>
      </c>
      <c r="M438" s="50"/>
      <c r="N438" s="14">
        <v>31127</v>
      </c>
    </row>
    <row r="439" spans="1:14">
      <c r="A439" s="20">
        <v>429</v>
      </c>
      <c r="B439" s="40">
        <v>177487</v>
      </c>
      <c r="C439" s="14" t="s">
        <v>735</v>
      </c>
      <c r="D439" s="14" t="s">
        <v>6</v>
      </c>
      <c r="E439" s="14" t="s">
        <v>86</v>
      </c>
      <c r="F439" s="20" t="s">
        <v>774</v>
      </c>
      <c r="G439" s="14" t="s">
        <v>511</v>
      </c>
      <c r="H439" s="14" t="s">
        <v>295</v>
      </c>
      <c r="I439" s="81">
        <v>44258</v>
      </c>
      <c r="J439" s="81"/>
      <c r="K439" s="74">
        <f>($L$9-I439)/(365/12)</f>
        <v>17.260273972602739</v>
      </c>
      <c r="L439" s="14">
        <f>IF(K439&lt;3,1,IF(AND(K439&gt;=3,K439&lt;6),2,IF(AND(K439&gt;=6,K439&lt;12),3,4)))</f>
        <v>4</v>
      </c>
      <c r="M439" s="14"/>
      <c r="N439" s="14">
        <v>30997</v>
      </c>
    </row>
    <row r="440" spans="1:14">
      <c r="A440" s="20">
        <v>430</v>
      </c>
      <c r="B440" s="20" t="s">
        <v>301</v>
      </c>
      <c r="C440" s="20" t="s">
        <v>640</v>
      </c>
      <c r="D440" s="20" t="s">
        <v>6</v>
      </c>
      <c r="E440" s="14" t="s">
        <v>614</v>
      </c>
      <c r="F440" s="20" t="s">
        <v>789</v>
      </c>
      <c r="G440" s="14" t="s">
        <v>8</v>
      </c>
      <c r="H440" s="20" t="s">
        <v>295</v>
      </c>
      <c r="I440" s="80">
        <v>44630</v>
      </c>
      <c r="J440" s="81"/>
      <c r="K440" s="74">
        <f>($L$9-I440)/(365/12)</f>
        <v>5.0301369863013701</v>
      </c>
      <c r="L440" s="14">
        <f>IF(K440&lt;3,1,IF(AND(K440&gt;=3,K440&lt;6),2,IF(AND(K440&gt;=6,K440&lt;12),3,4)))</f>
        <v>2</v>
      </c>
      <c r="M440" s="14"/>
      <c r="N440" s="14">
        <v>31139</v>
      </c>
    </row>
    <row r="441" spans="1:14">
      <c r="A441" s="20">
        <v>431</v>
      </c>
      <c r="B441" s="40">
        <v>135428</v>
      </c>
      <c r="C441" s="69" t="s">
        <v>241</v>
      </c>
      <c r="D441" s="40" t="s">
        <v>6</v>
      </c>
      <c r="E441" s="14" t="s">
        <v>614</v>
      </c>
      <c r="F441" s="20" t="s">
        <v>704</v>
      </c>
      <c r="G441" s="14" t="s">
        <v>8</v>
      </c>
      <c r="H441" s="40" t="s">
        <v>295</v>
      </c>
      <c r="I441" s="81">
        <v>43678</v>
      </c>
      <c r="J441" s="81"/>
      <c r="K441" s="74">
        <f>($L$9-I441)/(365/12)</f>
        <v>36.328767123287669</v>
      </c>
      <c r="L441" s="14">
        <f>IF(K441&lt;3,1,IF(AND(K441&gt;=3,K441&lt;6),2,IF(AND(K441&gt;=6,K441&lt;12),3,4)))</f>
        <v>4</v>
      </c>
      <c r="M441" s="14"/>
      <c r="N441" s="14">
        <v>30775</v>
      </c>
    </row>
    <row r="442" spans="1:14">
      <c r="A442" s="20">
        <v>432</v>
      </c>
      <c r="B442" s="40" t="s">
        <v>301</v>
      </c>
      <c r="C442" s="69" t="s">
        <v>641</v>
      </c>
      <c r="D442" s="40" t="s">
        <v>6</v>
      </c>
      <c r="E442" s="14" t="s">
        <v>215</v>
      </c>
      <c r="F442" s="20" t="s">
        <v>787</v>
      </c>
      <c r="G442" s="14" t="s">
        <v>92</v>
      </c>
      <c r="H442" s="40" t="s">
        <v>295</v>
      </c>
      <c r="I442" s="81">
        <v>44630</v>
      </c>
      <c r="J442" s="81"/>
      <c r="K442" s="74">
        <f>($L$9-I442)/(365/12)</f>
        <v>5.0301369863013701</v>
      </c>
      <c r="L442" s="14">
        <f>IF(K442&lt;3,1,IF(AND(K442&gt;=3,K442&lt;6),2,IF(AND(K442&gt;=6,K442&lt;12),3,4)))</f>
        <v>2</v>
      </c>
      <c r="M442" s="14"/>
      <c r="N442" s="14">
        <v>31140</v>
      </c>
    </row>
    <row r="443" spans="1:14">
      <c r="A443" s="20">
        <v>433</v>
      </c>
      <c r="B443" s="14" t="s">
        <v>301</v>
      </c>
      <c r="C443" s="14" t="s">
        <v>564</v>
      </c>
      <c r="D443" s="14" t="s">
        <v>6</v>
      </c>
      <c r="E443" s="14" t="s">
        <v>372</v>
      </c>
      <c r="F443" s="14" t="s">
        <v>705</v>
      </c>
      <c r="G443" s="14" t="s">
        <v>512</v>
      </c>
      <c r="H443" s="14" t="s">
        <v>295</v>
      </c>
      <c r="I443" s="81">
        <v>44531</v>
      </c>
      <c r="J443" s="81"/>
      <c r="K443" s="74">
        <f>($L$9-I443)/(365/12)</f>
        <v>8.2849315068493148</v>
      </c>
      <c r="L443" s="14">
        <f>IF(K443&lt;3,1,IF(AND(K443&gt;=3,K443&lt;6),2,IF(AND(K443&gt;=6,K443&lt;12),3,4)))</f>
        <v>3</v>
      </c>
      <c r="M443" s="14"/>
      <c r="N443" s="14">
        <v>31084</v>
      </c>
    </row>
    <row r="444" spans="1:14">
      <c r="A444" s="20">
        <v>434</v>
      </c>
      <c r="B444" s="21" t="s">
        <v>301</v>
      </c>
      <c r="C444" s="5" t="s">
        <v>609</v>
      </c>
      <c r="D444" s="20" t="s">
        <v>6</v>
      </c>
      <c r="E444" s="14" t="s">
        <v>215</v>
      </c>
      <c r="F444" s="14" t="s">
        <v>704</v>
      </c>
      <c r="G444" s="14" t="s">
        <v>92</v>
      </c>
      <c r="H444" s="20" t="s">
        <v>295</v>
      </c>
      <c r="I444" s="80">
        <v>44580</v>
      </c>
      <c r="J444" s="81"/>
      <c r="K444" s="74">
        <f>($L$9-I444)/(365/12)</f>
        <v>6.6739726027397257</v>
      </c>
      <c r="L444" s="14">
        <f>IF(K444&lt;3,1,IF(AND(K444&gt;=3,K444&lt;6),2,IF(AND(K444&gt;=6,K444&lt;12),3,4)))</f>
        <v>3</v>
      </c>
      <c r="M444" s="14"/>
      <c r="N444" s="14">
        <v>31115</v>
      </c>
    </row>
    <row r="445" spans="1:14">
      <c r="A445" s="20">
        <v>435</v>
      </c>
      <c r="B445" s="40">
        <v>173285</v>
      </c>
      <c r="C445" s="14" t="s">
        <v>309</v>
      </c>
      <c r="D445" s="40" t="s">
        <v>6</v>
      </c>
      <c r="E445" s="14" t="s">
        <v>160</v>
      </c>
      <c r="F445" s="14" t="s">
        <v>782</v>
      </c>
      <c r="G445" s="14" t="s">
        <v>31</v>
      </c>
      <c r="H445" s="40" t="s">
        <v>295</v>
      </c>
      <c r="I445" s="81">
        <v>44142</v>
      </c>
      <c r="J445" s="81"/>
      <c r="K445" s="74">
        <f>($L$9-I445)/(365/12)</f>
        <v>21.073972602739726</v>
      </c>
      <c r="L445" s="14">
        <f>IF(K445&lt;3,1,IF(AND(K445&gt;=3,K445&lt;6),2,IF(AND(K445&gt;=6,K445&lt;12),3,4)))</f>
        <v>4</v>
      </c>
      <c r="M445" s="14"/>
      <c r="N445" s="14">
        <v>30928</v>
      </c>
    </row>
    <row r="446" spans="1:14">
      <c r="A446" s="20">
        <v>436</v>
      </c>
      <c r="B446" s="40">
        <v>110540</v>
      </c>
      <c r="C446" s="14" t="s">
        <v>192</v>
      </c>
      <c r="D446" s="14" t="s">
        <v>6</v>
      </c>
      <c r="E446" s="14" t="s">
        <v>17</v>
      </c>
      <c r="F446" s="14" t="s">
        <v>705</v>
      </c>
      <c r="G446" s="14" t="s">
        <v>92</v>
      </c>
      <c r="H446" s="14" t="s">
        <v>295</v>
      </c>
      <c r="I446" s="81">
        <v>43412</v>
      </c>
      <c r="J446" s="81"/>
      <c r="K446" s="74">
        <f>($L$9-I446)/(365/12)</f>
        <v>45.073972602739723</v>
      </c>
      <c r="L446" s="14">
        <f>IF(K446&lt;3,1,IF(AND(K446&gt;=3,K446&lt;6),2,IF(AND(K446&gt;=6,K446&lt;12),3,4)))</f>
        <v>4</v>
      </c>
      <c r="M446" s="14"/>
      <c r="N446" s="14">
        <v>30540</v>
      </c>
    </row>
    <row r="447" spans="1:14">
      <c r="A447" s="20">
        <v>437</v>
      </c>
      <c r="B447" s="20" t="s">
        <v>301</v>
      </c>
      <c r="C447" s="14" t="s">
        <v>649</v>
      </c>
      <c r="D447" s="14" t="s">
        <v>6</v>
      </c>
      <c r="E447" s="14" t="s">
        <v>372</v>
      </c>
      <c r="F447" s="14" t="s">
        <v>783</v>
      </c>
      <c r="G447" s="14" t="s">
        <v>512</v>
      </c>
      <c r="H447" s="20" t="s">
        <v>295</v>
      </c>
      <c r="I447" s="80">
        <v>44662</v>
      </c>
      <c r="J447" s="81"/>
      <c r="K447" s="74">
        <f>($L$9-I447)/(365/12)</f>
        <v>3.9780821917808216</v>
      </c>
      <c r="L447" s="14">
        <f>IF(K447&lt;3,1,IF(AND(K447&gt;=3,K447&lt;6),2,IF(AND(K447&gt;=6,K447&lt;12),3,4)))</f>
        <v>2</v>
      </c>
      <c r="M447" s="50"/>
      <c r="N447" s="14">
        <v>31154</v>
      </c>
    </row>
    <row r="448" spans="1:14">
      <c r="A448" s="20">
        <v>438</v>
      </c>
      <c r="B448" s="21">
        <v>303818</v>
      </c>
      <c r="C448" s="14" t="s">
        <v>193</v>
      </c>
      <c r="D448" s="14" t="s">
        <v>6</v>
      </c>
      <c r="E448" s="14" t="s">
        <v>291</v>
      </c>
      <c r="F448" s="14" t="s">
        <v>784</v>
      </c>
      <c r="G448" s="14" t="s">
        <v>8</v>
      </c>
      <c r="H448" s="14" t="s">
        <v>295</v>
      </c>
      <c r="I448" s="81">
        <v>43235</v>
      </c>
      <c r="J448" s="81"/>
      <c r="K448" s="74">
        <f>($L$9-I448)/(365/12)</f>
        <v>50.893150684931506</v>
      </c>
      <c r="L448" s="14">
        <f>IF(K448&lt;3,1,IF(AND(K448&gt;=3,K448&lt;6),2,IF(AND(K448&gt;=6,K448&lt;12),3,4)))</f>
        <v>4</v>
      </c>
      <c r="M448" s="14"/>
      <c r="N448" s="14">
        <v>30027</v>
      </c>
    </row>
    <row r="449" spans="1:14">
      <c r="A449" s="20">
        <v>439</v>
      </c>
      <c r="B449" s="14">
        <v>30085</v>
      </c>
      <c r="C449" s="14" t="s">
        <v>194</v>
      </c>
      <c r="D449" s="14" t="s">
        <v>6</v>
      </c>
      <c r="E449" s="14" t="s">
        <v>16</v>
      </c>
      <c r="F449" s="14" t="s">
        <v>789</v>
      </c>
      <c r="G449" s="14" t="s">
        <v>129</v>
      </c>
      <c r="H449" s="14" t="s">
        <v>295</v>
      </c>
      <c r="I449" s="81">
        <v>42468</v>
      </c>
      <c r="J449" s="81"/>
      <c r="K449" s="74">
        <f>($L$9-I449)/(365/12)</f>
        <v>76.109589041095887</v>
      </c>
      <c r="L449" s="14">
        <f>IF(K449&lt;3,1,IF(AND(K449&gt;=3,K449&lt;6),2,IF(AND(K449&gt;=6,K449&lt;12),3,4)))</f>
        <v>4</v>
      </c>
      <c r="M449" s="14"/>
      <c r="N449" s="14">
        <v>30085</v>
      </c>
    </row>
    <row r="450" spans="1:14">
      <c r="A450" s="20">
        <v>440</v>
      </c>
      <c r="B450" s="20">
        <v>31070</v>
      </c>
      <c r="C450" s="20" t="s">
        <v>538</v>
      </c>
      <c r="D450" s="20" t="s">
        <v>6</v>
      </c>
      <c r="E450" s="14" t="s">
        <v>9</v>
      </c>
      <c r="F450" s="14" t="s">
        <v>704</v>
      </c>
      <c r="G450" s="14" t="s">
        <v>511</v>
      </c>
      <c r="H450" s="20" t="s">
        <v>295</v>
      </c>
      <c r="I450" s="80">
        <v>44494</v>
      </c>
      <c r="J450" s="81"/>
      <c r="K450" s="74">
        <f>($L$9-I450)/(365/12)</f>
        <v>9.5013698630136982</v>
      </c>
      <c r="L450" s="14">
        <f>IF(K450&lt;3,1,IF(AND(K450&gt;=3,K450&lt;6),2,IF(AND(K450&gt;=6,K450&lt;12),3,4)))</f>
        <v>3</v>
      </c>
      <c r="M450" s="14"/>
      <c r="N450" s="14">
        <v>31070</v>
      </c>
    </row>
    <row r="451" spans="1:14">
      <c r="A451" s="20">
        <v>441</v>
      </c>
      <c r="B451" s="20">
        <v>89867</v>
      </c>
      <c r="C451" s="14" t="s">
        <v>195</v>
      </c>
      <c r="D451" s="14" t="s">
        <v>6</v>
      </c>
      <c r="E451" s="14" t="s">
        <v>215</v>
      </c>
      <c r="F451" s="14" t="s">
        <v>783</v>
      </c>
      <c r="G451" s="14" t="s">
        <v>92</v>
      </c>
      <c r="H451" s="14" t="s">
        <v>295</v>
      </c>
      <c r="I451" s="81">
        <v>42926</v>
      </c>
      <c r="J451" s="81"/>
      <c r="K451" s="74">
        <f>($L$9-I451)/(365/12)</f>
        <v>61.052054794520544</v>
      </c>
      <c r="L451" s="14">
        <f>IF(K451&lt;3,1,IF(AND(K451&gt;=3,K451&lt;6),2,IF(AND(K451&gt;=6,K451&lt;12),3,4)))</f>
        <v>4</v>
      </c>
      <c r="M451" s="50"/>
      <c r="N451" s="14">
        <v>30028</v>
      </c>
    </row>
    <row r="452" spans="1:14">
      <c r="A452" s="20">
        <v>442</v>
      </c>
      <c r="B452" s="20">
        <v>160595</v>
      </c>
      <c r="C452" s="14" t="s">
        <v>736</v>
      </c>
      <c r="D452" s="14" t="s">
        <v>6</v>
      </c>
      <c r="E452" s="14" t="s">
        <v>165</v>
      </c>
      <c r="F452" s="14" t="s">
        <v>786</v>
      </c>
      <c r="G452" s="14" t="s">
        <v>511</v>
      </c>
      <c r="H452" s="14" t="s">
        <v>295</v>
      </c>
      <c r="I452" s="81">
        <v>43794</v>
      </c>
      <c r="J452" s="81"/>
      <c r="K452" s="74">
        <f>($L$9-I452)/(365/12)</f>
        <v>32.515068493150686</v>
      </c>
      <c r="L452" s="14">
        <f>IF(K452&lt;3,1,IF(AND(K452&gt;=3,K452&lt;6),2,IF(AND(K452&gt;=6,K452&lt;12),3,4)))</f>
        <v>4</v>
      </c>
      <c r="M452" s="14"/>
      <c r="N452" s="14">
        <v>30854</v>
      </c>
    </row>
    <row r="453" spans="1:14">
      <c r="A453" s="20">
        <v>443</v>
      </c>
      <c r="B453" s="40" t="s">
        <v>301</v>
      </c>
      <c r="C453" s="69" t="s">
        <v>708</v>
      </c>
      <c r="D453" s="69" t="s">
        <v>6</v>
      </c>
      <c r="E453" s="14" t="s">
        <v>164</v>
      </c>
      <c r="F453" s="69" t="s">
        <v>703</v>
      </c>
      <c r="G453" s="14" t="s">
        <v>31</v>
      </c>
      <c r="H453" s="20" t="s">
        <v>295</v>
      </c>
      <c r="I453" s="83">
        <v>44743</v>
      </c>
      <c r="J453" s="88"/>
      <c r="K453" s="74">
        <f>($L$9-I453)/(365/12)</f>
        <v>1.3150684931506849</v>
      </c>
      <c r="L453" s="14">
        <f>IF(K453&lt;3,1,IF(AND(K453&gt;=3,K453&lt;6),2,IF(AND(K453&gt;=6,K453&lt;12),3,4)))</f>
        <v>1</v>
      </c>
      <c r="M453" s="14"/>
      <c r="N453" s="14">
        <v>31170</v>
      </c>
    </row>
    <row r="454" spans="1:14">
      <c r="A454" s="20">
        <v>444</v>
      </c>
      <c r="B454" s="20">
        <v>110542</v>
      </c>
      <c r="C454" s="20" t="s">
        <v>196</v>
      </c>
      <c r="D454" s="20" t="s">
        <v>6</v>
      </c>
      <c r="E454" s="14" t="s">
        <v>7</v>
      </c>
      <c r="F454" s="14" t="s">
        <v>789</v>
      </c>
      <c r="G454" s="14" t="s">
        <v>511</v>
      </c>
      <c r="H454" s="20" t="s">
        <v>295</v>
      </c>
      <c r="I454" s="80">
        <v>43412</v>
      </c>
      <c r="J454" s="81"/>
      <c r="K454" s="74">
        <f>($L$9-I454)/(365/12)</f>
        <v>45.073972602739723</v>
      </c>
      <c r="L454" s="14">
        <f>IF(K454&lt;3,1,IF(AND(K454&gt;=3,K454&lt;6),2,IF(AND(K454&gt;=6,K454&lt;12),3,4)))</f>
        <v>4</v>
      </c>
      <c r="M454" s="50"/>
      <c r="N454" s="14">
        <v>30542</v>
      </c>
    </row>
    <row r="455" spans="1:14">
      <c r="A455" s="20">
        <v>445</v>
      </c>
      <c r="B455" s="20">
        <v>182193</v>
      </c>
      <c r="C455" s="20" t="s">
        <v>470</v>
      </c>
      <c r="D455" s="20" t="s">
        <v>6</v>
      </c>
      <c r="E455" s="14" t="s">
        <v>168</v>
      </c>
      <c r="F455" s="14" t="s">
        <v>790</v>
      </c>
      <c r="G455" s="14" t="s">
        <v>512</v>
      </c>
      <c r="H455" s="20" t="s">
        <v>295</v>
      </c>
      <c r="I455" s="80">
        <v>44390</v>
      </c>
      <c r="J455" s="81"/>
      <c r="K455" s="74">
        <f>($L$9-I455)/(365/12)</f>
        <v>12.920547945205479</v>
      </c>
      <c r="L455" s="14">
        <f>IF(K455&lt;3,1,IF(AND(K455&gt;=3,K455&lt;6),2,IF(AND(K455&gt;=6,K455&lt;12),3,4)))</f>
        <v>4</v>
      </c>
      <c r="M455" s="14"/>
      <c r="N455" s="14">
        <v>31041</v>
      </c>
    </row>
    <row r="456" spans="1:14">
      <c r="A456" s="20">
        <v>446</v>
      </c>
      <c r="B456" s="40">
        <v>180972</v>
      </c>
      <c r="C456" s="14" t="s">
        <v>389</v>
      </c>
      <c r="D456" s="40" t="s">
        <v>6</v>
      </c>
      <c r="E456" s="14" t="s">
        <v>21</v>
      </c>
      <c r="F456" s="14" t="s">
        <v>784</v>
      </c>
      <c r="G456" s="14" t="s">
        <v>129</v>
      </c>
      <c r="H456" s="40" t="s">
        <v>295</v>
      </c>
      <c r="I456" s="81">
        <v>44368</v>
      </c>
      <c r="J456" s="81"/>
      <c r="K456" s="74">
        <f>($L$9-I456)/(365/12)</f>
        <v>13.643835616438356</v>
      </c>
      <c r="L456" s="14">
        <f>IF(K456&lt;3,1,IF(AND(K456&gt;=3,K456&lt;6),2,IF(AND(K456&gt;=6,K456&lt;12),3,4)))</f>
        <v>4</v>
      </c>
      <c r="M456" s="14"/>
      <c r="N456" s="14">
        <v>31037</v>
      </c>
    </row>
    <row r="457" spans="1:14">
      <c r="A457" s="20">
        <v>447</v>
      </c>
      <c r="B457" s="40" t="s">
        <v>301</v>
      </c>
      <c r="C457" s="69" t="s">
        <v>737</v>
      </c>
      <c r="D457" s="69" t="s">
        <v>6</v>
      </c>
      <c r="E457" s="14" t="s">
        <v>316</v>
      </c>
      <c r="F457" s="69" t="s">
        <v>786</v>
      </c>
      <c r="G457" s="14" t="s">
        <v>512</v>
      </c>
      <c r="H457" s="20" t="s">
        <v>295</v>
      </c>
      <c r="I457" s="83">
        <v>44544</v>
      </c>
      <c r="J457" s="88"/>
      <c r="K457" s="74">
        <f>($L$9-I457)/(365/12)</f>
        <v>7.8575342465753417</v>
      </c>
      <c r="L457" s="14">
        <f>IF(K457&lt;3,1,IF(AND(K457&gt;=3,K457&lt;6),2,IF(AND(K457&gt;=6,K457&lt;12),3,4)))</f>
        <v>3</v>
      </c>
      <c r="M457" s="14"/>
      <c r="N457" s="14">
        <v>31102</v>
      </c>
    </row>
    <row r="458" spans="1:14">
      <c r="A458" s="20">
        <v>448</v>
      </c>
      <c r="B458" s="20">
        <v>119798</v>
      </c>
      <c r="C458" s="14" t="s">
        <v>738</v>
      </c>
      <c r="D458" s="14" t="s">
        <v>6</v>
      </c>
      <c r="E458" s="14" t="s">
        <v>162</v>
      </c>
      <c r="F458" s="14" t="s">
        <v>786</v>
      </c>
      <c r="G458" s="14" t="s">
        <v>31</v>
      </c>
      <c r="H458" s="20" t="s">
        <v>295</v>
      </c>
      <c r="I458" s="82">
        <v>43598</v>
      </c>
      <c r="J458" s="81"/>
      <c r="K458" s="61">
        <f>($L$9-I458)/(365/12)</f>
        <v>38.958904109589042</v>
      </c>
      <c r="L458" s="50">
        <f>IF(K458&lt;3,1,IF(AND(K458&gt;=3,K458&lt;6),2,IF(AND(K458&gt;=6,K458&lt;12),3,4)))</f>
        <v>4</v>
      </c>
      <c r="M458" s="50"/>
      <c r="N458" s="14">
        <v>30717</v>
      </c>
    </row>
    <row r="459" spans="1:14">
      <c r="A459" s="20">
        <v>449</v>
      </c>
      <c r="B459" s="14" t="s">
        <v>301</v>
      </c>
      <c r="C459" s="14" t="s">
        <v>565</v>
      </c>
      <c r="D459" s="14" t="s">
        <v>6</v>
      </c>
      <c r="E459" s="14" t="s">
        <v>458</v>
      </c>
      <c r="F459" s="14" t="s">
        <v>706</v>
      </c>
      <c r="G459" s="14" t="s">
        <v>511</v>
      </c>
      <c r="H459" s="14" t="s">
        <v>295</v>
      </c>
      <c r="I459" s="81">
        <v>44531</v>
      </c>
      <c r="J459" s="81"/>
      <c r="K459" s="74">
        <f>($L$9-I459)/(365/12)</f>
        <v>8.2849315068493148</v>
      </c>
      <c r="L459" s="14">
        <f>IF(K459&lt;3,1,IF(AND(K459&gt;=3,K459&lt;6),2,IF(AND(K459&gt;=6,K459&lt;12),3,4)))</f>
        <v>3</v>
      </c>
      <c r="M459" s="14"/>
      <c r="N459" s="14">
        <v>31087</v>
      </c>
    </row>
    <row r="460" spans="1:14">
      <c r="A460" s="20">
        <v>450</v>
      </c>
      <c r="B460" s="20" t="s">
        <v>301</v>
      </c>
      <c r="C460" s="20" t="s">
        <v>572</v>
      </c>
      <c r="D460" s="20" t="s">
        <v>6</v>
      </c>
      <c r="E460" s="14" t="s">
        <v>131</v>
      </c>
      <c r="F460" s="14" t="s">
        <v>785</v>
      </c>
      <c r="G460" s="14" t="s">
        <v>727</v>
      </c>
      <c r="H460" s="20" t="s">
        <v>295</v>
      </c>
      <c r="I460" s="80">
        <v>44531</v>
      </c>
      <c r="J460" s="81"/>
      <c r="K460" s="74">
        <f>($L$9-I460)/(365/12)</f>
        <v>8.2849315068493148</v>
      </c>
      <c r="L460" s="14">
        <f>IF(K460&lt;3,1,IF(AND(K460&gt;=3,K460&lt;6),2,IF(AND(K460&gt;=6,K460&lt;12),3,4)))</f>
        <v>3</v>
      </c>
      <c r="M460" s="14"/>
      <c r="N460" s="14">
        <v>31088</v>
      </c>
    </row>
    <row r="461" spans="1:14">
      <c r="A461" s="20">
        <v>451</v>
      </c>
      <c r="B461" s="20" t="s">
        <v>301</v>
      </c>
      <c r="C461" s="5" t="s">
        <v>629</v>
      </c>
      <c r="D461" s="20" t="s">
        <v>6</v>
      </c>
      <c r="E461" s="14" t="s">
        <v>174</v>
      </c>
      <c r="F461" s="14" t="s">
        <v>789</v>
      </c>
      <c r="G461" s="14" t="s">
        <v>129</v>
      </c>
      <c r="H461" s="20" t="s">
        <v>295</v>
      </c>
      <c r="I461" s="80">
        <v>44601</v>
      </c>
      <c r="J461" s="81"/>
      <c r="K461" s="74">
        <f>($L$9-I461)/(365/12)</f>
        <v>5.9835616438356158</v>
      </c>
      <c r="L461" s="14">
        <f>IF(K461&lt;3,1,IF(AND(K461&gt;=3,K461&lt;6),2,IF(AND(K461&gt;=6,K461&lt;12),3,4)))</f>
        <v>2</v>
      </c>
      <c r="M461" s="14"/>
      <c r="N461" s="14">
        <v>31129</v>
      </c>
    </row>
    <row r="462" spans="1:14">
      <c r="A462" s="20">
        <v>452</v>
      </c>
      <c r="B462" s="20">
        <v>28800</v>
      </c>
      <c r="C462" s="20" t="s">
        <v>197</v>
      </c>
      <c r="D462" s="20" t="s">
        <v>6</v>
      </c>
      <c r="E462" s="14" t="s">
        <v>130</v>
      </c>
      <c r="F462" s="14" t="s">
        <v>789</v>
      </c>
      <c r="G462" s="14" t="s">
        <v>31</v>
      </c>
      <c r="H462" s="20" t="s">
        <v>295</v>
      </c>
      <c r="I462" s="80">
        <v>41395</v>
      </c>
      <c r="J462" s="81"/>
      <c r="K462" s="74">
        <f>($L$9-I462)/(365/12)</f>
        <v>111.38630136986301</v>
      </c>
      <c r="L462" s="14">
        <f>IF(K462&lt;3,1,IF(AND(K462&gt;=3,K462&lt;6),2,IF(AND(K462&gt;=6,K462&lt;12),3,4)))</f>
        <v>4</v>
      </c>
      <c r="M462" s="14"/>
      <c r="N462" s="14">
        <v>30033</v>
      </c>
    </row>
    <row r="463" spans="1:14">
      <c r="A463" s="20">
        <v>453</v>
      </c>
      <c r="B463" s="14" t="s">
        <v>301</v>
      </c>
      <c r="C463" s="14" t="s">
        <v>607</v>
      </c>
      <c r="D463" s="14" t="s">
        <v>6</v>
      </c>
      <c r="E463" s="14" t="s">
        <v>50</v>
      </c>
      <c r="F463" s="14" t="s">
        <v>705</v>
      </c>
      <c r="G463" s="14" t="s">
        <v>8</v>
      </c>
      <c r="H463" s="14" t="s">
        <v>295</v>
      </c>
      <c r="I463" s="81">
        <v>44580</v>
      </c>
      <c r="J463" s="81"/>
      <c r="K463" s="74">
        <f>($L$9-I463)/(365/12)</f>
        <v>6.6739726027397257</v>
      </c>
      <c r="L463" s="14">
        <f>IF(K463&lt;3,1,IF(AND(K463&gt;=3,K463&lt;6),2,IF(AND(K463&gt;=6,K463&lt;12),3,4)))</f>
        <v>3</v>
      </c>
      <c r="M463" s="14"/>
      <c r="N463" s="14">
        <v>31116</v>
      </c>
    </row>
    <row r="464" spans="1:14">
      <c r="A464" s="20">
        <v>454</v>
      </c>
      <c r="B464" s="20">
        <v>180970</v>
      </c>
      <c r="C464" s="14" t="s">
        <v>388</v>
      </c>
      <c r="D464" s="14" t="s">
        <v>6</v>
      </c>
      <c r="E464" s="14" t="s">
        <v>16</v>
      </c>
      <c r="F464" s="14" t="s">
        <v>789</v>
      </c>
      <c r="G464" s="14" t="s">
        <v>129</v>
      </c>
      <c r="H464" s="14" t="s">
        <v>295</v>
      </c>
      <c r="I464" s="81">
        <v>44368</v>
      </c>
      <c r="J464" s="81"/>
      <c r="K464" s="74">
        <f>($L$9-I464)/(365/12)</f>
        <v>13.643835616438356</v>
      </c>
      <c r="L464" s="14">
        <f>IF(K464&lt;3,1,IF(AND(K464&gt;=3,K464&lt;6),2,IF(AND(K464&gt;=6,K464&lt;12),3,4)))</f>
        <v>4</v>
      </c>
      <c r="M464" s="14"/>
      <c r="N464" s="14">
        <v>31036</v>
      </c>
    </row>
    <row r="465" spans="1:14">
      <c r="A465" s="20">
        <v>455</v>
      </c>
      <c r="B465" s="14">
        <v>139662</v>
      </c>
      <c r="C465" s="14" t="s">
        <v>242</v>
      </c>
      <c r="D465" s="14" t="s">
        <v>6</v>
      </c>
      <c r="E465" s="14" t="s">
        <v>327</v>
      </c>
      <c r="F465" s="20" t="s">
        <v>783</v>
      </c>
      <c r="G465" s="14" t="s">
        <v>512</v>
      </c>
      <c r="H465" s="14" t="s">
        <v>295</v>
      </c>
      <c r="I465" s="81">
        <v>43678</v>
      </c>
      <c r="J465" s="81"/>
      <c r="K465" s="74">
        <f>($L$9-I465)/(365/12)</f>
        <v>36.328767123287669</v>
      </c>
      <c r="L465" s="14">
        <f>IF(K465&lt;3,1,IF(AND(K465&gt;=3,K465&lt;6),2,IF(AND(K465&gt;=6,K465&lt;12),3,4)))</f>
        <v>4</v>
      </c>
      <c r="M465" s="14"/>
      <c r="N465" s="14">
        <v>30789</v>
      </c>
    </row>
    <row r="466" spans="1:14">
      <c r="A466" s="20">
        <v>456</v>
      </c>
      <c r="B466" s="20">
        <v>112810</v>
      </c>
      <c r="C466" s="40" t="s">
        <v>198</v>
      </c>
      <c r="D466" s="40" t="s">
        <v>6</v>
      </c>
      <c r="E466" s="14" t="s">
        <v>86</v>
      </c>
      <c r="F466" s="20" t="s">
        <v>706</v>
      </c>
      <c r="G466" s="14" t="s">
        <v>511</v>
      </c>
      <c r="H466" s="40" t="s">
        <v>295</v>
      </c>
      <c r="I466" s="81">
        <v>43486</v>
      </c>
      <c r="J466" s="81"/>
      <c r="K466" s="74">
        <f>($L$9-I466)/(365/12)</f>
        <v>42.641095890410959</v>
      </c>
      <c r="L466" s="14">
        <f>IF(K466&lt;3,1,IF(AND(K466&gt;=3,K466&lt;6),2,IF(AND(K466&gt;=6,K466&lt;12),3,4)))</f>
        <v>4</v>
      </c>
      <c r="M466" s="50"/>
      <c r="N466" s="14">
        <v>30630</v>
      </c>
    </row>
    <row r="467" spans="1:14">
      <c r="A467" s="20">
        <v>457</v>
      </c>
      <c r="B467" s="40" t="s">
        <v>301</v>
      </c>
      <c r="C467" s="76" t="s">
        <v>566</v>
      </c>
      <c r="D467" s="14" t="s">
        <v>6</v>
      </c>
      <c r="E467" s="14" t="s">
        <v>10</v>
      </c>
      <c r="F467" s="76" t="s">
        <v>790</v>
      </c>
      <c r="G467" s="14" t="s">
        <v>791</v>
      </c>
      <c r="H467" s="14" t="s">
        <v>295</v>
      </c>
      <c r="I467" s="81">
        <v>44531</v>
      </c>
      <c r="J467" s="81"/>
      <c r="K467" s="74">
        <f>($L$9-I467)/(365/12)</f>
        <v>8.2849315068493148</v>
      </c>
      <c r="L467" s="14">
        <f>IF(K467&lt;3,1,IF(AND(K467&gt;=3,K467&lt;6),2,IF(AND(K467&gt;=6,K467&lt;12),3,4)))</f>
        <v>3</v>
      </c>
      <c r="M467" s="14"/>
      <c r="N467" s="14">
        <v>31089</v>
      </c>
    </row>
    <row r="468" spans="1:14">
      <c r="A468" s="20">
        <v>458</v>
      </c>
      <c r="B468" s="14">
        <v>165016</v>
      </c>
      <c r="C468" s="14" t="s">
        <v>284</v>
      </c>
      <c r="D468" s="20" t="s">
        <v>6</v>
      </c>
      <c r="E468" s="14" t="s">
        <v>100</v>
      </c>
      <c r="F468" s="20" t="s">
        <v>788</v>
      </c>
      <c r="G468" s="14" t="s">
        <v>727</v>
      </c>
      <c r="H468" s="14" t="s">
        <v>295</v>
      </c>
      <c r="I468" s="81">
        <v>43945</v>
      </c>
      <c r="J468" s="81"/>
      <c r="K468" s="74">
        <f>($L$9-I468)/(365/12)</f>
        <v>27.550684931506847</v>
      </c>
      <c r="L468" s="14">
        <f>IF(K468&lt;3,1,IF(AND(K468&gt;=3,K468&lt;6),2,IF(AND(K468&gt;=6,K468&lt;12),3,4)))</f>
        <v>4</v>
      </c>
      <c r="M468" s="14"/>
      <c r="N468" s="14">
        <v>30903</v>
      </c>
    </row>
    <row r="469" spans="1:14">
      <c r="A469" s="20">
        <v>459</v>
      </c>
      <c r="B469" s="20">
        <v>31074</v>
      </c>
      <c r="C469" s="14" t="s">
        <v>540</v>
      </c>
      <c r="D469" s="14" t="s">
        <v>6</v>
      </c>
      <c r="E469" s="14" t="s">
        <v>160</v>
      </c>
      <c r="F469" s="20" t="s">
        <v>703</v>
      </c>
      <c r="G469" s="14" t="s">
        <v>31</v>
      </c>
      <c r="H469" s="14" t="s">
        <v>295</v>
      </c>
      <c r="I469" s="81">
        <v>44494</v>
      </c>
      <c r="J469" s="81"/>
      <c r="K469" s="74">
        <f>($L$9-I469)/(365/12)</f>
        <v>9.5013698630136982</v>
      </c>
      <c r="L469" s="14">
        <f>IF(K469&lt;3,1,IF(AND(K469&gt;=3,K469&lt;6),2,IF(AND(K469&gt;=6,K469&lt;12),3,4)))</f>
        <v>3</v>
      </c>
      <c r="M469" s="14"/>
      <c r="N469" s="14">
        <v>31074</v>
      </c>
    </row>
    <row r="470" spans="1:14">
      <c r="A470" s="20">
        <v>460</v>
      </c>
      <c r="B470" s="20">
        <v>165026</v>
      </c>
      <c r="C470" s="5" t="s">
        <v>288</v>
      </c>
      <c r="D470" s="20" t="s">
        <v>6</v>
      </c>
      <c r="E470" s="14" t="s">
        <v>269</v>
      </c>
      <c r="F470" s="20" t="s">
        <v>703</v>
      </c>
      <c r="G470" s="14" t="s">
        <v>791</v>
      </c>
      <c r="H470" s="20" t="s">
        <v>295</v>
      </c>
      <c r="I470" s="80">
        <v>43949</v>
      </c>
      <c r="J470" s="81"/>
      <c r="K470" s="74">
        <f>($L$9-I470)/(365/12)</f>
        <v>27.419178082191781</v>
      </c>
      <c r="L470" s="14">
        <f>IF(K470&lt;3,1,IF(AND(K470&gt;=3,K470&lt;6),2,IF(AND(K470&gt;=6,K470&lt;12),3,4)))</f>
        <v>4</v>
      </c>
      <c r="M470" s="14"/>
      <c r="N470" s="14">
        <v>30914</v>
      </c>
    </row>
    <row r="471" spans="1:14">
      <c r="A471" s="20">
        <v>461</v>
      </c>
      <c r="B471" s="40" t="s">
        <v>301</v>
      </c>
      <c r="C471" s="14" t="s">
        <v>709</v>
      </c>
      <c r="D471" s="40" t="s">
        <v>6</v>
      </c>
      <c r="E471" s="14" t="s">
        <v>502</v>
      </c>
      <c r="F471" s="20" t="s">
        <v>703</v>
      </c>
      <c r="G471" s="14" t="s">
        <v>791</v>
      </c>
      <c r="H471" s="40" t="s">
        <v>295</v>
      </c>
      <c r="I471" s="81">
        <v>44743</v>
      </c>
      <c r="J471" s="81"/>
      <c r="K471" s="55">
        <f>($L$9-I471)/(365/12)</f>
        <v>1.3150684931506849</v>
      </c>
      <c r="L471" s="14">
        <f>IF(K471&lt;3,1,IF(AND(K471&gt;=3,K471&lt;6),2,IF(AND(K471&gt;=6,K471&lt;12),3,4)))</f>
        <v>1</v>
      </c>
      <c r="M471" s="14"/>
      <c r="N471" s="14">
        <v>31171</v>
      </c>
    </row>
    <row r="472" spans="1:14">
      <c r="A472" s="20">
        <v>462</v>
      </c>
      <c r="B472" s="20">
        <v>177489</v>
      </c>
      <c r="C472" s="20" t="s">
        <v>739</v>
      </c>
      <c r="D472" s="20" t="s">
        <v>6</v>
      </c>
      <c r="E472" s="14" t="s">
        <v>595</v>
      </c>
      <c r="F472" s="14" t="s">
        <v>774</v>
      </c>
      <c r="G472" s="14" t="s">
        <v>92</v>
      </c>
      <c r="H472" s="20" t="s">
        <v>295</v>
      </c>
      <c r="I472" s="80">
        <v>44258</v>
      </c>
      <c r="J472" s="81"/>
      <c r="K472" s="95">
        <f>($L$9-I472)/(365/12)</f>
        <v>17.260273972602739</v>
      </c>
      <c r="L472" s="93">
        <f>IF(K472&lt;3,1,IF(AND(K472&gt;=3,K472&lt;6),2,IF(AND(K472&gt;=6,K472&lt;12),3,4)))</f>
        <v>4</v>
      </c>
      <c r="M472" s="93"/>
      <c r="N472" s="14">
        <v>30986</v>
      </c>
    </row>
    <row r="473" spans="1:14">
      <c r="A473" s="20">
        <v>463</v>
      </c>
      <c r="B473" s="40" t="s">
        <v>301</v>
      </c>
      <c r="C473" s="14" t="s">
        <v>582</v>
      </c>
      <c r="D473" s="14" t="s">
        <v>6</v>
      </c>
      <c r="E473" s="14" t="s">
        <v>158</v>
      </c>
      <c r="F473" s="14" t="s">
        <v>787</v>
      </c>
      <c r="G473" s="14" t="s">
        <v>512</v>
      </c>
      <c r="H473" s="20" t="s">
        <v>295</v>
      </c>
      <c r="I473" s="81">
        <v>44544</v>
      </c>
      <c r="J473" s="81"/>
      <c r="K473" s="74">
        <f>($L$9-I473)/(365/12)</f>
        <v>7.8575342465753417</v>
      </c>
      <c r="L473" s="14">
        <f>IF(K473&lt;3,1,IF(AND(K473&gt;=3,K473&lt;6),2,IF(AND(K473&gt;=6,K473&lt;12),3,4)))</f>
        <v>3</v>
      </c>
      <c r="M473" s="14"/>
      <c r="N473" s="14">
        <v>31103</v>
      </c>
    </row>
    <row r="474" spans="1:14">
      <c r="A474" s="20">
        <v>464</v>
      </c>
      <c r="B474" s="14" t="s">
        <v>301</v>
      </c>
      <c r="C474" s="14" t="s">
        <v>710</v>
      </c>
      <c r="D474" s="14" t="s">
        <v>6</v>
      </c>
      <c r="E474" s="14" t="s">
        <v>131</v>
      </c>
      <c r="F474" s="14" t="s">
        <v>703</v>
      </c>
      <c r="G474" s="14" t="s">
        <v>727</v>
      </c>
      <c r="H474" s="14" t="s">
        <v>295</v>
      </c>
      <c r="I474" s="81">
        <v>44743</v>
      </c>
      <c r="J474" s="81"/>
      <c r="K474" s="74">
        <f>($L$9-I474)/(365/12)</f>
        <v>1.3150684931506849</v>
      </c>
      <c r="L474" s="14">
        <f>IF(K474&lt;3,1,IF(AND(K474&gt;=3,K474&lt;6),2,IF(AND(K474&gt;=6,K474&lt;12),3,4)))</f>
        <v>1</v>
      </c>
      <c r="M474" s="14"/>
      <c r="N474" s="14">
        <v>31172</v>
      </c>
    </row>
    <row r="475" spans="1:14">
      <c r="A475" s="20">
        <v>465</v>
      </c>
      <c r="B475" s="20">
        <v>165018</v>
      </c>
      <c r="C475" s="20" t="s">
        <v>285</v>
      </c>
      <c r="D475" s="20" t="s">
        <v>6</v>
      </c>
      <c r="E475" s="14" t="s">
        <v>15</v>
      </c>
      <c r="F475" s="14" t="s">
        <v>787</v>
      </c>
      <c r="G475" s="14" t="s">
        <v>512</v>
      </c>
      <c r="H475" s="20" t="s">
        <v>295</v>
      </c>
      <c r="I475" s="80">
        <v>43946</v>
      </c>
      <c r="J475" s="81"/>
      <c r="K475" s="74">
        <f>($L$9-I475)/(365/12)</f>
        <v>27.517808219178082</v>
      </c>
      <c r="L475" s="14">
        <f>IF(K475&lt;3,1,IF(AND(K475&gt;=3,K475&lt;6),2,IF(AND(K475&gt;=6,K475&lt;12),3,4)))</f>
        <v>4</v>
      </c>
      <c r="M475" s="14"/>
      <c r="N475" s="14">
        <v>30905</v>
      </c>
    </row>
    <row r="476" spans="1:14">
      <c r="A476" s="20">
        <v>466</v>
      </c>
      <c r="B476" s="20">
        <v>132171</v>
      </c>
      <c r="C476" s="20" t="s">
        <v>234</v>
      </c>
      <c r="D476" s="20" t="s">
        <v>6</v>
      </c>
      <c r="E476" s="14" t="s">
        <v>347</v>
      </c>
      <c r="F476" s="14" t="s">
        <v>706</v>
      </c>
      <c r="G476" s="14" t="s">
        <v>791</v>
      </c>
      <c r="H476" s="20" t="s">
        <v>295</v>
      </c>
      <c r="I476" s="80">
        <v>43662</v>
      </c>
      <c r="J476" s="81"/>
      <c r="K476" s="74">
        <f>($L$9-I476)/(365/12)</f>
        <v>36.854794520547941</v>
      </c>
      <c r="L476" s="14">
        <f>IF(K476&lt;3,1,IF(AND(K476&gt;=3,K476&lt;6),2,IF(AND(K476&gt;=6,K476&lt;12),3,4)))</f>
        <v>4</v>
      </c>
      <c r="M476" s="14"/>
      <c r="N476" s="14">
        <v>30765</v>
      </c>
    </row>
    <row r="477" spans="1:14">
      <c r="A477" s="20">
        <v>467</v>
      </c>
      <c r="B477" s="92">
        <v>159027</v>
      </c>
      <c r="C477" s="92" t="s">
        <v>249</v>
      </c>
      <c r="D477" s="92" t="s">
        <v>6</v>
      </c>
      <c r="E477" s="93" t="s">
        <v>140</v>
      </c>
      <c r="F477" s="93" t="s">
        <v>785</v>
      </c>
      <c r="G477" s="93" t="s">
        <v>129</v>
      </c>
      <c r="H477" s="92" t="s">
        <v>295</v>
      </c>
      <c r="I477" s="96">
        <v>43735</v>
      </c>
      <c r="J477" s="94"/>
      <c r="K477" s="74">
        <f>($L$9-I477)/(365/12)</f>
        <v>34.454794520547942</v>
      </c>
      <c r="L477" s="14">
        <f>IF(K477&lt;3,1,IF(AND(K477&gt;=3,K477&lt;6),2,IF(AND(K477&gt;=6,K477&lt;12),3,4)))</f>
        <v>4</v>
      </c>
      <c r="M477" s="14"/>
      <c r="N477" s="14">
        <v>30808</v>
      </c>
    </row>
    <row r="478" spans="1:14">
      <c r="A478" s="20">
        <v>468</v>
      </c>
      <c r="B478" s="14" t="s">
        <v>301</v>
      </c>
      <c r="C478" s="14" t="s">
        <v>711</v>
      </c>
      <c r="D478" s="14" t="s">
        <v>6</v>
      </c>
      <c r="E478" s="14" t="s">
        <v>134</v>
      </c>
      <c r="F478" s="14" t="s">
        <v>703</v>
      </c>
      <c r="G478" s="14" t="s">
        <v>727</v>
      </c>
      <c r="H478" s="14" t="s">
        <v>295</v>
      </c>
      <c r="I478" s="81">
        <v>44743</v>
      </c>
      <c r="J478" s="81"/>
      <c r="K478" s="74">
        <f>($L$9-I478)/(365/12)</f>
        <v>1.3150684931506849</v>
      </c>
      <c r="L478" s="14">
        <f>IF(K478&lt;3,1,IF(AND(K478&gt;=3,K478&lt;6),2,IF(AND(K478&gt;=6,K478&lt;12),3,4)))</f>
        <v>1</v>
      </c>
      <c r="M478" s="14"/>
      <c r="N478" s="14">
        <v>31173</v>
      </c>
    </row>
    <row r="479" spans="1:14">
      <c r="A479" s="20">
        <v>469</v>
      </c>
      <c r="B479" s="20" t="s">
        <v>301</v>
      </c>
      <c r="C479" s="14" t="s">
        <v>567</v>
      </c>
      <c r="D479" s="20" t="s">
        <v>6</v>
      </c>
      <c r="E479" s="14" t="s">
        <v>52</v>
      </c>
      <c r="F479" s="14" t="s">
        <v>789</v>
      </c>
      <c r="G479" s="14" t="s">
        <v>31</v>
      </c>
      <c r="H479" s="20" t="s">
        <v>295</v>
      </c>
      <c r="I479" s="81">
        <v>44531</v>
      </c>
      <c r="J479" s="81"/>
      <c r="K479" s="74">
        <f>($L$9-I479)/(365/12)</f>
        <v>8.2849315068493148</v>
      </c>
      <c r="L479" s="14">
        <f>IF(K479&lt;3,1,IF(AND(K479&gt;=3,K479&lt;6),2,IF(AND(K479&gt;=6,K479&lt;12),3,4)))</f>
        <v>3</v>
      </c>
      <c r="M479" s="14"/>
      <c r="N479" s="14">
        <v>31091</v>
      </c>
    </row>
    <row r="480" spans="1:14">
      <c r="A480" s="20">
        <v>470</v>
      </c>
      <c r="B480" s="20">
        <v>161212</v>
      </c>
      <c r="C480" s="20" t="s">
        <v>271</v>
      </c>
      <c r="D480" s="20" t="s">
        <v>6</v>
      </c>
      <c r="E480" s="14" t="s">
        <v>7</v>
      </c>
      <c r="F480" s="14" t="s">
        <v>783</v>
      </c>
      <c r="G480" s="14" t="s">
        <v>511</v>
      </c>
      <c r="H480" s="20" t="s">
        <v>295</v>
      </c>
      <c r="I480" s="80">
        <v>43825</v>
      </c>
      <c r="J480" s="81"/>
      <c r="K480" s="74">
        <f>($L$9-I480)/(365/12)</f>
        <v>31.495890410958904</v>
      </c>
      <c r="L480" s="14">
        <f>IF(K480&lt;3,1,IF(AND(K480&gt;=3,K480&lt;6),2,IF(AND(K480&gt;=6,K480&lt;12),3,4)))</f>
        <v>4</v>
      </c>
      <c r="M480" s="50"/>
      <c r="N480" s="14">
        <v>30864</v>
      </c>
    </row>
    <row r="481" spans="1:14">
      <c r="A481" s="20">
        <v>471</v>
      </c>
      <c r="B481" s="20" t="s">
        <v>301</v>
      </c>
      <c r="C481" s="20" t="s">
        <v>717</v>
      </c>
      <c r="D481" s="20" t="s">
        <v>6</v>
      </c>
      <c r="E481" s="14" t="s">
        <v>18</v>
      </c>
      <c r="F481" s="14" t="s">
        <v>705</v>
      </c>
      <c r="G481" s="14" t="s">
        <v>31</v>
      </c>
      <c r="H481" s="20" t="s">
        <v>295</v>
      </c>
      <c r="I481" s="80">
        <v>44743</v>
      </c>
      <c r="J481" s="81"/>
      <c r="K481" s="74">
        <f>($L$9-I481)/(365/12)</f>
        <v>1.3150684931506849</v>
      </c>
      <c r="L481" s="14">
        <f>IF(K481&lt;3,1,IF(AND(K481&gt;=3,K481&lt;6),2,IF(AND(K481&gt;=6,K481&lt;12),3,4)))</f>
        <v>1</v>
      </c>
      <c r="M481" s="14"/>
      <c r="N481" s="14">
        <v>31174</v>
      </c>
    </row>
    <row r="482" spans="1:14">
      <c r="A482" s="20">
        <v>472</v>
      </c>
      <c r="B482" s="40">
        <v>31069</v>
      </c>
      <c r="C482" s="69" t="s">
        <v>537</v>
      </c>
      <c r="D482" s="69" t="s">
        <v>6</v>
      </c>
      <c r="E482" s="14" t="s">
        <v>134</v>
      </c>
      <c r="F482" s="69" t="s">
        <v>782</v>
      </c>
      <c r="G482" s="14" t="s">
        <v>727</v>
      </c>
      <c r="H482" s="20" t="s">
        <v>295</v>
      </c>
      <c r="I482" s="83">
        <v>44494</v>
      </c>
      <c r="J482" s="88"/>
      <c r="K482" s="74">
        <f>($L$9-I482)/(365/12)</f>
        <v>9.5013698630136982</v>
      </c>
      <c r="L482" s="14">
        <f>IF(K482&lt;3,1,IF(AND(K482&gt;=3,K482&lt;6),2,IF(AND(K482&gt;=6,K482&lt;12),3,4)))</f>
        <v>3</v>
      </c>
      <c r="M482" s="14"/>
      <c r="N482" s="14">
        <v>31069</v>
      </c>
    </row>
    <row r="483" spans="1:14">
      <c r="A483" s="20">
        <v>473</v>
      </c>
      <c r="B483" s="20">
        <v>126171</v>
      </c>
      <c r="C483" s="57" t="s">
        <v>225</v>
      </c>
      <c r="D483" s="20" t="s">
        <v>6</v>
      </c>
      <c r="E483" s="14" t="s">
        <v>291</v>
      </c>
      <c r="F483" s="14" t="s">
        <v>782</v>
      </c>
      <c r="G483" s="14" t="s">
        <v>8</v>
      </c>
      <c r="H483" s="20" t="s">
        <v>295</v>
      </c>
      <c r="I483" s="84">
        <v>43627</v>
      </c>
      <c r="J483" s="81"/>
      <c r="K483" s="74">
        <f>($L$9-I483)/(365/12)</f>
        <v>38.005479452054793</v>
      </c>
      <c r="L483" s="14">
        <f>IF(K483&lt;3,1,IF(AND(K483&gt;=3,K483&lt;6),2,IF(AND(K483&gt;=6,K483&lt;12),3,4)))</f>
        <v>4</v>
      </c>
      <c r="M483" s="14"/>
      <c r="N483" s="14">
        <v>30730</v>
      </c>
    </row>
    <row r="484" spans="1:14">
      <c r="A484" s="20">
        <v>474</v>
      </c>
      <c r="B484" s="14" t="s">
        <v>301</v>
      </c>
      <c r="C484" s="14" t="s">
        <v>740</v>
      </c>
      <c r="D484" s="14" t="s">
        <v>6</v>
      </c>
      <c r="E484" s="14" t="s">
        <v>15</v>
      </c>
      <c r="F484" s="14" t="s">
        <v>786</v>
      </c>
      <c r="G484" s="14" t="s">
        <v>512</v>
      </c>
      <c r="H484" s="20" t="s">
        <v>295</v>
      </c>
      <c r="I484" s="81">
        <v>44630</v>
      </c>
      <c r="J484" s="81"/>
      <c r="K484" s="74">
        <f>($L$9-I484)/(365/12)</f>
        <v>5.0301369863013701</v>
      </c>
      <c r="L484" s="14">
        <f>IF(K484&lt;3,1,IF(AND(K484&gt;=3,K484&lt;6),2,IF(AND(K484&gt;=6,K484&lt;12),3,4)))</f>
        <v>2</v>
      </c>
      <c r="M484" s="14"/>
      <c r="N484" s="14">
        <v>31143</v>
      </c>
    </row>
    <row r="485" spans="1:14">
      <c r="A485" s="20">
        <v>475</v>
      </c>
      <c r="B485" s="14">
        <v>135423</v>
      </c>
      <c r="C485" s="14" t="s">
        <v>741</v>
      </c>
      <c r="D485" s="40" t="s">
        <v>6</v>
      </c>
      <c r="E485" s="14" t="s">
        <v>159</v>
      </c>
      <c r="F485" s="14" t="s">
        <v>774</v>
      </c>
      <c r="G485" s="14" t="s">
        <v>512</v>
      </c>
      <c r="H485" s="40" t="s">
        <v>295</v>
      </c>
      <c r="I485" s="81">
        <v>43678</v>
      </c>
      <c r="J485" s="81"/>
      <c r="K485" s="74">
        <f>($L$9-I485)/(365/12)</f>
        <v>36.328767123287669</v>
      </c>
      <c r="L485" s="14">
        <f>IF(K485&lt;3,1,IF(AND(K485&gt;=3,K485&lt;6),2,IF(AND(K485&gt;=6,K485&lt;12),3,4)))</f>
        <v>4</v>
      </c>
      <c r="M485" s="14"/>
      <c r="N485" s="14">
        <v>30779</v>
      </c>
    </row>
    <row r="486" spans="1:14">
      <c r="A486" s="20">
        <v>476</v>
      </c>
      <c r="B486" s="40">
        <v>163234</v>
      </c>
      <c r="C486" s="69" t="s">
        <v>280</v>
      </c>
      <c r="D486" s="40" t="s">
        <v>6</v>
      </c>
      <c r="E486" s="14" t="s">
        <v>19</v>
      </c>
      <c r="F486" s="14" t="s">
        <v>704</v>
      </c>
      <c r="G486" s="14" t="s">
        <v>727</v>
      </c>
      <c r="H486" s="40" t="s">
        <v>295</v>
      </c>
      <c r="I486" s="81">
        <v>43890</v>
      </c>
      <c r="J486" s="81"/>
      <c r="K486" s="74">
        <f>($L$9-I486)/(365/12)</f>
        <v>29.358904109589041</v>
      </c>
      <c r="L486" s="14">
        <f>IF(K486&lt;3,1,IF(AND(K486&gt;=3,K486&lt;6),2,IF(AND(K486&gt;=6,K486&lt;12),3,4)))</f>
        <v>4</v>
      </c>
      <c r="M486" s="14"/>
      <c r="N486" s="14">
        <v>30886</v>
      </c>
    </row>
    <row r="487" spans="1:14">
      <c r="A487" s="20">
        <v>477</v>
      </c>
      <c r="B487" s="20">
        <v>31075</v>
      </c>
      <c r="C487" s="20" t="s">
        <v>742</v>
      </c>
      <c r="D487" s="20" t="s">
        <v>6</v>
      </c>
      <c r="E487" s="14" t="s">
        <v>14</v>
      </c>
      <c r="F487" s="14" t="s">
        <v>774</v>
      </c>
      <c r="G487" s="14" t="s">
        <v>92</v>
      </c>
      <c r="H487" s="20" t="s">
        <v>295</v>
      </c>
      <c r="I487" s="80">
        <v>44494</v>
      </c>
      <c r="J487" s="81"/>
      <c r="K487" s="74">
        <f>($L$9-I487)/(365/12)</f>
        <v>9.5013698630136982</v>
      </c>
      <c r="L487" s="14">
        <f>IF(K487&lt;3,1,IF(AND(K487&gt;=3,K487&lt;6),2,IF(AND(K487&gt;=6,K487&lt;12),3,4)))</f>
        <v>3</v>
      </c>
      <c r="M487" s="14"/>
      <c r="N487" s="14">
        <v>31075</v>
      </c>
    </row>
    <row r="488" spans="1:14">
      <c r="A488" s="20">
        <v>478</v>
      </c>
      <c r="B488" s="20" t="s">
        <v>301</v>
      </c>
      <c r="C488" s="20" t="s">
        <v>718</v>
      </c>
      <c r="D488" s="20" t="s">
        <v>6</v>
      </c>
      <c r="E488" s="14" t="s">
        <v>130</v>
      </c>
      <c r="F488" s="14" t="s">
        <v>705</v>
      </c>
      <c r="G488" s="14" t="s">
        <v>31</v>
      </c>
      <c r="H488" s="20" t="s">
        <v>295</v>
      </c>
      <c r="I488" s="80">
        <v>44743</v>
      </c>
      <c r="J488" s="81"/>
      <c r="K488" s="74">
        <f>($L$9-I488)/(365/12)</f>
        <v>1.3150684931506849</v>
      </c>
      <c r="L488" s="14">
        <f>IF(K488&lt;3,1,IF(AND(K488&gt;=3,K488&lt;6),2,IF(AND(K488&gt;=6,K488&lt;12),3,4)))</f>
        <v>1</v>
      </c>
      <c r="M488" s="14"/>
      <c r="N488" s="14">
        <v>31157</v>
      </c>
    </row>
    <row r="489" spans="1:14">
      <c r="A489" s="20">
        <v>479</v>
      </c>
      <c r="B489" s="20" t="s">
        <v>301</v>
      </c>
      <c r="C489" s="20" t="s">
        <v>773</v>
      </c>
      <c r="D489" s="20" t="s">
        <v>6</v>
      </c>
      <c r="E489" s="14" t="s">
        <v>277</v>
      </c>
      <c r="F489" s="14" t="s">
        <v>774</v>
      </c>
      <c r="G489" s="14" t="s">
        <v>511</v>
      </c>
      <c r="H489" s="20" t="s">
        <v>295</v>
      </c>
      <c r="I489" s="80">
        <v>44746</v>
      </c>
      <c r="J489" s="81"/>
      <c r="K489" s="74">
        <f>($L$9-I489)/(365/12)</f>
        <v>1.2164383561643834</v>
      </c>
      <c r="L489" s="14">
        <f>IF(K489&lt;3,1,IF(AND(K489&gt;=3,K489&lt;6),2,IF(AND(K489&gt;=6,K489&lt;12),3,4)))</f>
        <v>1</v>
      </c>
      <c r="M489" s="14"/>
      <c r="N489" s="14">
        <v>31184</v>
      </c>
    </row>
    <row r="490" spans="1:14">
      <c r="A490" s="20">
        <v>480</v>
      </c>
      <c r="B490" s="20">
        <v>160597</v>
      </c>
      <c r="C490" s="57" t="s">
        <v>266</v>
      </c>
      <c r="D490" s="20" t="s">
        <v>6</v>
      </c>
      <c r="E490" s="14" t="s">
        <v>100</v>
      </c>
      <c r="F490" s="14" t="s">
        <v>704</v>
      </c>
      <c r="G490" s="14" t="s">
        <v>727</v>
      </c>
      <c r="H490" s="20" t="s">
        <v>295</v>
      </c>
      <c r="I490" s="84">
        <v>43794</v>
      </c>
      <c r="J490" s="81"/>
      <c r="K490" s="74">
        <f>($L$9-I490)/(365/12)</f>
        <v>32.515068493150686</v>
      </c>
      <c r="L490" s="14">
        <f>IF(K490&lt;3,1,IF(AND(K490&gt;=3,K490&lt;6),2,IF(AND(K490&gt;=6,K490&lt;12),3,4)))</f>
        <v>4</v>
      </c>
      <c r="M490" s="14"/>
      <c r="N490" s="14">
        <v>30856</v>
      </c>
    </row>
    <row r="491" spans="1:14">
      <c r="A491" s="20">
        <v>481</v>
      </c>
      <c r="B491" s="20">
        <v>177491</v>
      </c>
      <c r="C491" s="20" t="s">
        <v>743</v>
      </c>
      <c r="D491" s="20" t="s">
        <v>6</v>
      </c>
      <c r="E491" s="14" t="s">
        <v>11</v>
      </c>
      <c r="F491" s="14" t="s">
        <v>774</v>
      </c>
      <c r="G491" s="14" t="s">
        <v>31</v>
      </c>
      <c r="H491" s="20" t="s">
        <v>295</v>
      </c>
      <c r="I491" s="80">
        <v>44258</v>
      </c>
      <c r="J491" s="81"/>
      <c r="K491" s="74">
        <f>($L$9-I491)/(365/12)</f>
        <v>17.260273972602739</v>
      </c>
      <c r="L491" s="14">
        <f>IF(K491&lt;3,1,IF(AND(K491&gt;=3,K491&lt;6),2,IF(AND(K491&gt;=6,K491&lt;12),3,4)))</f>
        <v>4</v>
      </c>
      <c r="M491" s="14"/>
      <c r="N491" s="14">
        <v>30999</v>
      </c>
    </row>
    <row r="492" spans="1:14">
      <c r="A492" s="20">
        <v>482</v>
      </c>
      <c r="B492" s="20" t="s">
        <v>301</v>
      </c>
      <c r="C492" s="20" t="s">
        <v>580</v>
      </c>
      <c r="D492" s="20" t="s">
        <v>6</v>
      </c>
      <c r="E492" s="14" t="s">
        <v>614</v>
      </c>
      <c r="F492" s="14" t="s">
        <v>787</v>
      </c>
      <c r="G492" s="14" t="s">
        <v>8</v>
      </c>
      <c r="H492" s="20" t="s">
        <v>295</v>
      </c>
      <c r="I492" s="80">
        <v>44544</v>
      </c>
      <c r="J492" s="81"/>
      <c r="K492" s="74">
        <f>($L$9-I492)/(365/12)</f>
        <v>7.8575342465753417</v>
      </c>
      <c r="L492" s="14">
        <f>IF(K492&lt;3,1,IF(AND(K492&gt;=3,K492&lt;6),2,IF(AND(K492&gt;=6,K492&lt;12),3,4)))</f>
        <v>3</v>
      </c>
      <c r="M492" s="14"/>
      <c r="N492" s="14">
        <v>31105</v>
      </c>
    </row>
    <row r="493" spans="1:14">
      <c r="A493" s="20">
        <v>483</v>
      </c>
      <c r="B493" s="40">
        <v>135433</v>
      </c>
      <c r="C493" s="14" t="s">
        <v>243</v>
      </c>
      <c r="D493" s="40" t="s">
        <v>6</v>
      </c>
      <c r="E493" s="14" t="s">
        <v>9</v>
      </c>
      <c r="F493" s="20" t="s">
        <v>782</v>
      </c>
      <c r="G493" s="14" t="s">
        <v>511</v>
      </c>
      <c r="H493" s="40" t="s">
        <v>295</v>
      </c>
      <c r="I493" s="81">
        <v>43678</v>
      </c>
      <c r="J493" s="81"/>
      <c r="K493" s="74">
        <f>($L$9-I493)/(365/12)</f>
        <v>36.328767123287669</v>
      </c>
      <c r="L493" s="14">
        <f>IF(K493&lt;3,1,IF(AND(K493&gt;=3,K493&lt;6),2,IF(AND(K493&gt;=6,K493&lt;12),3,4)))</f>
        <v>4</v>
      </c>
      <c r="M493" s="14"/>
      <c r="N493" s="14">
        <v>30780</v>
      </c>
    </row>
    <row r="494" spans="1:14">
      <c r="A494" s="20">
        <v>484</v>
      </c>
      <c r="B494" s="40" t="s">
        <v>301</v>
      </c>
      <c r="C494" s="14" t="s">
        <v>719</v>
      </c>
      <c r="D494" s="40" t="s">
        <v>6</v>
      </c>
      <c r="E494" s="14" t="s">
        <v>323</v>
      </c>
      <c r="F494" s="20" t="s">
        <v>705</v>
      </c>
      <c r="G494" s="14" t="s">
        <v>31</v>
      </c>
      <c r="H494" s="40" t="s">
        <v>295</v>
      </c>
      <c r="I494" s="81">
        <v>44743</v>
      </c>
      <c r="J494" s="81"/>
      <c r="K494" s="74">
        <f>($L$9-I494)/(365/12)</f>
        <v>1.3150684931506849</v>
      </c>
      <c r="L494" s="14">
        <f>IF(K494&lt;3,1,IF(AND(K494&gt;=3,K494&lt;6),2,IF(AND(K494&gt;=6,K494&lt;12),3,4)))</f>
        <v>1</v>
      </c>
      <c r="M494" s="14"/>
      <c r="N494" s="14">
        <v>31175</v>
      </c>
    </row>
    <row r="495" spans="1:14">
      <c r="A495" s="20">
        <v>485</v>
      </c>
      <c r="B495" s="20">
        <v>174589</v>
      </c>
      <c r="C495" s="5" t="s">
        <v>324</v>
      </c>
      <c r="D495" s="20" t="s">
        <v>6</v>
      </c>
      <c r="E495" s="14" t="s">
        <v>268</v>
      </c>
      <c r="F495" s="20" t="s">
        <v>789</v>
      </c>
      <c r="G495" s="14" t="s">
        <v>8</v>
      </c>
      <c r="H495" s="20" t="s">
        <v>295</v>
      </c>
      <c r="I495" s="80">
        <v>44200</v>
      </c>
      <c r="J495" s="81"/>
      <c r="K495" s="74">
        <f>($L$9-I495)/(365/12)</f>
        <v>19.167123287671231</v>
      </c>
      <c r="L495" s="14">
        <f>IF(K495&lt;3,1,IF(AND(K495&gt;=3,K495&lt;6),2,IF(AND(K495&gt;=6,K495&lt;12),3,4)))</f>
        <v>4</v>
      </c>
      <c r="M495" s="50"/>
      <c r="N495" s="14">
        <v>30974</v>
      </c>
    </row>
    <row r="496" spans="1:14">
      <c r="A496" s="20">
        <v>486</v>
      </c>
      <c r="B496" s="14">
        <v>106386</v>
      </c>
      <c r="C496" s="69" t="s">
        <v>199</v>
      </c>
      <c r="D496" s="14" t="s">
        <v>6</v>
      </c>
      <c r="E496" s="14" t="s">
        <v>327</v>
      </c>
      <c r="F496" s="20" t="s">
        <v>783</v>
      </c>
      <c r="G496" s="14" t="s">
        <v>512</v>
      </c>
      <c r="H496" s="14" t="s">
        <v>295</v>
      </c>
      <c r="I496" s="81">
        <v>43313</v>
      </c>
      <c r="J496" s="81"/>
      <c r="K496" s="74">
        <f>($L$9-I496)/(365/12)</f>
        <v>48.328767123287669</v>
      </c>
      <c r="L496" s="14">
        <f>IF(K496&lt;3,1,IF(AND(K496&gt;=3,K496&lt;6),2,IF(AND(K496&gt;=6,K496&lt;12),3,4)))</f>
        <v>4</v>
      </c>
      <c r="M496" s="50"/>
      <c r="N496" s="14">
        <v>30140</v>
      </c>
    </row>
    <row r="497" spans="1:15">
      <c r="A497" s="20">
        <v>487</v>
      </c>
      <c r="B497" s="40">
        <v>111284</v>
      </c>
      <c r="C497" s="14" t="s">
        <v>744</v>
      </c>
      <c r="D497" s="40" t="s">
        <v>6</v>
      </c>
      <c r="E497" s="14" t="s">
        <v>136</v>
      </c>
      <c r="F497" s="20" t="s">
        <v>774</v>
      </c>
      <c r="G497" s="14" t="s">
        <v>129</v>
      </c>
      <c r="H497" s="40" t="s">
        <v>295</v>
      </c>
      <c r="I497" s="81">
        <v>43438</v>
      </c>
      <c r="J497" s="81"/>
      <c r="K497" s="74">
        <f>($L$9-I497)/(365/12)</f>
        <v>44.219178082191782</v>
      </c>
      <c r="L497" s="14">
        <f>IF(K497&lt;3,1,IF(AND(K497&gt;=3,K497&lt;6),2,IF(AND(K497&gt;=6,K497&lt;12),3,4)))</f>
        <v>4</v>
      </c>
      <c r="M497" s="14"/>
      <c r="N497" s="14">
        <v>30552</v>
      </c>
    </row>
    <row r="498" spans="1:15">
      <c r="A498" s="20">
        <v>488</v>
      </c>
      <c r="B498" s="40">
        <v>112149</v>
      </c>
      <c r="C498" s="14" t="s">
        <v>200</v>
      </c>
      <c r="D498" s="40" t="s">
        <v>6</v>
      </c>
      <c r="E498" s="14" t="s">
        <v>291</v>
      </c>
      <c r="F498" s="20" t="s">
        <v>789</v>
      </c>
      <c r="G498" s="14" t="s">
        <v>8</v>
      </c>
      <c r="H498" s="40" t="s">
        <v>295</v>
      </c>
      <c r="I498" s="81">
        <v>43469</v>
      </c>
      <c r="J498" s="81"/>
      <c r="K498" s="74">
        <f>($L$9-I498)/(365/12)</f>
        <v>43.199999999999996</v>
      </c>
      <c r="L498" s="14">
        <f>IF(K498&lt;3,1,IF(AND(K498&gt;=3,K498&lt;6),2,IF(AND(K498&gt;=6,K498&lt;12),3,4)))</f>
        <v>4</v>
      </c>
      <c r="M498" s="50"/>
      <c r="N498" s="14">
        <v>30610</v>
      </c>
    </row>
    <row r="499" spans="1:15">
      <c r="A499" s="20">
        <v>489</v>
      </c>
      <c r="B499" s="40" t="s">
        <v>301</v>
      </c>
      <c r="C499" s="14" t="s">
        <v>568</v>
      </c>
      <c r="D499" s="40" t="s">
        <v>6</v>
      </c>
      <c r="E499" s="14" t="s">
        <v>18</v>
      </c>
      <c r="F499" s="20" t="s">
        <v>782</v>
      </c>
      <c r="G499" s="14" t="s">
        <v>31</v>
      </c>
      <c r="H499" s="40" t="s">
        <v>295</v>
      </c>
      <c r="I499" s="81">
        <v>44531</v>
      </c>
      <c r="J499" s="81"/>
      <c r="K499" s="74">
        <f>($L$9-I499)/(365/12)</f>
        <v>8.2849315068493148</v>
      </c>
      <c r="L499" s="14">
        <f>IF(K499&lt;3,1,IF(AND(K499&gt;=3,K499&lt;6),2,IF(AND(K499&gt;=6,K499&lt;12),3,4)))</f>
        <v>3</v>
      </c>
      <c r="M499" s="14"/>
      <c r="N499" s="14">
        <v>31094</v>
      </c>
    </row>
    <row r="500" spans="1:15">
      <c r="A500" s="20">
        <v>490</v>
      </c>
      <c r="B500" s="20">
        <v>163236</v>
      </c>
      <c r="C500" s="14" t="s">
        <v>745</v>
      </c>
      <c r="D500" s="14" t="s">
        <v>6</v>
      </c>
      <c r="E500" s="14" t="s">
        <v>323</v>
      </c>
      <c r="F500" s="20" t="s">
        <v>774</v>
      </c>
      <c r="G500" s="14" t="s">
        <v>31</v>
      </c>
      <c r="H500" s="14" t="s">
        <v>295</v>
      </c>
      <c r="I500" s="81">
        <v>43890</v>
      </c>
      <c r="J500" s="81"/>
      <c r="K500" s="74">
        <f>($L$9-I500)/(365/12)</f>
        <v>29.358904109589041</v>
      </c>
      <c r="L500" s="14">
        <f>IF(K500&lt;3,1,IF(AND(K500&gt;=3,K500&lt;6),2,IF(AND(K500&gt;=6,K500&lt;12),3,4)))</f>
        <v>4</v>
      </c>
      <c r="M500" s="14"/>
      <c r="N500" s="14">
        <v>30888</v>
      </c>
    </row>
    <row r="501" spans="1:15">
      <c r="A501" s="20">
        <v>491</v>
      </c>
      <c r="B501" s="40">
        <v>110415</v>
      </c>
      <c r="C501" s="14" t="s">
        <v>201</v>
      </c>
      <c r="D501" s="14" t="s">
        <v>6</v>
      </c>
      <c r="E501" s="14" t="s">
        <v>113</v>
      </c>
      <c r="F501" s="20" t="s">
        <v>787</v>
      </c>
      <c r="G501" s="14" t="s">
        <v>727</v>
      </c>
      <c r="H501" s="14" t="s">
        <v>295</v>
      </c>
      <c r="I501" s="81">
        <v>43409</v>
      </c>
      <c r="J501" s="81"/>
      <c r="K501" s="74">
        <f>($L$9-I501)/(365/12)</f>
        <v>45.172602739726024</v>
      </c>
      <c r="L501" s="14">
        <f>IF(K501&lt;3,1,IF(AND(K501&gt;=3,K501&lt;6),2,IF(AND(K501&gt;=6,K501&lt;12),3,4)))</f>
        <v>4</v>
      </c>
      <c r="M501" s="14"/>
      <c r="N501" s="14">
        <v>30528</v>
      </c>
    </row>
    <row r="502" spans="1:15">
      <c r="A502" s="20">
        <v>492</v>
      </c>
      <c r="B502" s="14">
        <v>159017</v>
      </c>
      <c r="C502" s="14" t="s">
        <v>255</v>
      </c>
      <c r="D502" s="14" t="s">
        <v>6</v>
      </c>
      <c r="E502" s="14" t="s">
        <v>481</v>
      </c>
      <c r="F502" s="20" t="s">
        <v>790</v>
      </c>
      <c r="G502" s="14" t="s">
        <v>92</v>
      </c>
      <c r="H502" s="58" t="s">
        <v>295</v>
      </c>
      <c r="I502" s="82">
        <v>43752</v>
      </c>
      <c r="J502" s="81"/>
      <c r="K502" s="61">
        <f>($L$9-I502)/(365/12)</f>
        <v>33.895890410958906</v>
      </c>
      <c r="L502" s="50">
        <f>IF(K502&lt;3,1,IF(AND(K502&gt;=3,K502&lt;6),2,IF(AND(K502&gt;=6,K502&lt;12),3,4)))</f>
        <v>4</v>
      </c>
      <c r="M502" s="50"/>
      <c r="N502" s="14">
        <v>30820</v>
      </c>
    </row>
    <row r="503" spans="1:15">
      <c r="A503" s="20">
        <v>493</v>
      </c>
      <c r="B503" s="40" t="s">
        <v>301</v>
      </c>
      <c r="C503" s="14" t="s">
        <v>720</v>
      </c>
      <c r="D503" s="40" t="s">
        <v>6</v>
      </c>
      <c r="E503" s="14" t="s">
        <v>132</v>
      </c>
      <c r="F503" s="20" t="s">
        <v>705</v>
      </c>
      <c r="G503" s="14" t="s">
        <v>8</v>
      </c>
      <c r="H503" s="14" t="s">
        <v>295</v>
      </c>
      <c r="I503" s="81">
        <v>44743</v>
      </c>
      <c r="J503" s="81"/>
      <c r="K503" s="74">
        <f>($L$9-I503)/(365/12)</f>
        <v>1.3150684931506849</v>
      </c>
      <c r="L503" s="14">
        <f>IF(K503&lt;3,1,IF(AND(K503&gt;=3,K503&lt;6),2,IF(AND(K503&gt;=6,K503&lt;12),3,4)))</f>
        <v>1</v>
      </c>
      <c r="M503" s="14"/>
      <c r="N503" s="14">
        <v>31176</v>
      </c>
    </row>
    <row r="504" spans="1:15">
      <c r="A504" s="20">
        <v>494</v>
      </c>
      <c r="B504" s="20">
        <v>87443</v>
      </c>
      <c r="C504" s="20" t="s">
        <v>202</v>
      </c>
      <c r="D504" s="20" t="s">
        <v>6</v>
      </c>
      <c r="E504" s="14" t="s">
        <v>49</v>
      </c>
      <c r="F504" s="20" t="s">
        <v>782</v>
      </c>
      <c r="G504" s="14" t="s">
        <v>511</v>
      </c>
      <c r="H504" s="20" t="s">
        <v>295</v>
      </c>
      <c r="I504" s="80">
        <v>42856</v>
      </c>
      <c r="J504" s="81"/>
      <c r="K504" s="74">
        <f>($L$9-I504)/(365/12)</f>
        <v>63.353424657534241</v>
      </c>
      <c r="L504" s="14">
        <f>IF(K504&lt;3,1,IF(AND(K504&gt;=3,K504&lt;6),2,IF(AND(K504&gt;=6,K504&lt;12),3,4)))</f>
        <v>4</v>
      </c>
      <c r="M504" s="14"/>
      <c r="N504" s="14">
        <v>30045</v>
      </c>
    </row>
    <row r="505" spans="1:15">
      <c r="A505" s="20">
        <v>495</v>
      </c>
      <c r="B505" s="20">
        <v>173294</v>
      </c>
      <c r="C505" s="14" t="s">
        <v>310</v>
      </c>
      <c r="D505" s="14" t="s">
        <v>6</v>
      </c>
      <c r="E505" s="14" t="s">
        <v>52</v>
      </c>
      <c r="F505" s="20" t="s">
        <v>704</v>
      </c>
      <c r="G505" s="14" t="s">
        <v>31</v>
      </c>
      <c r="H505" s="58" t="s">
        <v>295</v>
      </c>
      <c r="I505" s="82">
        <v>44142</v>
      </c>
      <c r="J505" s="81"/>
      <c r="K505" s="74">
        <f>($L$9-I505)/(365/12)</f>
        <v>21.073972602739726</v>
      </c>
      <c r="L505" s="14">
        <f>IF(K505&lt;3,1,IF(AND(K505&gt;=3,K505&lt;6),2,IF(AND(K505&gt;=6,K505&lt;12),3,4)))</f>
        <v>4</v>
      </c>
      <c r="M505" s="14"/>
      <c r="N505" s="14">
        <v>30932</v>
      </c>
    </row>
    <row r="506" spans="1:15">
      <c r="A506" s="20">
        <v>496</v>
      </c>
      <c r="B506" s="20">
        <v>31071</v>
      </c>
      <c r="C506" s="14" t="s">
        <v>539</v>
      </c>
      <c r="D506" s="14" t="s">
        <v>6</v>
      </c>
      <c r="E506" s="14" t="s">
        <v>7</v>
      </c>
      <c r="F506" s="20" t="s">
        <v>785</v>
      </c>
      <c r="G506" s="14" t="s">
        <v>511</v>
      </c>
      <c r="H506" s="14" t="s">
        <v>295</v>
      </c>
      <c r="I506" s="81">
        <v>44494</v>
      </c>
      <c r="J506" s="81"/>
      <c r="K506" s="74">
        <f>($L$9-I506)/(365/12)</f>
        <v>9.5013698630136982</v>
      </c>
      <c r="L506" s="14">
        <f>IF(K506&lt;3,1,IF(AND(K506&gt;=3,K506&lt;6),2,IF(AND(K506&gt;=6,K506&lt;12),3,4)))</f>
        <v>3</v>
      </c>
      <c r="M506" s="50"/>
      <c r="N506" s="14">
        <v>31071</v>
      </c>
    </row>
    <row r="507" spans="1:15">
      <c r="A507" s="20">
        <v>497</v>
      </c>
      <c r="B507" s="20" t="s">
        <v>301</v>
      </c>
      <c r="C507" s="20" t="s">
        <v>650</v>
      </c>
      <c r="D507" s="20" t="s">
        <v>6</v>
      </c>
      <c r="E507" s="14" t="s">
        <v>34</v>
      </c>
      <c r="F507" s="20" t="s">
        <v>788</v>
      </c>
      <c r="G507" s="14" t="s">
        <v>129</v>
      </c>
      <c r="H507" s="20" t="s">
        <v>295</v>
      </c>
      <c r="I507" s="80">
        <v>44662</v>
      </c>
      <c r="J507" s="81"/>
      <c r="K507" s="74">
        <f>($L$9-I507)/(365/12)</f>
        <v>3.9780821917808216</v>
      </c>
      <c r="L507" s="14">
        <f>IF(K507&lt;3,1,IF(AND(K507&gt;=3,K507&lt;6),2,IF(AND(K507&gt;=6,K507&lt;12),3,4)))</f>
        <v>2</v>
      </c>
      <c r="M507" s="14"/>
      <c r="N507" s="14">
        <v>31158</v>
      </c>
    </row>
    <row r="508" spans="1:15">
      <c r="A508" s="20">
        <v>498</v>
      </c>
      <c r="B508" s="20">
        <v>182203</v>
      </c>
      <c r="C508" s="14" t="s">
        <v>471</v>
      </c>
      <c r="D508" s="14" t="s">
        <v>6</v>
      </c>
      <c r="E508" s="14" t="s">
        <v>18</v>
      </c>
      <c r="F508" s="14" t="s">
        <v>705</v>
      </c>
      <c r="G508" s="14" t="s">
        <v>31</v>
      </c>
      <c r="H508" s="14" t="s">
        <v>295</v>
      </c>
      <c r="I508" s="81">
        <v>44390</v>
      </c>
      <c r="J508" s="81"/>
      <c r="K508" s="74">
        <f>($L$9-I508)/(365/12)</f>
        <v>12.920547945205479</v>
      </c>
      <c r="L508" s="14">
        <f>IF(K508&lt;3,1,IF(AND(K508&gt;=3,K508&lt;6),2,IF(AND(K508&gt;=6,K508&lt;12),3,4)))</f>
        <v>4</v>
      </c>
      <c r="M508" s="14"/>
      <c r="N508" s="14">
        <v>31049</v>
      </c>
    </row>
    <row r="509" spans="1:15">
      <c r="A509" s="20">
        <v>499</v>
      </c>
      <c r="B509" s="40">
        <v>114650</v>
      </c>
      <c r="C509" s="69" t="s">
        <v>203</v>
      </c>
      <c r="D509" s="40" t="s">
        <v>6</v>
      </c>
      <c r="E509" s="14" t="s">
        <v>26</v>
      </c>
      <c r="F509" s="14" t="s">
        <v>784</v>
      </c>
      <c r="G509" s="14" t="s">
        <v>791</v>
      </c>
      <c r="H509" s="40" t="s">
        <v>295</v>
      </c>
      <c r="I509" s="81">
        <v>43570</v>
      </c>
      <c r="J509" s="81"/>
      <c r="K509" s="74">
        <f>($L$9-I509)/(365/12)</f>
        <v>39.87945205479452</v>
      </c>
      <c r="L509" s="14">
        <f>IF(K509&lt;3,1,IF(AND(K509&gt;=3,K509&lt;6),2,IF(AND(K509&gt;=6,K509&lt;12),3,4)))</f>
        <v>4</v>
      </c>
      <c r="M509" s="14"/>
      <c r="N509" s="14">
        <v>30707</v>
      </c>
    </row>
    <row r="510" spans="1:15">
      <c r="A510" s="20">
        <v>500</v>
      </c>
      <c r="B510" s="20">
        <v>180956</v>
      </c>
      <c r="C510" s="14" t="s">
        <v>384</v>
      </c>
      <c r="D510" s="14" t="s">
        <v>6</v>
      </c>
      <c r="E510" s="14" t="s">
        <v>700</v>
      </c>
      <c r="F510" s="14" t="s">
        <v>705</v>
      </c>
      <c r="G510" s="14" t="s">
        <v>512</v>
      </c>
      <c r="H510" s="14" t="s">
        <v>295</v>
      </c>
      <c r="I510" s="81">
        <v>44368</v>
      </c>
      <c r="J510" s="81"/>
      <c r="K510" s="74">
        <f>($L$9-I510)/(365/12)</f>
        <v>13.643835616438356</v>
      </c>
      <c r="L510" s="14">
        <f>IF(K510&lt;3,1,IF(AND(K510&gt;=3,K510&lt;6),2,IF(AND(K510&gt;=6,K510&lt;12),3,4)))</f>
        <v>4</v>
      </c>
      <c r="M510" s="14"/>
      <c r="N510" s="14">
        <v>31030</v>
      </c>
      <c r="O510" s="66"/>
    </row>
    <row r="511" spans="1:15">
      <c r="A511" s="20">
        <v>501</v>
      </c>
      <c r="B511" s="40">
        <v>180974</v>
      </c>
      <c r="C511" s="14" t="s">
        <v>390</v>
      </c>
      <c r="D511" s="14" t="s">
        <v>6</v>
      </c>
      <c r="E511" s="14" t="s">
        <v>66</v>
      </c>
      <c r="F511" s="14" t="s">
        <v>785</v>
      </c>
      <c r="G511" s="14" t="s">
        <v>129</v>
      </c>
      <c r="H511" s="14" t="s">
        <v>295</v>
      </c>
      <c r="I511" s="81">
        <v>44368</v>
      </c>
      <c r="J511" s="81"/>
      <c r="K511" s="74">
        <f>($L$9-I511)/(365/12)</f>
        <v>13.643835616438356</v>
      </c>
      <c r="L511" s="14">
        <f>IF(K511&lt;3,1,IF(AND(K511&gt;=3,K511&lt;6),2,IF(AND(K511&gt;=6,K511&lt;12),3,4)))</f>
        <v>4</v>
      </c>
      <c r="M511" s="14"/>
      <c r="N511" s="14">
        <v>31029</v>
      </c>
    </row>
    <row r="512" spans="1:15">
      <c r="A512" s="20">
        <v>502</v>
      </c>
      <c r="B512" s="14" t="s">
        <v>301</v>
      </c>
      <c r="C512" s="14" t="s">
        <v>746</v>
      </c>
      <c r="D512" s="14" t="s">
        <v>6</v>
      </c>
      <c r="E512" s="14" t="s">
        <v>83</v>
      </c>
      <c r="F512" s="14" t="s">
        <v>774</v>
      </c>
      <c r="G512" s="14" t="s">
        <v>727</v>
      </c>
      <c r="H512" s="14" t="s">
        <v>295</v>
      </c>
      <c r="I512" s="81">
        <v>44662</v>
      </c>
      <c r="J512" s="81"/>
      <c r="K512" s="74">
        <f>($L$9-I512)/(365/12)</f>
        <v>3.9780821917808216</v>
      </c>
      <c r="L512" s="14">
        <f>IF(K512&lt;3,1,IF(AND(K512&gt;=3,K512&lt;6),2,IF(AND(K512&gt;=6,K512&lt;12),3,4)))</f>
        <v>2</v>
      </c>
      <c r="M512" s="14"/>
      <c r="N512" s="14">
        <v>31159</v>
      </c>
    </row>
    <row r="513" spans="1:14">
      <c r="A513" s="20">
        <v>503</v>
      </c>
      <c r="B513" s="20">
        <v>159742</v>
      </c>
      <c r="C513" s="14" t="s">
        <v>258</v>
      </c>
      <c r="D513" s="14" t="s">
        <v>6</v>
      </c>
      <c r="E513" s="14" t="s">
        <v>73</v>
      </c>
      <c r="F513" s="14" t="s">
        <v>790</v>
      </c>
      <c r="G513" s="14" t="s">
        <v>92</v>
      </c>
      <c r="H513" s="14" t="s">
        <v>295</v>
      </c>
      <c r="I513" s="81">
        <v>43766</v>
      </c>
      <c r="J513" s="81"/>
      <c r="K513" s="74">
        <f>($L$9-I513)/(365/12)</f>
        <v>33.435616438356163</v>
      </c>
      <c r="L513" s="14">
        <f>IF(K513&lt;3,1,IF(AND(K513&gt;=3,K513&lt;6),2,IF(AND(K513&gt;=6,K513&lt;12),3,4)))</f>
        <v>4</v>
      </c>
      <c r="M513" s="14"/>
      <c r="N513" s="14">
        <v>30838</v>
      </c>
    </row>
    <row r="514" spans="1:14">
      <c r="A514" s="20">
        <v>504</v>
      </c>
      <c r="B514" s="20">
        <v>150590</v>
      </c>
      <c r="C514" s="20" t="s">
        <v>264</v>
      </c>
      <c r="D514" s="20" t="s">
        <v>6</v>
      </c>
      <c r="E514" s="14" t="s">
        <v>501</v>
      </c>
      <c r="F514" s="20" t="s">
        <v>704</v>
      </c>
      <c r="G514" s="14" t="s">
        <v>791</v>
      </c>
      <c r="H514" s="20" t="s">
        <v>295</v>
      </c>
      <c r="I514" s="80">
        <v>43793</v>
      </c>
      <c r="J514" s="81"/>
      <c r="K514" s="61">
        <f>($L$9-I514)/(365/12)</f>
        <v>32.547945205479451</v>
      </c>
      <c r="L514" s="50">
        <f>IF(K514&lt;3,1,IF(AND(K514&gt;=3,K514&lt;6),2,IF(AND(K514&gt;=6,K514&lt;12),3,4)))</f>
        <v>4</v>
      </c>
      <c r="M514" s="50"/>
      <c r="N514" s="14">
        <v>30848</v>
      </c>
    </row>
    <row r="515" spans="1:14">
      <c r="A515" s="20">
        <v>505</v>
      </c>
      <c r="B515" s="40">
        <v>70125</v>
      </c>
      <c r="C515" s="14" t="s">
        <v>204</v>
      </c>
      <c r="D515" s="20" t="s">
        <v>6</v>
      </c>
      <c r="E515" s="14" t="s">
        <v>52</v>
      </c>
      <c r="F515" s="20" t="s">
        <v>784</v>
      </c>
      <c r="G515" s="14" t="s">
        <v>31</v>
      </c>
      <c r="H515" s="20" t="s">
        <v>295</v>
      </c>
      <c r="I515" s="81">
        <v>42416</v>
      </c>
      <c r="J515" s="81"/>
      <c r="K515" s="74">
        <f>($L$9-I515)/(365/12)</f>
        <v>77.819178082191783</v>
      </c>
      <c r="L515" s="14">
        <f>IF(K515&lt;3,1,IF(AND(K515&gt;=3,K515&lt;6),2,IF(AND(K515&gt;=6,K515&lt;12),3,4)))</f>
        <v>4</v>
      </c>
      <c r="M515" s="14"/>
      <c r="N515" s="14">
        <v>30195</v>
      </c>
    </row>
    <row r="516" spans="1:14">
      <c r="A516" s="20">
        <v>506</v>
      </c>
      <c r="B516" s="20">
        <v>178330</v>
      </c>
      <c r="C516" s="20" t="s">
        <v>348</v>
      </c>
      <c r="D516" s="20" t="s">
        <v>6</v>
      </c>
      <c r="E516" s="14" t="s">
        <v>298</v>
      </c>
      <c r="F516" s="20" t="s">
        <v>783</v>
      </c>
      <c r="G516" s="14" t="s">
        <v>92</v>
      </c>
      <c r="H516" s="20" t="s">
        <v>295</v>
      </c>
      <c r="I516" s="80">
        <v>44287</v>
      </c>
      <c r="J516" s="81"/>
      <c r="K516" s="74">
        <f>($L$9-I516)/(365/12)</f>
        <v>16.306849315068494</v>
      </c>
      <c r="L516" s="14">
        <f>IF(K516&lt;3,1,IF(AND(K516&gt;=3,K516&lt;6),2,IF(AND(K516&gt;=6,K516&lt;12),3,4)))</f>
        <v>4</v>
      </c>
      <c r="M516" s="14"/>
      <c r="N516" s="14">
        <v>31017</v>
      </c>
    </row>
    <row r="517" spans="1:14">
      <c r="A517" s="20">
        <v>507</v>
      </c>
      <c r="B517" s="20">
        <v>182207</v>
      </c>
      <c r="C517" s="14" t="s">
        <v>468</v>
      </c>
      <c r="D517" s="14" t="s">
        <v>6</v>
      </c>
      <c r="E517" s="14" t="s">
        <v>16</v>
      </c>
      <c r="F517" s="20" t="s">
        <v>783</v>
      </c>
      <c r="G517" s="14" t="s">
        <v>129</v>
      </c>
      <c r="H517" s="14" t="s">
        <v>295</v>
      </c>
      <c r="I517" s="81">
        <v>44390</v>
      </c>
      <c r="J517" s="81"/>
      <c r="K517" s="74">
        <f>($L$9-I517)/(365/12)</f>
        <v>12.920547945205479</v>
      </c>
      <c r="L517" s="14">
        <f>IF(K517&lt;3,1,IF(AND(K517&gt;=3,K517&lt;6),2,IF(AND(K517&gt;=6,K517&lt;12),3,4)))</f>
        <v>4</v>
      </c>
      <c r="M517" s="14"/>
      <c r="N517" s="14">
        <v>31051</v>
      </c>
    </row>
    <row r="518" spans="1:14">
      <c r="A518" s="20">
        <v>508</v>
      </c>
      <c r="B518" s="20">
        <v>178328</v>
      </c>
      <c r="C518" s="14" t="s">
        <v>349</v>
      </c>
      <c r="D518" s="14" t="s">
        <v>6</v>
      </c>
      <c r="E518" s="14" t="s">
        <v>130</v>
      </c>
      <c r="F518" s="20" t="s">
        <v>787</v>
      </c>
      <c r="G518" s="14" t="s">
        <v>31</v>
      </c>
      <c r="H518" s="14" t="s">
        <v>295</v>
      </c>
      <c r="I518" s="82">
        <v>44287</v>
      </c>
      <c r="J518" s="81"/>
      <c r="K518" s="74">
        <f>($L$9-I518)/(365/12)</f>
        <v>16.306849315068494</v>
      </c>
      <c r="L518" s="14">
        <f>IF(K518&lt;3,1,IF(AND(K518&gt;=3,K518&lt;6),2,IF(AND(K518&gt;=6,K518&lt;12),3,4)))</f>
        <v>4</v>
      </c>
      <c r="M518" s="50"/>
      <c r="N518" s="14">
        <v>31016</v>
      </c>
    </row>
    <row r="519" spans="1:14">
      <c r="A519" s="20">
        <v>509</v>
      </c>
      <c r="B519" s="20">
        <v>65387</v>
      </c>
      <c r="C519" s="20" t="s">
        <v>205</v>
      </c>
      <c r="D519" s="20" t="s">
        <v>6</v>
      </c>
      <c r="E519" s="14" t="s">
        <v>277</v>
      </c>
      <c r="F519" s="20" t="s">
        <v>783</v>
      </c>
      <c r="G519" s="14" t="s">
        <v>511</v>
      </c>
      <c r="H519" s="20" t="s">
        <v>295</v>
      </c>
      <c r="I519" s="80">
        <v>42289</v>
      </c>
      <c r="J519" s="81"/>
      <c r="K519" s="74">
        <f>($L$9-I519)/(365/12)</f>
        <v>81.9945205479452</v>
      </c>
      <c r="L519" s="14">
        <f>IF(K519&lt;3,1,IF(AND(K519&gt;=3,K519&lt;6),2,IF(AND(K519&gt;=6,K519&lt;12),3,4)))</f>
        <v>4</v>
      </c>
      <c r="M519" s="14"/>
      <c r="N519" s="14">
        <v>30055</v>
      </c>
    </row>
    <row r="520" spans="1:14">
      <c r="A520" s="20">
        <v>510</v>
      </c>
      <c r="B520" s="20">
        <v>159029</v>
      </c>
      <c r="C520" s="57" t="s">
        <v>250</v>
      </c>
      <c r="D520" s="20" t="s">
        <v>6</v>
      </c>
      <c r="E520" s="14" t="s">
        <v>17</v>
      </c>
      <c r="F520" s="14" t="s">
        <v>790</v>
      </c>
      <c r="G520" s="14" t="s">
        <v>92</v>
      </c>
      <c r="H520" s="20" t="s">
        <v>295</v>
      </c>
      <c r="I520" s="84">
        <v>43735</v>
      </c>
      <c r="J520" s="81"/>
      <c r="K520" s="74">
        <f>($L$9-I520)/(365/12)</f>
        <v>34.454794520547942</v>
      </c>
      <c r="L520" s="14">
        <f>IF(K520&lt;3,1,IF(AND(K520&gt;=3,K520&lt;6),2,IF(AND(K520&gt;=6,K520&lt;12),3,4)))</f>
        <v>4</v>
      </c>
      <c r="M520" s="14"/>
      <c r="N520" s="14">
        <v>30811</v>
      </c>
    </row>
    <row r="521" spans="1:14">
      <c r="A521" s="20">
        <v>511</v>
      </c>
      <c r="B521" s="20">
        <v>112151</v>
      </c>
      <c r="C521" s="14" t="s">
        <v>747</v>
      </c>
      <c r="D521" s="14" t="s">
        <v>6</v>
      </c>
      <c r="E521" s="14" t="s">
        <v>66</v>
      </c>
      <c r="F521" s="14" t="s">
        <v>786</v>
      </c>
      <c r="G521" s="14" t="s">
        <v>129</v>
      </c>
      <c r="H521" s="14" t="s">
        <v>295</v>
      </c>
      <c r="I521" s="81">
        <v>43469</v>
      </c>
      <c r="J521" s="81"/>
      <c r="K521" s="74">
        <f>($L$9-I521)/(365/12)</f>
        <v>43.199999999999996</v>
      </c>
      <c r="L521" s="14">
        <f>IF(K521&lt;3,1,IF(AND(K521&gt;=3,K521&lt;6),2,IF(AND(K521&gt;=6,K521&lt;12),3,4)))</f>
        <v>4</v>
      </c>
      <c r="M521" s="14"/>
      <c r="N521" s="14">
        <v>30612</v>
      </c>
    </row>
    <row r="522" spans="1:14">
      <c r="A522" s="20">
        <v>512</v>
      </c>
      <c r="B522" s="20">
        <v>93706</v>
      </c>
      <c r="C522" s="20" t="s">
        <v>206</v>
      </c>
      <c r="D522" s="20" t="s">
        <v>6</v>
      </c>
      <c r="E522" s="14" t="s">
        <v>215</v>
      </c>
      <c r="F522" s="14" t="s">
        <v>784</v>
      </c>
      <c r="G522" s="14" t="s">
        <v>92</v>
      </c>
      <c r="H522" s="20" t="s">
        <v>295</v>
      </c>
      <c r="I522" s="80">
        <v>43010</v>
      </c>
      <c r="J522" s="81"/>
      <c r="K522" s="74">
        <f>($L$9-I522)/(365/12)</f>
        <v>58.290410958904104</v>
      </c>
      <c r="L522" s="14">
        <f>IF(K522&lt;3,1,IF(AND(K522&gt;=3,K522&lt;6),2,IF(AND(K522&gt;=6,K522&lt;12),3,4)))</f>
        <v>4</v>
      </c>
      <c r="M522" s="14"/>
      <c r="N522" s="14">
        <v>30151</v>
      </c>
    </row>
    <row r="523" spans="1:14">
      <c r="A523" s="20">
        <v>513</v>
      </c>
      <c r="B523" s="20" t="s">
        <v>301</v>
      </c>
      <c r="C523" s="14" t="s">
        <v>630</v>
      </c>
      <c r="D523" s="14" t="s">
        <v>6</v>
      </c>
      <c r="E523" s="14" t="s">
        <v>29</v>
      </c>
      <c r="F523" s="14" t="s">
        <v>703</v>
      </c>
      <c r="G523" s="14" t="s">
        <v>727</v>
      </c>
      <c r="H523" s="14" t="s">
        <v>295</v>
      </c>
      <c r="I523" s="81">
        <v>44601</v>
      </c>
      <c r="J523" s="81"/>
      <c r="K523" s="74">
        <f>($L$9-I523)/(365/12)</f>
        <v>5.9835616438356158</v>
      </c>
      <c r="L523" s="14">
        <f>IF(K523&lt;3,1,IF(AND(K523&gt;=3,K523&lt;6),2,IF(AND(K523&gt;=6,K523&lt;12),3,4)))</f>
        <v>2</v>
      </c>
      <c r="M523" s="14"/>
      <c r="N523" s="14">
        <v>31133</v>
      </c>
    </row>
    <row r="524" spans="1:14">
      <c r="A524" s="20">
        <v>514</v>
      </c>
      <c r="B524" s="20">
        <v>99232</v>
      </c>
      <c r="C524" s="14" t="s">
        <v>207</v>
      </c>
      <c r="D524" s="14" t="s">
        <v>6</v>
      </c>
      <c r="E524" s="14" t="s">
        <v>29</v>
      </c>
      <c r="F524" s="14" t="s">
        <v>785</v>
      </c>
      <c r="G524" s="14" t="s">
        <v>727</v>
      </c>
      <c r="H524" s="14" t="s">
        <v>295</v>
      </c>
      <c r="I524" s="81">
        <v>43145</v>
      </c>
      <c r="J524" s="81"/>
      <c r="K524" s="74">
        <f>($L$9-I524)/(365/12)</f>
        <v>53.852054794520548</v>
      </c>
      <c r="L524" s="14">
        <f>IF(K524&lt;3,1,IF(AND(K524&gt;=3,K524&lt;6),2,IF(AND(K524&gt;=6,K524&lt;12),3,4)))</f>
        <v>4</v>
      </c>
      <c r="M524" s="14"/>
      <c r="N524" s="14">
        <v>30198</v>
      </c>
    </row>
    <row r="525" spans="1:14">
      <c r="A525" s="20">
        <v>515</v>
      </c>
      <c r="B525" s="40" t="s">
        <v>301</v>
      </c>
      <c r="C525" s="69" t="s">
        <v>583</v>
      </c>
      <c r="D525" s="69" t="s">
        <v>6</v>
      </c>
      <c r="E525" s="14" t="s">
        <v>174</v>
      </c>
      <c r="F525" s="69" t="s">
        <v>790</v>
      </c>
      <c r="G525" s="14" t="s">
        <v>129</v>
      </c>
      <c r="H525" s="20" t="s">
        <v>295</v>
      </c>
      <c r="I525" s="83">
        <v>44544</v>
      </c>
      <c r="J525" s="88"/>
      <c r="K525" s="74">
        <f>($L$9-I525)/(365/12)</f>
        <v>7.8575342465753417</v>
      </c>
      <c r="L525" s="14">
        <f>IF(K525&lt;3,1,IF(AND(K525&gt;=3,K525&lt;6),2,IF(AND(K525&gt;=6,K525&lt;12),3,4)))</f>
        <v>3</v>
      </c>
      <c r="M525" s="14"/>
      <c r="N525" s="14">
        <v>31107</v>
      </c>
    </row>
    <row r="526" spans="1:14">
      <c r="A526" s="20">
        <v>516</v>
      </c>
      <c r="B526" s="20">
        <v>34300</v>
      </c>
      <c r="C526" s="14" t="s">
        <v>208</v>
      </c>
      <c r="D526" s="14" t="s">
        <v>6</v>
      </c>
      <c r="E526" s="14" t="s">
        <v>162</v>
      </c>
      <c r="F526" s="14" t="s">
        <v>704</v>
      </c>
      <c r="G526" s="14" t="s">
        <v>31</v>
      </c>
      <c r="H526" s="14" t="s">
        <v>295</v>
      </c>
      <c r="I526" s="81">
        <v>41750</v>
      </c>
      <c r="J526" s="81"/>
      <c r="K526" s="74">
        <f>($L$9-I526)/(365/12)</f>
        <v>99.715068493150682</v>
      </c>
      <c r="L526" s="14">
        <f>IF(K526&lt;3,1,IF(AND(K526&gt;=3,K526&lt;6),2,IF(AND(K526&gt;=6,K526&lt;12),3,4)))</f>
        <v>4</v>
      </c>
      <c r="M526" s="14"/>
      <c r="N526" s="14">
        <v>30058</v>
      </c>
    </row>
    <row r="527" spans="1:14">
      <c r="A527" s="20">
        <v>517</v>
      </c>
      <c r="B527" s="40">
        <v>28829</v>
      </c>
      <c r="C527" s="76" t="s">
        <v>209</v>
      </c>
      <c r="D527" s="14" t="s">
        <v>6</v>
      </c>
      <c r="E527" s="14" t="s">
        <v>263</v>
      </c>
      <c r="F527" s="76" t="s">
        <v>784</v>
      </c>
      <c r="G527" s="14" t="s">
        <v>8</v>
      </c>
      <c r="H527" s="14" t="s">
        <v>295</v>
      </c>
      <c r="I527" s="81">
        <v>41395</v>
      </c>
      <c r="J527" s="81"/>
      <c r="K527" s="74">
        <f>($L$9-I527)/(365/12)</f>
        <v>111.38630136986301</v>
      </c>
      <c r="L527" s="14">
        <f>IF(K527&lt;3,1,IF(AND(K527&gt;=3,K527&lt;6),2,IF(AND(K527&gt;=6,K527&lt;12),3,4)))</f>
        <v>4</v>
      </c>
      <c r="M527" s="14"/>
      <c r="N527" s="14">
        <v>30060</v>
      </c>
    </row>
    <row r="528" spans="1:14">
      <c r="A528" s="20">
        <v>518</v>
      </c>
      <c r="B528" s="20">
        <v>173298</v>
      </c>
      <c r="C528" s="14" t="s">
        <v>308</v>
      </c>
      <c r="D528" s="14" t="s">
        <v>6</v>
      </c>
      <c r="E528" s="14" t="s">
        <v>323</v>
      </c>
      <c r="F528" s="20" t="s">
        <v>785</v>
      </c>
      <c r="G528" s="14" t="s">
        <v>31</v>
      </c>
      <c r="H528" s="14" t="s">
        <v>295</v>
      </c>
      <c r="I528" s="81">
        <v>44142</v>
      </c>
      <c r="J528" s="81"/>
      <c r="K528" s="74">
        <f>($L$9-I528)/(365/12)</f>
        <v>21.073972602739726</v>
      </c>
      <c r="L528" s="14">
        <f>IF(K528&lt;3,1,IF(AND(K528&gt;=3,K528&lt;6),2,IF(AND(K528&gt;=6,K528&lt;12),3,4)))</f>
        <v>4</v>
      </c>
      <c r="M528" s="14"/>
      <c r="N528" s="14">
        <v>30934</v>
      </c>
    </row>
    <row r="529" spans="1:17">
      <c r="A529" s="20">
        <v>519</v>
      </c>
      <c r="B529" s="20" t="s">
        <v>301</v>
      </c>
      <c r="C529" s="14" t="s">
        <v>721</v>
      </c>
      <c r="D529" s="20" t="s">
        <v>6</v>
      </c>
      <c r="E529" s="14" t="s">
        <v>11</v>
      </c>
      <c r="F529" s="20" t="s">
        <v>705</v>
      </c>
      <c r="G529" s="14" t="s">
        <v>31</v>
      </c>
      <c r="H529" s="20" t="s">
        <v>295</v>
      </c>
      <c r="I529" s="81">
        <v>44743</v>
      </c>
      <c r="J529" s="81"/>
      <c r="K529" s="74">
        <f>($L$9-I529)/(365/12)</f>
        <v>1.3150684931506849</v>
      </c>
      <c r="L529" s="14">
        <f>IF(K529&lt;3,1,IF(AND(K529&gt;=3,K529&lt;6),2,IF(AND(K529&gt;=6,K529&lt;12),3,4)))</f>
        <v>1</v>
      </c>
      <c r="M529" s="14"/>
      <c r="N529" s="14">
        <v>31177</v>
      </c>
    </row>
    <row r="530" spans="1:17">
      <c r="A530" s="20">
        <v>520</v>
      </c>
      <c r="B530" s="20">
        <v>182211</v>
      </c>
      <c r="C530" s="20" t="s">
        <v>472</v>
      </c>
      <c r="D530" s="20" t="s">
        <v>6</v>
      </c>
      <c r="E530" s="14" t="s">
        <v>9</v>
      </c>
      <c r="F530" s="20" t="s">
        <v>784</v>
      </c>
      <c r="G530" s="14" t="s">
        <v>511</v>
      </c>
      <c r="H530" s="20" t="s">
        <v>295</v>
      </c>
      <c r="I530" s="80">
        <v>44390</v>
      </c>
      <c r="J530" s="81"/>
      <c r="K530" s="74">
        <f>($L$9-I530)/(365/12)</f>
        <v>12.920547945205479</v>
      </c>
      <c r="L530" s="14">
        <f>IF(K530&lt;3,1,IF(AND(K530&gt;=3,K530&lt;6),2,IF(AND(K530&gt;=6,K530&lt;12),3,4)))</f>
        <v>4</v>
      </c>
      <c r="M530" s="14"/>
      <c r="N530" s="14">
        <v>31053</v>
      </c>
    </row>
    <row r="531" spans="1:17">
      <c r="A531" s="20">
        <v>521</v>
      </c>
      <c r="B531" s="40">
        <v>113085</v>
      </c>
      <c r="C531" s="14" t="s">
        <v>210</v>
      </c>
      <c r="D531" s="40" t="s">
        <v>6</v>
      </c>
      <c r="E531" s="14" t="s">
        <v>34</v>
      </c>
      <c r="F531" s="20" t="s">
        <v>706</v>
      </c>
      <c r="G531" s="14" t="s">
        <v>129</v>
      </c>
      <c r="H531" s="40" t="s">
        <v>295</v>
      </c>
      <c r="I531" s="81">
        <v>43501</v>
      </c>
      <c r="J531" s="81"/>
      <c r="K531" s="74">
        <f>($L$9-I531)/(365/12)</f>
        <v>42.147945205479452</v>
      </c>
      <c r="L531" s="14">
        <f>IF(K531&lt;3,1,IF(AND(K531&gt;=3,K531&lt;6),2,IF(AND(K531&gt;=6,K531&lt;12),3,4)))</f>
        <v>4</v>
      </c>
      <c r="M531" s="14"/>
      <c r="N531" s="14">
        <v>30654</v>
      </c>
    </row>
    <row r="532" spans="1:17">
      <c r="A532" s="20">
        <v>522</v>
      </c>
      <c r="B532" s="20" t="s">
        <v>301</v>
      </c>
      <c r="C532" s="20" t="s">
        <v>569</v>
      </c>
      <c r="D532" s="20" t="s">
        <v>6</v>
      </c>
      <c r="E532" s="14" t="s">
        <v>34</v>
      </c>
      <c r="F532" s="20" t="s">
        <v>782</v>
      </c>
      <c r="G532" s="14" t="s">
        <v>129</v>
      </c>
      <c r="H532" s="20" t="s">
        <v>295</v>
      </c>
      <c r="I532" s="80">
        <v>44531</v>
      </c>
      <c r="J532" s="81"/>
      <c r="K532" s="74">
        <f>($L$9-I532)/(365/12)</f>
        <v>8.2849315068493148</v>
      </c>
      <c r="L532" s="14">
        <f>IF(K532&lt;3,1,IF(AND(K532&gt;=3,K532&lt;6),2,IF(AND(K532&gt;=6,K532&lt;12),3,4)))</f>
        <v>3</v>
      </c>
      <c r="M532" s="14"/>
      <c r="N532" s="14">
        <v>31098</v>
      </c>
    </row>
    <row r="533" spans="1:17">
      <c r="A533" s="20">
        <v>523</v>
      </c>
      <c r="B533" s="14" t="s">
        <v>301</v>
      </c>
      <c r="C533" s="14" t="s">
        <v>712</v>
      </c>
      <c r="D533" s="14" t="s">
        <v>6</v>
      </c>
      <c r="E533" s="14" t="s">
        <v>16</v>
      </c>
      <c r="F533" s="20" t="s">
        <v>704</v>
      </c>
      <c r="G533" s="14" t="s">
        <v>129</v>
      </c>
      <c r="H533" s="14" t="s">
        <v>295</v>
      </c>
      <c r="I533" s="81">
        <v>44743</v>
      </c>
      <c r="J533" s="81"/>
      <c r="K533" s="74">
        <f>($L$9-I533)/(365/12)</f>
        <v>1.3150684931506849</v>
      </c>
      <c r="L533" s="14">
        <f>IF(K533&lt;3,1,IF(AND(K533&gt;=3,K533&lt;6),2,IF(AND(K533&gt;=6,K533&lt;12),3,4)))</f>
        <v>1</v>
      </c>
      <c r="M533" s="14"/>
      <c r="N533" s="14">
        <v>31178</v>
      </c>
    </row>
    <row r="534" spans="1:17">
      <c r="A534" s="20">
        <v>524</v>
      </c>
      <c r="B534" s="40">
        <v>132174</v>
      </c>
      <c r="C534" s="14" t="s">
        <v>233</v>
      </c>
      <c r="D534" s="40" t="s">
        <v>6</v>
      </c>
      <c r="E534" s="14" t="s">
        <v>10</v>
      </c>
      <c r="F534" s="20" t="s">
        <v>703</v>
      </c>
      <c r="G534" s="14" t="s">
        <v>791</v>
      </c>
      <c r="H534" s="40" t="s">
        <v>295</v>
      </c>
      <c r="I534" s="81">
        <v>43662</v>
      </c>
      <c r="J534" s="81"/>
      <c r="K534" s="74">
        <f>($L$9-I534)/(365/12)</f>
        <v>36.854794520547941</v>
      </c>
      <c r="L534" s="14">
        <f>IF(K534&lt;3,1,IF(AND(K534&gt;=3,K534&lt;6),2,IF(AND(K534&gt;=6,K534&lt;12),3,4)))</f>
        <v>4</v>
      </c>
      <c r="M534" s="14"/>
      <c r="N534" s="14">
        <v>30768</v>
      </c>
    </row>
    <row r="535" spans="1:17">
      <c r="A535" s="20">
        <v>525</v>
      </c>
      <c r="B535" s="40" t="s">
        <v>301</v>
      </c>
      <c r="C535" s="14" t="s">
        <v>610</v>
      </c>
      <c r="D535" s="40" t="s">
        <v>6</v>
      </c>
      <c r="E535" s="14" t="s">
        <v>13</v>
      </c>
      <c r="F535" s="20" t="s">
        <v>784</v>
      </c>
      <c r="G535" s="14" t="s">
        <v>8</v>
      </c>
      <c r="H535" s="40" t="s">
        <v>295</v>
      </c>
      <c r="I535" s="81">
        <v>44580</v>
      </c>
      <c r="J535" s="81"/>
      <c r="K535" s="74">
        <f>($L$9-I535)/(365/12)</f>
        <v>6.6739726027397257</v>
      </c>
      <c r="L535" s="14">
        <f>IF(K535&lt;3,1,IF(AND(K535&gt;=3,K535&lt;6),2,IF(AND(K535&gt;=6,K535&lt;12),3,4)))</f>
        <v>3</v>
      </c>
      <c r="M535" s="14"/>
      <c r="N535" s="14">
        <v>31118</v>
      </c>
    </row>
    <row r="536" spans="1:17">
      <c r="A536" s="20">
        <v>526</v>
      </c>
      <c r="B536" s="20">
        <v>114387</v>
      </c>
      <c r="C536" s="20" t="s">
        <v>211</v>
      </c>
      <c r="D536" s="20" t="s">
        <v>6</v>
      </c>
      <c r="E536" s="14" t="s">
        <v>15</v>
      </c>
      <c r="F536" s="20" t="s">
        <v>785</v>
      </c>
      <c r="G536" s="14" t="s">
        <v>512</v>
      </c>
      <c r="H536" s="20" t="s">
        <v>295</v>
      </c>
      <c r="I536" s="80">
        <v>43545</v>
      </c>
      <c r="J536" s="81"/>
      <c r="K536" s="74">
        <f>($L$9-I536)/(365/12)</f>
        <v>40.701369863013696</v>
      </c>
      <c r="L536" s="14">
        <f>IF(K536&lt;3,1,IF(AND(K536&gt;=3,K536&lt;6),2,IF(AND(K536&gt;=6,K536&lt;12),3,4)))</f>
        <v>4</v>
      </c>
      <c r="M536" s="14"/>
      <c r="N536" s="14">
        <v>30684</v>
      </c>
    </row>
    <row r="537" spans="1:17">
      <c r="A537" s="20">
        <v>527</v>
      </c>
      <c r="B537" s="20" t="s">
        <v>301</v>
      </c>
      <c r="C537" s="14" t="s">
        <v>631</v>
      </c>
      <c r="D537" s="20" t="s">
        <v>6</v>
      </c>
      <c r="E537" s="14" t="s">
        <v>21</v>
      </c>
      <c r="F537" s="20" t="s">
        <v>784</v>
      </c>
      <c r="G537" s="14" t="s">
        <v>129</v>
      </c>
      <c r="H537" s="20" t="s">
        <v>295</v>
      </c>
      <c r="I537" s="81">
        <v>44601</v>
      </c>
      <c r="J537" s="81"/>
      <c r="K537" s="74">
        <f>($L$9-I537)/(365/12)</f>
        <v>5.9835616438356158</v>
      </c>
      <c r="L537" s="14">
        <f>IF(K537&lt;3,1,IF(AND(K537&gt;=3,K537&lt;6),2,IF(AND(K537&gt;=6,K537&lt;12),3,4)))</f>
        <v>2</v>
      </c>
      <c r="M537" s="14"/>
      <c r="N537" s="14">
        <v>31134</v>
      </c>
      <c r="P537" s="71"/>
      <c r="Q537" s="71"/>
    </row>
    <row r="538" spans="1:17">
      <c r="A538" s="20">
        <v>528</v>
      </c>
      <c r="B538" s="40">
        <v>31059</v>
      </c>
      <c r="C538" s="14" t="s">
        <v>533</v>
      </c>
      <c r="D538" s="14" t="s">
        <v>6</v>
      </c>
      <c r="E538" s="14" t="s">
        <v>79</v>
      </c>
      <c r="F538" s="20" t="s">
        <v>790</v>
      </c>
      <c r="G538" s="14" t="s">
        <v>727</v>
      </c>
      <c r="H538" s="14" t="s">
        <v>295</v>
      </c>
      <c r="I538" s="81">
        <v>44494</v>
      </c>
      <c r="J538" s="81"/>
      <c r="K538" s="74">
        <f>($L$9-I538)/(365/12)</f>
        <v>9.5013698630136982</v>
      </c>
      <c r="L538" s="14">
        <f>IF(K538&lt;3,1,IF(AND(K538&gt;=3,K538&lt;6),2,IF(AND(K538&gt;=6,K538&lt;12),3,4)))</f>
        <v>3</v>
      </c>
      <c r="M538" s="14"/>
      <c r="N538" s="14">
        <v>31059</v>
      </c>
      <c r="P538" s="71"/>
      <c r="Q538" s="71"/>
    </row>
    <row r="539" spans="1:17">
      <c r="A539" s="20">
        <v>529</v>
      </c>
      <c r="B539" s="20">
        <v>173299</v>
      </c>
      <c r="C539" s="40" t="s">
        <v>307</v>
      </c>
      <c r="D539" s="40" t="s">
        <v>6</v>
      </c>
      <c r="E539" s="14" t="s">
        <v>34</v>
      </c>
      <c r="F539" s="20" t="s">
        <v>704</v>
      </c>
      <c r="G539" s="14" t="s">
        <v>129</v>
      </c>
      <c r="H539" s="40" t="s">
        <v>295</v>
      </c>
      <c r="I539" s="81">
        <v>44142</v>
      </c>
      <c r="J539" s="81"/>
      <c r="K539" s="74">
        <f>($L$9-I539)/(365/12)</f>
        <v>21.073972602739726</v>
      </c>
      <c r="L539" s="14">
        <f>IF(K539&lt;3,1,IF(AND(K539&gt;=3,K539&lt;6),2,IF(AND(K539&gt;=6,K539&lt;12),3,4)))</f>
        <v>4</v>
      </c>
      <c r="M539" s="14"/>
      <c r="N539" s="14">
        <v>30947</v>
      </c>
      <c r="P539" s="71"/>
      <c r="Q539" s="71"/>
    </row>
    <row r="540" spans="1:17">
      <c r="A540" s="20">
        <v>530</v>
      </c>
      <c r="B540" s="40">
        <v>31067</v>
      </c>
      <c r="C540" s="14" t="s">
        <v>536</v>
      </c>
      <c r="D540" s="40" t="s">
        <v>6</v>
      </c>
      <c r="E540" s="14" t="s">
        <v>614</v>
      </c>
      <c r="F540" s="20" t="s">
        <v>788</v>
      </c>
      <c r="G540" s="14" t="s">
        <v>8</v>
      </c>
      <c r="H540" s="40" t="s">
        <v>295</v>
      </c>
      <c r="I540" s="81">
        <v>44494</v>
      </c>
      <c r="J540" s="81"/>
      <c r="K540" s="74">
        <f>($L$9-I540)/(365/12)</f>
        <v>9.5013698630136982</v>
      </c>
      <c r="L540" s="14">
        <f>IF(K540&lt;3,1,IF(AND(K540&gt;=3,K540&lt;6),2,IF(AND(K540&gt;=6,K540&lt;12),3,4)))</f>
        <v>3</v>
      </c>
      <c r="M540" s="14"/>
      <c r="N540" s="14">
        <v>31067</v>
      </c>
      <c r="P540" s="71"/>
      <c r="Q540" s="71"/>
    </row>
    <row r="541" spans="1:17">
      <c r="A541" s="20">
        <v>531</v>
      </c>
      <c r="B541" s="20">
        <v>132185</v>
      </c>
      <c r="C541" s="14" t="s">
        <v>226</v>
      </c>
      <c r="D541" s="14" t="s">
        <v>6</v>
      </c>
      <c r="E541" s="14" t="s">
        <v>132</v>
      </c>
      <c r="F541" s="20" t="s">
        <v>782</v>
      </c>
      <c r="G541" s="14" t="s">
        <v>8</v>
      </c>
      <c r="H541" s="14" t="s">
        <v>295</v>
      </c>
      <c r="I541" s="82">
        <v>43647</v>
      </c>
      <c r="J541" s="81"/>
      <c r="K541" s="74">
        <f>($L$9-I541)/(365/12)</f>
        <v>37.347945205479448</v>
      </c>
      <c r="L541" s="14">
        <f>IF(K541&lt;3,1,IF(AND(K541&gt;=3,K541&lt;6),2,IF(AND(K541&gt;=6,K541&lt;12),3,4)))</f>
        <v>4</v>
      </c>
      <c r="M541" s="14"/>
      <c r="N541" s="14">
        <v>30761</v>
      </c>
      <c r="P541" s="71"/>
      <c r="Q541" s="71"/>
    </row>
    <row r="542" spans="1:17">
      <c r="A542" s="20">
        <v>532</v>
      </c>
      <c r="B542" s="20">
        <v>109434</v>
      </c>
      <c r="C542" s="20" t="s">
        <v>748</v>
      </c>
      <c r="D542" s="20" t="s">
        <v>6</v>
      </c>
      <c r="E542" s="14" t="s">
        <v>7</v>
      </c>
      <c r="F542" s="20" t="s">
        <v>786</v>
      </c>
      <c r="G542" s="14" t="s">
        <v>511</v>
      </c>
      <c r="H542" s="20" t="s">
        <v>295</v>
      </c>
      <c r="I542" s="80">
        <v>43375</v>
      </c>
      <c r="J542" s="81"/>
      <c r="K542" s="74">
        <f>($L$9-I542)/(365/12)</f>
        <v>46.290410958904111</v>
      </c>
      <c r="L542" s="14">
        <f>IF(K542&lt;3,1,IF(AND(K542&gt;=3,K542&lt;6),2,IF(AND(K542&gt;=6,K542&lt;12),3,4)))</f>
        <v>4</v>
      </c>
      <c r="M542" s="50"/>
      <c r="N542" s="14">
        <v>30234</v>
      </c>
    </row>
    <row r="543" spans="1:17">
      <c r="A543" s="20">
        <v>533</v>
      </c>
      <c r="B543" s="20" t="s">
        <v>301</v>
      </c>
      <c r="C543" s="20" t="s">
        <v>749</v>
      </c>
      <c r="D543" s="20" t="s">
        <v>6</v>
      </c>
      <c r="E543" s="14" t="s">
        <v>20</v>
      </c>
      <c r="F543" s="20" t="s">
        <v>786</v>
      </c>
      <c r="G543" s="14" t="s">
        <v>129</v>
      </c>
      <c r="H543" s="20" t="s">
        <v>295</v>
      </c>
      <c r="I543" s="80">
        <v>44544</v>
      </c>
      <c r="J543" s="81"/>
      <c r="K543" s="74">
        <f>($L$9-I543)/(365/12)</f>
        <v>7.8575342465753417</v>
      </c>
      <c r="L543" s="14">
        <f>IF(K543&lt;3,1,IF(AND(K543&gt;=3,K543&lt;6),2,IF(AND(K543&gt;=6,K543&lt;12),3,4)))</f>
        <v>3</v>
      </c>
      <c r="M543" s="14"/>
      <c r="N543" s="14">
        <v>31109</v>
      </c>
    </row>
    <row r="544" spans="1:17">
      <c r="A544" s="20">
        <v>534</v>
      </c>
      <c r="B544" s="20" t="s">
        <v>301</v>
      </c>
      <c r="C544" s="14" t="s">
        <v>750</v>
      </c>
      <c r="D544" s="14" t="s">
        <v>6</v>
      </c>
      <c r="E544" s="14" t="s">
        <v>594</v>
      </c>
      <c r="F544" s="20" t="s">
        <v>774</v>
      </c>
      <c r="G544" s="14" t="s">
        <v>791</v>
      </c>
      <c r="H544" s="14" t="s">
        <v>295</v>
      </c>
      <c r="I544" s="82">
        <v>44743</v>
      </c>
      <c r="J544" s="81"/>
      <c r="K544" s="74">
        <f>($L$9-I544)/(365/12)</f>
        <v>1.3150684931506849</v>
      </c>
      <c r="L544" s="14">
        <f>IF(K544&lt;3,1,IF(AND(K544&gt;=3,K544&lt;6),2,IF(AND(K544&gt;=6,K544&lt;12),3,4)))</f>
        <v>1</v>
      </c>
      <c r="M544" s="50"/>
      <c r="N544" s="14">
        <v>31179</v>
      </c>
    </row>
    <row r="545" spans="1:26">
      <c r="A545" s="20">
        <v>535</v>
      </c>
      <c r="B545" s="20">
        <v>160601</v>
      </c>
      <c r="C545" s="20" t="s">
        <v>751</v>
      </c>
      <c r="D545" s="20" t="s">
        <v>6</v>
      </c>
      <c r="E545" s="14" t="s">
        <v>79</v>
      </c>
      <c r="F545" s="20" t="s">
        <v>774</v>
      </c>
      <c r="G545" s="14" t="s">
        <v>727</v>
      </c>
      <c r="H545" s="20" t="s">
        <v>295</v>
      </c>
      <c r="I545" s="80">
        <v>43794</v>
      </c>
      <c r="J545" s="81"/>
      <c r="K545" s="74">
        <f>($L$9-I545)/(365/12)</f>
        <v>32.515068493150686</v>
      </c>
      <c r="L545" s="14">
        <f>IF(K545&lt;3,1,IF(AND(K545&gt;=3,K545&lt;6),2,IF(AND(K545&gt;=6,K545&lt;12),3,4)))</f>
        <v>4</v>
      </c>
      <c r="M545" s="50"/>
      <c r="N545" s="14">
        <v>30860</v>
      </c>
    </row>
    <row r="546" spans="1:26">
      <c r="A546" s="20">
        <v>536</v>
      </c>
      <c r="B546" s="40" t="s">
        <v>301</v>
      </c>
      <c r="C546" s="14" t="s">
        <v>684</v>
      </c>
      <c r="D546" s="14" t="s">
        <v>6</v>
      </c>
      <c r="E546" s="14" t="s">
        <v>269</v>
      </c>
      <c r="F546" s="20" t="s">
        <v>790</v>
      </c>
      <c r="G546" s="14" t="s">
        <v>791</v>
      </c>
      <c r="H546" s="20" t="s">
        <v>295</v>
      </c>
      <c r="I546" s="81">
        <v>44726</v>
      </c>
      <c r="J546" s="81"/>
      <c r="K546" s="74">
        <f>($L$9-I546)/(365/12)</f>
        <v>1.8739726027397259</v>
      </c>
      <c r="L546" s="14">
        <f>IF(K546&lt;3,1,IF(AND(K546&gt;=3,K546&lt;6),2,IF(AND(K546&gt;=6,K546&lt;12),3,4)))</f>
        <v>1</v>
      </c>
      <c r="M546" s="14"/>
      <c r="N546" s="14">
        <v>31161</v>
      </c>
    </row>
    <row r="547" spans="1:26">
      <c r="A547" s="20">
        <v>537</v>
      </c>
      <c r="B547" s="40">
        <v>112831</v>
      </c>
      <c r="C547" s="40" t="s">
        <v>212</v>
      </c>
      <c r="D547" s="40" t="s">
        <v>6</v>
      </c>
      <c r="E547" s="14" t="s">
        <v>14</v>
      </c>
      <c r="F547" s="20" t="s">
        <v>782</v>
      </c>
      <c r="G547" s="14" t="s">
        <v>92</v>
      </c>
      <c r="H547" s="40" t="s">
        <v>295</v>
      </c>
      <c r="I547" s="81">
        <v>43489</v>
      </c>
      <c r="J547" s="81"/>
      <c r="K547" s="74">
        <f>($L$9-I547)/(365/12)</f>
        <v>42.542465753424658</v>
      </c>
      <c r="L547" s="14">
        <f>IF(K547&lt;3,1,IF(AND(K547&gt;=3,K547&lt;6),2,IF(AND(K547&gt;=6,K547&lt;12),3,4)))</f>
        <v>4</v>
      </c>
      <c r="M547" s="14"/>
      <c r="N547" s="14">
        <v>30642</v>
      </c>
    </row>
    <row r="548" spans="1:26">
      <c r="A548" s="20">
        <v>538</v>
      </c>
      <c r="B548" s="40">
        <v>114393</v>
      </c>
      <c r="C548" s="14" t="s">
        <v>213</v>
      </c>
      <c r="D548" s="14" t="s">
        <v>6</v>
      </c>
      <c r="E548" s="14" t="s">
        <v>33</v>
      </c>
      <c r="F548" s="20" t="s">
        <v>788</v>
      </c>
      <c r="G548" s="14" t="s">
        <v>727</v>
      </c>
      <c r="H548" s="14" t="s">
        <v>295</v>
      </c>
      <c r="I548" s="81">
        <v>43545</v>
      </c>
      <c r="J548" s="81"/>
      <c r="K548" s="74">
        <f>($L$9-I548)/(365/12)</f>
        <v>40.701369863013696</v>
      </c>
      <c r="L548" s="14">
        <f>IF(K548&lt;3,1,IF(AND(K548&gt;=3,K548&lt;6),2,IF(AND(K548&gt;=6,K548&lt;12),3,4)))</f>
        <v>4</v>
      </c>
      <c r="M548" s="14"/>
      <c r="N548" s="14">
        <v>30688</v>
      </c>
    </row>
    <row r="549" spans="1:26">
      <c r="A549" s="20">
        <v>539</v>
      </c>
      <c r="B549" s="21" t="s">
        <v>301</v>
      </c>
      <c r="C549" s="5" t="s">
        <v>656</v>
      </c>
      <c r="D549" s="20" t="s">
        <v>6</v>
      </c>
      <c r="E549" s="14" t="s">
        <v>502</v>
      </c>
      <c r="F549" s="14" t="s">
        <v>784</v>
      </c>
      <c r="G549" s="14" t="s">
        <v>791</v>
      </c>
      <c r="H549" s="20" t="s">
        <v>295</v>
      </c>
      <c r="I549" s="80">
        <v>44686</v>
      </c>
      <c r="J549" s="81"/>
      <c r="K549" s="74">
        <f>($L$9-I549)/(365/12)</f>
        <v>3.1890410958904107</v>
      </c>
      <c r="L549" s="14">
        <f>IF(K549&lt;3,1,IF(AND(K549&gt;=3,K549&lt;6),2,IF(AND(K549&gt;=6,K549&lt;12),3,4)))</f>
        <v>2</v>
      </c>
      <c r="M549" s="50"/>
      <c r="N549" s="14">
        <v>31162</v>
      </c>
    </row>
    <row r="550" spans="1:26">
      <c r="A550" s="20">
        <v>540</v>
      </c>
      <c r="B550" s="40">
        <v>31062</v>
      </c>
      <c r="C550" s="69" t="s">
        <v>752</v>
      </c>
      <c r="D550" s="40" t="s">
        <v>6</v>
      </c>
      <c r="E550" s="14" t="s">
        <v>16</v>
      </c>
      <c r="F550" s="14" t="s">
        <v>786</v>
      </c>
      <c r="G550" s="14" t="s">
        <v>129</v>
      </c>
      <c r="H550" s="40" t="s">
        <v>295</v>
      </c>
      <c r="I550" s="81">
        <v>44494</v>
      </c>
      <c r="J550" s="81"/>
      <c r="K550" s="74">
        <f>($L$9-I550)/(365/12)</f>
        <v>9.5013698630136982</v>
      </c>
      <c r="L550" s="14">
        <f>IF(K550&lt;3,1,IF(AND(K550&gt;=3,K550&lt;6),2,IF(AND(K550&gt;=6,K550&lt;12),3,4)))</f>
        <v>3</v>
      </c>
      <c r="M550" s="14"/>
      <c r="N550" s="14">
        <v>31062</v>
      </c>
    </row>
    <row r="551" spans="1:26" s="59" customFormat="1">
      <c r="A551" s="20">
        <v>541</v>
      </c>
      <c r="B551" s="20" t="s">
        <v>301</v>
      </c>
      <c r="C551" s="20" t="s">
        <v>753</v>
      </c>
      <c r="D551" s="20" t="s">
        <v>6</v>
      </c>
      <c r="E551" s="14" t="s">
        <v>161</v>
      </c>
      <c r="F551" s="14" t="s">
        <v>774</v>
      </c>
      <c r="G551" s="14" t="s">
        <v>512</v>
      </c>
      <c r="H551" s="20" t="s">
        <v>295</v>
      </c>
      <c r="I551" s="80">
        <v>44686</v>
      </c>
      <c r="J551" s="81"/>
      <c r="K551" s="74">
        <f>($L$9-I551)/(365/12)</f>
        <v>3.1890410958904107</v>
      </c>
      <c r="L551" s="14">
        <f>IF(K551&lt;3,1,IF(AND(K551&gt;=3,K551&lt;6),2,IF(AND(K551&gt;=6,K551&lt;12),3,4)))</f>
        <v>2</v>
      </c>
      <c r="M551" s="14"/>
      <c r="N551" s="14">
        <v>31163</v>
      </c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 spans="1:26" s="59" customFormat="1">
      <c r="A552" s="20">
        <v>542</v>
      </c>
      <c r="B552" s="14" t="s">
        <v>301</v>
      </c>
      <c r="C552" s="14" t="s">
        <v>581</v>
      </c>
      <c r="D552" s="14" t="s">
        <v>6</v>
      </c>
      <c r="E552" s="14" t="s">
        <v>26</v>
      </c>
      <c r="F552" s="14" t="s">
        <v>787</v>
      </c>
      <c r="G552" s="14" t="s">
        <v>791</v>
      </c>
      <c r="H552" s="14" t="s">
        <v>295</v>
      </c>
      <c r="I552" s="81">
        <v>44544</v>
      </c>
      <c r="J552" s="81"/>
      <c r="K552" s="74">
        <f>($L$9-I552)/(365/12)</f>
        <v>7.8575342465753417</v>
      </c>
      <c r="L552" s="14">
        <f>IF(K552&lt;3,1,IF(AND(K552&gt;=3,K552&lt;6),2,IF(AND(K552&gt;=6,K552&lt;12),3,4)))</f>
        <v>3</v>
      </c>
      <c r="M552" s="14"/>
      <c r="N552" s="14">
        <v>31110</v>
      </c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 spans="1:26" s="59" customFormat="1">
      <c r="A553" s="20">
        <v>543</v>
      </c>
      <c r="B553" s="14" t="s">
        <v>301</v>
      </c>
      <c r="C553" s="14" t="s">
        <v>642</v>
      </c>
      <c r="D553" s="40" t="s">
        <v>6</v>
      </c>
      <c r="E553" s="14" t="s">
        <v>163</v>
      </c>
      <c r="F553" s="14" t="s">
        <v>706</v>
      </c>
      <c r="G553" s="14" t="s">
        <v>92</v>
      </c>
      <c r="H553" s="40" t="s">
        <v>295</v>
      </c>
      <c r="I553" s="81">
        <v>44630</v>
      </c>
      <c r="J553" s="81"/>
      <c r="K553" s="74">
        <f>($L$9-I553)/(365/12)</f>
        <v>5.0301369863013701</v>
      </c>
      <c r="L553" s="14">
        <f>IF(K553&lt;3,1,IF(AND(K553&gt;=3,K553&lt;6),2,IF(AND(K553&gt;=6,K553&lt;12),3,4)))</f>
        <v>2</v>
      </c>
      <c r="M553" s="14"/>
      <c r="N553" s="14">
        <v>31146</v>
      </c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 spans="1:26" s="59" customFormat="1">
      <c r="A554" s="20">
        <v>544</v>
      </c>
      <c r="B554" s="40">
        <v>165596</v>
      </c>
      <c r="C554" s="14" t="s">
        <v>754</v>
      </c>
      <c r="D554" s="14" t="s">
        <v>6</v>
      </c>
      <c r="E554" s="14" t="s">
        <v>136</v>
      </c>
      <c r="F554" s="14" t="s">
        <v>786</v>
      </c>
      <c r="G554" s="14" t="s">
        <v>129</v>
      </c>
      <c r="H554" s="14" t="s">
        <v>295</v>
      </c>
      <c r="I554" s="81">
        <v>43952</v>
      </c>
      <c r="J554" s="81"/>
      <c r="K554" s="74">
        <f>($L$9-I554)/(365/12)</f>
        <v>27.32054794520548</v>
      </c>
      <c r="L554" s="14">
        <f>IF(K554&lt;3,1,IF(AND(K554&gt;=3,K554&lt;6),2,IF(AND(K554&gt;=6,K554&lt;12),3,4)))</f>
        <v>4</v>
      </c>
      <c r="M554" s="14"/>
      <c r="N554" s="14">
        <v>30916</v>
      </c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 spans="1:26" s="59" customFormat="1">
      <c r="A555" s="20">
        <v>545</v>
      </c>
      <c r="B555" s="40">
        <v>71295</v>
      </c>
      <c r="C555" s="69" t="s">
        <v>755</v>
      </c>
      <c r="D555" s="69" t="s">
        <v>6</v>
      </c>
      <c r="E555" s="14" t="s">
        <v>136</v>
      </c>
      <c r="F555" s="69" t="s">
        <v>786</v>
      </c>
      <c r="G555" s="14" t="s">
        <v>129</v>
      </c>
      <c r="H555" s="20" t="s">
        <v>295</v>
      </c>
      <c r="I555" s="83">
        <v>42432</v>
      </c>
      <c r="J555" s="88"/>
      <c r="K555" s="74">
        <f>($L$9-I555)/(365/12)</f>
        <v>77.293150684931504</v>
      </c>
      <c r="L555" s="14">
        <f>IF(K555&lt;3,1,IF(AND(K555&gt;=3,K555&lt;6),2,IF(AND(K555&gt;=6,K555&lt;12),3,4)))</f>
        <v>4</v>
      </c>
      <c r="M555" s="14"/>
      <c r="N555" s="14">
        <v>30068</v>
      </c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 spans="1:26" s="59" customFormat="1">
      <c r="A556" s="20">
        <v>546</v>
      </c>
      <c r="B556" s="20">
        <v>174584</v>
      </c>
      <c r="C556" s="20" t="s">
        <v>322</v>
      </c>
      <c r="D556" s="20" t="s">
        <v>6</v>
      </c>
      <c r="E556" s="14" t="s">
        <v>19</v>
      </c>
      <c r="F556" s="14" t="s">
        <v>783</v>
      </c>
      <c r="G556" s="14" t="s">
        <v>727</v>
      </c>
      <c r="H556" s="20" t="s">
        <v>295</v>
      </c>
      <c r="I556" s="80">
        <v>44189</v>
      </c>
      <c r="J556" s="81"/>
      <c r="K556" s="74">
        <f>($L$9-I556)/(365/12)</f>
        <v>19.528767123287672</v>
      </c>
      <c r="L556" s="14">
        <f>IF(K556&lt;3,1,IF(AND(K556&gt;=3,K556&lt;6),2,IF(AND(K556&gt;=6,K556&lt;12),3,4)))</f>
        <v>4</v>
      </c>
      <c r="M556" s="14"/>
      <c r="N556" s="14">
        <v>30967</v>
      </c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 spans="1:26" s="59" customFormat="1">
      <c r="A557" s="20">
        <v>547</v>
      </c>
      <c r="B557" s="40">
        <v>174145</v>
      </c>
      <c r="C557" s="14" t="s">
        <v>320</v>
      </c>
      <c r="D557" s="14" t="s">
        <v>6</v>
      </c>
      <c r="E557" s="14" t="s">
        <v>159</v>
      </c>
      <c r="F557" s="14" t="s">
        <v>787</v>
      </c>
      <c r="G557" s="14" t="s">
        <v>512</v>
      </c>
      <c r="H557" s="20" t="s">
        <v>295</v>
      </c>
      <c r="I557" s="81">
        <v>44176</v>
      </c>
      <c r="J557" s="81"/>
      <c r="K557" s="74">
        <f>($L$9-I557)/(365/12)</f>
        <v>19.956164383561642</v>
      </c>
      <c r="L557" s="14">
        <f>IF(K557&lt;3,1,IF(AND(K557&gt;=3,K557&lt;6),2,IF(AND(K557&gt;=6,K557&lt;12),3,4)))</f>
        <v>4</v>
      </c>
      <c r="M557" s="14"/>
      <c r="N557" s="14">
        <v>30959</v>
      </c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 spans="1:26" s="59" customFormat="1">
      <c r="A558" s="20">
        <v>548</v>
      </c>
      <c r="B558" s="20">
        <v>109870</v>
      </c>
      <c r="C558" s="20" t="s">
        <v>214</v>
      </c>
      <c r="D558" s="20" t="s">
        <v>6</v>
      </c>
      <c r="E558" s="14" t="s">
        <v>164</v>
      </c>
      <c r="F558" s="14" t="s">
        <v>705</v>
      </c>
      <c r="G558" s="14" t="s">
        <v>31</v>
      </c>
      <c r="H558" s="20" t="s">
        <v>295</v>
      </c>
      <c r="I558" s="80">
        <v>43390</v>
      </c>
      <c r="J558" s="81"/>
      <c r="K558" s="74">
        <f>($L$9-I558)/(365/12)</f>
        <v>45.797260273972604</v>
      </c>
      <c r="L558" s="14">
        <f>IF(K558&lt;3,1,IF(AND(K558&gt;=3,K558&lt;6),2,IF(AND(K558&gt;=6,K558&lt;12),3,4)))</f>
        <v>4</v>
      </c>
      <c r="M558" s="14"/>
      <c r="N558" s="14">
        <v>30502</v>
      </c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 spans="1:26" s="59" customFormat="1">
      <c r="A559" s="20">
        <v>549</v>
      </c>
      <c r="B559" s="20" t="s">
        <v>301</v>
      </c>
      <c r="C559" s="20" t="s">
        <v>713</v>
      </c>
      <c r="D559" s="20" t="s">
        <v>6</v>
      </c>
      <c r="E559" s="14" t="s">
        <v>26</v>
      </c>
      <c r="F559" s="14" t="s">
        <v>704</v>
      </c>
      <c r="G559" s="14" t="s">
        <v>791</v>
      </c>
      <c r="H559" s="20" t="s">
        <v>295</v>
      </c>
      <c r="I559" s="80">
        <v>44743</v>
      </c>
      <c r="J559" s="81"/>
      <c r="K559" s="74">
        <f>($L$9-I559)/(365/12)</f>
        <v>1.3150684931506849</v>
      </c>
      <c r="L559" s="14">
        <f>IF(K559&lt;3,1,IF(AND(K559&gt;=3,K559&lt;6),2,IF(AND(K559&gt;=6,K559&lt;12),3,4)))</f>
        <v>1</v>
      </c>
      <c r="M559" s="50"/>
      <c r="N559" s="14">
        <v>31180</v>
      </c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 spans="1:26" s="59" customFormat="1">
      <c r="A560" s="20">
        <v>550</v>
      </c>
      <c r="B560" s="40" t="s">
        <v>301</v>
      </c>
      <c r="C560" s="14" t="s">
        <v>570</v>
      </c>
      <c r="D560" s="14" t="s">
        <v>6</v>
      </c>
      <c r="E560" s="14" t="s">
        <v>263</v>
      </c>
      <c r="F560" s="14" t="s">
        <v>788</v>
      </c>
      <c r="G560" s="14" t="s">
        <v>8</v>
      </c>
      <c r="H560" s="20" t="s">
        <v>295</v>
      </c>
      <c r="I560" s="81">
        <v>44531</v>
      </c>
      <c r="J560" s="81"/>
      <c r="K560" s="74">
        <f>($L$9-I560)/(365/12)</f>
        <v>8.2849315068493148</v>
      </c>
      <c r="L560" s="14">
        <f>IF(K560&lt;3,1,IF(AND(K560&gt;=3,K560&lt;6),2,IF(AND(K560&gt;=6,K560&lt;12),3,4)))</f>
        <v>3</v>
      </c>
      <c r="M560" s="14"/>
      <c r="N560" s="14">
        <v>31100</v>
      </c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 spans="1:26" s="59" customFormat="1">
      <c r="A561" s="20">
        <v>551</v>
      </c>
      <c r="B561" s="14">
        <v>173301</v>
      </c>
      <c r="C561" s="14" t="s">
        <v>306</v>
      </c>
      <c r="D561" s="14" t="s">
        <v>6</v>
      </c>
      <c r="E561" s="14" t="s">
        <v>49</v>
      </c>
      <c r="F561" s="14" t="s">
        <v>788</v>
      </c>
      <c r="G561" s="14" t="s">
        <v>511</v>
      </c>
      <c r="H561" s="14" t="s">
        <v>295</v>
      </c>
      <c r="I561" s="81">
        <v>44142</v>
      </c>
      <c r="J561" s="81"/>
      <c r="K561" s="74">
        <f>($L$9-I561)/(365/12)</f>
        <v>21.073972602739726</v>
      </c>
      <c r="L561" s="14">
        <f>IF(K561&lt;3,1,IF(AND(K561&gt;=3,K561&lt;6),2,IF(AND(K561&gt;=6,K561&lt;12),3,4)))</f>
        <v>4</v>
      </c>
      <c r="M561" s="14"/>
      <c r="N561" s="14">
        <v>30935</v>
      </c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 spans="1:26" s="59" customFormat="1">
      <c r="A562" s="20">
        <v>552</v>
      </c>
      <c r="B562" s="20">
        <v>109442</v>
      </c>
      <c r="C562" s="14" t="s">
        <v>216</v>
      </c>
      <c r="D562" s="14" t="s">
        <v>6</v>
      </c>
      <c r="E562" s="14" t="s">
        <v>113</v>
      </c>
      <c r="F562" s="14" t="s">
        <v>706</v>
      </c>
      <c r="G562" s="14" t="s">
        <v>727</v>
      </c>
      <c r="H562" s="14" t="s">
        <v>295</v>
      </c>
      <c r="I562" s="81">
        <v>43375</v>
      </c>
      <c r="J562" s="81"/>
      <c r="K562" s="74">
        <f>($L$9-I562)/(365/12)</f>
        <v>46.290410958904111</v>
      </c>
      <c r="L562" s="14">
        <f>IF(K562&lt;3,1,IF(AND(K562&gt;=3,K562&lt;6),2,IF(AND(K562&gt;=6,K562&lt;12),3,4)))</f>
        <v>4</v>
      </c>
      <c r="M562" s="14"/>
      <c r="N562" s="14">
        <v>30237</v>
      </c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 spans="1:26" s="59" customFormat="1">
      <c r="A563" s="20">
        <v>553</v>
      </c>
      <c r="B563" s="20">
        <v>99233</v>
      </c>
      <c r="C563" s="20" t="s">
        <v>217</v>
      </c>
      <c r="D563" s="20" t="s">
        <v>6</v>
      </c>
      <c r="E563" s="14" t="s">
        <v>96</v>
      </c>
      <c r="F563" s="14" t="s">
        <v>705</v>
      </c>
      <c r="G563" s="14" t="s">
        <v>512</v>
      </c>
      <c r="H563" s="20" t="s">
        <v>295</v>
      </c>
      <c r="I563" s="80">
        <v>43145</v>
      </c>
      <c r="J563" s="81"/>
      <c r="K563" s="74">
        <f>($L$9-I563)/(365/12)</f>
        <v>53.852054794520548</v>
      </c>
      <c r="L563" s="14">
        <f>IF(K563&lt;3,1,IF(AND(K563&gt;=3,K563&lt;6),2,IF(AND(K563&gt;=6,K563&lt;12),3,4)))</f>
        <v>4</v>
      </c>
      <c r="M563" s="14"/>
      <c r="N563" s="14">
        <v>30214</v>
      </c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 spans="1:26" s="59" customFormat="1">
      <c r="A564" s="20">
        <v>554</v>
      </c>
      <c r="B564" s="40" t="s">
        <v>301</v>
      </c>
      <c r="C564" s="14" t="s">
        <v>714</v>
      </c>
      <c r="D564" s="14" t="s">
        <v>6</v>
      </c>
      <c r="E564" s="14" t="s">
        <v>140</v>
      </c>
      <c r="F564" s="14" t="s">
        <v>704</v>
      </c>
      <c r="G564" s="14" t="s">
        <v>129</v>
      </c>
      <c r="H564" s="14" t="s">
        <v>295</v>
      </c>
      <c r="I564" s="81">
        <v>44743</v>
      </c>
      <c r="J564" s="81"/>
      <c r="K564" s="74">
        <f>($L$9-I564)/(365/12)</f>
        <v>1.3150684931506849</v>
      </c>
      <c r="L564" s="14">
        <f>IF(K564&lt;3,1,IF(AND(K564&gt;=3,K564&lt;6),2,IF(AND(K564&gt;=6,K564&lt;12),3,4)))</f>
        <v>1</v>
      </c>
      <c r="M564" s="14"/>
      <c r="N564" s="14">
        <v>31181</v>
      </c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 spans="1:26">
      <c r="A565" s="20">
        <v>555</v>
      </c>
      <c r="B565" s="20" t="s">
        <v>301</v>
      </c>
      <c r="C565" s="20" t="s">
        <v>756</v>
      </c>
      <c r="D565" s="20" t="s">
        <v>6</v>
      </c>
      <c r="E565" s="14" t="s">
        <v>15</v>
      </c>
      <c r="F565" s="14" t="s">
        <v>774</v>
      </c>
      <c r="G565" s="14" t="s">
        <v>512</v>
      </c>
      <c r="H565" s="20" t="s">
        <v>295</v>
      </c>
      <c r="I565" s="80">
        <v>44580</v>
      </c>
      <c r="J565" s="81"/>
      <c r="K565" s="74">
        <f>($L$9-I565)/(365/12)</f>
        <v>6.6739726027397257</v>
      </c>
      <c r="L565" s="14">
        <f>IF(K565&lt;3,1,IF(AND(K565&gt;=3,K565&lt;6),2,IF(AND(K565&gt;=6,K565&lt;12),3,4)))</f>
        <v>3</v>
      </c>
      <c r="M565" s="14"/>
      <c r="N565" s="14">
        <v>31120</v>
      </c>
    </row>
    <row r="566" spans="1:26">
      <c r="A566" s="20">
        <v>556</v>
      </c>
      <c r="B566" s="14" t="s">
        <v>301</v>
      </c>
      <c r="C566" s="14" t="s">
        <v>632</v>
      </c>
      <c r="D566" s="14" t="s">
        <v>6</v>
      </c>
      <c r="E566" s="14" t="s">
        <v>140</v>
      </c>
      <c r="F566" s="14" t="s">
        <v>785</v>
      </c>
      <c r="G566" s="14" t="s">
        <v>129</v>
      </c>
      <c r="H566" s="20" t="s">
        <v>295</v>
      </c>
      <c r="I566" s="82">
        <v>44601</v>
      </c>
      <c r="J566" s="81"/>
      <c r="K566" s="74">
        <f>($L$9-I566)/(365/12)</f>
        <v>5.9835616438356158</v>
      </c>
      <c r="L566" s="14">
        <f>IF(K566&lt;3,1,IF(AND(K566&gt;=3,K566&lt;6),2,IF(AND(K566&gt;=6,K566&lt;12),3,4)))</f>
        <v>2</v>
      </c>
      <c r="M566" s="14"/>
      <c r="N566" s="14">
        <v>31135</v>
      </c>
    </row>
    <row r="567" spans="1:26">
      <c r="A567" s="20">
        <v>557</v>
      </c>
      <c r="B567" s="20">
        <v>114625</v>
      </c>
      <c r="C567" s="20" t="s">
        <v>218</v>
      </c>
      <c r="D567" s="20" t="s">
        <v>6</v>
      </c>
      <c r="E567" s="14" t="s">
        <v>83</v>
      </c>
      <c r="F567" s="14" t="s">
        <v>789</v>
      </c>
      <c r="G567" s="14" t="s">
        <v>727</v>
      </c>
      <c r="H567" s="20" t="s">
        <v>295</v>
      </c>
      <c r="I567" s="80">
        <v>43570</v>
      </c>
      <c r="J567" s="81"/>
      <c r="K567" s="74">
        <f>($L$9-I567)/(365/12)</f>
        <v>39.87945205479452</v>
      </c>
      <c r="L567" s="14">
        <f>IF(K567&lt;3,1,IF(AND(K567&gt;=3,K567&lt;6),2,IF(AND(K567&gt;=6,K567&lt;12),3,4)))</f>
        <v>4</v>
      </c>
      <c r="M567" s="14"/>
      <c r="N567" s="14">
        <v>30693</v>
      </c>
    </row>
    <row r="568" spans="1:26">
      <c r="A568" s="20">
        <v>558</v>
      </c>
      <c r="B568" s="21">
        <v>100760</v>
      </c>
      <c r="C568" s="14" t="s">
        <v>219</v>
      </c>
      <c r="D568" s="14" t="s">
        <v>6</v>
      </c>
      <c r="E568" s="14" t="s">
        <v>11</v>
      </c>
      <c r="F568" s="14" t="s">
        <v>787</v>
      </c>
      <c r="G568" s="14" t="s">
        <v>31</v>
      </c>
      <c r="H568" s="14" t="s">
        <v>295</v>
      </c>
      <c r="I568" s="81">
        <v>43172</v>
      </c>
      <c r="J568" s="81"/>
      <c r="K568" s="55">
        <f>($L$9-I568)/(365/12)</f>
        <v>52.964383561643835</v>
      </c>
      <c r="L568" s="14">
        <f>IF(K568&lt;3,1,IF(AND(K568&gt;=3,K568&lt;6),2,IF(AND(K568&gt;=6,K568&lt;12),3,4)))</f>
        <v>4</v>
      </c>
      <c r="M568" s="14"/>
      <c r="N568" s="14">
        <v>30169</v>
      </c>
    </row>
    <row r="569" spans="1:26">
      <c r="A569" s="20">
        <v>559</v>
      </c>
      <c r="B569" s="20">
        <v>180968</v>
      </c>
      <c r="C569" s="20" t="s">
        <v>387</v>
      </c>
      <c r="D569" s="20" t="s">
        <v>6</v>
      </c>
      <c r="E569" s="14" t="s">
        <v>49</v>
      </c>
      <c r="F569" s="14" t="s">
        <v>789</v>
      </c>
      <c r="G569" s="14" t="s">
        <v>511</v>
      </c>
      <c r="H569" s="20" t="s">
        <v>295</v>
      </c>
      <c r="I569" s="80">
        <v>44368</v>
      </c>
      <c r="J569" s="81"/>
      <c r="K569" s="55">
        <f>($L$9-I569)/(365/12)</f>
        <v>13.643835616438356</v>
      </c>
      <c r="L569" s="14">
        <f>IF(K569&lt;3,1,IF(AND(K569&gt;=3,K569&lt;6),2,IF(AND(K569&gt;=6,K569&lt;12),3,4)))</f>
        <v>4</v>
      </c>
      <c r="M569" s="14"/>
      <c r="N569" s="14">
        <v>31035</v>
      </c>
    </row>
    <row r="570" spans="1:26">
      <c r="A570" s="20">
        <v>560</v>
      </c>
      <c r="B570" s="14">
        <v>165021</v>
      </c>
      <c r="C570" s="69" t="s">
        <v>286</v>
      </c>
      <c r="D570" s="14" t="s">
        <v>6</v>
      </c>
      <c r="E570" s="14" t="s">
        <v>102</v>
      </c>
      <c r="F570" s="20" t="s">
        <v>787</v>
      </c>
      <c r="G570" s="14" t="s">
        <v>791</v>
      </c>
      <c r="H570" s="14" t="s">
        <v>295</v>
      </c>
      <c r="I570" s="81">
        <v>43946</v>
      </c>
      <c r="J570" s="81"/>
      <c r="K570" s="55">
        <f>($L$9-I570)/(365/12)</f>
        <v>27.517808219178082</v>
      </c>
      <c r="L570" s="14">
        <f>IF(K570&lt;3,1,IF(AND(K570&gt;=3,K570&lt;6),2,IF(AND(K570&gt;=6,K570&lt;12),3,4)))</f>
        <v>4</v>
      </c>
      <c r="M570" s="14"/>
      <c r="N570" s="14">
        <v>30908</v>
      </c>
    </row>
    <row r="571" spans="1:26">
      <c r="A571" s="20">
        <v>561</v>
      </c>
      <c r="B571" s="20" t="s">
        <v>301</v>
      </c>
      <c r="C571" s="14" t="s">
        <v>715</v>
      </c>
      <c r="D571" s="14" t="s">
        <v>6</v>
      </c>
      <c r="E571" s="14" t="s">
        <v>66</v>
      </c>
      <c r="F571" s="20" t="s">
        <v>704</v>
      </c>
      <c r="G571" s="14" t="s">
        <v>129</v>
      </c>
      <c r="H571" s="20" t="s">
        <v>295</v>
      </c>
      <c r="I571" s="81">
        <v>44743</v>
      </c>
      <c r="J571" s="81"/>
      <c r="K571" s="55">
        <f>($L$9-I571)/(365/12)</f>
        <v>1.3150684931506849</v>
      </c>
      <c r="L571" s="14">
        <f>IF(K571&lt;3,1,IF(AND(K571&gt;=3,K571&lt;6),2,IF(AND(K571&gt;=6,K571&lt;12),3,4)))</f>
        <v>1</v>
      </c>
      <c r="M571" s="14"/>
      <c r="N571" s="14">
        <v>31182</v>
      </c>
    </row>
    <row r="572" spans="1:26">
      <c r="A572" s="20">
        <v>562</v>
      </c>
      <c r="B572" s="20">
        <v>65058</v>
      </c>
      <c r="C572" s="5" t="s">
        <v>220</v>
      </c>
      <c r="D572" s="20" t="s">
        <v>6</v>
      </c>
      <c r="E572" s="14" t="s">
        <v>481</v>
      </c>
      <c r="F572" s="20" t="s">
        <v>788</v>
      </c>
      <c r="G572" s="14" t="s">
        <v>92</v>
      </c>
      <c r="H572" s="20" t="s">
        <v>295</v>
      </c>
      <c r="I572" s="80">
        <v>42278</v>
      </c>
      <c r="J572" s="81"/>
      <c r="K572" s="55">
        <f>($L$9-I572)/(365/12)</f>
        <v>82.356164383561634</v>
      </c>
      <c r="L572" s="14">
        <f>IF(K572&lt;3,1,IF(AND(K572&gt;=3,K572&lt;6),2,IF(AND(K572&gt;=6,K572&lt;12),3,4)))</f>
        <v>4</v>
      </c>
      <c r="M572" s="14"/>
      <c r="N572" s="14">
        <v>30074</v>
      </c>
    </row>
    <row r="573" spans="1:26">
      <c r="A573" s="20">
        <v>563</v>
      </c>
      <c r="B573" s="40">
        <v>70142</v>
      </c>
      <c r="C573" s="14" t="s">
        <v>221</v>
      </c>
      <c r="D573" s="40" t="s">
        <v>6</v>
      </c>
      <c r="E573" s="14" t="s">
        <v>26</v>
      </c>
      <c r="F573" s="20" t="s">
        <v>706</v>
      </c>
      <c r="G573" s="14" t="s">
        <v>791</v>
      </c>
      <c r="H573" s="40" t="s">
        <v>295</v>
      </c>
      <c r="I573" s="81">
        <v>42416</v>
      </c>
      <c r="J573" s="81"/>
      <c r="K573" s="55">
        <f>($L$9-I573)/(365/12)</f>
        <v>77.819178082191783</v>
      </c>
      <c r="L573" s="14">
        <f>IF(K573&lt;3,1,IF(AND(K573&gt;=3,K573&lt;6),2,IF(AND(K573&gt;=6,K573&lt;12),3,4)))</f>
        <v>4</v>
      </c>
      <c r="M573" s="14"/>
      <c r="N573" s="14">
        <v>30098</v>
      </c>
    </row>
    <row r="574" spans="1:26">
      <c r="A574" s="20">
        <v>564</v>
      </c>
      <c r="B574" s="40">
        <v>160593</v>
      </c>
      <c r="C574" s="14" t="s">
        <v>265</v>
      </c>
      <c r="D574" s="40" t="s">
        <v>6</v>
      </c>
      <c r="E574" s="14" t="s">
        <v>323</v>
      </c>
      <c r="F574" s="20" t="s">
        <v>703</v>
      </c>
      <c r="G574" s="14" t="s">
        <v>31</v>
      </c>
      <c r="H574" s="40" t="s">
        <v>295</v>
      </c>
      <c r="I574" s="81">
        <v>43796</v>
      </c>
      <c r="J574" s="81"/>
      <c r="K574" s="55">
        <f>($L$9-I574)/(365/12)</f>
        <v>32.449315068493149</v>
      </c>
      <c r="L574" s="14">
        <f>IF(K574&lt;3,1,IF(AND(K574&gt;=3,K574&lt;6),2,IF(AND(K574&gt;=6,K574&lt;12),3,4)))</f>
        <v>4</v>
      </c>
      <c r="M574" s="14"/>
      <c r="N574" s="14">
        <v>30851</v>
      </c>
    </row>
    <row r="575" spans="1:26">
      <c r="A575" s="20">
        <v>565</v>
      </c>
      <c r="B575" s="20">
        <v>173302</v>
      </c>
      <c r="C575" s="5" t="s">
        <v>305</v>
      </c>
      <c r="D575" s="20" t="s">
        <v>6</v>
      </c>
      <c r="E575" s="14" t="s">
        <v>144</v>
      </c>
      <c r="F575" s="20" t="s">
        <v>703</v>
      </c>
      <c r="G575" s="14" t="s">
        <v>8</v>
      </c>
      <c r="H575" s="20" t="s">
        <v>295</v>
      </c>
      <c r="I575" s="80">
        <v>44142</v>
      </c>
      <c r="J575" s="81"/>
      <c r="K575" s="55">
        <f>($L$9-I575)/(365/12)</f>
        <v>21.073972602739726</v>
      </c>
      <c r="L575" s="14">
        <f>IF(K575&lt;3,1,IF(AND(K575&gt;=3,K575&lt;6),2,IF(AND(K575&gt;=6,K575&lt;12),3,4)))</f>
        <v>4</v>
      </c>
      <c r="M575" s="14"/>
      <c r="N575" s="14">
        <v>30936</v>
      </c>
    </row>
    <row r="576" spans="1:26">
      <c r="A576" s="20">
        <v>566</v>
      </c>
      <c r="B576" s="20">
        <v>65418</v>
      </c>
      <c r="C576" s="20" t="s">
        <v>222</v>
      </c>
      <c r="D576" s="20" t="s">
        <v>6</v>
      </c>
      <c r="E576" s="14" t="s">
        <v>164</v>
      </c>
      <c r="F576" s="20" t="s">
        <v>783</v>
      </c>
      <c r="G576" s="14" t="s">
        <v>31</v>
      </c>
      <c r="H576" s="20" t="s">
        <v>295</v>
      </c>
      <c r="I576" s="80">
        <v>42289</v>
      </c>
      <c r="J576" s="81"/>
      <c r="K576" s="55">
        <f>($L$9-I576)/(365/12)</f>
        <v>81.9945205479452</v>
      </c>
      <c r="L576" s="14">
        <f>IF(K576&lt;3,1,IF(AND(K576&gt;=3,K576&lt;6),2,IF(AND(K576&gt;=6,K576&lt;12),3,4)))</f>
        <v>4</v>
      </c>
      <c r="M576" s="14"/>
      <c r="N576" s="14">
        <v>30077</v>
      </c>
    </row>
    <row r="577" spans="1:17">
      <c r="A577" s="20">
        <v>567</v>
      </c>
      <c r="B577" s="40">
        <v>159021</v>
      </c>
      <c r="C577" s="14" t="s">
        <v>256</v>
      </c>
      <c r="D577" s="40" t="s">
        <v>6</v>
      </c>
      <c r="E577" s="14" t="s">
        <v>458</v>
      </c>
      <c r="F577" s="20" t="s">
        <v>783</v>
      </c>
      <c r="G577" s="14" t="s">
        <v>511</v>
      </c>
      <c r="H577" s="40" t="s">
        <v>295</v>
      </c>
      <c r="I577" s="81">
        <v>43752</v>
      </c>
      <c r="J577" s="81"/>
      <c r="K577" s="55">
        <f>($L$9-I577)/(365/12)</f>
        <v>33.895890410958906</v>
      </c>
      <c r="L577" s="14">
        <f>IF(K577&lt;3,1,IF(AND(K577&gt;=3,K577&lt;6),2,IF(AND(K577&gt;=6,K577&lt;12),3,4)))</f>
        <v>4</v>
      </c>
      <c r="M577" s="14"/>
      <c r="N577" s="14">
        <v>30824</v>
      </c>
    </row>
    <row r="578" spans="1:17">
      <c r="A578" s="20">
        <v>568</v>
      </c>
      <c r="B578" s="14">
        <v>172577</v>
      </c>
      <c r="C578" s="14" t="s">
        <v>300</v>
      </c>
      <c r="D578" s="14" t="s">
        <v>6</v>
      </c>
      <c r="E578" s="14" t="s">
        <v>615</v>
      </c>
      <c r="F578" s="14" t="s">
        <v>784</v>
      </c>
      <c r="G578" s="14" t="s">
        <v>8</v>
      </c>
      <c r="H578" s="14" t="s">
        <v>295</v>
      </c>
      <c r="I578" s="81">
        <v>44113</v>
      </c>
      <c r="J578" s="91"/>
      <c r="K578" s="55">
        <f>($L$9-I578)/(365/12)</f>
        <v>22.027397260273972</v>
      </c>
      <c r="L578" s="14">
        <f>IF(K578&lt;3,1,IF(AND(K578&gt;=3,K578&lt;6),2,IF(AND(K578&gt;=6,K578&lt;12),3,4)))</f>
        <v>4</v>
      </c>
      <c r="M578" s="14"/>
      <c r="N578" s="14">
        <v>30920</v>
      </c>
    </row>
    <row r="579" spans="1:17">
      <c r="A579" s="20">
        <v>569</v>
      </c>
      <c r="B579" s="20">
        <v>180964</v>
      </c>
      <c r="C579" s="20" t="s">
        <v>385</v>
      </c>
      <c r="D579" s="20" t="s">
        <v>6</v>
      </c>
      <c r="E579" s="14" t="s">
        <v>16</v>
      </c>
      <c r="F579" s="14" t="s">
        <v>790</v>
      </c>
      <c r="G579" s="14" t="s">
        <v>129</v>
      </c>
      <c r="H579" s="20" t="s">
        <v>295</v>
      </c>
      <c r="I579" s="80">
        <v>44368</v>
      </c>
      <c r="J579" s="81"/>
      <c r="K579" s="55">
        <f>($L$9-I579)/(365/12)</f>
        <v>13.643835616438356</v>
      </c>
      <c r="L579" s="14">
        <f>IF(K579&lt;3,1,IF(AND(K579&gt;=3,K579&lt;6),2,IF(AND(K579&gt;=6,K579&lt;12),3,4)))</f>
        <v>4</v>
      </c>
      <c r="M579" s="14"/>
      <c r="N579" s="14">
        <v>31033</v>
      </c>
    </row>
    <row r="580" spans="1:17">
      <c r="A580" s="20">
        <v>570</v>
      </c>
      <c r="B580" s="40">
        <v>173303</v>
      </c>
      <c r="C580" s="14" t="s">
        <v>304</v>
      </c>
      <c r="D580" s="40" t="s">
        <v>6</v>
      </c>
      <c r="E580" s="14" t="s">
        <v>22</v>
      </c>
      <c r="F580" s="14" t="s">
        <v>782</v>
      </c>
      <c r="G580" s="14" t="s">
        <v>31</v>
      </c>
      <c r="H580" s="40" t="s">
        <v>295</v>
      </c>
      <c r="I580" s="81">
        <v>44142</v>
      </c>
      <c r="J580" s="81"/>
      <c r="K580" s="55">
        <f>($L$9-I580)/(365/12)</f>
        <v>21.073972602739726</v>
      </c>
      <c r="L580" s="14">
        <f>IF(K580&lt;3,1,IF(AND(K580&gt;=3,K580&lt;6),2,IF(AND(K580&gt;=6,K580&lt;12),3,4)))</f>
        <v>4</v>
      </c>
      <c r="M580" s="14"/>
      <c r="N580" s="14">
        <v>30937</v>
      </c>
    </row>
    <row r="581" spans="1:17">
      <c r="A581" s="20">
        <v>571</v>
      </c>
      <c r="B581" s="14">
        <v>177499</v>
      </c>
      <c r="C581" s="14" t="s">
        <v>344</v>
      </c>
      <c r="D581" s="14" t="s">
        <v>6</v>
      </c>
      <c r="E581" s="14" t="s">
        <v>50</v>
      </c>
      <c r="F581" s="14" t="s">
        <v>789</v>
      </c>
      <c r="G581" s="14" t="s">
        <v>8</v>
      </c>
      <c r="H581" s="20" t="s">
        <v>295</v>
      </c>
      <c r="I581" s="81">
        <v>44258</v>
      </c>
      <c r="J581" s="81"/>
      <c r="K581" s="55">
        <f>($L$9-I581)/(365/12)</f>
        <v>17.260273972602739</v>
      </c>
      <c r="L581" s="14">
        <f>IF(K581&lt;3,1,IF(AND(K581&gt;=3,K581&lt;6),2,IF(AND(K581&gt;=6,K581&lt;12),3,4)))</f>
        <v>4</v>
      </c>
      <c r="M581" s="14"/>
      <c r="N581" s="14">
        <v>30996</v>
      </c>
    </row>
    <row r="582" spans="1:17">
      <c r="A582" s="20">
        <v>572</v>
      </c>
      <c r="B582" s="14">
        <v>159032</v>
      </c>
      <c r="C582" s="101" t="s">
        <v>251</v>
      </c>
      <c r="D582" s="101" t="s">
        <v>6</v>
      </c>
      <c r="E582" s="101" t="s">
        <v>372</v>
      </c>
      <c r="F582" s="101" t="s">
        <v>784</v>
      </c>
      <c r="G582" s="101" t="s">
        <v>512</v>
      </c>
      <c r="H582" s="101" t="s">
        <v>295</v>
      </c>
      <c r="I582" s="102">
        <v>43735</v>
      </c>
      <c r="J582" s="102">
        <v>44778</v>
      </c>
      <c r="K582" s="55">
        <f>($L$9-I582)/(365/12)</f>
        <v>34.454794520547942</v>
      </c>
      <c r="L582" s="14">
        <f>IF(K582&lt;3,1,IF(AND(K582&gt;=3,K582&lt;6),2,IF(AND(K582&gt;=6,K582&lt;12),3,4)))</f>
        <v>4</v>
      </c>
      <c r="M582" s="14"/>
      <c r="N582" s="14">
        <v>30814</v>
      </c>
      <c r="P582" s="97"/>
      <c r="Q582" s="97"/>
    </row>
    <row r="583" spans="1:17">
      <c r="A583" s="20">
        <v>573</v>
      </c>
      <c r="B583" s="21" t="s">
        <v>301</v>
      </c>
      <c r="C583" s="14" t="s">
        <v>716</v>
      </c>
      <c r="D583" s="14" t="s">
        <v>6</v>
      </c>
      <c r="E583" s="14" t="s">
        <v>96</v>
      </c>
      <c r="F583" s="14" t="s">
        <v>704</v>
      </c>
      <c r="G583" s="14" t="s">
        <v>512</v>
      </c>
      <c r="H583" s="14" t="s">
        <v>295</v>
      </c>
      <c r="I583" s="81">
        <v>44743</v>
      </c>
      <c r="J583" s="81"/>
      <c r="K583" s="55">
        <f>($L$9-I583)/(365/12)</f>
        <v>1.3150684931506849</v>
      </c>
      <c r="L583" s="14">
        <f>IF(K583&lt;3,1,IF(AND(K583&gt;=3,K583&lt;6),2,IF(AND(K583&gt;=6,K583&lt;12),3,4)))</f>
        <v>1</v>
      </c>
      <c r="M583" s="14"/>
      <c r="N583" s="14">
        <v>31183</v>
      </c>
      <c r="P583" s="97"/>
      <c r="Q583" s="97"/>
    </row>
    <row r="584" spans="1:17">
      <c r="A584" s="20">
        <v>574</v>
      </c>
      <c r="B584" s="20">
        <v>28859</v>
      </c>
      <c r="C584" s="14" t="s">
        <v>223</v>
      </c>
      <c r="D584" s="14" t="s">
        <v>6</v>
      </c>
      <c r="E584" s="14" t="s">
        <v>96</v>
      </c>
      <c r="F584" s="14" t="s">
        <v>703</v>
      </c>
      <c r="G584" s="14" t="s">
        <v>512</v>
      </c>
      <c r="H584" s="14" t="s">
        <v>295</v>
      </c>
      <c r="I584" s="81">
        <v>41492</v>
      </c>
      <c r="J584" s="81"/>
      <c r="K584" s="55">
        <f>($L$9-I584)/(365/12)</f>
        <v>108.1972602739726</v>
      </c>
      <c r="L584" s="14">
        <f>IF(K584&lt;3,1,IF(AND(K584&gt;=3,K584&lt;6),2,IF(AND(K584&gt;=6,K584&lt;12),3,4)))</f>
        <v>4</v>
      </c>
      <c r="M584" s="14"/>
      <c r="N584" s="14">
        <v>30078</v>
      </c>
      <c r="P584" s="97"/>
      <c r="Q584" s="97"/>
    </row>
    <row r="585" spans="1:17">
      <c r="A585" s="20">
        <v>575</v>
      </c>
      <c r="B585" s="40">
        <v>97522</v>
      </c>
      <c r="C585" s="20" t="s">
        <v>757</v>
      </c>
      <c r="D585" s="20" t="s">
        <v>6</v>
      </c>
      <c r="E585" s="14" t="s">
        <v>20</v>
      </c>
      <c r="F585" s="20" t="s">
        <v>774</v>
      </c>
      <c r="G585" s="14" t="s">
        <v>129</v>
      </c>
      <c r="H585" s="20" t="s">
        <v>295</v>
      </c>
      <c r="I585" s="80">
        <v>43103</v>
      </c>
      <c r="J585" s="81"/>
      <c r="K585" s="55">
        <f>($L$9-I585)/(365/12)</f>
        <v>55.232876712328768</v>
      </c>
      <c r="L585" s="14">
        <f>IF(K585&lt;3,1,IF(AND(K585&gt;=3,K585&lt;6),2,IF(AND(K585&gt;=6,K585&lt;12),3,4)))</f>
        <v>4</v>
      </c>
      <c r="M585" s="14"/>
      <c r="N585" s="14">
        <v>30100</v>
      </c>
      <c r="P585" s="97"/>
      <c r="Q585" s="97"/>
    </row>
    <row r="586" spans="1:17">
      <c r="A586" s="20">
        <v>576</v>
      </c>
      <c r="B586" s="20">
        <v>163244</v>
      </c>
      <c r="C586" s="63" t="s">
        <v>281</v>
      </c>
      <c r="D586" s="20" t="s">
        <v>6</v>
      </c>
      <c r="E586" s="14" t="s">
        <v>615</v>
      </c>
      <c r="F586" s="14" t="s">
        <v>703</v>
      </c>
      <c r="G586" s="14" t="s">
        <v>8</v>
      </c>
      <c r="H586" s="20" t="s">
        <v>295</v>
      </c>
      <c r="I586" s="84">
        <v>43890</v>
      </c>
      <c r="J586" s="81"/>
      <c r="K586" s="55">
        <f>($L$9-I586)/(365/12)</f>
        <v>29.358904109589041</v>
      </c>
      <c r="L586" s="14">
        <f>IF(K586&lt;3,1,IF(AND(K586&gt;=3,K586&lt;6),2,IF(AND(K586&gt;=6,K586&lt;12),3,4)))</f>
        <v>4</v>
      </c>
      <c r="M586" s="14"/>
      <c r="N586" s="14">
        <v>30896</v>
      </c>
      <c r="P586" s="97"/>
      <c r="Q586" s="97"/>
    </row>
    <row r="587" spans="1:17">
      <c r="A587" s="20">
        <v>577</v>
      </c>
      <c r="B587" s="20" t="s">
        <v>301</v>
      </c>
      <c r="C587" s="20" t="s">
        <v>551</v>
      </c>
      <c r="D587" s="20" t="s">
        <v>24</v>
      </c>
      <c r="E587" s="14" t="s">
        <v>20</v>
      </c>
      <c r="F587" s="20" t="s">
        <v>27</v>
      </c>
      <c r="G587" s="14" t="s">
        <v>129</v>
      </c>
      <c r="H587" s="20" t="s">
        <v>293</v>
      </c>
      <c r="I587" s="80">
        <v>44524</v>
      </c>
      <c r="J587" s="81"/>
      <c r="K587" s="55">
        <f>($L$9-I587)/(365/12)</f>
        <v>8.5150684931506841</v>
      </c>
      <c r="L587" s="14">
        <f>IF(K587&lt;3,1,IF(AND(K587&gt;=3,K587&lt;6),2,IF(AND(K587&gt;=6,K587&lt;12),3,4)))</f>
        <v>3</v>
      </c>
      <c r="M587" s="14"/>
      <c r="N587" s="14">
        <v>36055</v>
      </c>
      <c r="P587" s="97"/>
      <c r="Q587" s="97"/>
    </row>
    <row r="588" spans="1:17">
      <c r="A588" s="20">
        <v>578</v>
      </c>
      <c r="B588" s="20">
        <v>191440</v>
      </c>
      <c r="C588" s="60" t="s">
        <v>643</v>
      </c>
      <c r="D588" s="20" t="s">
        <v>24</v>
      </c>
      <c r="E588" s="14" t="s">
        <v>133</v>
      </c>
      <c r="F588" s="20" t="s">
        <v>27</v>
      </c>
      <c r="G588" s="14" t="s">
        <v>511</v>
      </c>
      <c r="H588" s="20" t="s">
        <v>293</v>
      </c>
      <c r="I588" s="80">
        <v>44641</v>
      </c>
      <c r="J588" s="89"/>
      <c r="K588" s="55">
        <f>($L$9-I588)/(365/12)</f>
        <v>4.668493150684931</v>
      </c>
      <c r="L588" s="14">
        <f>IF(K588&lt;3,1,IF(AND(K588&gt;=3,K588&lt;6),2,IF(AND(K588&gt;=6,K588&lt;12),3,4)))</f>
        <v>2</v>
      </c>
      <c r="M588" s="14"/>
      <c r="N588" s="14">
        <v>36060</v>
      </c>
      <c r="P588" s="97"/>
      <c r="Q588" s="97"/>
    </row>
    <row r="589" spans="1:17">
      <c r="A589" s="20">
        <v>579</v>
      </c>
      <c r="B589" s="20">
        <v>180842</v>
      </c>
      <c r="C589" s="60" t="s">
        <v>462</v>
      </c>
      <c r="D589" s="20" t="s">
        <v>24</v>
      </c>
      <c r="E589" s="14" t="s">
        <v>73</v>
      </c>
      <c r="F589" s="20" t="s">
        <v>27</v>
      </c>
      <c r="G589" s="14" t="s">
        <v>92</v>
      </c>
      <c r="H589" s="20" t="s">
        <v>293</v>
      </c>
      <c r="I589" s="80">
        <v>44379</v>
      </c>
      <c r="J589" s="89"/>
      <c r="K589" s="55">
        <f>($L$9-I589)/(365/12)</f>
        <v>13.282191780821917</v>
      </c>
      <c r="L589" s="14">
        <f>IF(K589&lt;3,1,IF(AND(K589&gt;=3,K589&lt;6),2,IF(AND(K589&gt;=6,K589&lt;12),3,4)))</f>
        <v>4</v>
      </c>
      <c r="M589" s="50"/>
      <c r="N589" s="14">
        <v>36050</v>
      </c>
      <c r="P589" s="97"/>
      <c r="Q589" s="97"/>
    </row>
    <row r="590" spans="1:17">
      <c r="A590" s="20">
        <v>580</v>
      </c>
      <c r="B590" s="20">
        <v>113111</v>
      </c>
      <c r="C590" s="5" t="s">
        <v>153</v>
      </c>
      <c r="D590" s="20" t="s">
        <v>24</v>
      </c>
      <c r="E590" s="14" t="s">
        <v>215</v>
      </c>
      <c r="F590" s="14" t="s">
        <v>27</v>
      </c>
      <c r="G590" s="14" t="s">
        <v>92</v>
      </c>
      <c r="H590" s="20" t="s">
        <v>293</v>
      </c>
      <c r="I590" s="80">
        <v>43504</v>
      </c>
      <c r="J590" s="81"/>
      <c r="K590" s="55">
        <f>($L$9-I590)/(365/12)</f>
        <v>42.049315068493151</v>
      </c>
      <c r="L590" s="14">
        <f>IF(K590&lt;3,1,IF(AND(K590&gt;=3,K590&lt;6),2,IF(AND(K590&gt;=6,K590&lt;12),3,4)))</f>
        <v>4</v>
      </c>
      <c r="M590" s="14"/>
      <c r="N590" s="14">
        <v>36047</v>
      </c>
      <c r="P590" s="97"/>
      <c r="Q590" s="97"/>
    </row>
    <row r="591" spans="1:17">
      <c r="A591" s="20">
        <v>581</v>
      </c>
      <c r="B591" s="40">
        <v>180844</v>
      </c>
      <c r="C591" s="14" t="s">
        <v>463</v>
      </c>
      <c r="D591" s="14" t="s">
        <v>24</v>
      </c>
      <c r="E591" s="14" t="s">
        <v>162</v>
      </c>
      <c r="F591" s="20" t="s">
        <v>27</v>
      </c>
      <c r="G591" s="14" t="s">
        <v>31</v>
      </c>
      <c r="H591" s="20" t="s">
        <v>293</v>
      </c>
      <c r="I591" s="81">
        <v>44379</v>
      </c>
      <c r="J591" s="81"/>
      <c r="K591" s="50">
        <f>($L$9-I591)/(365/12)</f>
        <v>13.282191780821917</v>
      </c>
      <c r="L591" s="50">
        <f>IF(K591&lt;3,1,IF(AND(K591&gt;=3,K591&lt;6),2,IF(AND(K591&gt;=6,K591&lt;12),3,4)))</f>
        <v>4</v>
      </c>
      <c r="M591" s="50"/>
      <c r="N591" s="14">
        <v>36051</v>
      </c>
      <c r="P591" s="97"/>
      <c r="Q591" s="97"/>
    </row>
    <row r="592" spans="1:17">
      <c r="A592" s="20">
        <v>582</v>
      </c>
      <c r="B592" s="14" t="s">
        <v>301</v>
      </c>
      <c r="C592" s="14" t="s">
        <v>562</v>
      </c>
      <c r="D592" s="20" t="s">
        <v>24</v>
      </c>
      <c r="E592" s="14" t="s">
        <v>268</v>
      </c>
      <c r="F592" s="20" t="s">
        <v>27</v>
      </c>
      <c r="G592" s="14" t="s">
        <v>8</v>
      </c>
      <c r="H592" s="20" t="s">
        <v>293</v>
      </c>
      <c r="I592" s="81">
        <v>44522</v>
      </c>
      <c r="J592" s="81"/>
      <c r="K592" s="55">
        <f>($L$9-I592)/(365/12)</f>
        <v>8.580821917808219</v>
      </c>
      <c r="L592" s="14">
        <f>IF(K592&lt;3,1,IF(AND(K592&gt;=3,K592&lt;6),2,IF(AND(K592&gt;=6,K592&lt;12),3,4)))</f>
        <v>3</v>
      </c>
      <c r="M592" s="14"/>
      <c r="N592" s="14">
        <v>36059</v>
      </c>
      <c r="P592" s="97"/>
      <c r="Q592" s="97"/>
    </row>
    <row r="593" spans="1:26">
      <c r="A593" s="20">
        <v>583</v>
      </c>
      <c r="B593" s="40" t="s">
        <v>301</v>
      </c>
      <c r="C593" s="40" t="s">
        <v>552</v>
      </c>
      <c r="D593" s="20" t="s">
        <v>24</v>
      </c>
      <c r="E593" s="14" t="s">
        <v>25</v>
      </c>
      <c r="F593" s="20" t="s">
        <v>27</v>
      </c>
      <c r="G593" s="14" t="s">
        <v>791</v>
      </c>
      <c r="H593" s="20" t="s">
        <v>293</v>
      </c>
      <c r="I593" s="81">
        <v>44525</v>
      </c>
      <c r="J593" s="86"/>
      <c r="K593" s="55">
        <f>($L$9-I593)/(365/12)</f>
        <v>8.4821917808219176</v>
      </c>
      <c r="L593" s="14">
        <f>IF(K593&lt;3,1,IF(AND(K593&gt;=3,K593&lt;6),2,IF(AND(K593&gt;=6,K593&lt;12),3,4)))</f>
        <v>3</v>
      </c>
      <c r="M593" s="50"/>
      <c r="N593" s="14">
        <v>36056</v>
      </c>
      <c r="P593" s="97"/>
      <c r="Q593" s="97"/>
    </row>
    <row r="594" spans="1:26" s="59" customFormat="1">
      <c r="A594" s="20">
        <v>584</v>
      </c>
      <c r="B594" s="40">
        <v>191441</v>
      </c>
      <c r="C594" s="14" t="s">
        <v>644</v>
      </c>
      <c r="D594" s="14" t="s">
        <v>24</v>
      </c>
      <c r="E594" s="14" t="s">
        <v>614</v>
      </c>
      <c r="F594" s="40" t="s">
        <v>27</v>
      </c>
      <c r="G594" s="14" t="s">
        <v>8</v>
      </c>
      <c r="H594" s="40" t="s">
        <v>293</v>
      </c>
      <c r="I594" s="81">
        <v>44641</v>
      </c>
      <c r="J594" s="81"/>
      <c r="K594" s="55">
        <f>($L$9-I594)/(365/12)</f>
        <v>4.668493150684931</v>
      </c>
      <c r="L594" s="14">
        <f>IF(K594&lt;3,1,IF(AND(K594&gt;=3,K594&lt;6),2,IF(AND(K594&gt;=6,K594&lt;12),3,4)))</f>
        <v>2</v>
      </c>
      <c r="M594" s="14"/>
      <c r="N594" s="14">
        <v>36061</v>
      </c>
      <c r="P594" s="98"/>
      <c r="Q594" s="98"/>
      <c r="R594" s="67"/>
      <c r="S594" s="67"/>
      <c r="T594" s="67"/>
      <c r="U594" s="67"/>
      <c r="V594" s="67"/>
      <c r="W594" s="67"/>
      <c r="X594" s="67"/>
      <c r="Y594" s="67"/>
      <c r="Z594" s="67"/>
    </row>
    <row r="595" spans="1:26" s="59" customFormat="1">
      <c r="A595" s="20">
        <v>585</v>
      </c>
      <c r="B595" s="14" t="s">
        <v>301</v>
      </c>
      <c r="C595" s="14" t="s">
        <v>553</v>
      </c>
      <c r="D595" s="14" t="s">
        <v>24</v>
      </c>
      <c r="E595" s="14" t="s">
        <v>17</v>
      </c>
      <c r="F595" s="14" t="s">
        <v>27</v>
      </c>
      <c r="G595" s="14" t="s">
        <v>92</v>
      </c>
      <c r="H595" s="14" t="s">
        <v>293</v>
      </c>
      <c r="I595" s="81">
        <v>44525</v>
      </c>
      <c r="J595" s="91"/>
      <c r="K595" s="55">
        <f>($L$9-I595)/(365/12)</f>
        <v>8.4821917808219176</v>
      </c>
      <c r="L595" s="14">
        <f>IF(K595&lt;3,1,IF(AND(K595&gt;=3,K595&lt;6),2,IF(AND(K595&gt;=6,K595&lt;12),3,4)))</f>
        <v>3</v>
      </c>
      <c r="M595" s="14"/>
      <c r="N595" s="14">
        <v>36057</v>
      </c>
      <c r="P595" s="98"/>
      <c r="Q595" s="98"/>
      <c r="R595" s="67"/>
      <c r="S595" s="67"/>
      <c r="T595" s="67"/>
      <c r="U595" s="67"/>
      <c r="V595" s="67"/>
      <c r="W595" s="67"/>
      <c r="X595" s="67"/>
      <c r="Y595" s="67"/>
      <c r="Z595" s="67"/>
    </row>
    <row r="596" spans="1:26">
      <c r="A596" s="20">
        <v>586</v>
      </c>
      <c r="B596" s="14">
        <v>101783</v>
      </c>
      <c r="C596" s="14" t="s">
        <v>138</v>
      </c>
      <c r="D596" s="14" t="s">
        <v>24</v>
      </c>
      <c r="E596" s="14" t="s">
        <v>160</v>
      </c>
      <c r="F596" s="14" t="s">
        <v>27</v>
      </c>
      <c r="G596" s="14" t="s">
        <v>31</v>
      </c>
      <c r="H596" s="14" t="s">
        <v>293</v>
      </c>
      <c r="I596" s="81">
        <v>43195</v>
      </c>
      <c r="J596" s="91"/>
      <c r="K596" s="55">
        <f>($L$9-I596)/(365/12)</f>
        <v>52.208219178082189</v>
      </c>
      <c r="L596" s="14">
        <f>IF(K596&lt;3,1,IF(AND(K596&gt;=3,K596&lt;6),2,IF(AND(K596&gt;=6,K596&lt;12),3,4)))</f>
        <v>4</v>
      </c>
      <c r="M596" s="14"/>
      <c r="N596" s="14">
        <v>36008</v>
      </c>
    </row>
    <row r="597" spans="1:26">
      <c r="A597" s="20">
        <v>587</v>
      </c>
      <c r="B597" s="14">
        <v>180846</v>
      </c>
      <c r="C597" s="14" t="s">
        <v>464</v>
      </c>
      <c r="D597" s="14" t="s">
        <v>24</v>
      </c>
      <c r="E597" s="14" t="s">
        <v>268</v>
      </c>
      <c r="F597" s="14" t="s">
        <v>27</v>
      </c>
      <c r="G597" s="14" t="s">
        <v>8</v>
      </c>
      <c r="H597" s="14" t="s">
        <v>293</v>
      </c>
      <c r="I597" s="81">
        <v>44379</v>
      </c>
      <c r="J597" s="91"/>
      <c r="K597" s="55">
        <f>($L$9-I597)/(365/12)</f>
        <v>13.282191780821917</v>
      </c>
      <c r="L597" s="14">
        <f>IF(K597&lt;3,1,IF(AND(K597&gt;=3,K597&lt;6),2,IF(AND(K597&gt;=6,K597&lt;12),3,4)))</f>
        <v>4</v>
      </c>
      <c r="M597" s="14"/>
      <c r="N597" s="14">
        <v>36052</v>
      </c>
    </row>
    <row r="598" spans="1:26">
      <c r="A598" s="20">
        <v>588</v>
      </c>
      <c r="B598" s="14">
        <v>86373</v>
      </c>
      <c r="C598" s="14" t="s">
        <v>139</v>
      </c>
      <c r="D598" s="14" t="s">
        <v>24</v>
      </c>
      <c r="E598" s="14" t="s">
        <v>15</v>
      </c>
      <c r="F598" s="14" t="s">
        <v>27</v>
      </c>
      <c r="G598" s="14" t="s">
        <v>512</v>
      </c>
      <c r="H598" s="14" t="s">
        <v>293</v>
      </c>
      <c r="I598" s="81">
        <v>42826</v>
      </c>
      <c r="J598" s="91"/>
      <c r="K598" s="55">
        <f>($L$9-I598)/(365/12)</f>
        <v>64.339726027397262</v>
      </c>
      <c r="L598" s="14">
        <f>IF(K598&lt;3,1,IF(AND(K598&gt;=3,K598&lt;6),2,IF(AND(K598&gt;=6,K598&lt;12),3,4)))</f>
        <v>4</v>
      </c>
      <c r="M598" s="14"/>
      <c r="N598" s="14">
        <v>36026</v>
      </c>
    </row>
    <row r="599" spans="1:26">
      <c r="A599" s="20">
        <v>589</v>
      </c>
      <c r="B599" s="14" t="s">
        <v>301</v>
      </c>
      <c r="C599" s="50" t="s">
        <v>797</v>
      </c>
      <c r="D599" s="14" t="s">
        <v>24</v>
      </c>
      <c r="E599" s="50" t="s">
        <v>131</v>
      </c>
      <c r="F599" s="14" t="s">
        <v>27</v>
      </c>
      <c r="G599" s="50" t="s">
        <v>727</v>
      </c>
      <c r="H599" s="14" t="s">
        <v>293</v>
      </c>
      <c r="I599" s="91"/>
      <c r="J599" s="91"/>
      <c r="K599" s="55">
        <f>($L$9-I599)/(365/12)</f>
        <v>1472.317808219178</v>
      </c>
      <c r="L599" s="14">
        <f>IF(K599&lt;3,1,IF(AND(K599&gt;=3,K599&lt;6),2,IF(AND(K599&gt;=6,K599&lt;12),3,4)))</f>
        <v>4</v>
      </c>
      <c r="M599" s="14"/>
      <c r="N599" s="14">
        <v>36063</v>
      </c>
    </row>
    <row r="600" spans="1:26">
      <c r="A600" s="20">
        <v>590</v>
      </c>
      <c r="B600" s="14">
        <v>193100</v>
      </c>
      <c r="C600" s="14" t="s">
        <v>683</v>
      </c>
      <c r="D600" s="14" t="s">
        <v>24</v>
      </c>
      <c r="E600" s="14" t="s">
        <v>316</v>
      </c>
      <c r="F600" s="14" t="s">
        <v>27</v>
      </c>
      <c r="G600" s="14" t="s">
        <v>512</v>
      </c>
      <c r="H600" s="14" t="s">
        <v>293</v>
      </c>
      <c r="I600" s="81">
        <v>44722</v>
      </c>
      <c r="J600" s="91"/>
      <c r="K600" s="55">
        <f>($L$9-I600)/(365/12)</f>
        <v>2.0054794520547943</v>
      </c>
      <c r="L600" s="14">
        <f>IF(K600&lt;3,1,IF(AND(K600&gt;=3,K600&lt;6),2,IF(AND(K600&gt;=6,K600&lt;12),3,4)))</f>
        <v>1</v>
      </c>
      <c r="M600" s="14"/>
      <c r="N600" s="14">
        <v>36062</v>
      </c>
    </row>
    <row r="601" spans="1:26">
      <c r="A601" s="20">
        <v>591</v>
      </c>
      <c r="B601" s="14">
        <v>43919</v>
      </c>
      <c r="C601" s="14" t="s">
        <v>369</v>
      </c>
      <c r="D601" s="14" t="s">
        <v>24</v>
      </c>
      <c r="E601" s="14" t="s">
        <v>18</v>
      </c>
      <c r="F601" s="14" t="s">
        <v>27</v>
      </c>
      <c r="G601" s="14" t="s">
        <v>31</v>
      </c>
      <c r="H601" s="14" t="s">
        <v>293</v>
      </c>
      <c r="I601" s="81">
        <v>40725</v>
      </c>
      <c r="J601" s="91"/>
      <c r="K601" s="55">
        <f>($L$9-I601)/(365/12)</f>
        <v>133.41369863013699</v>
      </c>
      <c r="L601" s="14">
        <f>IF(K601&lt;3,1,IF(AND(K601&gt;=3,K601&lt;6),2,IF(AND(K601&gt;=6,K601&lt;12),3,4)))</f>
        <v>4</v>
      </c>
      <c r="M601" s="14"/>
      <c r="N601" s="14">
        <v>36018</v>
      </c>
    </row>
  </sheetData>
  <autoFilter ref="A10:N10">
    <sortState ref="A11:N601">
      <sortCondition ref="A10"/>
    </sortState>
  </autoFilter>
  <conditionalFormatting sqref="C596:C1048576 C1:C10">
    <cfRule type="duplicateValues" dxfId="20" priority="686"/>
  </conditionalFormatting>
  <conditionalFormatting sqref="C549">
    <cfRule type="duplicateValues" dxfId="19" priority="11"/>
  </conditionalFormatting>
  <conditionalFormatting sqref="C549">
    <cfRule type="duplicateValues" dxfId="18" priority="12"/>
  </conditionalFormatting>
  <conditionalFormatting sqref="C541">
    <cfRule type="duplicateValues" dxfId="17" priority="9"/>
  </conditionalFormatting>
  <conditionalFormatting sqref="C558:C572">
    <cfRule type="duplicateValues" dxfId="16" priority="8"/>
  </conditionalFormatting>
  <conditionalFormatting sqref="C332:C339">
    <cfRule type="duplicateValues" dxfId="15" priority="7"/>
  </conditionalFormatting>
  <conditionalFormatting sqref="C340:C342">
    <cfRule type="duplicateValues" dxfId="14" priority="13"/>
  </conditionalFormatting>
  <conditionalFormatting sqref="C573">
    <cfRule type="duplicateValues" dxfId="13" priority="5"/>
  </conditionalFormatting>
  <conditionalFormatting sqref="C573">
    <cfRule type="duplicateValues" dxfId="12" priority="6"/>
  </conditionalFormatting>
  <conditionalFormatting sqref="C485:C489">
    <cfRule type="duplicateValues" dxfId="11" priority="16"/>
  </conditionalFormatting>
  <conditionalFormatting sqref="C295:C331">
    <cfRule type="duplicateValues" dxfId="10" priority="17"/>
  </conditionalFormatting>
  <conditionalFormatting sqref="C344:C484">
    <cfRule type="duplicateValues" dxfId="9" priority="18"/>
  </conditionalFormatting>
  <conditionalFormatting sqref="C594">
    <cfRule type="duplicateValues" dxfId="8" priority="3"/>
  </conditionalFormatting>
  <conditionalFormatting sqref="C594">
    <cfRule type="duplicateValues" dxfId="7" priority="4"/>
  </conditionalFormatting>
  <conditionalFormatting sqref="C595">
    <cfRule type="duplicateValues" dxfId="6" priority="1"/>
  </conditionalFormatting>
  <conditionalFormatting sqref="C595">
    <cfRule type="duplicateValues" dxfId="5" priority="2"/>
  </conditionalFormatting>
  <conditionalFormatting sqref="C254:C294">
    <cfRule type="duplicateValues" dxfId="4" priority="740"/>
  </conditionalFormatting>
  <conditionalFormatting sqref="C574:C593 C550:C557 C542:C548">
    <cfRule type="duplicateValues" dxfId="3" priority="742"/>
  </conditionalFormatting>
  <conditionalFormatting sqref="C506:C520 C485:C489">
    <cfRule type="duplicateValues" dxfId="2" priority="744"/>
  </conditionalFormatting>
  <conditionalFormatting sqref="C11:C93">
    <cfRule type="duplicateValues" dxfId="1" priority="758"/>
  </conditionalFormatting>
  <conditionalFormatting sqref="C94:C253">
    <cfRule type="duplicateValues" dxfId="0" priority="775"/>
  </conditionalFormatting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M27"/>
  <sheetViews>
    <sheetView workbookViewId="0">
      <selection activeCell="D3" sqref="D3:D10"/>
    </sheetView>
  </sheetViews>
  <sheetFormatPr defaultRowHeight="15"/>
  <cols>
    <col min="2" max="2" width="12.140625" bestFit="1" customWidth="1"/>
    <col min="4" max="4" width="28.42578125" bestFit="1" customWidth="1"/>
    <col min="5" max="5" width="14.5703125" bestFit="1" customWidth="1"/>
    <col min="7" max="7" width="9.42578125" bestFit="1" customWidth="1"/>
    <col min="11" max="11" width="9.85546875" bestFit="1" customWidth="1"/>
    <col min="13" max="13" width="12.5703125" customWidth="1"/>
  </cols>
  <sheetData>
    <row r="1" spans="1:13">
      <c r="J1" s="16">
        <f>Agent!L9</f>
        <v>44783</v>
      </c>
    </row>
    <row r="2" spans="1:13" s="3" customFormat="1" ht="127.5">
      <c r="A2" s="2" t="s">
        <v>0</v>
      </c>
      <c r="B2" s="2" t="s">
        <v>2</v>
      </c>
      <c r="C2" s="2" t="s">
        <v>292</v>
      </c>
      <c r="D2" s="2" t="s">
        <v>5</v>
      </c>
      <c r="E2" s="2" t="s">
        <v>272</v>
      </c>
      <c r="F2" s="2" t="s">
        <v>156</v>
      </c>
      <c r="G2" s="2" t="s">
        <v>173</v>
      </c>
      <c r="H2" s="2" t="s">
        <v>149</v>
      </c>
      <c r="I2" s="1" t="s">
        <v>151</v>
      </c>
      <c r="J2" s="1" t="s">
        <v>150</v>
      </c>
      <c r="K2" s="1" t="s">
        <v>297</v>
      </c>
      <c r="L2" s="1" t="s">
        <v>317</v>
      </c>
      <c r="M2" s="1" t="s">
        <v>487</v>
      </c>
    </row>
    <row r="3" spans="1:13">
      <c r="A3" s="68">
        <v>1</v>
      </c>
      <c r="B3" s="68" t="s">
        <v>91</v>
      </c>
      <c r="C3" s="68">
        <v>29266</v>
      </c>
      <c r="D3" s="69" t="s">
        <v>92</v>
      </c>
      <c r="E3" s="68" t="s">
        <v>513</v>
      </c>
      <c r="F3" s="68" t="s">
        <v>5</v>
      </c>
      <c r="G3" s="68"/>
      <c r="H3" s="68"/>
      <c r="I3" s="17">
        <f>($J$1-G3)/(365/12)</f>
        <v>1472.317808219178</v>
      </c>
      <c r="J3" s="18">
        <f>IF(I3&lt;3,1,IF(AND(I3&gt;=3,I3&lt;6),2,IF(AND(I3&gt;=6,I3&lt;12),3,4)))</f>
        <v>4</v>
      </c>
      <c r="K3" s="68" t="s">
        <v>505</v>
      </c>
      <c r="L3" s="68"/>
      <c r="M3" s="7">
        <f>COUNTIF(TO!$G$11:$G$841,QAO!D3)</f>
        <v>72</v>
      </c>
    </row>
    <row r="4" spans="1:13">
      <c r="A4" s="68">
        <v>2</v>
      </c>
      <c r="B4" s="68" t="s">
        <v>6</v>
      </c>
      <c r="C4" s="68">
        <v>28788</v>
      </c>
      <c r="D4" s="38" t="s">
        <v>8</v>
      </c>
      <c r="E4" s="68" t="s">
        <v>513</v>
      </c>
      <c r="F4" s="68" t="s">
        <v>5</v>
      </c>
      <c r="G4" s="68"/>
      <c r="H4" s="68"/>
      <c r="I4" s="17">
        <f>($J$1-G4)/(365/12)</f>
        <v>1472.317808219178</v>
      </c>
      <c r="J4" s="18">
        <f>IF(I4&lt;3,1,IF(AND(I4&gt;=3,I4&lt;6),2,IF(AND(I4&gt;=6,I4&lt;12),3,4)))</f>
        <v>4</v>
      </c>
      <c r="K4" s="68" t="s">
        <v>506</v>
      </c>
      <c r="L4" s="68"/>
      <c r="M4" s="7">
        <f>COUNTIF(TO!$G$11:$G$841,QAO!D4)</f>
        <v>72</v>
      </c>
    </row>
    <row r="5" spans="1:13">
      <c r="A5" s="68">
        <v>3</v>
      </c>
      <c r="B5" s="68" t="s">
        <v>6</v>
      </c>
      <c r="C5" s="68">
        <v>114546</v>
      </c>
      <c r="D5" s="69" t="s">
        <v>511</v>
      </c>
      <c r="E5" s="68" t="s">
        <v>513</v>
      </c>
      <c r="F5" s="68" t="s">
        <v>5</v>
      </c>
      <c r="G5" s="68"/>
      <c r="H5" s="68"/>
      <c r="I5" s="17">
        <f>($J$1-G5)/(365/12)</f>
        <v>1472.317808219178</v>
      </c>
      <c r="J5" s="18">
        <f>IF(I5&lt;3,1,IF(AND(I5&gt;=3,I5&lt;6),2,IF(AND(I5&gt;=6,I5&lt;12),3,4)))</f>
        <v>4</v>
      </c>
      <c r="K5" s="68" t="s">
        <v>507</v>
      </c>
      <c r="L5" s="68"/>
      <c r="M5" s="7">
        <f>COUNTIF(TO!$G$11:$G$841,QAO!D5)</f>
        <v>72</v>
      </c>
    </row>
    <row r="6" spans="1:13">
      <c r="A6" s="68">
        <v>4</v>
      </c>
      <c r="B6" s="68" t="s">
        <v>141</v>
      </c>
      <c r="C6" s="68">
        <v>82924</v>
      </c>
      <c r="D6" s="69" t="s">
        <v>512</v>
      </c>
      <c r="E6" s="68" t="s">
        <v>513</v>
      </c>
      <c r="F6" s="68" t="s">
        <v>5</v>
      </c>
      <c r="G6" s="68"/>
      <c r="H6" s="68"/>
      <c r="I6" s="17">
        <f>($J$1-G6)/(365/12)</f>
        <v>1472.317808219178</v>
      </c>
      <c r="J6" s="18">
        <f>IF(I6&lt;3,1,IF(AND(I6&gt;=3,I6&lt;6),2,IF(AND(I6&gt;=6,I6&lt;12),3,4)))</f>
        <v>4</v>
      </c>
      <c r="K6" s="68" t="s">
        <v>508</v>
      </c>
      <c r="L6" s="68"/>
      <c r="M6" s="7">
        <f>COUNTIF(TO!$G$11:$G$841,QAO!D6)</f>
        <v>79</v>
      </c>
    </row>
    <row r="7" spans="1:13">
      <c r="A7" s="68">
        <v>5</v>
      </c>
      <c r="B7" s="68" t="s">
        <v>141</v>
      </c>
      <c r="C7" s="68">
        <v>36509</v>
      </c>
      <c r="D7" s="68" t="s">
        <v>792</v>
      </c>
      <c r="E7" s="68" t="s">
        <v>513</v>
      </c>
      <c r="F7" s="68" t="s">
        <v>5</v>
      </c>
      <c r="G7" s="78">
        <v>44774</v>
      </c>
      <c r="H7" s="68"/>
      <c r="I7" s="68"/>
      <c r="J7" s="68"/>
      <c r="K7" s="68"/>
      <c r="L7" s="68"/>
      <c r="M7" s="68"/>
    </row>
    <row r="8" spans="1:13">
      <c r="A8" s="68">
        <v>6</v>
      </c>
      <c r="B8" s="68" t="s">
        <v>141</v>
      </c>
      <c r="C8" s="68">
        <v>82923</v>
      </c>
      <c r="D8" s="69" t="s">
        <v>31</v>
      </c>
      <c r="E8" s="68" t="s">
        <v>513</v>
      </c>
      <c r="F8" s="68" t="s">
        <v>5</v>
      </c>
      <c r="G8" s="68"/>
      <c r="H8" s="68"/>
      <c r="I8" s="17">
        <f>($J$1-G8)/(365/12)</f>
        <v>1472.317808219178</v>
      </c>
      <c r="J8" s="18">
        <f>IF(I8&lt;3,1,IF(AND(I8&gt;=3,I8&lt;6),2,IF(AND(I8&gt;=6,I8&lt;12),3,4)))</f>
        <v>4</v>
      </c>
      <c r="K8" s="68" t="s">
        <v>509</v>
      </c>
      <c r="L8" s="68"/>
      <c r="M8" s="7">
        <f>COUNTIF(TO!$G$11:$G$841,QAO!D7)</f>
        <v>72</v>
      </c>
    </row>
    <row r="9" spans="1:13">
      <c r="A9" s="68">
        <v>7</v>
      </c>
      <c r="B9" s="68" t="s">
        <v>91</v>
      </c>
      <c r="C9" s="68">
        <v>194589</v>
      </c>
      <c r="D9" s="69" t="s">
        <v>727</v>
      </c>
      <c r="E9" s="68" t="s">
        <v>513</v>
      </c>
      <c r="F9" s="68" t="s">
        <v>5</v>
      </c>
      <c r="G9" s="73">
        <v>44743</v>
      </c>
      <c r="H9" s="68"/>
      <c r="I9" s="17">
        <f>($J$1-G9)/(365/12)</f>
        <v>1.3150684931506849</v>
      </c>
      <c r="J9" s="18">
        <f>IF(I9&lt;3,1,IF(AND(I9&gt;=3,I9&lt;6),2,IF(AND(I9&gt;=6,I9&lt;12),3,4)))</f>
        <v>1</v>
      </c>
      <c r="K9" s="68"/>
      <c r="L9" s="68"/>
      <c r="M9" s="7">
        <f>COUNTIF(TO!$G$11:$G$841,QAO!D8)</f>
        <v>72</v>
      </c>
    </row>
    <row r="10" spans="1:13">
      <c r="A10" s="68">
        <v>8</v>
      </c>
      <c r="B10" s="68" t="s">
        <v>143</v>
      </c>
      <c r="C10" s="68">
        <v>11925</v>
      </c>
      <c r="D10" s="69" t="s">
        <v>129</v>
      </c>
      <c r="E10" s="68" t="s">
        <v>513</v>
      </c>
      <c r="F10" s="68" t="s">
        <v>5</v>
      </c>
      <c r="G10" s="68"/>
      <c r="H10" s="68"/>
      <c r="I10" s="17">
        <f>($J$1-G10)/(365/12)</f>
        <v>1472.317808219178</v>
      </c>
      <c r="J10" s="18">
        <f>IF(I10&lt;3,1,IF(AND(I10&gt;=3,I10&lt;6),2,IF(AND(I10&gt;=6,I10&lt;12),3,4)))</f>
        <v>4</v>
      </c>
      <c r="K10" s="68" t="s">
        <v>510</v>
      </c>
      <c r="L10" s="68"/>
      <c r="M10" s="7">
        <f>COUNTIF(TO!$G$11:$G$841,QAO!D9)</f>
        <v>73</v>
      </c>
    </row>
    <row r="11" spans="1:13">
      <c r="A11" s="71"/>
    </row>
    <row r="27" spans="4:4">
      <c r="D27">
        <v>1</v>
      </c>
    </row>
  </sheetData>
  <autoFilter ref="A2:M2">
    <sortState ref="A3:M10">
      <sortCondition ref="D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Q612"/>
  <sheetViews>
    <sheetView workbookViewId="0">
      <pane xSplit="3" ySplit="10" topLeftCell="D601" activePane="bottomRight" state="frozen"/>
      <selection pane="topRight" activeCell="D1" sqref="D1"/>
      <selection pane="bottomLeft" activeCell="A2" sqref="A2"/>
      <selection pane="bottomRight" activeCell="A604" sqref="A604:XFD604"/>
    </sheetView>
  </sheetViews>
  <sheetFormatPr defaultRowHeight="15"/>
  <cols>
    <col min="1" max="1" width="5.28515625" style="25" customWidth="1"/>
    <col min="2" max="2" width="11.5703125" style="25" bestFit="1" customWidth="1"/>
    <col min="3" max="3" width="28.42578125" style="25" customWidth="1"/>
    <col min="4" max="4" width="11.140625" style="25" bestFit="1" customWidth="1"/>
    <col min="5" max="5" width="30.28515625" style="25" bestFit="1" customWidth="1"/>
    <col min="6" max="6" width="27" style="25" customWidth="1"/>
    <col min="7" max="7" width="28.42578125" style="25" bestFit="1" customWidth="1"/>
    <col min="8" max="8" width="13.7109375" style="25" customWidth="1"/>
    <col min="9" max="9" width="13.7109375" style="49" customWidth="1"/>
    <col min="10" max="10" width="11.7109375" style="49" customWidth="1"/>
    <col min="11" max="11" width="9.140625" style="66"/>
    <col min="12" max="16384" width="9.140625" style="25"/>
  </cols>
  <sheetData>
    <row r="1" spans="1:11">
      <c r="B1" s="48" t="s">
        <v>2</v>
      </c>
      <c r="C1" s="48" t="s">
        <v>351</v>
      </c>
      <c r="D1" s="48" t="s">
        <v>352</v>
      </c>
      <c r="E1" s="48" t="s">
        <v>272</v>
      </c>
    </row>
    <row r="2" spans="1:11" ht="12" customHeight="1">
      <c r="B2" s="50" t="s">
        <v>6</v>
      </c>
      <c r="C2" s="50">
        <f t="shared" ref="C2:C7" si="0">COUNTIF($D$11:$D$640,B2)</f>
        <v>215</v>
      </c>
      <c r="D2" s="50"/>
      <c r="E2" s="50"/>
    </row>
    <row r="3" spans="1:11" ht="12" customHeight="1">
      <c r="B3" s="50" t="s">
        <v>119</v>
      </c>
      <c r="C3" s="50">
        <f t="shared" si="0"/>
        <v>125</v>
      </c>
      <c r="D3" s="50"/>
      <c r="E3" s="50"/>
    </row>
    <row r="4" spans="1:11" ht="12" customHeight="1">
      <c r="B4" s="50" t="s">
        <v>91</v>
      </c>
      <c r="C4" s="50">
        <f t="shared" si="0"/>
        <v>112</v>
      </c>
      <c r="D4" s="50"/>
      <c r="E4" s="50"/>
    </row>
    <row r="5" spans="1:11" ht="12" customHeight="1">
      <c r="B5" s="50" t="s">
        <v>24</v>
      </c>
      <c r="C5" s="50">
        <f t="shared" si="0"/>
        <v>15</v>
      </c>
      <c r="D5" s="50"/>
      <c r="E5" s="50"/>
    </row>
    <row r="6" spans="1:11" ht="12" customHeight="1">
      <c r="B6" s="50" t="s">
        <v>141</v>
      </c>
      <c r="C6" s="50">
        <f t="shared" si="0"/>
        <v>99</v>
      </c>
      <c r="D6" s="50"/>
      <c r="E6" s="50"/>
    </row>
    <row r="7" spans="1:11" ht="12" customHeight="1">
      <c r="B7" s="50" t="s">
        <v>28</v>
      </c>
      <c r="C7" s="50">
        <f t="shared" si="0"/>
        <v>27</v>
      </c>
      <c r="D7" s="50"/>
      <c r="E7" s="50"/>
    </row>
    <row r="8" spans="1:11" ht="12" customHeight="1">
      <c r="B8" s="48" t="s">
        <v>169</v>
      </c>
      <c r="C8" s="48">
        <f>SUM(C2:C7)</f>
        <v>593</v>
      </c>
      <c r="D8" s="48">
        <f>SUM(D2:D7)</f>
        <v>0</v>
      </c>
      <c r="E8" s="48">
        <f>SUM(E2:E7)</f>
        <v>0</v>
      </c>
    </row>
    <row r="10" spans="1:11">
      <c r="A10" s="52" t="s">
        <v>0</v>
      </c>
      <c r="B10" s="52" t="s">
        <v>292</v>
      </c>
      <c r="C10" s="52" t="s">
        <v>1</v>
      </c>
      <c r="D10" s="52" t="s">
        <v>2</v>
      </c>
      <c r="E10" s="52" t="s">
        <v>3</v>
      </c>
      <c r="F10" s="52" t="s">
        <v>4</v>
      </c>
      <c r="G10" s="52" t="s">
        <v>5</v>
      </c>
      <c r="H10" s="52" t="s">
        <v>272</v>
      </c>
      <c r="I10" s="53" t="s">
        <v>148</v>
      </c>
      <c r="J10" s="53" t="s">
        <v>149</v>
      </c>
    </row>
    <row r="11" spans="1:11">
      <c r="A11" s="20">
        <v>265</v>
      </c>
      <c r="B11" s="20">
        <v>107131</v>
      </c>
      <c r="C11" s="20" t="s">
        <v>379</v>
      </c>
      <c r="D11" s="20" t="s">
        <v>141</v>
      </c>
      <c r="E11" s="14" t="s">
        <v>83</v>
      </c>
      <c r="F11" s="14" t="s">
        <v>622</v>
      </c>
      <c r="G11" s="14" t="s">
        <v>727</v>
      </c>
      <c r="H11" s="20" t="s">
        <v>293</v>
      </c>
      <c r="I11" s="85">
        <v>43311</v>
      </c>
      <c r="J11" s="81"/>
      <c r="K11" s="25"/>
    </row>
    <row r="12" spans="1:11">
      <c r="A12" s="20">
        <v>266</v>
      </c>
      <c r="B12" s="20">
        <v>113906</v>
      </c>
      <c r="C12" s="20" t="s">
        <v>330</v>
      </c>
      <c r="D12" s="20" t="s">
        <v>141</v>
      </c>
      <c r="E12" s="14" t="s">
        <v>79</v>
      </c>
      <c r="F12" s="14" t="s">
        <v>78</v>
      </c>
      <c r="G12" s="14" t="s">
        <v>727</v>
      </c>
      <c r="H12" s="20" t="s">
        <v>293</v>
      </c>
      <c r="I12" s="80">
        <v>43539</v>
      </c>
      <c r="J12" s="81"/>
      <c r="K12" s="25"/>
    </row>
    <row r="13" spans="1:11">
      <c r="A13" s="20">
        <v>364</v>
      </c>
      <c r="B13" s="20">
        <v>172575</v>
      </c>
      <c r="C13" s="20" t="s">
        <v>381</v>
      </c>
      <c r="D13" s="20" t="s">
        <v>6</v>
      </c>
      <c r="E13" s="14" t="s">
        <v>18</v>
      </c>
      <c r="F13" s="14" t="s">
        <v>705</v>
      </c>
      <c r="G13" s="14" t="s">
        <v>31</v>
      </c>
      <c r="H13" s="20" t="s">
        <v>295</v>
      </c>
      <c r="I13" s="80">
        <v>44113</v>
      </c>
      <c r="J13" s="81"/>
      <c r="K13" s="25"/>
    </row>
    <row r="14" spans="1:11">
      <c r="A14" s="20">
        <v>113</v>
      </c>
      <c r="B14" s="40">
        <v>166053</v>
      </c>
      <c r="C14" s="14" t="s">
        <v>338</v>
      </c>
      <c r="D14" s="40" t="s">
        <v>119</v>
      </c>
      <c r="E14" s="14" t="s">
        <v>268</v>
      </c>
      <c r="F14" s="20" t="s">
        <v>666</v>
      </c>
      <c r="G14" s="14" t="s">
        <v>8</v>
      </c>
      <c r="H14" s="40" t="s">
        <v>294</v>
      </c>
      <c r="I14" s="81">
        <v>43963</v>
      </c>
      <c r="J14" s="81"/>
      <c r="K14" s="25"/>
    </row>
    <row r="15" spans="1:11">
      <c r="A15" s="20">
        <v>114</v>
      </c>
      <c r="B15" s="20">
        <v>112347</v>
      </c>
      <c r="C15" s="14" t="s">
        <v>339</v>
      </c>
      <c r="D15" s="20" t="s">
        <v>119</v>
      </c>
      <c r="E15" s="14" t="s">
        <v>22</v>
      </c>
      <c r="F15" s="20" t="s">
        <v>670</v>
      </c>
      <c r="G15" s="14" t="s">
        <v>31</v>
      </c>
      <c r="H15" s="20" t="s">
        <v>294</v>
      </c>
      <c r="I15" s="81">
        <v>43455</v>
      </c>
      <c r="J15" s="81"/>
      <c r="K15" s="25"/>
    </row>
    <row r="16" spans="1:11">
      <c r="A16" s="20">
        <v>115</v>
      </c>
      <c r="B16" s="20" t="s">
        <v>301</v>
      </c>
      <c r="C16" s="20" t="s">
        <v>546</v>
      </c>
      <c r="D16" s="20" t="s">
        <v>119</v>
      </c>
      <c r="E16" s="14" t="s">
        <v>132</v>
      </c>
      <c r="F16" s="20" t="s">
        <v>668</v>
      </c>
      <c r="G16" s="14" t="s">
        <v>8</v>
      </c>
      <c r="H16" s="20" t="s">
        <v>294</v>
      </c>
      <c r="I16" s="80">
        <v>44503</v>
      </c>
      <c r="J16" s="81"/>
      <c r="K16" s="25"/>
    </row>
    <row r="17" spans="1:11">
      <c r="A17" s="20">
        <v>267</v>
      </c>
      <c r="B17" s="20">
        <v>173123</v>
      </c>
      <c r="C17" s="14" t="s">
        <v>302</v>
      </c>
      <c r="D17" s="14" t="s">
        <v>141</v>
      </c>
      <c r="E17" s="14" t="s">
        <v>215</v>
      </c>
      <c r="F17" s="14" t="s">
        <v>54</v>
      </c>
      <c r="G17" s="14" t="s">
        <v>92</v>
      </c>
      <c r="H17" s="14" t="s">
        <v>293</v>
      </c>
      <c r="I17" s="81">
        <v>44130</v>
      </c>
      <c r="J17" s="81"/>
      <c r="K17" s="25"/>
    </row>
    <row r="18" spans="1:11">
      <c r="A18" s="20">
        <v>365</v>
      </c>
      <c r="B18" s="20" t="s">
        <v>301</v>
      </c>
      <c r="C18" s="14" t="s">
        <v>722</v>
      </c>
      <c r="D18" s="20" t="s">
        <v>6</v>
      </c>
      <c r="E18" s="14" t="s">
        <v>327</v>
      </c>
      <c r="F18" s="14" t="s">
        <v>706</v>
      </c>
      <c r="G18" s="14" t="s">
        <v>512</v>
      </c>
      <c r="H18" s="20" t="s">
        <v>295</v>
      </c>
      <c r="I18" s="81">
        <v>44743</v>
      </c>
      <c r="J18" s="81"/>
      <c r="K18" s="25"/>
    </row>
    <row r="19" spans="1:11">
      <c r="A19" s="20">
        <v>366</v>
      </c>
      <c r="B19" s="40">
        <v>182187</v>
      </c>
      <c r="C19" s="14" t="s">
        <v>469</v>
      </c>
      <c r="D19" s="40" t="s">
        <v>6</v>
      </c>
      <c r="E19" s="14" t="s">
        <v>25</v>
      </c>
      <c r="F19" s="14" t="s">
        <v>785</v>
      </c>
      <c r="G19" s="14" t="s">
        <v>791</v>
      </c>
      <c r="H19" s="40" t="s">
        <v>295</v>
      </c>
      <c r="I19" s="81">
        <v>44390</v>
      </c>
      <c r="J19" s="81"/>
      <c r="K19" s="25"/>
    </row>
    <row r="20" spans="1:11">
      <c r="A20" s="20">
        <v>116</v>
      </c>
      <c r="B20" s="20" t="s">
        <v>301</v>
      </c>
      <c r="C20" s="14" t="s">
        <v>619</v>
      </c>
      <c r="D20" s="14" t="s">
        <v>119</v>
      </c>
      <c r="E20" s="14" t="s">
        <v>159</v>
      </c>
      <c r="F20" s="14" t="s">
        <v>662</v>
      </c>
      <c r="G20" s="14" t="s">
        <v>512</v>
      </c>
      <c r="H20" s="14" t="s">
        <v>294</v>
      </c>
      <c r="I20" s="81">
        <v>44593</v>
      </c>
      <c r="J20" s="81"/>
      <c r="K20" s="25"/>
    </row>
    <row r="21" spans="1:11">
      <c r="A21" s="20">
        <v>117</v>
      </c>
      <c r="B21" s="20" t="s">
        <v>301</v>
      </c>
      <c r="C21" s="20" t="s">
        <v>618</v>
      </c>
      <c r="D21" s="20" t="s">
        <v>119</v>
      </c>
      <c r="E21" s="14" t="s">
        <v>160</v>
      </c>
      <c r="F21" s="20" t="s">
        <v>663</v>
      </c>
      <c r="G21" s="14" t="s">
        <v>31</v>
      </c>
      <c r="H21" s="20" t="s">
        <v>294</v>
      </c>
      <c r="I21" s="80">
        <v>44593</v>
      </c>
      <c r="J21" s="81"/>
      <c r="K21" s="25"/>
    </row>
    <row r="22" spans="1:11">
      <c r="A22" s="20">
        <v>1</v>
      </c>
      <c r="B22" s="40">
        <v>175625</v>
      </c>
      <c r="C22" s="14" t="s">
        <v>328</v>
      </c>
      <c r="D22" s="40" t="s">
        <v>91</v>
      </c>
      <c r="E22" s="14" t="s">
        <v>11</v>
      </c>
      <c r="F22" s="14" t="s">
        <v>758</v>
      </c>
      <c r="G22" s="14" t="s">
        <v>31</v>
      </c>
      <c r="H22" s="40" t="s">
        <v>296</v>
      </c>
      <c r="I22" s="81">
        <v>44187</v>
      </c>
      <c r="J22" s="81"/>
      <c r="K22" s="25"/>
    </row>
    <row r="23" spans="1:11">
      <c r="A23" s="20">
        <v>2</v>
      </c>
      <c r="B23" s="20" t="s">
        <v>301</v>
      </c>
      <c r="C23" s="20" t="s">
        <v>671</v>
      </c>
      <c r="D23" s="20" t="s">
        <v>91</v>
      </c>
      <c r="E23" s="14" t="s">
        <v>50</v>
      </c>
      <c r="F23" s="14" t="s">
        <v>97</v>
      </c>
      <c r="G23" s="14" t="s">
        <v>8</v>
      </c>
      <c r="H23" s="20" t="s">
        <v>296</v>
      </c>
      <c r="I23" s="80">
        <v>44713</v>
      </c>
      <c r="J23" s="81"/>
      <c r="K23" s="25"/>
    </row>
    <row r="24" spans="1:11">
      <c r="A24" s="20">
        <v>268</v>
      </c>
      <c r="B24" s="20" t="s">
        <v>301</v>
      </c>
      <c r="C24" s="20" t="s">
        <v>584</v>
      </c>
      <c r="D24" s="20" t="s">
        <v>141</v>
      </c>
      <c r="E24" s="14" t="s">
        <v>19</v>
      </c>
      <c r="F24" s="14" t="s">
        <v>78</v>
      </c>
      <c r="G24" s="14" t="s">
        <v>727</v>
      </c>
      <c r="H24" s="20" t="s">
        <v>293</v>
      </c>
      <c r="I24" s="80">
        <v>44548</v>
      </c>
      <c r="J24" s="81"/>
      <c r="K24" s="25"/>
    </row>
    <row r="25" spans="1:11">
      <c r="A25" s="20">
        <v>367</v>
      </c>
      <c r="B25" s="14" t="s">
        <v>301</v>
      </c>
      <c r="C25" s="14" t="s">
        <v>638</v>
      </c>
      <c r="D25" s="14" t="s">
        <v>6</v>
      </c>
      <c r="E25" s="14" t="s">
        <v>23</v>
      </c>
      <c r="F25" s="14" t="s">
        <v>789</v>
      </c>
      <c r="G25" s="14" t="s">
        <v>92</v>
      </c>
      <c r="H25" s="14" t="s">
        <v>295</v>
      </c>
      <c r="I25" s="81">
        <v>44630</v>
      </c>
      <c r="J25" s="81"/>
      <c r="K25" s="25"/>
    </row>
    <row r="26" spans="1:11">
      <c r="A26" s="20">
        <v>368</v>
      </c>
      <c r="B26" s="21">
        <v>70136</v>
      </c>
      <c r="C26" s="20" t="s">
        <v>175</v>
      </c>
      <c r="D26" s="20" t="s">
        <v>6</v>
      </c>
      <c r="E26" s="14" t="s">
        <v>29</v>
      </c>
      <c r="F26" s="14" t="s">
        <v>783</v>
      </c>
      <c r="G26" s="14" t="s">
        <v>727</v>
      </c>
      <c r="H26" s="20" t="s">
        <v>295</v>
      </c>
      <c r="I26" s="80">
        <v>42416</v>
      </c>
      <c r="J26" s="81"/>
      <c r="K26" s="25"/>
    </row>
    <row r="27" spans="1:11">
      <c r="A27" s="20">
        <v>269</v>
      </c>
      <c r="B27" s="20">
        <v>91899</v>
      </c>
      <c r="C27" s="14" t="s">
        <v>80</v>
      </c>
      <c r="D27" s="14" t="s">
        <v>141</v>
      </c>
      <c r="E27" s="14" t="s">
        <v>140</v>
      </c>
      <c r="F27" s="14" t="s">
        <v>78</v>
      </c>
      <c r="G27" s="14" t="s">
        <v>129</v>
      </c>
      <c r="H27" s="14" t="s">
        <v>293</v>
      </c>
      <c r="I27" s="81">
        <v>42978</v>
      </c>
      <c r="J27" s="81"/>
      <c r="K27" s="25"/>
    </row>
    <row r="28" spans="1:11">
      <c r="A28" s="20">
        <v>118</v>
      </c>
      <c r="B28" s="20" t="s">
        <v>301</v>
      </c>
      <c r="C28" s="5" t="s">
        <v>690</v>
      </c>
      <c r="D28" s="20" t="s">
        <v>119</v>
      </c>
      <c r="E28" s="14" t="s">
        <v>73</v>
      </c>
      <c r="F28" s="20" t="s">
        <v>124</v>
      </c>
      <c r="G28" s="14" t="s">
        <v>92</v>
      </c>
      <c r="H28" s="20" t="s">
        <v>294</v>
      </c>
      <c r="I28" s="80">
        <v>44743</v>
      </c>
      <c r="J28" s="81"/>
      <c r="K28" s="25"/>
    </row>
    <row r="29" spans="1:11">
      <c r="A29" s="20">
        <v>119</v>
      </c>
      <c r="B29" s="40" t="s">
        <v>301</v>
      </c>
      <c r="C29" s="76" t="s">
        <v>576</v>
      </c>
      <c r="D29" s="14" t="s">
        <v>119</v>
      </c>
      <c r="E29" s="14" t="s">
        <v>102</v>
      </c>
      <c r="F29" s="76" t="s">
        <v>666</v>
      </c>
      <c r="G29" s="14" t="s">
        <v>791</v>
      </c>
      <c r="H29" s="14" t="s">
        <v>294</v>
      </c>
      <c r="I29" s="81">
        <v>44532</v>
      </c>
      <c r="J29" s="81"/>
      <c r="K29" s="25"/>
    </row>
    <row r="30" spans="1:11">
      <c r="A30" s="20">
        <v>120</v>
      </c>
      <c r="B30" s="20" t="s">
        <v>301</v>
      </c>
      <c r="C30" s="50" t="s">
        <v>799</v>
      </c>
      <c r="D30" s="20" t="s">
        <v>119</v>
      </c>
      <c r="E30" s="50" t="s">
        <v>701</v>
      </c>
      <c r="F30" s="20" t="s">
        <v>668</v>
      </c>
      <c r="G30" s="50" t="s">
        <v>129</v>
      </c>
      <c r="H30" s="20" t="s">
        <v>294</v>
      </c>
      <c r="I30" s="91">
        <v>44774</v>
      </c>
      <c r="J30" s="91"/>
      <c r="K30" s="25"/>
    </row>
    <row r="31" spans="1:11">
      <c r="A31" s="20">
        <v>270</v>
      </c>
      <c r="B31" s="20">
        <v>107170</v>
      </c>
      <c r="C31" s="20" t="s">
        <v>81</v>
      </c>
      <c r="D31" s="20" t="s">
        <v>141</v>
      </c>
      <c r="E31" s="14" t="s">
        <v>168</v>
      </c>
      <c r="F31" s="20" t="s">
        <v>88</v>
      </c>
      <c r="G31" s="14" t="s">
        <v>512</v>
      </c>
      <c r="H31" s="20" t="s">
        <v>293</v>
      </c>
      <c r="I31" s="80">
        <v>43319</v>
      </c>
      <c r="J31" s="81"/>
      <c r="K31" s="25"/>
    </row>
    <row r="32" spans="1:11">
      <c r="A32" s="20">
        <v>271</v>
      </c>
      <c r="B32" s="14">
        <v>162430</v>
      </c>
      <c r="C32" s="14" t="s">
        <v>274</v>
      </c>
      <c r="D32" s="14" t="s">
        <v>141</v>
      </c>
      <c r="E32" s="14" t="s">
        <v>131</v>
      </c>
      <c r="F32" s="14" t="s">
        <v>90</v>
      </c>
      <c r="G32" s="14" t="s">
        <v>727</v>
      </c>
      <c r="H32" s="14" t="s">
        <v>293</v>
      </c>
      <c r="I32" s="81">
        <v>43846</v>
      </c>
      <c r="J32" s="81"/>
      <c r="K32" s="25"/>
    </row>
    <row r="33" spans="1:11">
      <c r="A33" s="20">
        <v>272</v>
      </c>
      <c r="B33" s="40">
        <v>113916</v>
      </c>
      <c r="C33" s="14" t="s">
        <v>167</v>
      </c>
      <c r="D33" s="40" t="s">
        <v>141</v>
      </c>
      <c r="E33" s="14" t="s">
        <v>327</v>
      </c>
      <c r="F33" s="14" t="s">
        <v>88</v>
      </c>
      <c r="G33" s="14" t="s">
        <v>512</v>
      </c>
      <c r="H33" s="20" t="s">
        <v>293</v>
      </c>
      <c r="I33" s="81">
        <v>43540</v>
      </c>
      <c r="J33" s="81"/>
      <c r="K33" s="25"/>
    </row>
    <row r="34" spans="1:11">
      <c r="A34" s="20">
        <v>121</v>
      </c>
      <c r="B34" s="20" t="s">
        <v>301</v>
      </c>
      <c r="C34" s="5" t="s">
        <v>689</v>
      </c>
      <c r="D34" s="20" t="s">
        <v>119</v>
      </c>
      <c r="E34" s="14" t="s">
        <v>144</v>
      </c>
      <c r="F34" s="20" t="s">
        <v>696</v>
      </c>
      <c r="G34" s="14" t="s">
        <v>8</v>
      </c>
      <c r="H34" s="20" t="s">
        <v>294</v>
      </c>
      <c r="I34" s="80">
        <v>44743</v>
      </c>
      <c r="J34" s="81"/>
      <c r="K34" s="25"/>
    </row>
    <row r="35" spans="1:11">
      <c r="A35" s="20">
        <v>122</v>
      </c>
      <c r="B35" s="20" t="s">
        <v>301</v>
      </c>
      <c r="C35" s="50" t="s">
        <v>800</v>
      </c>
      <c r="D35" s="20" t="s">
        <v>119</v>
      </c>
      <c r="E35" s="50" t="s">
        <v>615</v>
      </c>
      <c r="F35" s="20" t="s">
        <v>670</v>
      </c>
      <c r="G35" s="50" t="s">
        <v>8</v>
      </c>
      <c r="H35" s="20" t="s">
        <v>294</v>
      </c>
      <c r="I35" s="91">
        <v>44774</v>
      </c>
      <c r="J35" s="91"/>
      <c r="K35" s="25"/>
    </row>
    <row r="36" spans="1:11">
      <c r="A36" s="20">
        <v>3</v>
      </c>
      <c r="B36" s="40" t="s">
        <v>301</v>
      </c>
      <c r="C36" s="14" t="s">
        <v>488</v>
      </c>
      <c r="D36" s="40" t="s">
        <v>91</v>
      </c>
      <c r="E36" s="14" t="s">
        <v>13</v>
      </c>
      <c r="F36" s="14" t="s">
        <v>95</v>
      </c>
      <c r="G36" s="14" t="s">
        <v>8</v>
      </c>
      <c r="H36" s="40" t="s">
        <v>296</v>
      </c>
      <c r="I36" s="81">
        <v>44410</v>
      </c>
      <c r="J36" s="81"/>
      <c r="K36" s="25"/>
    </row>
    <row r="37" spans="1:11">
      <c r="A37" s="20">
        <v>4</v>
      </c>
      <c r="B37" s="20">
        <v>159706</v>
      </c>
      <c r="C37" s="14" t="s">
        <v>261</v>
      </c>
      <c r="D37" s="14" t="s">
        <v>91</v>
      </c>
      <c r="E37" s="14" t="s">
        <v>168</v>
      </c>
      <c r="F37" s="14" t="s">
        <v>93</v>
      </c>
      <c r="G37" s="14" t="s">
        <v>512</v>
      </c>
      <c r="H37" s="14" t="s">
        <v>296</v>
      </c>
      <c r="I37" s="81">
        <v>43761</v>
      </c>
      <c r="J37" s="81"/>
      <c r="K37" s="25"/>
    </row>
    <row r="38" spans="1:11">
      <c r="A38" s="20">
        <v>123</v>
      </c>
      <c r="B38" s="20" t="s">
        <v>301</v>
      </c>
      <c r="C38" s="20" t="s">
        <v>687</v>
      </c>
      <c r="D38" s="20" t="s">
        <v>119</v>
      </c>
      <c r="E38" s="14" t="s">
        <v>215</v>
      </c>
      <c r="F38" s="20" t="s">
        <v>695</v>
      </c>
      <c r="G38" s="14" t="s">
        <v>92</v>
      </c>
      <c r="H38" s="20" t="s">
        <v>294</v>
      </c>
      <c r="I38" s="80">
        <v>44743</v>
      </c>
      <c r="J38" s="81"/>
      <c r="K38" s="25"/>
    </row>
    <row r="39" spans="1:11">
      <c r="A39" s="20">
        <v>273</v>
      </c>
      <c r="B39" s="21" t="s">
        <v>301</v>
      </c>
      <c r="C39" s="50" t="s">
        <v>826</v>
      </c>
      <c r="D39" s="14" t="s">
        <v>141</v>
      </c>
      <c r="E39" s="50" t="s">
        <v>136</v>
      </c>
      <c r="F39" s="50" t="s">
        <v>51</v>
      </c>
      <c r="G39" s="50" t="s">
        <v>129</v>
      </c>
      <c r="H39" s="50" t="s">
        <v>293</v>
      </c>
      <c r="I39" s="91">
        <v>44774</v>
      </c>
      <c r="J39" s="91"/>
      <c r="K39" s="25"/>
    </row>
    <row r="40" spans="1:11">
      <c r="A40" s="20">
        <v>124</v>
      </c>
      <c r="B40" s="20" t="s">
        <v>301</v>
      </c>
      <c r="C40" s="50" t="s">
        <v>801</v>
      </c>
      <c r="D40" s="20" t="s">
        <v>119</v>
      </c>
      <c r="E40" s="50" t="s">
        <v>595</v>
      </c>
      <c r="F40" s="20" t="s">
        <v>663</v>
      </c>
      <c r="G40" s="50" t="s">
        <v>92</v>
      </c>
      <c r="H40" s="20" t="s">
        <v>294</v>
      </c>
      <c r="I40" s="91">
        <v>44774</v>
      </c>
      <c r="J40" s="91"/>
      <c r="K40" s="25"/>
    </row>
    <row r="41" spans="1:11">
      <c r="A41" s="20">
        <v>274</v>
      </c>
      <c r="B41" s="20" t="s">
        <v>301</v>
      </c>
      <c r="C41" s="20" t="s">
        <v>620</v>
      </c>
      <c r="D41" s="20" t="s">
        <v>141</v>
      </c>
      <c r="E41" s="14" t="s">
        <v>102</v>
      </c>
      <c r="F41" s="20" t="s">
        <v>90</v>
      </c>
      <c r="G41" s="14" t="s">
        <v>791</v>
      </c>
      <c r="H41" s="20" t="s">
        <v>293</v>
      </c>
      <c r="I41" s="80">
        <v>44596</v>
      </c>
      <c r="J41" s="81"/>
      <c r="K41" s="25"/>
    </row>
    <row r="42" spans="1:11">
      <c r="A42" s="20">
        <v>275</v>
      </c>
      <c r="B42" s="40" t="s">
        <v>301</v>
      </c>
      <c r="C42" s="50" t="s">
        <v>807</v>
      </c>
      <c r="D42" s="50" t="s">
        <v>141</v>
      </c>
      <c r="E42" s="50" t="s">
        <v>144</v>
      </c>
      <c r="F42" s="76" t="s">
        <v>88</v>
      </c>
      <c r="G42" s="50" t="s">
        <v>8</v>
      </c>
      <c r="H42" s="20" t="s">
        <v>293</v>
      </c>
      <c r="I42" s="91">
        <v>44771</v>
      </c>
      <c r="J42" s="91"/>
      <c r="K42" s="25"/>
    </row>
    <row r="43" spans="1:11">
      <c r="A43" s="20">
        <v>5</v>
      </c>
      <c r="B43" s="40" t="s">
        <v>301</v>
      </c>
      <c r="C43" s="14" t="s">
        <v>524</v>
      </c>
      <c r="D43" s="14" t="s">
        <v>91</v>
      </c>
      <c r="E43" s="14" t="s">
        <v>132</v>
      </c>
      <c r="F43" s="14" t="s">
        <v>97</v>
      </c>
      <c r="G43" s="14" t="s">
        <v>8</v>
      </c>
      <c r="H43" s="14" t="s">
        <v>523</v>
      </c>
      <c r="I43" s="81">
        <v>44480</v>
      </c>
      <c r="J43" s="81"/>
      <c r="K43" s="25"/>
    </row>
    <row r="44" spans="1:11">
      <c r="A44" s="20">
        <v>125</v>
      </c>
      <c r="B44" s="20">
        <v>179147</v>
      </c>
      <c r="C44" s="14" t="s">
        <v>364</v>
      </c>
      <c r="D44" s="14" t="s">
        <v>119</v>
      </c>
      <c r="E44" s="14" t="s">
        <v>162</v>
      </c>
      <c r="F44" s="20" t="s">
        <v>661</v>
      </c>
      <c r="G44" s="14" t="s">
        <v>31</v>
      </c>
      <c r="H44" s="14" t="s">
        <v>294</v>
      </c>
      <c r="I44" s="81">
        <v>44315</v>
      </c>
      <c r="J44" s="81"/>
      <c r="K44" s="25"/>
    </row>
    <row r="45" spans="1:11">
      <c r="A45" s="20">
        <v>276</v>
      </c>
      <c r="B45" s="20">
        <v>179703</v>
      </c>
      <c r="C45" s="20" t="s">
        <v>374</v>
      </c>
      <c r="D45" s="20" t="s">
        <v>141</v>
      </c>
      <c r="E45" s="14" t="s">
        <v>168</v>
      </c>
      <c r="F45" s="14" t="s">
        <v>54</v>
      </c>
      <c r="G45" s="14" t="s">
        <v>512</v>
      </c>
      <c r="H45" s="20" t="s">
        <v>293</v>
      </c>
      <c r="I45" s="80">
        <v>44348</v>
      </c>
      <c r="J45" s="81"/>
      <c r="K45" s="25"/>
    </row>
    <row r="46" spans="1:11">
      <c r="A46" s="20">
        <v>126</v>
      </c>
      <c r="B46" s="20">
        <v>11990</v>
      </c>
      <c r="C46" s="14" t="s">
        <v>39</v>
      </c>
      <c r="D46" s="14" t="s">
        <v>119</v>
      </c>
      <c r="E46" s="14" t="s">
        <v>458</v>
      </c>
      <c r="F46" s="20" t="s">
        <v>662</v>
      </c>
      <c r="G46" s="14" t="s">
        <v>511</v>
      </c>
      <c r="H46" s="20" t="s">
        <v>294</v>
      </c>
      <c r="I46" s="81">
        <v>40955</v>
      </c>
      <c r="J46" s="81"/>
      <c r="K46" s="25"/>
    </row>
    <row r="47" spans="1:11">
      <c r="A47" s="20">
        <v>127</v>
      </c>
      <c r="B47" s="14" t="s">
        <v>301</v>
      </c>
      <c r="C47" s="14" t="s">
        <v>542</v>
      </c>
      <c r="D47" s="14" t="s">
        <v>119</v>
      </c>
      <c r="E47" s="14" t="s">
        <v>19</v>
      </c>
      <c r="F47" s="20" t="s">
        <v>670</v>
      </c>
      <c r="G47" s="14" t="s">
        <v>727</v>
      </c>
      <c r="H47" s="54" t="s">
        <v>294</v>
      </c>
      <c r="I47" s="81">
        <v>44501</v>
      </c>
      <c r="J47" s="81"/>
      <c r="K47" s="25"/>
    </row>
    <row r="48" spans="1:11">
      <c r="A48" s="20">
        <v>128</v>
      </c>
      <c r="B48" s="20" t="s">
        <v>301</v>
      </c>
      <c r="C48" s="14" t="s">
        <v>500</v>
      </c>
      <c r="D48" s="20" t="s">
        <v>119</v>
      </c>
      <c r="E48" s="14" t="s">
        <v>136</v>
      </c>
      <c r="F48" s="20" t="s">
        <v>666</v>
      </c>
      <c r="G48" s="14" t="s">
        <v>129</v>
      </c>
      <c r="H48" s="20" t="s">
        <v>294</v>
      </c>
      <c r="I48" s="81">
        <v>44440</v>
      </c>
      <c r="J48" s="81"/>
      <c r="K48" s="25"/>
    </row>
    <row r="49" spans="1:11">
      <c r="A49" s="20">
        <v>6</v>
      </c>
      <c r="B49" s="20">
        <v>181829</v>
      </c>
      <c r="C49" s="14" t="s">
        <v>478</v>
      </c>
      <c r="D49" s="14" t="s">
        <v>91</v>
      </c>
      <c r="E49" s="14" t="s">
        <v>102</v>
      </c>
      <c r="F49" s="14" t="s">
        <v>98</v>
      </c>
      <c r="G49" s="14" t="s">
        <v>791</v>
      </c>
      <c r="H49" s="58" t="s">
        <v>296</v>
      </c>
      <c r="I49" s="82">
        <v>44393</v>
      </c>
      <c r="J49" s="81"/>
      <c r="K49" s="25"/>
    </row>
    <row r="50" spans="1:11">
      <c r="A50" s="20">
        <v>129</v>
      </c>
      <c r="B50" s="20" t="s">
        <v>301</v>
      </c>
      <c r="C50" s="40" t="s">
        <v>691</v>
      </c>
      <c r="D50" s="40" t="s">
        <v>119</v>
      </c>
      <c r="E50" s="14" t="s">
        <v>501</v>
      </c>
      <c r="F50" s="20" t="s">
        <v>698</v>
      </c>
      <c r="G50" s="14" t="s">
        <v>791</v>
      </c>
      <c r="H50" s="40" t="s">
        <v>294</v>
      </c>
      <c r="I50" s="81">
        <v>44743</v>
      </c>
      <c r="J50" s="81"/>
      <c r="K50" s="25"/>
    </row>
    <row r="51" spans="1:11">
      <c r="A51" s="20">
        <v>238</v>
      </c>
      <c r="B51" s="20">
        <v>132712</v>
      </c>
      <c r="C51" s="14" t="s">
        <v>231</v>
      </c>
      <c r="D51" s="14" t="s">
        <v>28</v>
      </c>
      <c r="E51" s="14" t="s">
        <v>291</v>
      </c>
      <c r="F51" s="20" t="s">
        <v>30</v>
      </c>
      <c r="G51" s="14" t="s">
        <v>8</v>
      </c>
      <c r="H51" s="14" t="s">
        <v>293</v>
      </c>
      <c r="I51" s="81">
        <v>43648</v>
      </c>
      <c r="J51" s="81"/>
      <c r="K51" s="25"/>
    </row>
    <row r="52" spans="1:11">
      <c r="A52" s="20">
        <v>239</v>
      </c>
      <c r="B52" s="20">
        <v>166057</v>
      </c>
      <c r="C52" s="20" t="s">
        <v>362</v>
      </c>
      <c r="D52" s="20" t="s">
        <v>28</v>
      </c>
      <c r="E52" s="14" t="s">
        <v>96</v>
      </c>
      <c r="F52" s="20" t="s">
        <v>30</v>
      </c>
      <c r="G52" s="14" t="s">
        <v>512</v>
      </c>
      <c r="H52" s="20" t="s">
        <v>293</v>
      </c>
      <c r="I52" s="80">
        <v>43952</v>
      </c>
      <c r="J52" s="81"/>
      <c r="K52" s="25"/>
    </row>
    <row r="53" spans="1:11">
      <c r="A53" s="20">
        <v>7</v>
      </c>
      <c r="B53" s="20" t="s">
        <v>301</v>
      </c>
      <c r="C53" s="20" t="s">
        <v>577</v>
      </c>
      <c r="D53" s="20" t="s">
        <v>91</v>
      </c>
      <c r="E53" s="14" t="s">
        <v>136</v>
      </c>
      <c r="F53" s="14" t="s">
        <v>97</v>
      </c>
      <c r="G53" s="14" t="s">
        <v>129</v>
      </c>
      <c r="H53" s="20" t="s">
        <v>523</v>
      </c>
      <c r="I53" s="80">
        <v>44531</v>
      </c>
      <c r="J53" s="81"/>
      <c r="K53" s="25"/>
    </row>
    <row r="54" spans="1:11">
      <c r="A54" s="20">
        <v>277</v>
      </c>
      <c r="B54" s="21" t="s">
        <v>301</v>
      </c>
      <c r="C54" s="50" t="s">
        <v>795</v>
      </c>
      <c r="D54" s="14" t="s">
        <v>141</v>
      </c>
      <c r="E54" s="50" t="s">
        <v>132</v>
      </c>
      <c r="F54" s="50" t="s">
        <v>54</v>
      </c>
      <c r="G54" s="50" t="s">
        <v>8</v>
      </c>
      <c r="H54" s="50" t="s">
        <v>293</v>
      </c>
      <c r="I54" s="91">
        <v>44772</v>
      </c>
      <c r="J54" s="91"/>
      <c r="K54" s="25"/>
    </row>
    <row r="55" spans="1:11">
      <c r="A55" s="20">
        <v>369</v>
      </c>
      <c r="B55" s="14">
        <v>74425</v>
      </c>
      <c r="C55" s="14" t="s">
        <v>176</v>
      </c>
      <c r="D55" s="40" t="s">
        <v>6</v>
      </c>
      <c r="E55" s="14" t="s">
        <v>11</v>
      </c>
      <c r="F55" s="14" t="s">
        <v>782</v>
      </c>
      <c r="G55" s="14" t="s">
        <v>31</v>
      </c>
      <c r="H55" s="40" t="s">
        <v>295</v>
      </c>
      <c r="I55" s="81">
        <v>42502</v>
      </c>
      <c r="J55" s="81"/>
      <c r="K55" s="25"/>
    </row>
    <row r="56" spans="1:11">
      <c r="A56" s="20">
        <v>130</v>
      </c>
      <c r="B56" s="20">
        <v>174553</v>
      </c>
      <c r="C56" s="20" t="s">
        <v>326</v>
      </c>
      <c r="D56" s="20" t="s">
        <v>119</v>
      </c>
      <c r="E56" s="14" t="s">
        <v>327</v>
      </c>
      <c r="F56" s="20" t="s">
        <v>668</v>
      </c>
      <c r="G56" s="14" t="s">
        <v>512</v>
      </c>
      <c r="H56" s="20" t="s">
        <v>294</v>
      </c>
      <c r="I56" s="80">
        <v>44198</v>
      </c>
      <c r="J56" s="81"/>
      <c r="K56" s="25"/>
    </row>
    <row r="57" spans="1:11">
      <c r="A57" s="20">
        <v>131</v>
      </c>
      <c r="B57" s="20" t="s">
        <v>301</v>
      </c>
      <c r="C57" s="20" t="s">
        <v>558</v>
      </c>
      <c r="D57" s="20" t="s">
        <v>119</v>
      </c>
      <c r="E57" s="14" t="s">
        <v>162</v>
      </c>
      <c r="F57" s="20" t="s">
        <v>666</v>
      </c>
      <c r="G57" s="14" t="s">
        <v>31</v>
      </c>
      <c r="H57" s="20" t="s">
        <v>294</v>
      </c>
      <c r="I57" s="80">
        <v>44518</v>
      </c>
      <c r="J57" s="81"/>
      <c r="K57" s="25"/>
    </row>
    <row r="58" spans="1:11">
      <c r="A58" s="20">
        <v>132</v>
      </c>
      <c r="B58" s="20" t="s">
        <v>301</v>
      </c>
      <c r="C58" s="20" t="s">
        <v>660</v>
      </c>
      <c r="D58" s="20" t="s">
        <v>119</v>
      </c>
      <c r="E58" s="14" t="s">
        <v>34</v>
      </c>
      <c r="F58" s="20" t="s">
        <v>661</v>
      </c>
      <c r="G58" s="14" t="s">
        <v>129</v>
      </c>
      <c r="H58" s="20" t="s">
        <v>294</v>
      </c>
      <c r="I58" s="80">
        <v>44713</v>
      </c>
      <c r="J58" s="81"/>
      <c r="K58" s="25"/>
    </row>
    <row r="59" spans="1:11">
      <c r="A59" s="20">
        <v>370</v>
      </c>
      <c r="B59" s="40">
        <v>112084</v>
      </c>
      <c r="C59" s="79" t="s">
        <v>177</v>
      </c>
      <c r="D59" s="14" t="s">
        <v>6</v>
      </c>
      <c r="E59" s="14" t="s">
        <v>79</v>
      </c>
      <c r="F59" s="14" t="s">
        <v>788</v>
      </c>
      <c r="G59" s="14" t="s">
        <v>727</v>
      </c>
      <c r="H59" s="14" t="s">
        <v>295</v>
      </c>
      <c r="I59" s="81">
        <v>43458</v>
      </c>
      <c r="J59" s="81"/>
      <c r="K59" s="25"/>
    </row>
    <row r="60" spans="1:11">
      <c r="A60" s="20">
        <v>371</v>
      </c>
      <c r="B60" s="20" t="s">
        <v>301</v>
      </c>
      <c r="C60" s="14" t="s">
        <v>624</v>
      </c>
      <c r="D60" s="20" t="s">
        <v>6</v>
      </c>
      <c r="E60" s="14" t="s">
        <v>323</v>
      </c>
      <c r="F60" s="14" t="s">
        <v>790</v>
      </c>
      <c r="G60" s="14" t="s">
        <v>31</v>
      </c>
      <c r="H60" s="20" t="s">
        <v>295</v>
      </c>
      <c r="I60" s="81">
        <v>44601</v>
      </c>
      <c r="J60" s="81"/>
      <c r="K60" s="25"/>
    </row>
    <row r="61" spans="1:11">
      <c r="A61" s="20">
        <v>8</v>
      </c>
      <c r="B61" s="40">
        <v>181166</v>
      </c>
      <c r="C61" s="69" t="s">
        <v>398</v>
      </c>
      <c r="D61" s="69" t="s">
        <v>91</v>
      </c>
      <c r="E61" s="14" t="s">
        <v>53</v>
      </c>
      <c r="F61" s="69" t="s">
        <v>97</v>
      </c>
      <c r="G61" s="14" t="s">
        <v>129</v>
      </c>
      <c r="H61" s="20" t="s">
        <v>296</v>
      </c>
      <c r="I61" s="83">
        <v>44364</v>
      </c>
      <c r="J61" s="88"/>
      <c r="K61" s="25"/>
    </row>
    <row r="62" spans="1:11">
      <c r="A62" s="20">
        <v>9</v>
      </c>
      <c r="B62" s="20" t="s">
        <v>301</v>
      </c>
      <c r="C62" s="20" t="s">
        <v>651</v>
      </c>
      <c r="D62" s="20" t="s">
        <v>91</v>
      </c>
      <c r="E62" s="14" t="s">
        <v>20</v>
      </c>
      <c r="F62" s="14" t="s">
        <v>95</v>
      </c>
      <c r="G62" s="14" t="s">
        <v>129</v>
      </c>
      <c r="H62" s="20" t="s">
        <v>296</v>
      </c>
      <c r="I62" s="80">
        <v>44686</v>
      </c>
      <c r="J62" s="81"/>
      <c r="K62" s="25"/>
    </row>
    <row r="63" spans="1:11">
      <c r="A63" s="20">
        <v>240</v>
      </c>
      <c r="B63" s="40">
        <v>112449</v>
      </c>
      <c r="C63" s="14" t="s">
        <v>37</v>
      </c>
      <c r="D63" s="40" t="s">
        <v>28</v>
      </c>
      <c r="E63" s="14" t="s">
        <v>12</v>
      </c>
      <c r="F63" s="20" t="s">
        <v>30</v>
      </c>
      <c r="G63" s="14" t="s">
        <v>511</v>
      </c>
      <c r="H63" s="40" t="s">
        <v>293</v>
      </c>
      <c r="I63" s="81">
        <v>43467</v>
      </c>
      <c r="J63" s="81"/>
      <c r="K63" s="25"/>
    </row>
    <row r="64" spans="1:11">
      <c r="A64" s="20">
        <v>372</v>
      </c>
      <c r="B64" s="20">
        <v>172578</v>
      </c>
      <c r="C64" s="14" t="s">
        <v>299</v>
      </c>
      <c r="D64" s="20" t="s">
        <v>6</v>
      </c>
      <c r="E64" s="14" t="s">
        <v>502</v>
      </c>
      <c r="F64" s="14" t="s">
        <v>785</v>
      </c>
      <c r="G64" s="14" t="s">
        <v>791</v>
      </c>
      <c r="H64" s="20" t="s">
        <v>295</v>
      </c>
      <c r="I64" s="81">
        <v>44113</v>
      </c>
      <c r="J64" s="81"/>
      <c r="K64" s="25"/>
    </row>
    <row r="65" spans="1:11">
      <c r="A65" s="20">
        <v>373</v>
      </c>
      <c r="B65" s="20">
        <v>110192</v>
      </c>
      <c r="C65" s="20" t="s">
        <v>178</v>
      </c>
      <c r="D65" s="20" t="s">
        <v>6</v>
      </c>
      <c r="E65" s="14" t="s">
        <v>14</v>
      </c>
      <c r="F65" s="14" t="s">
        <v>705</v>
      </c>
      <c r="G65" s="14" t="s">
        <v>92</v>
      </c>
      <c r="H65" s="20" t="s">
        <v>295</v>
      </c>
      <c r="I65" s="80">
        <v>43400</v>
      </c>
      <c r="J65" s="81"/>
      <c r="K65" s="25"/>
    </row>
    <row r="66" spans="1:11">
      <c r="A66" s="20">
        <v>10</v>
      </c>
      <c r="B66" s="40">
        <v>177852</v>
      </c>
      <c r="C66" s="14" t="s">
        <v>356</v>
      </c>
      <c r="D66" s="14" t="s">
        <v>91</v>
      </c>
      <c r="E66" s="14" t="s">
        <v>372</v>
      </c>
      <c r="F66" s="14" t="s">
        <v>98</v>
      </c>
      <c r="G66" s="14" t="s">
        <v>512</v>
      </c>
      <c r="H66" s="14" t="s">
        <v>296</v>
      </c>
      <c r="I66" s="81">
        <v>44228</v>
      </c>
      <c r="J66" s="81"/>
      <c r="K66" s="25"/>
    </row>
    <row r="67" spans="1:11">
      <c r="A67" s="20">
        <v>580</v>
      </c>
      <c r="B67" s="20" t="s">
        <v>301</v>
      </c>
      <c r="C67" s="20" t="s">
        <v>551</v>
      </c>
      <c r="D67" s="20" t="s">
        <v>24</v>
      </c>
      <c r="E67" s="14" t="s">
        <v>701</v>
      </c>
      <c r="F67" s="20" t="s">
        <v>27</v>
      </c>
      <c r="G67" s="14" t="s">
        <v>129</v>
      </c>
      <c r="H67" s="20" t="s">
        <v>293</v>
      </c>
      <c r="I67" s="80">
        <v>44524</v>
      </c>
      <c r="J67" s="81"/>
      <c r="K67" s="25"/>
    </row>
    <row r="68" spans="1:11">
      <c r="A68" s="20">
        <v>581</v>
      </c>
      <c r="B68" s="20">
        <v>191440</v>
      </c>
      <c r="C68" s="60" t="s">
        <v>643</v>
      </c>
      <c r="D68" s="20" t="s">
        <v>24</v>
      </c>
      <c r="E68" s="14" t="s">
        <v>133</v>
      </c>
      <c r="F68" s="20" t="s">
        <v>27</v>
      </c>
      <c r="G68" s="14" t="s">
        <v>511</v>
      </c>
      <c r="H68" s="20" t="s">
        <v>293</v>
      </c>
      <c r="I68" s="80">
        <v>44641</v>
      </c>
      <c r="J68" s="89"/>
      <c r="K68" s="25"/>
    </row>
    <row r="69" spans="1:11">
      <c r="A69" s="20">
        <v>374</v>
      </c>
      <c r="B69" s="20">
        <v>119804</v>
      </c>
      <c r="C69" s="20" t="s">
        <v>179</v>
      </c>
      <c r="D69" s="20" t="s">
        <v>6</v>
      </c>
      <c r="E69" s="14" t="s">
        <v>132</v>
      </c>
      <c r="F69" s="14" t="s">
        <v>790</v>
      </c>
      <c r="G69" s="14" t="s">
        <v>8</v>
      </c>
      <c r="H69" s="20" t="s">
        <v>295</v>
      </c>
      <c r="I69" s="80">
        <v>43598</v>
      </c>
      <c r="J69" s="81"/>
      <c r="K69" s="25"/>
    </row>
    <row r="70" spans="1:11">
      <c r="A70" s="20">
        <v>11</v>
      </c>
      <c r="B70" s="40" t="s">
        <v>301</v>
      </c>
      <c r="C70" s="14" t="s">
        <v>493</v>
      </c>
      <c r="D70" s="14" t="s">
        <v>91</v>
      </c>
      <c r="E70" s="14" t="s">
        <v>16</v>
      </c>
      <c r="F70" s="14" t="s">
        <v>97</v>
      </c>
      <c r="G70" s="14" t="s">
        <v>129</v>
      </c>
      <c r="H70" s="14" t="s">
        <v>296</v>
      </c>
      <c r="I70" s="81">
        <v>44410</v>
      </c>
      <c r="J70" s="81"/>
      <c r="K70" s="25"/>
    </row>
    <row r="71" spans="1:11">
      <c r="A71" s="20">
        <v>241</v>
      </c>
      <c r="B71" s="40">
        <v>106774</v>
      </c>
      <c r="C71" s="14" t="s">
        <v>32</v>
      </c>
      <c r="D71" s="40" t="s">
        <v>28</v>
      </c>
      <c r="E71" s="14" t="s">
        <v>481</v>
      </c>
      <c r="F71" s="20" t="s">
        <v>30</v>
      </c>
      <c r="G71" s="14" t="s">
        <v>92</v>
      </c>
      <c r="H71" s="40" t="s">
        <v>293</v>
      </c>
      <c r="I71" s="81">
        <v>43313</v>
      </c>
      <c r="J71" s="81"/>
      <c r="K71" s="25"/>
    </row>
    <row r="72" spans="1:11">
      <c r="A72" s="20">
        <v>133</v>
      </c>
      <c r="B72" s="20" t="s">
        <v>301</v>
      </c>
      <c r="C72" s="14" t="s">
        <v>522</v>
      </c>
      <c r="D72" s="20" t="s">
        <v>119</v>
      </c>
      <c r="E72" s="14" t="s">
        <v>614</v>
      </c>
      <c r="F72" s="14" t="s">
        <v>663</v>
      </c>
      <c r="G72" s="14" t="s">
        <v>8</v>
      </c>
      <c r="H72" s="20" t="s">
        <v>294</v>
      </c>
      <c r="I72" s="81">
        <v>44470</v>
      </c>
      <c r="J72" s="81"/>
      <c r="K72" s="25"/>
    </row>
    <row r="73" spans="1:11">
      <c r="A73" s="20">
        <v>12</v>
      </c>
      <c r="B73" s="20" t="s">
        <v>301</v>
      </c>
      <c r="C73" s="14" t="s">
        <v>672</v>
      </c>
      <c r="D73" s="14" t="s">
        <v>91</v>
      </c>
      <c r="E73" s="14" t="s">
        <v>163</v>
      </c>
      <c r="F73" s="14" t="s">
        <v>98</v>
      </c>
      <c r="G73" s="14" t="s">
        <v>92</v>
      </c>
      <c r="H73" s="58" t="s">
        <v>296</v>
      </c>
      <c r="I73" s="82">
        <v>44713</v>
      </c>
      <c r="J73" s="81"/>
      <c r="K73" s="25"/>
    </row>
    <row r="74" spans="1:11">
      <c r="A74" s="20">
        <v>13</v>
      </c>
      <c r="B74" s="21" t="s">
        <v>301</v>
      </c>
      <c r="C74" s="20" t="s">
        <v>652</v>
      </c>
      <c r="D74" s="20" t="s">
        <v>91</v>
      </c>
      <c r="E74" s="14" t="s">
        <v>594</v>
      </c>
      <c r="F74" s="14" t="s">
        <v>98</v>
      </c>
      <c r="G74" s="14" t="s">
        <v>791</v>
      </c>
      <c r="H74" s="20" t="s">
        <v>296</v>
      </c>
      <c r="I74" s="80">
        <v>44686</v>
      </c>
      <c r="J74" s="81"/>
      <c r="K74" s="25"/>
    </row>
    <row r="75" spans="1:11">
      <c r="A75" s="20">
        <v>14</v>
      </c>
      <c r="B75" s="20" t="s">
        <v>301</v>
      </c>
      <c r="C75" s="14" t="s">
        <v>762</v>
      </c>
      <c r="D75" s="14" t="s">
        <v>91</v>
      </c>
      <c r="E75" s="14" t="s">
        <v>160</v>
      </c>
      <c r="F75" s="20" t="s">
        <v>98</v>
      </c>
      <c r="G75" s="14" t="s">
        <v>31</v>
      </c>
      <c r="H75" s="14" t="s">
        <v>296</v>
      </c>
      <c r="I75" s="81">
        <v>44743</v>
      </c>
      <c r="J75" s="81"/>
      <c r="K75" s="25"/>
    </row>
    <row r="76" spans="1:11">
      <c r="A76" s="20">
        <v>15</v>
      </c>
      <c r="B76" s="40">
        <v>173390</v>
      </c>
      <c r="C76" s="14" t="s">
        <v>313</v>
      </c>
      <c r="D76" s="40" t="s">
        <v>91</v>
      </c>
      <c r="E76" s="14" t="s">
        <v>34</v>
      </c>
      <c r="F76" s="20" t="s">
        <v>103</v>
      </c>
      <c r="G76" s="14" t="s">
        <v>129</v>
      </c>
      <c r="H76" s="14" t="s">
        <v>296</v>
      </c>
      <c r="I76" s="81">
        <v>44141</v>
      </c>
      <c r="J76" s="81"/>
      <c r="K76" s="25"/>
    </row>
    <row r="77" spans="1:11">
      <c r="A77" s="20">
        <v>134</v>
      </c>
      <c r="B77" s="20">
        <v>92844</v>
      </c>
      <c r="C77" s="63" t="s">
        <v>118</v>
      </c>
      <c r="D77" s="20" t="s">
        <v>119</v>
      </c>
      <c r="E77" s="14" t="s">
        <v>174</v>
      </c>
      <c r="F77" s="20" t="s">
        <v>124</v>
      </c>
      <c r="G77" s="14" t="s">
        <v>129</v>
      </c>
      <c r="H77" s="20" t="s">
        <v>294</v>
      </c>
      <c r="I77" s="84">
        <v>42996</v>
      </c>
      <c r="J77" s="81"/>
      <c r="K77" s="25"/>
    </row>
    <row r="78" spans="1:11">
      <c r="A78" s="20">
        <v>16</v>
      </c>
      <c r="B78" s="40" t="s">
        <v>301</v>
      </c>
      <c r="C78" s="75" t="s">
        <v>673</v>
      </c>
      <c r="D78" s="14" t="s">
        <v>91</v>
      </c>
      <c r="E78" s="14" t="s">
        <v>298</v>
      </c>
      <c r="F78" s="75" t="s">
        <v>93</v>
      </c>
      <c r="G78" s="14" t="s">
        <v>92</v>
      </c>
      <c r="H78" s="75" t="s">
        <v>296</v>
      </c>
      <c r="I78" s="81">
        <v>44713</v>
      </c>
      <c r="J78" s="81"/>
      <c r="K78" s="25"/>
    </row>
    <row r="79" spans="1:11">
      <c r="A79" s="20">
        <v>242</v>
      </c>
      <c r="B79" s="20">
        <v>174605</v>
      </c>
      <c r="C79" s="20" t="s">
        <v>318</v>
      </c>
      <c r="D79" s="20" t="s">
        <v>28</v>
      </c>
      <c r="E79" s="14" t="s">
        <v>9</v>
      </c>
      <c r="F79" s="20" t="s">
        <v>30</v>
      </c>
      <c r="G79" s="14" t="s">
        <v>511</v>
      </c>
      <c r="H79" s="20" t="s">
        <v>293</v>
      </c>
      <c r="I79" s="80">
        <v>44168</v>
      </c>
      <c r="J79" s="81"/>
      <c r="K79" s="25"/>
    </row>
    <row r="80" spans="1:11">
      <c r="A80" s="20">
        <v>375</v>
      </c>
      <c r="B80" s="20">
        <v>161211</v>
      </c>
      <c r="C80" s="14" t="s">
        <v>270</v>
      </c>
      <c r="D80" s="14" t="s">
        <v>6</v>
      </c>
      <c r="E80" s="14" t="s">
        <v>159</v>
      </c>
      <c r="F80" s="14" t="s">
        <v>790</v>
      </c>
      <c r="G80" s="14" t="s">
        <v>512</v>
      </c>
      <c r="H80" s="14" t="s">
        <v>295</v>
      </c>
      <c r="I80" s="81">
        <v>43825</v>
      </c>
      <c r="J80" s="81"/>
      <c r="K80" s="25"/>
    </row>
    <row r="81" spans="1:11">
      <c r="A81" s="20">
        <v>376</v>
      </c>
      <c r="B81" s="20">
        <v>31063</v>
      </c>
      <c r="C81" s="14" t="s">
        <v>535</v>
      </c>
      <c r="D81" s="14" t="s">
        <v>6</v>
      </c>
      <c r="E81" s="14" t="s">
        <v>73</v>
      </c>
      <c r="F81" s="14" t="s">
        <v>706</v>
      </c>
      <c r="G81" s="14" t="s">
        <v>92</v>
      </c>
      <c r="H81" s="14" t="s">
        <v>295</v>
      </c>
      <c r="I81" s="81">
        <v>44494</v>
      </c>
      <c r="J81" s="81"/>
      <c r="K81" s="25"/>
    </row>
    <row r="82" spans="1:11">
      <c r="A82" s="20">
        <v>17</v>
      </c>
      <c r="B82" s="20" t="s">
        <v>301</v>
      </c>
      <c r="C82" s="20" t="s">
        <v>674</v>
      </c>
      <c r="D82" s="20" t="s">
        <v>91</v>
      </c>
      <c r="E82" s="14" t="s">
        <v>16</v>
      </c>
      <c r="F82" s="20" t="s">
        <v>94</v>
      </c>
      <c r="G82" s="14" t="s">
        <v>129</v>
      </c>
      <c r="H82" s="20" t="s">
        <v>296</v>
      </c>
      <c r="I82" s="80">
        <v>44713</v>
      </c>
      <c r="J82" s="81"/>
      <c r="K82" s="25"/>
    </row>
    <row r="83" spans="1:11">
      <c r="A83" s="20">
        <v>18</v>
      </c>
      <c r="B83" s="20">
        <v>90963</v>
      </c>
      <c r="C83" s="20" t="s">
        <v>99</v>
      </c>
      <c r="D83" s="20" t="s">
        <v>91</v>
      </c>
      <c r="E83" s="14" t="s">
        <v>10</v>
      </c>
      <c r="F83" s="20" t="s">
        <v>98</v>
      </c>
      <c r="G83" s="14" t="s">
        <v>791</v>
      </c>
      <c r="H83" s="20" t="s">
        <v>296</v>
      </c>
      <c r="I83" s="80">
        <v>42957</v>
      </c>
      <c r="J83" s="81"/>
      <c r="K83" s="25"/>
    </row>
    <row r="84" spans="1:11">
      <c r="A84" s="20">
        <v>19</v>
      </c>
      <c r="B84" s="20" t="s">
        <v>301</v>
      </c>
      <c r="C84" s="20" t="s">
        <v>810</v>
      </c>
      <c r="D84" s="20" t="s">
        <v>91</v>
      </c>
      <c r="E84" s="14" t="s">
        <v>130</v>
      </c>
      <c r="F84" s="20" t="s">
        <v>98</v>
      </c>
      <c r="G84" s="14" t="s">
        <v>31</v>
      </c>
      <c r="H84" s="20" t="s">
        <v>296</v>
      </c>
      <c r="I84" s="80">
        <v>44774</v>
      </c>
      <c r="J84" s="81"/>
      <c r="K84" s="25"/>
    </row>
    <row r="85" spans="1:11">
      <c r="A85" s="20">
        <v>582</v>
      </c>
      <c r="B85" s="20">
        <v>180842</v>
      </c>
      <c r="C85" s="60" t="s">
        <v>462</v>
      </c>
      <c r="D85" s="20" t="s">
        <v>24</v>
      </c>
      <c r="E85" s="14" t="s">
        <v>73</v>
      </c>
      <c r="F85" s="20" t="s">
        <v>27</v>
      </c>
      <c r="G85" s="14" t="s">
        <v>92</v>
      </c>
      <c r="H85" s="20" t="s">
        <v>293</v>
      </c>
      <c r="I85" s="80">
        <v>44379</v>
      </c>
      <c r="J85" s="89"/>
      <c r="K85" s="25"/>
    </row>
    <row r="86" spans="1:11">
      <c r="A86" s="20">
        <v>243</v>
      </c>
      <c r="B86" s="14" t="s">
        <v>301</v>
      </c>
      <c r="C86" s="69" t="s">
        <v>647</v>
      </c>
      <c r="D86" s="14" t="s">
        <v>28</v>
      </c>
      <c r="E86" s="14" t="s">
        <v>86</v>
      </c>
      <c r="F86" s="20" t="s">
        <v>30</v>
      </c>
      <c r="G86" s="14" t="s">
        <v>511</v>
      </c>
      <c r="H86" s="14" t="s">
        <v>293</v>
      </c>
      <c r="I86" s="81">
        <v>44658</v>
      </c>
      <c r="J86" s="81"/>
      <c r="K86" s="25"/>
    </row>
    <row r="87" spans="1:11">
      <c r="A87" s="20">
        <v>278</v>
      </c>
      <c r="B87" s="20">
        <v>180795</v>
      </c>
      <c r="C87" s="20" t="s">
        <v>475</v>
      </c>
      <c r="D87" s="20" t="s">
        <v>141</v>
      </c>
      <c r="E87" s="14" t="s">
        <v>83</v>
      </c>
      <c r="F87" s="14" t="s">
        <v>622</v>
      </c>
      <c r="G87" s="14" t="s">
        <v>727</v>
      </c>
      <c r="H87" s="20" t="s">
        <v>293</v>
      </c>
      <c r="I87" s="80">
        <v>44398</v>
      </c>
      <c r="J87" s="81"/>
      <c r="K87" s="25"/>
    </row>
    <row r="88" spans="1:11">
      <c r="A88" s="20">
        <v>377</v>
      </c>
      <c r="B88" s="40" t="s">
        <v>301</v>
      </c>
      <c r="C88" s="69" t="s">
        <v>608</v>
      </c>
      <c r="D88" s="69" t="s">
        <v>6</v>
      </c>
      <c r="E88" s="14" t="s">
        <v>502</v>
      </c>
      <c r="F88" s="69" t="s">
        <v>784</v>
      </c>
      <c r="G88" s="14" t="s">
        <v>791</v>
      </c>
      <c r="H88" s="20" t="s">
        <v>295</v>
      </c>
      <c r="I88" s="83">
        <v>44580</v>
      </c>
      <c r="J88" s="88"/>
      <c r="K88" s="25"/>
    </row>
    <row r="89" spans="1:11">
      <c r="A89" s="20">
        <v>378</v>
      </c>
      <c r="B89" s="40" t="s">
        <v>301</v>
      </c>
      <c r="C89" s="69" t="s">
        <v>723</v>
      </c>
      <c r="D89" s="69" t="s">
        <v>6</v>
      </c>
      <c r="E89" s="14" t="s">
        <v>26</v>
      </c>
      <c r="F89" s="69" t="s">
        <v>706</v>
      </c>
      <c r="G89" s="14" t="s">
        <v>791</v>
      </c>
      <c r="H89" s="20" t="s">
        <v>295</v>
      </c>
      <c r="I89" s="83">
        <v>44743</v>
      </c>
      <c r="J89" s="88"/>
      <c r="K89" s="25"/>
    </row>
    <row r="90" spans="1:11">
      <c r="A90" s="20">
        <v>244</v>
      </c>
      <c r="B90" s="20">
        <v>188548</v>
      </c>
      <c r="C90" s="20" t="s">
        <v>247</v>
      </c>
      <c r="D90" s="20" t="s">
        <v>28</v>
      </c>
      <c r="E90" s="14" t="s">
        <v>347</v>
      </c>
      <c r="F90" s="20" t="s">
        <v>30</v>
      </c>
      <c r="G90" s="14" t="s">
        <v>791</v>
      </c>
      <c r="H90" s="20" t="s">
        <v>293</v>
      </c>
      <c r="I90" s="80">
        <v>43699</v>
      </c>
      <c r="J90" s="81"/>
      <c r="K90" s="25"/>
    </row>
    <row r="91" spans="1:11">
      <c r="A91" s="20">
        <v>20</v>
      </c>
      <c r="B91" s="40" t="s">
        <v>301</v>
      </c>
      <c r="C91" s="69" t="s">
        <v>526</v>
      </c>
      <c r="D91" s="40" t="s">
        <v>91</v>
      </c>
      <c r="E91" s="14" t="s">
        <v>10</v>
      </c>
      <c r="F91" s="20" t="s">
        <v>95</v>
      </c>
      <c r="G91" s="14" t="s">
        <v>791</v>
      </c>
      <c r="H91" s="40" t="s">
        <v>523</v>
      </c>
      <c r="I91" s="81">
        <v>44480</v>
      </c>
      <c r="J91" s="81"/>
      <c r="K91" s="25"/>
    </row>
    <row r="92" spans="1:11">
      <c r="A92" s="20">
        <v>379</v>
      </c>
      <c r="B92" s="40">
        <v>139654</v>
      </c>
      <c r="C92" s="14" t="s">
        <v>244</v>
      </c>
      <c r="D92" s="40" t="s">
        <v>6</v>
      </c>
      <c r="E92" s="14" t="s">
        <v>73</v>
      </c>
      <c r="F92" s="14" t="s">
        <v>787</v>
      </c>
      <c r="G92" s="14" t="s">
        <v>92</v>
      </c>
      <c r="H92" s="40" t="s">
        <v>295</v>
      </c>
      <c r="I92" s="81">
        <v>43678</v>
      </c>
      <c r="J92" s="81"/>
      <c r="K92" s="25"/>
    </row>
    <row r="93" spans="1:11">
      <c r="A93" s="20">
        <v>279</v>
      </c>
      <c r="B93" s="20" t="s">
        <v>301</v>
      </c>
      <c r="C93" s="20" t="s">
        <v>776</v>
      </c>
      <c r="D93" s="20" t="s">
        <v>141</v>
      </c>
      <c r="E93" s="14" t="s">
        <v>372</v>
      </c>
      <c r="F93" s="14" t="s">
        <v>90</v>
      </c>
      <c r="G93" s="14" t="s">
        <v>512</v>
      </c>
      <c r="H93" s="20" t="s">
        <v>293</v>
      </c>
      <c r="I93" s="80">
        <v>44755</v>
      </c>
      <c r="J93" s="81"/>
      <c r="K93" s="25"/>
    </row>
    <row r="94" spans="1:11">
      <c r="A94" s="20">
        <v>280</v>
      </c>
      <c r="B94" s="21" t="s">
        <v>301</v>
      </c>
      <c r="C94" s="50" t="s">
        <v>793</v>
      </c>
      <c r="D94" s="14" t="s">
        <v>141</v>
      </c>
      <c r="E94" s="50" t="s">
        <v>26</v>
      </c>
      <c r="F94" s="50" t="s">
        <v>78</v>
      </c>
      <c r="G94" s="50" t="s">
        <v>791</v>
      </c>
      <c r="H94" s="50" t="s">
        <v>293</v>
      </c>
      <c r="I94" s="91">
        <v>44771</v>
      </c>
      <c r="J94" s="91"/>
      <c r="K94" s="25"/>
    </row>
    <row r="95" spans="1:11">
      <c r="A95" s="20">
        <v>21</v>
      </c>
      <c r="B95" s="14">
        <v>179221</v>
      </c>
      <c r="C95" s="14" t="s">
        <v>366</v>
      </c>
      <c r="D95" s="14" t="s">
        <v>91</v>
      </c>
      <c r="E95" s="14" t="s">
        <v>140</v>
      </c>
      <c r="F95" s="20" t="s">
        <v>758</v>
      </c>
      <c r="G95" s="14" t="s">
        <v>129</v>
      </c>
      <c r="H95" s="14" t="s">
        <v>296</v>
      </c>
      <c r="I95" s="81">
        <v>44317</v>
      </c>
      <c r="J95" s="81"/>
      <c r="K95" s="25"/>
    </row>
    <row r="96" spans="1:11">
      <c r="A96" s="20">
        <v>281</v>
      </c>
      <c r="B96" s="20">
        <v>66043</v>
      </c>
      <c r="C96" s="14" t="s">
        <v>376</v>
      </c>
      <c r="D96" s="14" t="s">
        <v>141</v>
      </c>
      <c r="E96" s="14" t="s">
        <v>161</v>
      </c>
      <c r="F96" s="14" t="s">
        <v>89</v>
      </c>
      <c r="G96" s="14" t="s">
        <v>512</v>
      </c>
      <c r="H96" s="14" t="s">
        <v>293</v>
      </c>
      <c r="I96" s="81">
        <v>42297</v>
      </c>
      <c r="J96" s="81"/>
      <c r="K96" s="25"/>
    </row>
    <row r="97" spans="1:11">
      <c r="A97" s="20">
        <v>22</v>
      </c>
      <c r="B97" s="40">
        <v>180824</v>
      </c>
      <c r="C97" s="75" t="s">
        <v>373</v>
      </c>
      <c r="D97" s="14" t="s">
        <v>91</v>
      </c>
      <c r="E97" s="14" t="s">
        <v>73</v>
      </c>
      <c r="F97" s="75" t="s">
        <v>94</v>
      </c>
      <c r="G97" s="14" t="s">
        <v>92</v>
      </c>
      <c r="H97" s="75" t="s">
        <v>296</v>
      </c>
      <c r="I97" s="81">
        <v>44348</v>
      </c>
      <c r="J97" s="81"/>
      <c r="K97" s="25"/>
    </row>
    <row r="98" spans="1:11">
      <c r="A98" s="20">
        <v>135</v>
      </c>
      <c r="B98" s="40" t="s">
        <v>301</v>
      </c>
      <c r="C98" s="69" t="s">
        <v>557</v>
      </c>
      <c r="D98" s="69" t="s">
        <v>119</v>
      </c>
      <c r="E98" s="14" t="s">
        <v>263</v>
      </c>
      <c r="F98" s="69" t="s">
        <v>670</v>
      </c>
      <c r="G98" s="14" t="s">
        <v>8</v>
      </c>
      <c r="H98" s="20" t="s">
        <v>294</v>
      </c>
      <c r="I98" s="83">
        <v>44518</v>
      </c>
      <c r="J98" s="88"/>
      <c r="K98" s="25"/>
    </row>
    <row r="99" spans="1:11">
      <c r="A99" s="20">
        <v>282</v>
      </c>
      <c r="B99" s="14">
        <v>114663</v>
      </c>
      <c r="C99" s="14" t="s">
        <v>171</v>
      </c>
      <c r="D99" s="14" t="s">
        <v>141</v>
      </c>
      <c r="E99" s="14" t="s">
        <v>165</v>
      </c>
      <c r="F99" s="14" t="s">
        <v>90</v>
      </c>
      <c r="G99" s="14" t="s">
        <v>511</v>
      </c>
      <c r="H99" s="14" t="s">
        <v>293</v>
      </c>
      <c r="I99" s="81">
        <v>43568</v>
      </c>
      <c r="J99" s="81"/>
      <c r="K99" s="25"/>
    </row>
    <row r="100" spans="1:11">
      <c r="A100" s="20">
        <v>136</v>
      </c>
      <c r="B100" s="14" t="s">
        <v>301</v>
      </c>
      <c r="C100" s="99" t="s">
        <v>833</v>
      </c>
      <c r="D100" s="14" t="s">
        <v>119</v>
      </c>
      <c r="E100" s="50" t="s">
        <v>163</v>
      </c>
      <c r="F100" s="99" t="s">
        <v>699</v>
      </c>
      <c r="G100" s="50" t="s">
        <v>92</v>
      </c>
      <c r="H100" s="14" t="s">
        <v>294</v>
      </c>
      <c r="I100" s="81">
        <v>44781</v>
      </c>
      <c r="J100" s="91"/>
      <c r="K100" s="25"/>
    </row>
    <row r="101" spans="1:11">
      <c r="A101" s="20">
        <v>380</v>
      </c>
      <c r="B101" s="40">
        <v>178316</v>
      </c>
      <c r="C101" s="14" t="s">
        <v>350</v>
      </c>
      <c r="D101" s="14" t="s">
        <v>6</v>
      </c>
      <c r="E101" s="14" t="s">
        <v>12</v>
      </c>
      <c r="F101" s="14" t="s">
        <v>788</v>
      </c>
      <c r="G101" s="14" t="s">
        <v>511</v>
      </c>
      <c r="H101" s="14" t="s">
        <v>295</v>
      </c>
      <c r="I101" s="81">
        <v>44287</v>
      </c>
      <c r="J101" s="81"/>
      <c r="K101" s="25"/>
    </row>
    <row r="102" spans="1:11">
      <c r="A102" s="20">
        <v>283</v>
      </c>
      <c r="B102" s="20" t="s">
        <v>301</v>
      </c>
      <c r="C102" s="40" t="s">
        <v>635</v>
      </c>
      <c r="D102" s="14" t="s">
        <v>141</v>
      </c>
      <c r="E102" s="14" t="s">
        <v>113</v>
      </c>
      <c r="F102" s="14" t="s">
        <v>51</v>
      </c>
      <c r="G102" s="14" t="s">
        <v>727</v>
      </c>
      <c r="H102" s="14" t="s">
        <v>293</v>
      </c>
      <c r="I102" s="81">
        <v>44641</v>
      </c>
      <c r="J102" s="81"/>
      <c r="K102" s="25"/>
    </row>
    <row r="103" spans="1:11">
      <c r="A103" s="20">
        <v>381</v>
      </c>
      <c r="B103" s="40">
        <v>73818</v>
      </c>
      <c r="C103" s="14" t="s">
        <v>180</v>
      </c>
      <c r="D103" s="14" t="s">
        <v>6</v>
      </c>
      <c r="E103" s="14" t="s">
        <v>22</v>
      </c>
      <c r="F103" s="20" t="s">
        <v>788</v>
      </c>
      <c r="G103" s="14" t="s">
        <v>31</v>
      </c>
      <c r="H103" s="14" t="s">
        <v>295</v>
      </c>
      <c r="I103" s="81">
        <v>42492</v>
      </c>
      <c r="J103" s="81"/>
      <c r="K103" s="25"/>
    </row>
    <row r="104" spans="1:11">
      <c r="A104" s="20">
        <v>382</v>
      </c>
      <c r="B104" s="20" t="s">
        <v>301</v>
      </c>
      <c r="C104" s="20" t="s">
        <v>625</v>
      </c>
      <c r="D104" s="20" t="s">
        <v>6</v>
      </c>
      <c r="E104" s="14" t="s">
        <v>595</v>
      </c>
      <c r="F104" s="20" t="s">
        <v>790</v>
      </c>
      <c r="G104" s="14" t="s">
        <v>92</v>
      </c>
      <c r="H104" s="20" t="s">
        <v>295</v>
      </c>
      <c r="I104" s="80">
        <v>44601</v>
      </c>
      <c r="J104" s="81"/>
      <c r="K104" s="25"/>
    </row>
    <row r="105" spans="1:11">
      <c r="A105" s="20">
        <v>284</v>
      </c>
      <c r="B105" s="40" t="s">
        <v>301</v>
      </c>
      <c r="C105" s="14" t="s">
        <v>517</v>
      </c>
      <c r="D105" s="14" t="s">
        <v>141</v>
      </c>
      <c r="E105" s="14" t="s">
        <v>700</v>
      </c>
      <c r="F105" s="14" t="s">
        <v>51</v>
      </c>
      <c r="G105" s="14" t="s">
        <v>512</v>
      </c>
      <c r="H105" s="14" t="s">
        <v>293</v>
      </c>
      <c r="I105" s="81">
        <v>44470</v>
      </c>
      <c r="J105" s="81"/>
      <c r="K105" s="25"/>
    </row>
    <row r="106" spans="1:11">
      <c r="A106" s="20">
        <v>383</v>
      </c>
      <c r="B106" s="14">
        <v>96222</v>
      </c>
      <c r="C106" s="14" t="s">
        <v>181</v>
      </c>
      <c r="D106" s="14" t="s">
        <v>6</v>
      </c>
      <c r="E106" s="14" t="s">
        <v>165</v>
      </c>
      <c r="F106" s="20" t="s">
        <v>785</v>
      </c>
      <c r="G106" s="14" t="s">
        <v>511</v>
      </c>
      <c r="H106" s="54" t="s">
        <v>295</v>
      </c>
      <c r="I106" s="81">
        <v>43071</v>
      </c>
      <c r="J106" s="81"/>
      <c r="K106" s="25"/>
    </row>
    <row r="107" spans="1:11">
      <c r="A107" s="20">
        <v>384</v>
      </c>
      <c r="B107" s="20">
        <v>165023</v>
      </c>
      <c r="C107" s="14" t="s">
        <v>287</v>
      </c>
      <c r="D107" s="14" t="s">
        <v>6</v>
      </c>
      <c r="E107" s="14" t="s">
        <v>501</v>
      </c>
      <c r="F107" s="20" t="s">
        <v>785</v>
      </c>
      <c r="G107" s="14" t="s">
        <v>791</v>
      </c>
      <c r="H107" s="14" t="s">
        <v>295</v>
      </c>
      <c r="I107" s="81">
        <v>43946</v>
      </c>
      <c r="J107" s="81"/>
      <c r="K107" s="25"/>
    </row>
    <row r="108" spans="1:11">
      <c r="A108" s="20">
        <v>137</v>
      </c>
      <c r="B108" s="20" t="s">
        <v>301</v>
      </c>
      <c r="C108" s="20" t="s">
        <v>548</v>
      </c>
      <c r="D108" s="20" t="s">
        <v>119</v>
      </c>
      <c r="E108" s="14" t="s">
        <v>100</v>
      </c>
      <c r="F108" s="14" t="s">
        <v>522</v>
      </c>
      <c r="G108" s="14" t="s">
        <v>727</v>
      </c>
      <c r="H108" s="20" t="s">
        <v>294</v>
      </c>
      <c r="I108" s="80">
        <v>44503</v>
      </c>
      <c r="J108" s="81"/>
      <c r="K108" s="25"/>
    </row>
    <row r="109" spans="1:11">
      <c r="A109" s="20">
        <v>385</v>
      </c>
      <c r="B109" s="20">
        <v>132177</v>
      </c>
      <c r="C109" s="14" t="s">
        <v>227</v>
      </c>
      <c r="D109" s="14" t="s">
        <v>6</v>
      </c>
      <c r="E109" s="14" t="s">
        <v>160</v>
      </c>
      <c r="F109" s="20" t="s">
        <v>787</v>
      </c>
      <c r="G109" s="14" t="s">
        <v>31</v>
      </c>
      <c r="H109" s="14" t="s">
        <v>295</v>
      </c>
      <c r="I109" s="81">
        <v>43647</v>
      </c>
      <c r="J109" s="81"/>
      <c r="K109" s="25"/>
    </row>
    <row r="110" spans="1:11">
      <c r="A110" s="20">
        <v>138</v>
      </c>
      <c r="B110" s="14" t="s">
        <v>301</v>
      </c>
      <c r="C110" s="14" t="s">
        <v>573</v>
      </c>
      <c r="D110" s="14" t="s">
        <v>119</v>
      </c>
      <c r="E110" s="14" t="s">
        <v>50</v>
      </c>
      <c r="F110" s="14" t="s">
        <v>661</v>
      </c>
      <c r="G110" s="14" t="s">
        <v>8</v>
      </c>
      <c r="H110" s="20" t="s">
        <v>294</v>
      </c>
      <c r="I110" s="80">
        <v>44532</v>
      </c>
      <c r="J110" s="81"/>
      <c r="K110" s="25"/>
    </row>
    <row r="111" spans="1:11">
      <c r="A111" s="20">
        <v>386</v>
      </c>
      <c r="B111" s="21">
        <v>114379</v>
      </c>
      <c r="C111" s="14" t="s">
        <v>182</v>
      </c>
      <c r="D111" s="20" t="s">
        <v>6</v>
      </c>
      <c r="E111" s="14" t="s">
        <v>594</v>
      </c>
      <c r="F111" s="20" t="s">
        <v>703</v>
      </c>
      <c r="G111" s="14" t="s">
        <v>791</v>
      </c>
      <c r="H111" s="14" t="s">
        <v>295</v>
      </c>
      <c r="I111" s="81">
        <v>43545</v>
      </c>
      <c r="J111" s="81"/>
      <c r="K111" s="25"/>
    </row>
    <row r="112" spans="1:11">
      <c r="A112" s="20">
        <v>285</v>
      </c>
      <c r="B112" s="40" t="s">
        <v>301</v>
      </c>
      <c r="C112" s="14" t="s">
        <v>532</v>
      </c>
      <c r="D112" s="14" t="s">
        <v>141</v>
      </c>
      <c r="E112" s="14" t="s">
        <v>100</v>
      </c>
      <c r="F112" s="14" t="s">
        <v>78</v>
      </c>
      <c r="G112" s="14" t="s">
        <v>727</v>
      </c>
      <c r="H112" s="40" t="s">
        <v>293</v>
      </c>
      <c r="I112" s="81">
        <v>44520</v>
      </c>
      <c r="J112" s="81"/>
      <c r="K112" s="25"/>
    </row>
    <row r="113" spans="1:11">
      <c r="A113" s="20">
        <v>23</v>
      </c>
      <c r="B113" s="20" t="s">
        <v>301</v>
      </c>
      <c r="C113" s="14" t="s">
        <v>498</v>
      </c>
      <c r="D113" s="14" t="s">
        <v>91</v>
      </c>
      <c r="E113" s="14" t="s">
        <v>100</v>
      </c>
      <c r="F113" s="14" t="s">
        <v>112</v>
      </c>
      <c r="G113" s="14" t="s">
        <v>727</v>
      </c>
      <c r="H113" s="14" t="s">
        <v>296</v>
      </c>
      <c r="I113" s="81">
        <v>44431</v>
      </c>
      <c r="J113" s="81"/>
      <c r="K113" s="25"/>
    </row>
    <row r="114" spans="1:11">
      <c r="A114" s="20">
        <v>24</v>
      </c>
      <c r="B114" s="20">
        <v>58747</v>
      </c>
      <c r="C114" s="20" t="s">
        <v>101</v>
      </c>
      <c r="D114" s="20" t="s">
        <v>91</v>
      </c>
      <c r="E114" s="14" t="s">
        <v>16</v>
      </c>
      <c r="F114" s="14" t="s">
        <v>94</v>
      </c>
      <c r="G114" s="14" t="s">
        <v>129</v>
      </c>
      <c r="H114" s="20" t="s">
        <v>296</v>
      </c>
      <c r="I114" s="80">
        <v>42079</v>
      </c>
      <c r="J114" s="81"/>
      <c r="K114" s="25"/>
    </row>
    <row r="115" spans="1:11">
      <c r="A115" s="20">
        <v>583</v>
      </c>
      <c r="B115" s="20">
        <v>113111</v>
      </c>
      <c r="C115" s="5" t="s">
        <v>153</v>
      </c>
      <c r="D115" s="20" t="s">
        <v>24</v>
      </c>
      <c r="E115" s="14" t="s">
        <v>215</v>
      </c>
      <c r="F115" s="14" t="s">
        <v>27</v>
      </c>
      <c r="G115" s="14" t="s">
        <v>92</v>
      </c>
      <c r="H115" s="20" t="s">
        <v>293</v>
      </c>
      <c r="I115" s="80">
        <v>43504</v>
      </c>
      <c r="J115" s="81"/>
      <c r="K115" s="25"/>
    </row>
    <row r="116" spans="1:11">
      <c r="A116" s="20">
        <v>387</v>
      </c>
      <c r="B116" s="40">
        <v>119799</v>
      </c>
      <c r="C116" s="75" t="s">
        <v>183</v>
      </c>
      <c r="D116" s="14" t="s">
        <v>6</v>
      </c>
      <c r="E116" s="14" t="s">
        <v>316</v>
      </c>
      <c r="F116" s="75" t="s">
        <v>788</v>
      </c>
      <c r="G116" s="14" t="s">
        <v>512</v>
      </c>
      <c r="H116" s="75" t="s">
        <v>295</v>
      </c>
      <c r="I116" s="81">
        <v>43598</v>
      </c>
      <c r="J116" s="81"/>
      <c r="K116" s="25"/>
    </row>
    <row r="117" spans="1:11">
      <c r="A117" s="20">
        <v>388</v>
      </c>
      <c r="B117" s="20">
        <v>182189</v>
      </c>
      <c r="C117" s="14" t="s">
        <v>467</v>
      </c>
      <c r="D117" s="14" t="s">
        <v>6</v>
      </c>
      <c r="E117" s="14" t="s">
        <v>23</v>
      </c>
      <c r="F117" s="20" t="s">
        <v>788</v>
      </c>
      <c r="G117" s="14" t="s">
        <v>92</v>
      </c>
      <c r="H117" s="14" t="s">
        <v>295</v>
      </c>
      <c r="I117" s="81">
        <v>44390</v>
      </c>
      <c r="J117" s="81"/>
      <c r="K117" s="25"/>
    </row>
    <row r="118" spans="1:11">
      <c r="A118" s="20">
        <v>25</v>
      </c>
      <c r="B118" s="20">
        <v>181168</v>
      </c>
      <c r="C118" s="14" t="s">
        <v>393</v>
      </c>
      <c r="D118" s="14" t="s">
        <v>91</v>
      </c>
      <c r="E118" s="14" t="s">
        <v>12</v>
      </c>
      <c r="F118" s="14" t="s">
        <v>103</v>
      </c>
      <c r="G118" s="14" t="s">
        <v>511</v>
      </c>
      <c r="H118" s="58" t="s">
        <v>296</v>
      </c>
      <c r="I118" s="80">
        <v>44364</v>
      </c>
      <c r="J118" s="81"/>
      <c r="K118" s="25"/>
    </row>
    <row r="119" spans="1:11">
      <c r="A119" s="20">
        <v>26</v>
      </c>
      <c r="B119" s="40" t="s">
        <v>301</v>
      </c>
      <c r="C119" s="14" t="s">
        <v>491</v>
      </c>
      <c r="D119" s="14" t="s">
        <v>91</v>
      </c>
      <c r="E119" s="14" t="s">
        <v>9</v>
      </c>
      <c r="F119" s="14" t="s">
        <v>98</v>
      </c>
      <c r="G119" s="14" t="s">
        <v>511</v>
      </c>
      <c r="H119" s="14" t="s">
        <v>296</v>
      </c>
      <c r="I119" s="81">
        <v>44410</v>
      </c>
      <c r="J119" s="81"/>
      <c r="K119" s="25"/>
    </row>
    <row r="120" spans="1:11">
      <c r="A120" s="20">
        <v>389</v>
      </c>
      <c r="B120" s="40">
        <v>106290</v>
      </c>
      <c r="C120" s="14" t="s">
        <v>184</v>
      </c>
      <c r="D120" s="14" t="s">
        <v>6</v>
      </c>
      <c r="E120" s="14" t="s">
        <v>163</v>
      </c>
      <c r="F120" s="14" t="s">
        <v>705</v>
      </c>
      <c r="G120" s="14" t="s">
        <v>92</v>
      </c>
      <c r="H120" s="14" t="s">
        <v>295</v>
      </c>
      <c r="I120" s="81">
        <v>43313</v>
      </c>
      <c r="J120" s="81"/>
      <c r="K120" s="25"/>
    </row>
    <row r="121" spans="1:11">
      <c r="A121" s="20">
        <v>390</v>
      </c>
      <c r="B121" s="14" t="s">
        <v>301</v>
      </c>
      <c r="C121" s="14" t="s">
        <v>639</v>
      </c>
      <c r="D121" s="40" t="s">
        <v>6</v>
      </c>
      <c r="E121" s="14" t="s">
        <v>144</v>
      </c>
      <c r="F121" s="14" t="s">
        <v>783</v>
      </c>
      <c r="G121" s="14" t="s">
        <v>8</v>
      </c>
      <c r="H121" s="40" t="s">
        <v>295</v>
      </c>
      <c r="I121" s="81">
        <v>44630</v>
      </c>
      <c r="J121" s="81"/>
      <c r="K121" s="25"/>
    </row>
    <row r="122" spans="1:11">
      <c r="A122" s="20">
        <v>27</v>
      </c>
      <c r="B122" s="14" t="s">
        <v>301</v>
      </c>
      <c r="C122" s="14" t="s">
        <v>525</v>
      </c>
      <c r="D122" s="40" t="s">
        <v>91</v>
      </c>
      <c r="E122" s="14" t="s">
        <v>614</v>
      </c>
      <c r="F122" s="14" t="s">
        <v>93</v>
      </c>
      <c r="G122" s="14" t="s">
        <v>8</v>
      </c>
      <c r="H122" s="40" t="s">
        <v>523</v>
      </c>
      <c r="I122" s="81">
        <v>44477</v>
      </c>
      <c r="J122" s="81"/>
      <c r="K122" s="25"/>
    </row>
    <row r="123" spans="1:11">
      <c r="A123" s="20">
        <v>28</v>
      </c>
      <c r="B123" s="20" t="s">
        <v>301</v>
      </c>
      <c r="C123" s="14" t="s">
        <v>763</v>
      </c>
      <c r="D123" s="14" t="s">
        <v>91</v>
      </c>
      <c r="E123" s="14" t="s">
        <v>34</v>
      </c>
      <c r="F123" s="14" t="s">
        <v>94</v>
      </c>
      <c r="G123" s="14" t="s">
        <v>129</v>
      </c>
      <c r="H123" s="14" t="s">
        <v>296</v>
      </c>
      <c r="I123" s="82">
        <v>44743</v>
      </c>
      <c r="J123" s="81"/>
      <c r="K123" s="25"/>
    </row>
    <row r="124" spans="1:11">
      <c r="A124" s="20">
        <v>29</v>
      </c>
      <c r="B124" s="20" t="s">
        <v>301</v>
      </c>
      <c r="C124" s="20" t="s">
        <v>812</v>
      </c>
      <c r="D124" s="20" t="s">
        <v>91</v>
      </c>
      <c r="E124" s="14" t="s">
        <v>594</v>
      </c>
      <c r="F124" s="20" t="s">
        <v>98</v>
      </c>
      <c r="G124" s="14" t="s">
        <v>791</v>
      </c>
      <c r="H124" s="20" t="s">
        <v>296</v>
      </c>
      <c r="I124" s="80">
        <v>44774</v>
      </c>
      <c r="J124" s="81"/>
      <c r="K124" s="25"/>
    </row>
    <row r="125" spans="1:11">
      <c r="A125" s="20">
        <v>391</v>
      </c>
      <c r="B125" s="20">
        <v>162307</v>
      </c>
      <c r="C125" s="14" t="s">
        <v>276</v>
      </c>
      <c r="D125" s="14" t="s">
        <v>6</v>
      </c>
      <c r="E125" s="14" t="s">
        <v>26</v>
      </c>
      <c r="F125" s="14" t="s">
        <v>706</v>
      </c>
      <c r="G125" s="14" t="s">
        <v>791</v>
      </c>
      <c r="H125" s="58" t="s">
        <v>295</v>
      </c>
      <c r="I125" s="82">
        <v>43857</v>
      </c>
      <c r="J125" s="81"/>
      <c r="K125" s="25"/>
    </row>
    <row r="126" spans="1:11">
      <c r="A126" s="20">
        <v>392</v>
      </c>
      <c r="B126" s="40" t="s">
        <v>301</v>
      </c>
      <c r="C126" s="14" t="s">
        <v>724</v>
      </c>
      <c r="D126" s="40" t="s">
        <v>6</v>
      </c>
      <c r="E126" s="14" t="s">
        <v>22</v>
      </c>
      <c r="F126" s="14" t="s">
        <v>706</v>
      </c>
      <c r="G126" s="14" t="s">
        <v>31</v>
      </c>
      <c r="H126" s="40" t="s">
        <v>295</v>
      </c>
      <c r="I126" s="81">
        <v>44743</v>
      </c>
      <c r="J126" s="81"/>
      <c r="K126" s="25"/>
    </row>
    <row r="127" spans="1:11">
      <c r="A127" s="20">
        <v>393</v>
      </c>
      <c r="B127" s="40">
        <v>177479</v>
      </c>
      <c r="C127" s="14" t="s">
        <v>343</v>
      </c>
      <c r="D127" s="14" t="s">
        <v>6</v>
      </c>
      <c r="E127" s="14" t="s">
        <v>133</v>
      </c>
      <c r="F127" s="14" t="s">
        <v>782</v>
      </c>
      <c r="G127" s="14" t="s">
        <v>511</v>
      </c>
      <c r="H127" s="14" t="s">
        <v>295</v>
      </c>
      <c r="I127" s="81">
        <v>44258</v>
      </c>
      <c r="J127" s="81"/>
      <c r="K127" s="25"/>
    </row>
    <row r="128" spans="1:11">
      <c r="A128" s="20">
        <v>30</v>
      </c>
      <c r="B128" s="40" t="s">
        <v>301</v>
      </c>
      <c r="C128" s="14" t="s">
        <v>764</v>
      </c>
      <c r="D128" s="40" t="s">
        <v>91</v>
      </c>
      <c r="E128" s="14" t="s">
        <v>269</v>
      </c>
      <c r="F128" s="14" t="s">
        <v>97</v>
      </c>
      <c r="G128" s="14" t="s">
        <v>791</v>
      </c>
      <c r="H128" s="40" t="s">
        <v>296</v>
      </c>
      <c r="I128" s="81">
        <v>44743</v>
      </c>
      <c r="J128" s="81"/>
      <c r="K128" s="25"/>
    </row>
    <row r="129" spans="1:11">
      <c r="A129" s="20">
        <v>286</v>
      </c>
      <c r="B129" s="20">
        <v>177299</v>
      </c>
      <c r="C129" s="20" t="s">
        <v>340</v>
      </c>
      <c r="D129" s="20" t="s">
        <v>141</v>
      </c>
      <c r="E129" s="14" t="s">
        <v>174</v>
      </c>
      <c r="F129" s="14" t="s">
        <v>90</v>
      </c>
      <c r="G129" s="14" t="s">
        <v>129</v>
      </c>
      <c r="H129" s="20" t="s">
        <v>293</v>
      </c>
      <c r="I129" s="80">
        <v>44257</v>
      </c>
      <c r="J129" s="81"/>
      <c r="K129" s="25"/>
    </row>
    <row r="130" spans="1:11">
      <c r="A130" s="20">
        <v>31</v>
      </c>
      <c r="B130" s="20" t="s">
        <v>301</v>
      </c>
      <c r="C130" s="20" t="s">
        <v>765</v>
      </c>
      <c r="D130" s="20" t="s">
        <v>91</v>
      </c>
      <c r="E130" s="14" t="s">
        <v>13</v>
      </c>
      <c r="F130" s="14" t="s">
        <v>103</v>
      </c>
      <c r="G130" s="14" t="s">
        <v>8</v>
      </c>
      <c r="H130" s="20" t="s">
        <v>296</v>
      </c>
      <c r="I130" s="80">
        <v>44743</v>
      </c>
      <c r="J130" s="81"/>
      <c r="K130" s="25"/>
    </row>
    <row r="131" spans="1:11">
      <c r="A131" s="20">
        <v>32</v>
      </c>
      <c r="B131" s="14">
        <v>177868</v>
      </c>
      <c r="C131" s="14" t="s">
        <v>336</v>
      </c>
      <c r="D131" s="14" t="s">
        <v>91</v>
      </c>
      <c r="E131" s="14" t="s">
        <v>140</v>
      </c>
      <c r="F131" s="14" t="s">
        <v>758</v>
      </c>
      <c r="G131" s="14" t="s">
        <v>129</v>
      </c>
      <c r="H131" s="20" t="s">
        <v>296</v>
      </c>
      <c r="I131" s="82">
        <v>44237</v>
      </c>
      <c r="J131" s="81"/>
      <c r="K131" s="25"/>
    </row>
    <row r="132" spans="1:11">
      <c r="A132" s="20">
        <v>394</v>
      </c>
      <c r="B132" s="40">
        <v>30879</v>
      </c>
      <c r="C132" s="14" t="s">
        <v>278</v>
      </c>
      <c r="D132" s="40" t="s">
        <v>6</v>
      </c>
      <c r="E132" s="14" t="s">
        <v>102</v>
      </c>
      <c r="F132" s="14" t="s">
        <v>785</v>
      </c>
      <c r="G132" s="14" t="s">
        <v>791</v>
      </c>
      <c r="H132" s="40" t="s">
        <v>295</v>
      </c>
      <c r="I132" s="81">
        <v>43890</v>
      </c>
      <c r="J132" s="81"/>
      <c r="K132" s="25"/>
    </row>
    <row r="133" spans="1:11">
      <c r="A133" s="20">
        <v>139</v>
      </c>
      <c r="B133" s="20">
        <v>182173</v>
      </c>
      <c r="C133" s="5" t="s">
        <v>483</v>
      </c>
      <c r="D133" s="20" t="s">
        <v>119</v>
      </c>
      <c r="E133" s="14" t="s">
        <v>316</v>
      </c>
      <c r="F133" s="14" t="s">
        <v>522</v>
      </c>
      <c r="G133" s="14" t="s">
        <v>512</v>
      </c>
      <c r="H133" s="20" t="s">
        <v>294</v>
      </c>
      <c r="I133" s="80">
        <v>44410</v>
      </c>
      <c r="J133" s="81"/>
      <c r="K133" s="25"/>
    </row>
    <row r="134" spans="1:11">
      <c r="A134" s="20">
        <v>140</v>
      </c>
      <c r="B134" s="40">
        <v>182175</v>
      </c>
      <c r="C134" s="14" t="s">
        <v>484</v>
      </c>
      <c r="D134" s="40" t="s">
        <v>119</v>
      </c>
      <c r="E134" s="14" t="s">
        <v>52</v>
      </c>
      <c r="F134" s="14" t="s">
        <v>661</v>
      </c>
      <c r="G134" s="14" t="s">
        <v>31</v>
      </c>
      <c r="H134" s="40" t="s">
        <v>294</v>
      </c>
      <c r="I134" s="81">
        <v>44410</v>
      </c>
      <c r="J134" s="81"/>
      <c r="K134" s="25"/>
    </row>
    <row r="135" spans="1:11">
      <c r="A135" s="20">
        <v>395</v>
      </c>
      <c r="B135" s="21">
        <v>89784</v>
      </c>
      <c r="C135" s="14" t="s">
        <v>185</v>
      </c>
      <c r="D135" s="14" t="s">
        <v>6</v>
      </c>
      <c r="E135" s="14" t="s">
        <v>347</v>
      </c>
      <c r="F135" s="14" t="s">
        <v>788</v>
      </c>
      <c r="G135" s="14" t="s">
        <v>791</v>
      </c>
      <c r="H135" s="14" t="s">
        <v>295</v>
      </c>
      <c r="I135" s="81">
        <v>42901</v>
      </c>
      <c r="J135" s="81"/>
      <c r="K135" s="25"/>
    </row>
    <row r="136" spans="1:11">
      <c r="A136" s="20">
        <v>396</v>
      </c>
      <c r="B136" s="40">
        <v>174141</v>
      </c>
      <c r="C136" s="14" t="s">
        <v>321</v>
      </c>
      <c r="D136" s="14" t="s">
        <v>6</v>
      </c>
      <c r="E136" s="14" t="s">
        <v>134</v>
      </c>
      <c r="F136" s="14" t="s">
        <v>788</v>
      </c>
      <c r="G136" s="14" t="s">
        <v>727</v>
      </c>
      <c r="H136" s="14" t="s">
        <v>295</v>
      </c>
      <c r="I136" s="81">
        <v>44176</v>
      </c>
      <c r="J136" s="81"/>
      <c r="K136" s="25"/>
    </row>
    <row r="137" spans="1:11">
      <c r="A137" s="20">
        <v>397</v>
      </c>
      <c r="B137" s="20">
        <v>162308</v>
      </c>
      <c r="C137" s="20" t="s">
        <v>275</v>
      </c>
      <c r="D137" s="20" t="s">
        <v>6</v>
      </c>
      <c r="E137" s="14" t="s">
        <v>134</v>
      </c>
      <c r="F137" s="14" t="s">
        <v>782</v>
      </c>
      <c r="G137" s="14" t="s">
        <v>727</v>
      </c>
      <c r="H137" s="20" t="s">
        <v>295</v>
      </c>
      <c r="I137" s="80">
        <v>43857</v>
      </c>
      <c r="J137" s="81"/>
      <c r="K137" s="25"/>
    </row>
    <row r="138" spans="1:11">
      <c r="A138" s="20">
        <v>398</v>
      </c>
      <c r="B138" s="20">
        <v>70145</v>
      </c>
      <c r="C138" s="20" t="s">
        <v>186</v>
      </c>
      <c r="D138" s="20" t="s">
        <v>6</v>
      </c>
      <c r="E138" s="14" t="s">
        <v>174</v>
      </c>
      <c r="F138" s="14" t="s">
        <v>782</v>
      </c>
      <c r="G138" s="14" t="s">
        <v>129</v>
      </c>
      <c r="H138" s="20" t="s">
        <v>295</v>
      </c>
      <c r="I138" s="80">
        <v>42416</v>
      </c>
      <c r="J138" s="81"/>
      <c r="K138" s="25"/>
    </row>
    <row r="139" spans="1:11">
      <c r="A139" s="20">
        <v>399</v>
      </c>
      <c r="B139" s="20">
        <v>178338</v>
      </c>
      <c r="C139" s="14" t="s">
        <v>353</v>
      </c>
      <c r="D139" s="14" t="s">
        <v>6</v>
      </c>
      <c r="E139" s="14" t="s">
        <v>50</v>
      </c>
      <c r="F139" s="14" t="s">
        <v>704</v>
      </c>
      <c r="G139" s="14" t="s">
        <v>8</v>
      </c>
      <c r="H139" s="14" t="s">
        <v>295</v>
      </c>
      <c r="I139" s="81">
        <v>44295</v>
      </c>
      <c r="J139" s="81"/>
      <c r="K139" s="25"/>
    </row>
    <row r="140" spans="1:11">
      <c r="A140" s="20">
        <v>400</v>
      </c>
      <c r="B140" s="20">
        <v>177481</v>
      </c>
      <c r="C140" s="20" t="s">
        <v>728</v>
      </c>
      <c r="D140" s="20" t="s">
        <v>6</v>
      </c>
      <c r="E140" s="14" t="s">
        <v>269</v>
      </c>
      <c r="F140" s="14" t="s">
        <v>786</v>
      </c>
      <c r="G140" s="14" t="s">
        <v>791</v>
      </c>
      <c r="H140" s="20" t="s">
        <v>295</v>
      </c>
      <c r="I140" s="80">
        <v>44258</v>
      </c>
      <c r="J140" s="81"/>
      <c r="K140" s="25"/>
    </row>
    <row r="141" spans="1:11">
      <c r="A141" s="20">
        <v>401</v>
      </c>
      <c r="B141" s="20">
        <v>67917</v>
      </c>
      <c r="C141" s="20" t="s">
        <v>187</v>
      </c>
      <c r="D141" s="20" t="s">
        <v>6</v>
      </c>
      <c r="E141" s="14" t="s">
        <v>136</v>
      </c>
      <c r="F141" s="14" t="s">
        <v>784</v>
      </c>
      <c r="G141" s="14" t="s">
        <v>129</v>
      </c>
      <c r="H141" s="20" t="s">
        <v>295</v>
      </c>
      <c r="I141" s="80">
        <v>42353</v>
      </c>
      <c r="J141" s="81"/>
      <c r="K141" s="25"/>
    </row>
    <row r="142" spans="1:11">
      <c r="A142" s="20">
        <v>402</v>
      </c>
      <c r="B142" s="20" t="s">
        <v>301</v>
      </c>
      <c r="C142" s="20" t="s">
        <v>725</v>
      </c>
      <c r="D142" s="20" t="s">
        <v>6</v>
      </c>
      <c r="E142" s="14" t="s">
        <v>165</v>
      </c>
      <c r="F142" s="14" t="s">
        <v>706</v>
      </c>
      <c r="G142" s="14" t="s">
        <v>511</v>
      </c>
      <c r="H142" s="20" t="s">
        <v>295</v>
      </c>
      <c r="I142" s="80">
        <v>44743</v>
      </c>
      <c r="J142" s="81"/>
      <c r="K142" s="25"/>
    </row>
    <row r="143" spans="1:11">
      <c r="A143" s="20">
        <v>287</v>
      </c>
      <c r="B143" s="20">
        <v>91318</v>
      </c>
      <c r="C143" s="14" t="s">
        <v>87</v>
      </c>
      <c r="D143" s="14" t="s">
        <v>141</v>
      </c>
      <c r="E143" s="14" t="s">
        <v>133</v>
      </c>
      <c r="F143" s="14" t="s">
        <v>51</v>
      </c>
      <c r="G143" s="14" t="s">
        <v>511</v>
      </c>
      <c r="H143" s="14" t="s">
        <v>293</v>
      </c>
      <c r="I143" s="81">
        <v>42952</v>
      </c>
      <c r="J143" s="81"/>
      <c r="K143" s="25"/>
    </row>
    <row r="144" spans="1:11">
      <c r="A144" s="20">
        <v>141</v>
      </c>
      <c r="B144" s="40">
        <v>180820</v>
      </c>
      <c r="C144" s="14" t="s">
        <v>382</v>
      </c>
      <c r="D144" s="14" t="s">
        <v>119</v>
      </c>
      <c r="E144" s="14" t="s">
        <v>83</v>
      </c>
      <c r="F144" s="14" t="s">
        <v>661</v>
      </c>
      <c r="G144" s="14" t="s">
        <v>727</v>
      </c>
      <c r="H144" s="14" t="s">
        <v>294</v>
      </c>
      <c r="I144" s="81">
        <v>44364</v>
      </c>
      <c r="J144" s="81"/>
      <c r="K144" s="25"/>
    </row>
    <row r="145" spans="1:11">
      <c r="A145" s="20">
        <v>142</v>
      </c>
      <c r="B145" s="40">
        <v>174049</v>
      </c>
      <c r="C145" s="14" t="s">
        <v>315</v>
      </c>
      <c r="D145" s="14" t="s">
        <v>119</v>
      </c>
      <c r="E145" s="14" t="s">
        <v>132</v>
      </c>
      <c r="F145" s="14" t="s">
        <v>522</v>
      </c>
      <c r="G145" s="14" t="s">
        <v>8</v>
      </c>
      <c r="H145" s="14" t="s">
        <v>294</v>
      </c>
      <c r="I145" s="81">
        <v>44151</v>
      </c>
      <c r="J145" s="81"/>
      <c r="K145" s="25"/>
    </row>
    <row r="146" spans="1:11">
      <c r="A146" s="20">
        <v>288</v>
      </c>
      <c r="B146" s="40">
        <v>84338</v>
      </c>
      <c r="C146" s="14" t="s">
        <v>57</v>
      </c>
      <c r="D146" s="40" t="s">
        <v>141</v>
      </c>
      <c r="E146" s="14" t="s">
        <v>163</v>
      </c>
      <c r="F146" s="14" t="s">
        <v>89</v>
      </c>
      <c r="G146" s="14" t="s">
        <v>92</v>
      </c>
      <c r="H146" s="40" t="s">
        <v>293</v>
      </c>
      <c r="I146" s="81">
        <v>42774</v>
      </c>
      <c r="J146" s="81"/>
      <c r="K146" s="25"/>
    </row>
    <row r="147" spans="1:11">
      <c r="A147" s="20">
        <v>403</v>
      </c>
      <c r="B147" s="40">
        <v>177483</v>
      </c>
      <c r="C147" s="69" t="s">
        <v>342</v>
      </c>
      <c r="D147" s="69" t="s">
        <v>6</v>
      </c>
      <c r="E147" s="14" t="s">
        <v>86</v>
      </c>
      <c r="F147" s="69" t="s">
        <v>790</v>
      </c>
      <c r="G147" s="14" t="s">
        <v>511</v>
      </c>
      <c r="H147" s="20" t="s">
        <v>295</v>
      </c>
      <c r="I147" s="83">
        <v>44258</v>
      </c>
      <c r="J147" s="88"/>
      <c r="K147" s="25"/>
    </row>
    <row r="148" spans="1:11">
      <c r="A148" s="20">
        <v>289</v>
      </c>
      <c r="B148" s="20">
        <v>180791</v>
      </c>
      <c r="C148" s="14" t="s">
        <v>476</v>
      </c>
      <c r="D148" s="20" t="s">
        <v>141</v>
      </c>
      <c r="E148" s="14" t="s">
        <v>18</v>
      </c>
      <c r="F148" s="14" t="s">
        <v>89</v>
      </c>
      <c r="G148" s="14" t="s">
        <v>31</v>
      </c>
      <c r="H148" s="20" t="s">
        <v>293</v>
      </c>
      <c r="I148" s="82">
        <v>44399</v>
      </c>
      <c r="J148" s="81"/>
      <c r="K148" s="25"/>
    </row>
    <row r="149" spans="1:11">
      <c r="A149" s="20">
        <v>404</v>
      </c>
      <c r="B149" s="40">
        <v>87427</v>
      </c>
      <c r="C149" s="14" t="s">
        <v>188</v>
      </c>
      <c r="D149" s="14" t="s">
        <v>6</v>
      </c>
      <c r="E149" s="14" t="s">
        <v>316</v>
      </c>
      <c r="F149" s="14" t="s">
        <v>789</v>
      </c>
      <c r="G149" s="14" t="s">
        <v>512</v>
      </c>
      <c r="H149" s="14" t="s">
        <v>295</v>
      </c>
      <c r="I149" s="81">
        <v>42856</v>
      </c>
      <c r="J149" s="81"/>
      <c r="K149" s="25"/>
    </row>
    <row r="150" spans="1:11">
      <c r="A150" s="20">
        <v>143</v>
      </c>
      <c r="B150" s="40" t="s">
        <v>301</v>
      </c>
      <c r="C150" s="14" t="s">
        <v>556</v>
      </c>
      <c r="D150" s="14" t="s">
        <v>119</v>
      </c>
      <c r="E150" s="14" t="s">
        <v>33</v>
      </c>
      <c r="F150" s="14" t="s">
        <v>668</v>
      </c>
      <c r="G150" s="14" t="s">
        <v>727</v>
      </c>
      <c r="H150" s="14" t="s">
        <v>294</v>
      </c>
      <c r="I150" s="81">
        <v>44518</v>
      </c>
      <c r="J150" s="81"/>
      <c r="K150" s="25"/>
    </row>
    <row r="151" spans="1:11">
      <c r="A151" s="20">
        <v>290</v>
      </c>
      <c r="B151" s="40">
        <v>113251</v>
      </c>
      <c r="C151" s="69" t="s">
        <v>152</v>
      </c>
      <c r="D151" s="69" t="s">
        <v>141</v>
      </c>
      <c r="E151" s="14" t="s">
        <v>323</v>
      </c>
      <c r="F151" s="69" t="s">
        <v>89</v>
      </c>
      <c r="G151" s="14" t="s">
        <v>31</v>
      </c>
      <c r="H151" s="20" t="s">
        <v>293</v>
      </c>
      <c r="I151" s="83">
        <v>43502</v>
      </c>
      <c r="J151" s="88"/>
      <c r="K151" s="25"/>
    </row>
    <row r="152" spans="1:11">
      <c r="A152" s="20">
        <v>584</v>
      </c>
      <c r="B152" s="40">
        <v>180844</v>
      </c>
      <c r="C152" s="14" t="s">
        <v>463</v>
      </c>
      <c r="D152" s="14" t="s">
        <v>24</v>
      </c>
      <c r="E152" s="14" t="s">
        <v>162</v>
      </c>
      <c r="F152" s="20" t="s">
        <v>27</v>
      </c>
      <c r="G152" s="14" t="s">
        <v>31</v>
      </c>
      <c r="H152" s="20" t="s">
        <v>293</v>
      </c>
      <c r="I152" s="81">
        <v>44379</v>
      </c>
      <c r="J152" s="81"/>
      <c r="K152" s="25"/>
    </row>
    <row r="153" spans="1:11">
      <c r="A153" s="20">
        <v>405</v>
      </c>
      <c r="B153" s="14">
        <v>73778</v>
      </c>
      <c r="C153" s="14" t="s">
        <v>729</v>
      </c>
      <c r="D153" s="40" t="s">
        <v>6</v>
      </c>
      <c r="E153" s="14" t="s">
        <v>25</v>
      </c>
      <c r="F153" s="14" t="s">
        <v>774</v>
      </c>
      <c r="G153" s="14" t="s">
        <v>791</v>
      </c>
      <c r="H153" s="40" t="s">
        <v>295</v>
      </c>
      <c r="I153" s="81">
        <v>42493</v>
      </c>
      <c r="J153" s="81"/>
      <c r="K153" s="25"/>
    </row>
    <row r="154" spans="1:11">
      <c r="A154" s="20">
        <v>406</v>
      </c>
      <c r="B154" s="40">
        <v>28498</v>
      </c>
      <c r="C154" s="69" t="s">
        <v>730</v>
      </c>
      <c r="D154" s="69" t="s">
        <v>6</v>
      </c>
      <c r="E154" s="14" t="s">
        <v>100</v>
      </c>
      <c r="F154" s="69" t="s">
        <v>786</v>
      </c>
      <c r="G154" s="14" t="s">
        <v>727</v>
      </c>
      <c r="H154" s="20" t="s">
        <v>295</v>
      </c>
      <c r="I154" s="83">
        <v>41492</v>
      </c>
      <c r="J154" s="88"/>
      <c r="K154" s="25"/>
    </row>
    <row r="155" spans="1:11">
      <c r="A155" s="20">
        <v>144</v>
      </c>
      <c r="B155" s="20">
        <v>31150</v>
      </c>
      <c r="C155" s="20" t="s">
        <v>40</v>
      </c>
      <c r="D155" s="20" t="s">
        <v>119</v>
      </c>
      <c r="E155" s="14" t="s">
        <v>25</v>
      </c>
      <c r="F155" s="14" t="s">
        <v>668</v>
      </c>
      <c r="G155" s="14" t="s">
        <v>791</v>
      </c>
      <c r="H155" s="20" t="s">
        <v>294</v>
      </c>
      <c r="I155" s="80">
        <v>41151</v>
      </c>
      <c r="J155" s="81"/>
      <c r="K155" s="25"/>
    </row>
    <row r="156" spans="1:11">
      <c r="A156" s="20">
        <v>145</v>
      </c>
      <c r="B156" s="14">
        <v>132662</v>
      </c>
      <c r="C156" s="14" t="s">
        <v>228</v>
      </c>
      <c r="D156" s="40" t="s">
        <v>119</v>
      </c>
      <c r="E156" s="14" t="s">
        <v>159</v>
      </c>
      <c r="F156" s="14" t="s">
        <v>662</v>
      </c>
      <c r="G156" s="14" t="s">
        <v>512</v>
      </c>
      <c r="H156" s="40" t="s">
        <v>294</v>
      </c>
      <c r="I156" s="81">
        <v>43647</v>
      </c>
      <c r="J156" s="81"/>
      <c r="K156" s="25"/>
    </row>
    <row r="157" spans="1:11">
      <c r="A157" s="20">
        <v>33</v>
      </c>
      <c r="B157" s="20">
        <v>111341</v>
      </c>
      <c r="C157" s="14" t="s">
        <v>104</v>
      </c>
      <c r="D157" s="14" t="s">
        <v>91</v>
      </c>
      <c r="E157" s="14" t="s">
        <v>701</v>
      </c>
      <c r="F157" s="14" t="s">
        <v>97</v>
      </c>
      <c r="G157" s="14" t="s">
        <v>129</v>
      </c>
      <c r="H157" s="58" t="s">
        <v>296</v>
      </c>
      <c r="I157" s="82">
        <v>43440</v>
      </c>
      <c r="J157" s="81"/>
      <c r="K157" s="25"/>
    </row>
    <row r="158" spans="1:11">
      <c r="A158" s="20">
        <v>146</v>
      </c>
      <c r="B158" s="20">
        <v>181843</v>
      </c>
      <c r="C158" s="14" t="s">
        <v>809</v>
      </c>
      <c r="D158" s="20" t="s">
        <v>119</v>
      </c>
      <c r="E158" s="14" t="s">
        <v>481</v>
      </c>
      <c r="F158" s="14" t="s">
        <v>663</v>
      </c>
      <c r="G158" s="14" t="s">
        <v>92</v>
      </c>
      <c r="H158" s="20" t="s">
        <v>294</v>
      </c>
      <c r="I158" s="81">
        <v>44378</v>
      </c>
      <c r="J158" s="81"/>
      <c r="K158" s="25"/>
    </row>
    <row r="159" spans="1:11">
      <c r="A159" s="20">
        <v>407</v>
      </c>
      <c r="B159" s="20">
        <v>165013</v>
      </c>
      <c r="C159" s="20" t="s">
        <v>283</v>
      </c>
      <c r="D159" s="20" t="s">
        <v>6</v>
      </c>
      <c r="E159" s="14" t="s">
        <v>164</v>
      </c>
      <c r="F159" s="14" t="s">
        <v>783</v>
      </c>
      <c r="G159" s="14" t="s">
        <v>31</v>
      </c>
      <c r="H159" s="20" t="s">
        <v>295</v>
      </c>
      <c r="I159" s="80">
        <v>43945</v>
      </c>
      <c r="J159" s="81"/>
      <c r="K159" s="25"/>
    </row>
    <row r="160" spans="1:11">
      <c r="A160" s="20">
        <v>408</v>
      </c>
      <c r="B160" s="20">
        <v>110399</v>
      </c>
      <c r="C160" s="14" t="s">
        <v>731</v>
      </c>
      <c r="D160" s="14" t="s">
        <v>6</v>
      </c>
      <c r="E160" s="14" t="s">
        <v>131</v>
      </c>
      <c r="F160" s="14" t="s">
        <v>774</v>
      </c>
      <c r="G160" s="14" t="s">
        <v>727</v>
      </c>
      <c r="H160" s="14" t="s">
        <v>295</v>
      </c>
      <c r="I160" s="81">
        <v>43409</v>
      </c>
      <c r="J160" s="81"/>
      <c r="K160" s="25"/>
    </row>
    <row r="161" spans="1:11">
      <c r="A161" s="20">
        <v>409</v>
      </c>
      <c r="B161" s="40">
        <v>31073</v>
      </c>
      <c r="C161" s="14" t="s">
        <v>732</v>
      </c>
      <c r="D161" s="40" t="s">
        <v>6</v>
      </c>
      <c r="E161" s="14" t="s">
        <v>102</v>
      </c>
      <c r="F161" s="14" t="s">
        <v>774</v>
      </c>
      <c r="G161" s="14" t="s">
        <v>791</v>
      </c>
      <c r="H161" s="40" t="s">
        <v>295</v>
      </c>
      <c r="I161" s="81">
        <v>44494</v>
      </c>
      <c r="J161" s="81"/>
      <c r="K161" s="25"/>
    </row>
    <row r="162" spans="1:11">
      <c r="A162" s="20">
        <v>34</v>
      </c>
      <c r="B162" s="20" t="s">
        <v>301</v>
      </c>
      <c r="C162" s="14" t="s">
        <v>592</v>
      </c>
      <c r="D162" s="14" t="s">
        <v>91</v>
      </c>
      <c r="E162" s="14" t="s">
        <v>158</v>
      </c>
      <c r="F162" s="14" t="s">
        <v>758</v>
      </c>
      <c r="G162" s="14" t="s">
        <v>512</v>
      </c>
      <c r="H162" s="14" t="s">
        <v>296</v>
      </c>
      <c r="I162" s="81">
        <v>44431</v>
      </c>
      <c r="J162" s="81"/>
      <c r="K162" s="25"/>
    </row>
    <row r="163" spans="1:11">
      <c r="A163" s="20">
        <v>35</v>
      </c>
      <c r="B163" s="14">
        <v>89272</v>
      </c>
      <c r="C163" s="14" t="s">
        <v>105</v>
      </c>
      <c r="D163" s="14" t="s">
        <v>91</v>
      </c>
      <c r="E163" s="14" t="s">
        <v>502</v>
      </c>
      <c r="F163" s="14" t="s">
        <v>103</v>
      </c>
      <c r="G163" s="14" t="s">
        <v>791</v>
      </c>
      <c r="H163" s="14" t="s">
        <v>296</v>
      </c>
      <c r="I163" s="81">
        <v>42900</v>
      </c>
      <c r="J163" s="81"/>
      <c r="K163" s="25"/>
    </row>
    <row r="164" spans="1:11">
      <c r="A164" s="20">
        <v>147</v>
      </c>
      <c r="B164" s="14">
        <v>182177</v>
      </c>
      <c r="C164" s="14" t="s">
        <v>485</v>
      </c>
      <c r="D164" s="14" t="s">
        <v>119</v>
      </c>
      <c r="E164" s="14" t="s">
        <v>615</v>
      </c>
      <c r="F164" s="14" t="s">
        <v>662</v>
      </c>
      <c r="G164" s="14" t="s">
        <v>8</v>
      </c>
      <c r="H164" s="14" t="s">
        <v>294</v>
      </c>
      <c r="I164" s="81">
        <v>44410</v>
      </c>
      <c r="J164" s="81"/>
      <c r="K164" s="25"/>
    </row>
    <row r="165" spans="1:11">
      <c r="A165" s="20">
        <v>410</v>
      </c>
      <c r="B165" s="40" t="s">
        <v>301</v>
      </c>
      <c r="C165" s="14" t="s">
        <v>657</v>
      </c>
      <c r="D165" s="14" t="s">
        <v>6</v>
      </c>
      <c r="E165" s="14" t="s">
        <v>502</v>
      </c>
      <c r="F165" s="14" t="s">
        <v>788</v>
      </c>
      <c r="G165" s="14" t="s">
        <v>791</v>
      </c>
      <c r="H165" s="14" t="s">
        <v>295</v>
      </c>
      <c r="I165" s="81">
        <v>44686</v>
      </c>
      <c r="J165" s="81"/>
      <c r="K165" s="25"/>
    </row>
    <row r="166" spans="1:11">
      <c r="A166" s="20">
        <v>148</v>
      </c>
      <c r="B166" s="20">
        <v>181841</v>
      </c>
      <c r="C166" s="14" t="s">
        <v>461</v>
      </c>
      <c r="D166" s="20" t="s">
        <v>119</v>
      </c>
      <c r="E166" s="14" t="s">
        <v>22</v>
      </c>
      <c r="F166" s="14" t="s">
        <v>663</v>
      </c>
      <c r="G166" s="14" t="s">
        <v>31</v>
      </c>
      <c r="H166" s="20" t="s">
        <v>294</v>
      </c>
      <c r="I166" s="81">
        <v>44378</v>
      </c>
      <c r="J166" s="81"/>
      <c r="K166" s="25"/>
    </row>
    <row r="167" spans="1:11">
      <c r="A167" s="20">
        <v>149</v>
      </c>
      <c r="B167" s="20" t="s">
        <v>301</v>
      </c>
      <c r="C167" s="50" t="s">
        <v>802</v>
      </c>
      <c r="D167" s="20" t="s">
        <v>119</v>
      </c>
      <c r="E167" s="50" t="s">
        <v>501</v>
      </c>
      <c r="F167" s="14" t="s">
        <v>661</v>
      </c>
      <c r="G167" s="50" t="s">
        <v>791</v>
      </c>
      <c r="H167" s="20" t="s">
        <v>294</v>
      </c>
      <c r="I167" s="91">
        <v>44774</v>
      </c>
      <c r="J167" s="91"/>
      <c r="K167" s="25"/>
    </row>
    <row r="168" spans="1:11">
      <c r="A168" s="20">
        <v>411</v>
      </c>
      <c r="B168" s="20">
        <v>69008</v>
      </c>
      <c r="C168" s="20" t="s">
        <v>189</v>
      </c>
      <c r="D168" s="20" t="s">
        <v>6</v>
      </c>
      <c r="E168" s="14" t="s">
        <v>79</v>
      </c>
      <c r="F168" s="14" t="s">
        <v>787</v>
      </c>
      <c r="G168" s="14" t="s">
        <v>727</v>
      </c>
      <c r="H168" s="20" t="s">
        <v>295</v>
      </c>
      <c r="I168" s="80">
        <v>42387</v>
      </c>
      <c r="J168" s="81"/>
      <c r="K168" s="25"/>
    </row>
    <row r="169" spans="1:11">
      <c r="A169" s="20">
        <v>36</v>
      </c>
      <c r="B169" s="40">
        <v>100019</v>
      </c>
      <c r="C169" s="14" t="s">
        <v>106</v>
      </c>
      <c r="D169" s="40" t="s">
        <v>91</v>
      </c>
      <c r="E169" s="14" t="s">
        <v>161</v>
      </c>
      <c r="F169" s="14" t="s">
        <v>98</v>
      </c>
      <c r="G169" s="14" t="s">
        <v>512</v>
      </c>
      <c r="H169" s="40" t="s">
        <v>296</v>
      </c>
      <c r="I169" s="81">
        <v>43161</v>
      </c>
      <c r="J169" s="81"/>
      <c r="K169" s="25"/>
    </row>
    <row r="170" spans="1:11">
      <c r="A170" s="20">
        <v>412</v>
      </c>
      <c r="B170" s="20" t="s">
        <v>301</v>
      </c>
      <c r="C170" s="14" t="s">
        <v>726</v>
      </c>
      <c r="D170" s="14" t="s">
        <v>6</v>
      </c>
      <c r="E170" s="14" t="s">
        <v>52</v>
      </c>
      <c r="F170" s="20" t="s">
        <v>706</v>
      </c>
      <c r="G170" s="14" t="s">
        <v>31</v>
      </c>
      <c r="H170" s="58" t="s">
        <v>295</v>
      </c>
      <c r="I170" s="82">
        <v>44743</v>
      </c>
      <c r="J170" s="81"/>
      <c r="K170" s="25"/>
    </row>
    <row r="171" spans="1:11">
      <c r="A171" s="20">
        <v>37</v>
      </c>
      <c r="B171" s="20" t="s">
        <v>301</v>
      </c>
      <c r="C171" s="14" t="s">
        <v>637</v>
      </c>
      <c r="D171" s="14" t="s">
        <v>91</v>
      </c>
      <c r="E171" s="14" t="s">
        <v>49</v>
      </c>
      <c r="F171" s="14" t="s">
        <v>95</v>
      </c>
      <c r="G171" s="14" t="s">
        <v>511</v>
      </c>
      <c r="H171" s="58" t="s">
        <v>296</v>
      </c>
      <c r="I171" s="82">
        <v>44627</v>
      </c>
      <c r="J171" s="81"/>
      <c r="K171" s="25"/>
    </row>
    <row r="172" spans="1:11">
      <c r="A172" s="20">
        <v>150</v>
      </c>
      <c r="B172" s="14" t="s">
        <v>301</v>
      </c>
      <c r="C172" s="99" t="s">
        <v>832</v>
      </c>
      <c r="D172" s="14" t="s">
        <v>119</v>
      </c>
      <c r="E172" s="50" t="s">
        <v>161</v>
      </c>
      <c r="F172" s="99" t="s">
        <v>699</v>
      </c>
      <c r="G172" s="50" t="s">
        <v>512</v>
      </c>
      <c r="H172" s="14" t="s">
        <v>294</v>
      </c>
      <c r="I172" s="81">
        <v>44781</v>
      </c>
      <c r="J172" s="91"/>
      <c r="K172" s="25"/>
    </row>
    <row r="173" spans="1:11">
      <c r="A173" s="20">
        <v>413</v>
      </c>
      <c r="B173" s="14">
        <v>177485</v>
      </c>
      <c r="C173" s="14" t="s">
        <v>345</v>
      </c>
      <c r="D173" s="14" t="s">
        <v>6</v>
      </c>
      <c r="E173" s="14" t="s">
        <v>86</v>
      </c>
      <c r="F173" s="20" t="s">
        <v>783</v>
      </c>
      <c r="G173" s="14" t="s">
        <v>511</v>
      </c>
      <c r="H173" s="58" t="s">
        <v>295</v>
      </c>
      <c r="I173" s="82">
        <v>44258</v>
      </c>
      <c r="J173" s="81"/>
      <c r="K173" s="25"/>
    </row>
    <row r="174" spans="1:11">
      <c r="A174" s="20">
        <v>291</v>
      </c>
      <c r="B174" s="40">
        <v>100500</v>
      </c>
      <c r="C174" s="14" t="s">
        <v>55</v>
      </c>
      <c r="D174" s="14" t="s">
        <v>141</v>
      </c>
      <c r="E174" s="14" t="s">
        <v>700</v>
      </c>
      <c r="F174" s="14" t="s">
        <v>51</v>
      </c>
      <c r="G174" s="14" t="s">
        <v>512</v>
      </c>
      <c r="H174" s="14" t="s">
        <v>293</v>
      </c>
      <c r="I174" s="81">
        <v>43165</v>
      </c>
      <c r="J174" s="81"/>
      <c r="K174" s="25"/>
    </row>
    <row r="175" spans="1:11">
      <c r="A175" s="20">
        <v>414</v>
      </c>
      <c r="B175" s="14">
        <v>132246</v>
      </c>
      <c r="C175" s="14" t="s">
        <v>733</v>
      </c>
      <c r="D175" s="14" t="s">
        <v>6</v>
      </c>
      <c r="E175" s="14" t="s">
        <v>52</v>
      </c>
      <c r="F175" s="20" t="s">
        <v>786</v>
      </c>
      <c r="G175" s="14" t="s">
        <v>31</v>
      </c>
      <c r="H175" s="58" t="s">
        <v>295</v>
      </c>
      <c r="I175" s="82">
        <v>43647</v>
      </c>
      <c r="J175" s="81"/>
      <c r="K175" s="25"/>
    </row>
    <row r="176" spans="1:11">
      <c r="A176" s="20">
        <v>151</v>
      </c>
      <c r="B176" s="20">
        <v>179721</v>
      </c>
      <c r="C176" s="14" t="s">
        <v>371</v>
      </c>
      <c r="D176" s="14" t="s">
        <v>119</v>
      </c>
      <c r="E176" s="14" t="s">
        <v>33</v>
      </c>
      <c r="F176" s="20" t="s">
        <v>668</v>
      </c>
      <c r="G176" s="14" t="s">
        <v>727</v>
      </c>
      <c r="H176" s="14" t="s">
        <v>294</v>
      </c>
      <c r="I176" s="81">
        <v>44348</v>
      </c>
      <c r="J176" s="81"/>
      <c r="K176" s="25"/>
    </row>
    <row r="177" spans="1:11">
      <c r="A177" s="20">
        <v>415</v>
      </c>
      <c r="B177" s="40" t="s">
        <v>301</v>
      </c>
      <c r="C177" s="14" t="s">
        <v>648</v>
      </c>
      <c r="D177" s="40" t="s">
        <v>6</v>
      </c>
      <c r="E177" s="14" t="s">
        <v>49</v>
      </c>
      <c r="F177" s="20" t="s">
        <v>787</v>
      </c>
      <c r="G177" s="14" t="s">
        <v>511</v>
      </c>
      <c r="H177" s="14" t="s">
        <v>295</v>
      </c>
      <c r="I177" s="81">
        <v>44662</v>
      </c>
      <c r="J177" s="81"/>
      <c r="K177" s="25"/>
    </row>
    <row r="178" spans="1:11">
      <c r="A178" s="20">
        <v>416</v>
      </c>
      <c r="B178" s="20">
        <v>163232</v>
      </c>
      <c r="C178" s="14" t="s">
        <v>279</v>
      </c>
      <c r="D178" s="14" t="s">
        <v>6</v>
      </c>
      <c r="E178" s="14" t="s">
        <v>263</v>
      </c>
      <c r="F178" s="20" t="s">
        <v>790</v>
      </c>
      <c r="G178" s="14" t="s">
        <v>8</v>
      </c>
      <c r="H178" s="14" t="s">
        <v>295</v>
      </c>
      <c r="I178" s="81">
        <v>43890</v>
      </c>
      <c r="J178" s="81"/>
      <c r="K178" s="25"/>
    </row>
    <row r="179" spans="1:11">
      <c r="A179" s="20">
        <v>292</v>
      </c>
      <c r="B179" s="40">
        <v>91398</v>
      </c>
      <c r="C179" s="14" t="s">
        <v>72</v>
      </c>
      <c r="D179" s="14" t="s">
        <v>141</v>
      </c>
      <c r="E179" s="14" t="s">
        <v>277</v>
      </c>
      <c r="F179" s="14" t="s">
        <v>88</v>
      </c>
      <c r="G179" s="14" t="s">
        <v>511</v>
      </c>
      <c r="H179" s="14" t="s">
        <v>293</v>
      </c>
      <c r="I179" s="81">
        <v>42961</v>
      </c>
      <c r="J179" s="81"/>
      <c r="K179" s="25"/>
    </row>
    <row r="180" spans="1:11">
      <c r="A180" s="20">
        <v>417</v>
      </c>
      <c r="B180" s="40">
        <v>126198</v>
      </c>
      <c r="C180" s="14" t="s">
        <v>224</v>
      </c>
      <c r="D180" s="40" t="s">
        <v>6</v>
      </c>
      <c r="E180" s="14" t="s">
        <v>100</v>
      </c>
      <c r="F180" s="20" t="s">
        <v>706</v>
      </c>
      <c r="G180" s="14" t="s">
        <v>727</v>
      </c>
      <c r="H180" s="14" t="s">
        <v>295</v>
      </c>
      <c r="I180" s="81">
        <v>43627</v>
      </c>
      <c r="J180" s="81"/>
      <c r="K180" s="25"/>
    </row>
    <row r="181" spans="1:11">
      <c r="A181" s="20">
        <v>418</v>
      </c>
      <c r="B181" s="20" t="s">
        <v>301</v>
      </c>
      <c r="C181" s="5" t="s">
        <v>707</v>
      </c>
      <c r="D181" s="20" t="s">
        <v>6</v>
      </c>
      <c r="E181" s="14" t="s">
        <v>700</v>
      </c>
      <c r="F181" s="20" t="s">
        <v>703</v>
      </c>
      <c r="G181" s="14" t="s">
        <v>512</v>
      </c>
      <c r="H181" s="20" t="s">
        <v>295</v>
      </c>
      <c r="I181" s="80">
        <v>44743</v>
      </c>
      <c r="J181" s="81"/>
      <c r="K181" s="25"/>
    </row>
    <row r="182" spans="1:11">
      <c r="A182" s="20">
        <v>419</v>
      </c>
      <c r="B182" s="40" t="s">
        <v>301</v>
      </c>
      <c r="C182" s="75" t="s">
        <v>606</v>
      </c>
      <c r="D182" s="14" t="s">
        <v>6</v>
      </c>
      <c r="E182" s="14" t="s">
        <v>268</v>
      </c>
      <c r="F182" s="75" t="s">
        <v>782</v>
      </c>
      <c r="G182" s="14" t="s">
        <v>8</v>
      </c>
      <c r="H182" s="75" t="s">
        <v>295</v>
      </c>
      <c r="I182" s="81">
        <v>44580</v>
      </c>
      <c r="J182" s="81"/>
      <c r="K182" s="25"/>
    </row>
    <row r="183" spans="1:11">
      <c r="A183" s="20">
        <v>420</v>
      </c>
      <c r="B183" s="40">
        <v>139657</v>
      </c>
      <c r="C183" s="76" t="s">
        <v>240</v>
      </c>
      <c r="D183" s="14" t="s">
        <v>6</v>
      </c>
      <c r="E183" s="14" t="s">
        <v>268</v>
      </c>
      <c r="F183" s="76" t="s">
        <v>703</v>
      </c>
      <c r="G183" s="14" t="s">
        <v>8</v>
      </c>
      <c r="H183" s="14" t="s">
        <v>295</v>
      </c>
      <c r="I183" s="81">
        <v>43678</v>
      </c>
      <c r="J183" s="81"/>
      <c r="K183" s="25"/>
    </row>
    <row r="184" spans="1:11">
      <c r="A184" s="20">
        <v>421</v>
      </c>
      <c r="B184" s="40">
        <v>180966</v>
      </c>
      <c r="C184" s="76" t="s">
        <v>386</v>
      </c>
      <c r="D184" s="14" t="s">
        <v>6</v>
      </c>
      <c r="E184" s="14" t="s">
        <v>164</v>
      </c>
      <c r="F184" s="76" t="s">
        <v>788</v>
      </c>
      <c r="G184" s="14" t="s">
        <v>31</v>
      </c>
      <c r="H184" s="14" t="s">
        <v>295</v>
      </c>
      <c r="I184" s="81">
        <v>44368</v>
      </c>
      <c r="J184" s="81"/>
      <c r="K184" s="25"/>
    </row>
    <row r="185" spans="1:11">
      <c r="A185" s="20">
        <v>422</v>
      </c>
      <c r="B185" s="40" t="s">
        <v>301</v>
      </c>
      <c r="C185" s="76" t="s">
        <v>626</v>
      </c>
      <c r="D185" s="14" t="s">
        <v>6</v>
      </c>
      <c r="E185" s="14" t="s">
        <v>347</v>
      </c>
      <c r="F185" s="76" t="s">
        <v>790</v>
      </c>
      <c r="G185" s="14" t="s">
        <v>791</v>
      </c>
      <c r="H185" s="14" t="s">
        <v>295</v>
      </c>
      <c r="I185" s="81">
        <v>44601</v>
      </c>
      <c r="J185" s="81"/>
      <c r="K185" s="25"/>
    </row>
    <row r="186" spans="1:11">
      <c r="A186" s="20">
        <v>423</v>
      </c>
      <c r="B186" s="20" t="s">
        <v>301</v>
      </c>
      <c r="C186" s="20" t="s">
        <v>827</v>
      </c>
      <c r="D186" s="20" t="s">
        <v>6</v>
      </c>
      <c r="E186" s="14" t="s">
        <v>131</v>
      </c>
      <c r="F186" s="20" t="s">
        <v>789</v>
      </c>
      <c r="G186" s="14" t="s">
        <v>727</v>
      </c>
      <c r="H186" s="20" t="s">
        <v>295</v>
      </c>
      <c r="I186" s="80">
        <v>44531</v>
      </c>
      <c r="J186" s="81"/>
      <c r="K186" s="25"/>
    </row>
    <row r="187" spans="1:11">
      <c r="A187" s="20">
        <v>152</v>
      </c>
      <c r="B187" s="20">
        <v>132142</v>
      </c>
      <c r="C187" s="14" t="s">
        <v>571</v>
      </c>
      <c r="D187" s="14" t="s">
        <v>119</v>
      </c>
      <c r="E187" s="14" t="s">
        <v>12</v>
      </c>
      <c r="F187" s="20" t="s">
        <v>663</v>
      </c>
      <c r="G187" s="14" t="s">
        <v>511</v>
      </c>
      <c r="H187" s="14" t="s">
        <v>294</v>
      </c>
      <c r="I187" s="81">
        <v>43657</v>
      </c>
      <c r="J187" s="81"/>
      <c r="K187" s="25"/>
    </row>
    <row r="188" spans="1:11">
      <c r="A188" s="20">
        <v>424</v>
      </c>
      <c r="B188" s="40">
        <v>31060</v>
      </c>
      <c r="C188" s="14" t="s">
        <v>534</v>
      </c>
      <c r="D188" s="40" t="s">
        <v>6</v>
      </c>
      <c r="E188" s="14" t="s">
        <v>481</v>
      </c>
      <c r="F188" s="20" t="s">
        <v>784</v>
      </c>
      <c r="G188" s="14" t="s">
        <v>92</v>
      </c>
      <c r="H188" s="40" t="s">
        <v>295</v>
      </c>
      <c r="I188" s="81">
        <v>44494</v>
      </c>
      <c r="J188" s="81"/>
      <c r="K188" s="25"/>
    </row>
    <row r="189" spans="1:11">
      <c r="A189" s="20">
        <v>293</v>
      </c>
      <c r="B189" s="20">
        <v>82908</v>
      </c>
      <c r="C189" s="14" t="s">
        <v>68</v>
      </c>
      <c r="D189" s="14" t="s">
        <v>141</v>
      </c>
      <c r="E189" s="14" t="s">
        <v>52</v>
      </c>
      <c r="F189" s="14" t="s">
        <v>622</v>
      </c>
      <c r="G189" s="14" t="s">
        <v>31</v>
      </c>
      <c r="H189" s="58" t="s">
        <v>293</v>
      </c>
      <c r="I189" s="82">
        <v>40595</v>
      </c>
      <c r="J189" s="81"/>
      <c r="K189" s="25"/>
    </row>
    <row r="190" spans="1:11">
      <c r="A190" s="20">
        <v>585</v>
      </c>
      <c r="B190" s="14" t="s">
        <v>301</v>
      </c>
      <c r="C190" s="14" t="s">
        <v>562</v>
      </c>
      <c r="D190" s="20" t="s">
        <v>24</v>
      </c>
      <c r="E190" s="14" t="s">
        <v>268</v>
      </c>
      <c r="F190" s="20" t="s">
        <v>27</v>
      </c>
      <c r="G190" s="14" t="s">
        <v>8</v>
      </c>
      <c r="H190" s="20" t="s">
        <v>293</v>
      </c>
      <c r="I190" s="81">
        <v>44522</v>
      </c>
      <c r="J190" s="81"/>
      <c r="K190" s="25"/>
    </row>
    <row r="191" spans="1:11">
      <c r="A191" s="20">
        <v>425</v>
      </c>
      <c r="B191" s="14" t="s">
        <v>301</v>
      </c>
      <c r="C191" s="69" t="s">
        <v>627</v>
      </c>
      <c r="D191" s="14" t="s">
        <v>6</v>
      </c>
      <c r="E191" s="14" t="s">
        <v>298</v>
      </c>
      <c r="F191" s="20" t="s">
        <v>789</v>
      </c>
      <c r="G191" s="14" t="s">
        <v>92</v>
      </c>
      <c r="H191" s="14" t="s">
        <v>295</v>
      </c>
      <c r="I191" s="81">
        <v>44601</v>
      </c>
      <c r="J191" s="81"/>
      <c r="K191" s="25"/>
    </row>
    <row r="192" spans="1:11">
      <c r="A192" s="20">
        <v>426</v>
      </c>
      <c r="B192" s="40" t="s">
        <v>301</v>
      </c>
      <c r="C192" s="14" t="s">
        <v>579</v>
      </c>
      <c r="D192" s="40" t="s">
        <v>6</v>
      </c>
      <c r="E192" s="14" t="s">
        <v>33</v>
      </c>
      <c r="F192" s="20" t="s">
        <v>705</v>
      </c>
      <c r="G192" s="14" t="s">
        <v>727</v>
      </c>
      <c r="H192" s="40" t="s">
        <v>295</v>
      </c>
      <c r="I192" s="81">
        <v>44544</v>
      </c>
      <c r="J192" s="81"/>
      <c r="K192" s="25"/>
    </row>
    <row r="193" spans="1:11">
      <c r="A193" s="20">
        <v>153</v>
      </c>
      <c r="B193" s="40" t="s">
        <v>301</v>
      </c>
      <c r="C193" s="14" t="s">
        <v>541</v>
      </c>
      <c r="D193" s="40" t="s">
        <v>119</v>
      </c>
      <c r="E193" s="14" t="s">
        <v>327</v>
      </c>
      <c r="F193" s="20" t="s">
        <v>666</v>
      </c>
      <c r="G193" s="14" t="s">
        <v>512</v>
      </c>
      <c r="H193" s="40" t="s">
        <v>294</v>
      </c>
      <c r="I193" s="81">
        <v>44501</v>
      </c>
      <c r="J193" s="81"/>
      <c r="K193" s="25"/>
    </row>
    <row r="194" spans="1:11">
      <c r="A194" s="20">
        <v>38</v>
      </c>
      <c r="B194" s="20" t="s">
        <v>301</v>
      </c>
      <c r="C194" s="20" t="s">
        <v>675</v>
      </c>
      <c r="D194" s="20" t="s">
        <v>91</v>
      </c>
      <c r="E194" s="14" t="s">
        <v>291</v>
      </c>
      <c r="F194" s="14" t="s">
        <v>758</v>
      </c>
      <c r="G194" s="14" t="s">
        <v>8</v>
      </c>
      <c r="H194" s="20" t="s">
        <v>296</v>
      </c>
      <c r="I194" s="80">
        <v>44713</v>
      </c>
      <c r="J194" s="81"/>
      <c r="K194" s="25"/>
    </row>
    <row r="195" spans="1:11">
      <c r="A195" s="20">
        <v>154</v>
      </c>
      <c r="B195" s="20">
        <v>176470</v>
      </c>
      <c r="C195" s="5" t="s">
        <v>332</v>
      </c>
      <c r="D195" s="20" t="s">
        <v>119</v>
      </c>
      <c r="E195" s="14" t="s">
        <v>53</v>
      </c>
      <c r="F195" s="20" t="s">
        <v>670</v>
      </c>
      <c r="G195" s="14" t="s">
        <v>129</v>
      </c>
      <c r="H195" s="20" t="s">
        <v>294</v>
      </c>
      <c r="I195" s="80">
        <v>44218</v>
      </c>
      <c r="J195" s="81"/>
      <c r="K195" s="25"/>
    </row>
    <row r="196" spans="1:11">
      <c r="A196" s="20">
        <v>155</v>
      </c>
      <c r="B196" s="40">
        <v>132667</v>
      </c>
      <c r="C196" s="76" t="s">
        <v>229</v>
      </c>
      <c r="D196" s="14" t="s">
        <v>119</v>
      </c>
      <c r="E196" s="14" t="s">
        <v>164</v>
      </c>
      <c r="F196" s="76" t="s">
        <v>662</v>
      </c>
      <c r="G196" s="14" t="s">
        <v>31</v>
      </c>
      <c r="H196" s="14" t="s">
        <v>294</v>
      </c>
      <c r="I196" s="81">
        <v>43647</v>
      </c>
      <c r="J196" s="81"/>
      <c r="K196" s="25"/>
    </row>
    <row r="197" spans="1:11">
      <c r="A197" s="20">
        <v>427</v>
      </c>
      <c r="B197" s="40">
        <v>29016</v>
      </c>
      <c r="C197" s="20" t="s">
        <v>190</v>
      </c>
      <c r="D197" s="40" t="s">
        <v>6</v>
      </c>
      <c r="E197" s="14" t="s">
        <v>215</v>
      </c>
      <c r="F197" s="20" t="s">
        <v>706</v>
      </c>
      <c r="G197" s="14" t="s">
        <v>92</v>
      </c>
      <c r="H197" s="40" t="s">
        <v>295</v>
      </c>
      <c r="I197" s="81">
        <v>41395</v>
      </c>
      <c r="J197" s="81"/>
      <c r="K197" s="25"/>
    </row>
    <row r="198" spans="1:11">
      <c r="A198" s="20">
        <v>428</v>
      </c>
      <c r="B198" s="40">
        <v>173282</v>
      </c>
      <c r="C198" s="75" t="s">
        <v>734</v>
      </c>
      <c r="D198" s="14" t="s">
        <v>6</v>
      </c>
      <c r="E198" s="14" t="s">
        <v>50</v>
      </c>
      <c r="F198" s="75" t="s">
        <v>786</v>
      </c>
      <c r="G198" s="14" t="s">
        <v>8</v>
      </c>
      <c r="H198" s="75" t="s">
        <v>295</v>
      </c>
      <c r="I198" s="81">
        <v>44142</v>
      </c>
      <c r="J198" s="81"/>
      <c r="K198" s="25"/>
    </row>
    <row r="199" spans="1:11">
      <c r="A199" s="20">
        <v>429</v>
      </c>
      <c r="B199" s="21">
        <v>65391</v>
      </c>
      <c r="C199" s="14" t="s">
        <v>191</v>
      </c>
      <c r="D199" s="20" t="s">
        <v>6</v>
      </c>
      <c r="E199" s="14" t="s">
        <v>10</v>
      </c>
      <c r="F199" s="20" t="s">
        <v>703</v>
      </c>
      <c r="G199" s="14" t="s">
        <v>791</v>
      </c>
      <c r="H199" s="14" t="s">
        <v>295</v>
      </c>
      <c r="I199" s="81">
        <v>42289</v>
      </c>
      <c r="J199" s="81"/>
      <c r="K199" s="25"/>
    </row>
    <row r="200" spans="1:11">
      <c r="A200" s="20">
        <v>156</v>
      </c>
      <c r="B200" s="20">
        <v>42559</v>
      </c>
      <c r="C200" s="5" t="s">
        <v>121</v>
      </c>
      <c r="D200" s="20" t="s">
        <v>119</v>
      </c>
      <c r="E200" s="14" t="s">
        <v>96</v>
      </c>
      <c r="F200" s="20" t="s">
        <v>661</v>
      </c>
      <c r="G200" s="14" t="s">
        <v>512</v>
      </c>
      <c r="H200" s="20" t="s">
        <v>294</v>
      </c>
      <c r="I200" s="80">
        <v>42438</v>
      </c>
      <c r="J200" s="81"/>
      <c r="K200" s="25"/>
    </row>
    <row r="201" spans="1:11">
      <c r="A201" s="20">
        <v>39</v>
      </c>
      <c r="B201" s="40">
        <v>44031</v>
      </c>
      <c r="C201" s="40" t="s">
        <v>107</v>
      </c>
      <c r="D201" s="14" t="s">
        <v>91</v>
      </c>
      <c r="E201" s="14" t="s">
        <v>595</v>
      </c>
      <c r="F201" s="14" t="s">
        <v>112</v>
      </c>
      <c r="G201" s="14" t="s">
        <v>92</v>
      </c>
      <c r="H201" s="20" t="s">
        <v>296</v>
      </c>
      <c r="I201" s="81">
        <v>41162</v>
      </c>
      <c r="J201" s="81"/>
      <c r="K201" s="25"/>
    </row>
    <row r="202" spans="1:11">
      <c r="A202" s="20">
        <v>430</v>
      </c>
      <c r="B202" s="40" t="s">
        <v>301</v>
      </c>
      <c r="C202" s="69" t="s">
        <v>563</v>
      </c>
      <c r="D202" s="14" t="s">
        <v>6</v>
      </c>
      <c r="E202" s="14" t="s">
        <v>15</v>
      </c>
      <c r="F202" s="20" t="s">
        <v>787</v>
      </c>
      <c r="G202" s="14" t="s">
        <v>512</v>
      </c>
      <c r="H202" s="20" t="s">
        <v>295</v>
      </c>
      <c r="I202" s="81">
        <v>44531</v>
      </c>
      <c r="J202" s="81"/>
      <c r="K202" s="25"/>
    </row>
    <row r="203" spans="1:11">
      <c r="A203" s="20">
        <v>431</v>
      </c>
      <c r="B203" s="20" t="s">
        <v>301</v>
      </c>
      <c r="C203" s="14" t="s">
        <v>628</v>
      </c>
      <c r="D203" s="14" t="s">
        <v>6</v>
      </c>
      <c r="E203" s="14" t="s">
        <v>136</v>
      </c>
      <c r="F203" s="20" t="s">
        <v>783</v>
      </c>
      <c r="G203" s="14" t="s">
        <v>129</v>
      </c>
      <c r="H203" s="14" t="s">
        <v>295</v>
      </c>
      <c r="I203" s="81">
        <v>44601</v>
      </c>
      <c r="J203" s="81"/>
      <c r="K203" s="25"/>
    </row>
    <row r="204" spans="1:11">
      <c r="A204" s="20">
        <v>40</v>
      </c>
      <c r="B204" s="20" t="s">
        <v>301</v>
      </c>
      <c r="C204" s="20" t="s">
        <v>813</v>
      </c>
      <c r="D204" s="20" t="s">
        <v>91</v>
      </c>
      <c r="E204" s="14" t="s">
        <v>9</v>
      </c>
      <c r="F204" s="20" t="s">
        <v>95</v>
      </c>
      <c r="G204" s="14" t="s">
        <v>511</v>
      </c>
      <c r="H204" s="20" t="s">
        <v>296</v>
      </c>
      <c r="I204" s="80">
        <v>44774</v>
      </c>
      <c r="J204" s="81"/>
      <c r="K204" s="25"/>
    </row>
    <row r="205" spans="1:11">
      <c r="A205" s="20">
        <v>294</v>
      </c>
      <c r="B205" s="20">
        <v>136081</v>
      </c>
      <c r="C205" s="14" t="s">
        <v>237</v>
      </c>
      <c r="D205" s="20" t="s">
        <v>141</v>
      </c>
      <c r="E205" s="14" t="s">
        <v>594</v>
      </c>
      <c r="F205" s="20" t="s">
        <v>54</v>
      </c>
      <c r="G205" s="14" t="s">
        <v>791</v>
      </c>
      <c r="H205" s="20" t="s">
        <v>293</v>
      </c>
      <c r="I205" s="81">
        <v>43676</v>
      </c>
      <c r="J205" s="81"/>
      <c r="K205" s="25"/>
    </row>
    <row r="206" spans="1:11">
      <c r="A206" s="20">
        <v>295</v>
      </c>
      <c r="B206" s="20">
        <v>82903</v>
      </c>
      <c r="C206" s="5" t="s">
        <v>70</v>
      </c>
      <c r="D206" s="20" t="s">
        <v>141</v>
      </c>
      <c r="E206" s="14" t="s">
        <v>701</v>
      </c>
      <c r="F206" s="20" t="s">
        <v>622</v>
      </c>
      <c r="G206" s="14" t="s">
        <v>129</v>
      </c>
      <c r="H206" s="20" t="s">
        <v>293</v>
      </c>
      <c r="I206" s="80">
        <v>42517</v>
      </c>
      <c r="J206" s="81"/>
      <c r="K206" s="25"/>
    </row>
    <row r="207" spans="1:11">
      <c r="A207" s="20">
        <v>157</v>
      </c>
      <c r="B207" s="20">
        <v>158734</v>
      </c>
      <c r="C207" s="14" t="s">
        <v>252</v>
      </c>
      <c r="D207" s="14" t="s">
        <v>119</v>
      </c>
      <c r="E207" s="14" t="s">
        <v>161</v>
      </c>
      <c r="F207" s="20" t="s">
        <v>663</v>
      </c>
      <c r="G207" s="14" t="s">
        <v>512</v>
      </c>
      <c r="H207" s="14" t="s">
        <v>294</v>
      </c>
      <c r="I207" s="81">
        <v>43744</v>
      </c>
      <c r="J207" s="81"/>
      <c r="K207" s="25"/>
    </row>
    <row r="208" spans="1:11">
      <c r="A208" s="20">
        <v>41</v>
      </c>
      <c r="B208" s="21">
        <v>181172</v>
      </c>
      <c r="C208" s="14" t="s">
        <v>396</v>
      </c>
      <c r="D208" s="20" t="s">
        <v>91</v>
      </c>
      <c r="E208" s="14" t="s">
        <v>268</v>
      </c>
      <c r="F208" s="14" t="s">
        <v>103</v>
      </c>
      <c r="G208" s="14" t="s">
        <v>8</v>
      </c>
      <c r="H208" s="14" t="s">
        <v>296</v>
      </c>
      <c r="I208" s="81">
        <v>44364</v>
      </c>
      <c r="J208" s="81"/>
      <c r="K208" s="25"/>
    </row>
    <row r="209" spans="1:11">
      <c r="A209" s="20">
        <v>158</v>
      </c>
      <c r="B209" s="20" t="s">
        <v>301</v>
      </c>
      <c r="C209" s="20" t="s">
        <v>692</v>
      </c>
      <c r="D209" s="20" t="s">
        <v>119</v>
      </c>
      <c r="E209" s="14" t="s">
        <v>481</v>
      </c>
      <c r="F209" s="20" t="s">
        <v>699</v>
      </c>
      <c r="G209" s="14" t="s">
        <v>92</v>
      </c>
      <c r="H209" s="20" t="s">
        <v>294</v>
      </c>
      <c r="I209" s="80">
        <v>44743</v>
      </c>
      <c r="J209" s="81"/>
      <c r="K209" s="25"/>
    </row>
    <row r="210" spans="1:11">
      <c r="A210" s="20">
        <v>159</v>
      </c>
      <c r="B210" s="20">
        <v>179137</v>
      </c>
      <c r="C210" s="5" t="s">
        <v>355</v>
      </c>
      <c r="D210" s="20" t="s">
        <v>119</v>
      </c>
      <c r="E210" s="14" t="s">
        <v>458</v>
      </c>
      <c r="F210" s="20" t="s">
        <v>662</v>
      </c>
      <c r="G210" s="14" t="s">
        <v>511</v>
      </c>
      <c r="H210" s="20" t="s">
        <v>294</v>
      </c>
      <c r="I210" s="80">
        <v>44313</v>
      </c>
      <c r="J210" s="81"/>
      <c r="K210" s="25"/>
    </row>
    <row r="211" spans="1:11">
      <c r="A211" s="20">
        <v>432</v>
      </c>
      <c r="B211" s="40">
        <v>177487</v>
      </c>
      <c r="C211" s="14" t="s">
        <v>735</v>
      </c>
      <c r="D211" s="14" t="s">
        <v>6</v>
      </c>
      <c r="E211" s="14" t="s">
        <v>86</v>
      </c>
      <c r="F211" s="20" t="s">
        <v>774</v>
      </c>
      <c r="G211" s="14" t="s">
        <v>511</v>
      </c>
      <c r="H211" s="14" t="s">
        <v>295</v>
      </c>
      <c r="I211" s="81">
        <v>44258</v>
      </c>
      <c r="J211" s="81"/>
      <c r="K211" s="25"/>
    </row>
    <row r="212" spans="1:11">
      <c r="A212" s="20">
        <v>42</v>
      </c>
      <c r="B212" s="20" t="s">
        <v>301</v>
      </c>
      <c r="C212" s="20" t="s">
        <v>676</v>
      </c>
      <c r="D212" s="20" t="s">
        <v>91</v>
      </c>
      <c r="E212" s="14" t="s">
        <v>168</v>
      </c>
      <c r="F212" s="14" t="s">
        <v>95</v>
      </c>
      <c r="G212" s="14" t="s">
        <v>512</v>
      </c>
      <c r="H212" s="20" t="s">
        <v>296</v>
      </c>
      <c r="I212" s="80">
        <v>44713</v>
      </c>
      <c r="J212" s="81"/>
      <c r="K212" s="25"/>
    </row>
    <row r="213" spans="1:11">
      <c r="A213" s="20">
        <v>43</v>
      </c>
      <c r="B213" s="20" t="s">
        <v>301</v>
      </c>
      <c r="C213" s="20" t="s">
        <v>612</v>
      </c>
      <c r="D213" s="20" t="s">
        <v>91</v>
      </c>
      <c r="E213" s="14" t="s">
        <v>53</v>
      </c>
      <c r="F213" s="14" t="s">
        <v>112</v>
      </c>
      <c r="G213" s="14" t="s">
        <v>129</v>
      </c>
      <c r="H213" s="20" t="s">
        <v>296</v>
      </c>
      <c r="I213" s="80">
        <v>44587</v>
      </c>
      <c r="J213" s="81"/>
      <c r="K213" s="25"/>
    </row>
    <row r="214" spans="1:11">
      <c r="A214" s="20">
        <v>44</v>
      </c>
      <c r="B214" s="14">
        <v>179227</v>
      </c>
      <c r="C214" s="14" t="s">
        <v>367</v>
      </c>
      <c r="D214" s="14" t="s">
        <v>91</v>
      </c>
      <c r="E214" s="14" t="s">
        <v>700</v>
      </c>
      <c r="F214" s="14" t="s">
        <v>98</v>
      </c>
      <c r="G214" s="14" t="s">
        <v>512</v>
      </c>
      <c r="H214" s="14" t="s">
        <v>296</v>
      </c>
      <c r="I214" s="81">
        <v>44317</v>
      </c>
      <c r="J214" s="81"/>
      <c r="K214" s="25"/>
    </row>
    <row r="215" spans="1:11">
      <c r="A215" s="20">
        <v>433</v>
      </c>
      <c r="B215" s="20" t="s">
        <v>301</v>
      </c>
      <c r="C215" s="20" t="s">
        <v>640</v>
      </c>
      <c r="D215" s="20" t="s">
        <v>6</v>
      </c>
      <c r="E215" s="14" t="s">
        <v>614</v>
      </c>
      <c r="F215" s="20" t="s">
        <v>789</v>
      </c>
      <c r="G215" s="14" t="s">
        <v>8</v>
      </c>
      <c r="H215" s="20" t="s">
        <v>295</v>
      </c>
      <c r="I215" s="80">
        <v>44630</v>
      </c>
      <c r="J215" s="81"/>
      <c r="K215" s="25"/>
    </row>
    <row r="216" spans="1:11">
      <c r="A216" s="20">
        <v>296</v>
      </c>
      <c r="B216" s="20" t="s">
        <v>301</v>
      </c>
      <c r="C216" s="5" t="s">
        <v>655</v>
      </c>
      <c r="D216" s="20" t="s">
        <v>141</v>
      </c>
      <c r="E216" s="14" t="s">
        <v>19</v>
      </c>
      <c r="F216" s="20" t="s">
        <v>622</v>
      </c>
      <c r="G216" s="14" t="s">
        <v>727</v>
      </c>
      <c r="H216" s="20" t="s">
        <v>293</v>
      </c>
      <c r="I216" s="80">
        <v>44693</v>
      </c>
      <c r="J216" s="81"/>
      <c r="K216" s="25"/>
    </row>
    <row r="217" spans="1:11">
      <c r="A217" s="20">
        <v>160</v>
      </c>
      <c r="B217" s="20">
        <v>176469</v>
      </c>
      <c r="C217" s="14" t="s">
        <v>333</v>
      </c>
      <c r="D217" s="20" t="s">
        <v>119</v>
      </c>
      <c r="E217" s="14" t="s">
        <v>268</v>
      </c>
      <c r="F217" s="20" t="s">
        <v>670</v>
      </c>
      <c r="G217" s="14" t="s">
        <v>8</v>
      </c>
      <c r="H217" s="14" t="s">
        <v>294</v>
      </c>
      <c r="I217" s="81">
        <v>44218</v>
      </c>
      <c r="J217" s="81"/>
      <c r="K217" s="25"/>
    </row>
    <row r="218" spans="1:11">
      <c r="A218" s="20">
        <v>434</v>
      </c>
      <c r="B218" s="40">
        <v>135428</v>
      </c>
      <c r="C218" s="69" t="s">
        <v>241</v>
      </c>
      <c r="D218" s="40" t="s">
        <v>6</v>
      </c>
      <c r="E218" s="14" t="s">
        <v>614</v>
      </c>
      <c r="F218" s="20" t="s">
        <v>704</v>
      </c>
      <c r="G218" s="14" t="s">
        <v>8</v>
      </c>
      <c r="H218" s="40" t="s">
        <v>295</v>
      </c>
      <c r="I218" s="81">
        <v>43678</v>
      </c>
      <c r="J218" s="81"/>
      <c r="K218" s="25"/>
    </row>
    <row r="219" spans="1:11">
      <c r="A219" s="20">
        <v>435</v>
      </c>
      <c r="B219" s="40" t="s">
        <v>301</v>
      </c>
      <c r="C219" s="69" t="s">
        <v>641</v>
      </c>
      <c r="D219" s="40" t="s">
        <v>6</v>
      </c>
      <c r="E219" s="14" t="s">
        <v>215</v>
      </c>
      <c r="F219" s="20" t="s">
        <v>787</v>
      </c>
      <c r="G219" s="14" t="s">
        <v>92</v>
      </c>
      <c r="H219" s="40" t="s">
        <v>295</v>
      </c>
      <c r="I219" s="81">
        <v>44630</v>
      </c>
      <c r="J219" s="81"/>
      <c r="K219" s="25"/>
    </row>
    <row r="220" spans="1:11">
      <c r="A220" s="20">
        <v>161</v>
      </c>
      <c r="B220" s="40">
        <v>181851</v>
      </c>
      <c r="C220" s="14" t="s">
        <v>466</v>
      </c>
      <c r="D220" s="40" t="s">
        <v>119</v>
      </c>
      <c r="E220" s="14" t="s">
        <v>131</v>
      </c>
      <c r="F220" s="14" t="s">
        <v>522</v>
      </c>
      <c r="G220" s="14" t="s">
        <v>727</v>
      </c>
      <c r="H220" s="40" t="s">
        <v>294</v>
      </c>
      <c r="I220" s="81">
        <v>44389</v>
      </c>
      <c r="J220" s="81"/>
      <c r="K220" s="25"/>
    </row>
    <row r="221" spans="1:11">
      <c r="A221" s="20">
        <v>162</v>
      </c>
      <c r="B221" s="20">
        <v>3930</v>
      </c>
      <c r="C221" s="5" t="s">
        <v>128</v>
      </c>
      <c r="D221" s="20" t="s">
        <v>119</v>
      </c>
      <c r="E221" s="14" t="s">
        <v>372</v>
      </c>
      <c r="F221" s="20" t="s">
        <v>124</v>
      </c>
      <c r="G221" s="14" t="s">
        <v>512</v>
      </c>
      <c r="H221" s="20" t="s">
        <v>294</v>
      </c>
      <c r="I221" s="80">
        <v>41519</v>
      </c>
      <c r="J221" s="81"/>
      <c r="K221" s="25"/>
    </row>
    <row r="222" spans="1:11">
      <c r="A222" s="20">
        <v>163</v>
      </c>
      <c r="B222" s="20">
        <v>181849</v>
      </c>
      <c r="C222" s="14" t="s">
        <v>465</v>
      </c>
      <c r="D222" s="14" t="s">
        <v>119</v>
      </c>
      <c r="E222" s="14" t="s">
        <v>66</v>
      </c>
      <c r="F222" s="20" t="s">
        <v>666</v>
      </c>
      <c r="G222" s="14" t="s">
        <v>129</v>
      </c>
      <c r="H222" s="14" t="s">
        <v>294</v>
      </c>
      <c r="I222" s="81">
        <v>44389</v>
      </c>
      <c r="J222" s="81"/>
      <c r="K222" s="25"/>
    </row>
    <row r="223" spans="1:11">
      <c r="A223" s="20">
        <v>436</v>
      </c>
      <c r="B223" s="14" t="s">
        <v>301</v>
      </c>
      <c r="C223" s="14" t="s">
        <v>564</v>
      </c>
      <c r="D223" s="14" t="s">
        <v>6</v>
      </c>
      <c r="E223" s="14" t="s">
        <v>372</v>
      </c>
      <c r="F223" s="14" t="s">
        <v>705</v>
      </c>
      <c r="G223" s="14" t="s">
        <v>512</v>
      </c>
      <c r="H223" s="14" t="s">
        <v>295</v>
      </c>
      <c r="I223" s="81">
        <v>44531</v>
      </c>
      <c r="J223" s="81"/>
      <c r="K223" s="25"/>
    </row>
    <row r="224" spans="1:11">
      <c r="A224" s="20">
        <v>164</v>
      </c>
      <c r="B224" s="20" t="s">
        <v>301</v>
      </c>
      <c r="C224" s="20" t="s">
        <v>646</v>
      </c>
      <c r="D224" s="20" t="s">
        <v>119</v>
      </c>
      <c r="E224" s="14" t="s">
        <v>298</v>
      </c>
      <c r="F224" s="20" t="s">
        <v>124</v>
      </c>
      <c r="G224" s="14" t="s">
        <v>92</v>
      </c>
      <c r="H224" s="20" t="s">
        <v>294</v>
      </c>
      <c r="I224" s="80">
        <v>44652</v>
      </c>
      <c r="J224" s="81"/>
      <c r="K224" s="25"/>
    </row>
    <row r="225" spans="1:11">
      <c r="A225" s="20">
        <v>297</v>
      </c>
      <c r="B225" s="40">
        <v>66002</v>
      </c>
      <c r="C225" s="14" t="s">
        <v>84</v>
      </c>
      <c r="D225" s="40" t="s">
        <v>141</v>
      </c>
      <c r="E225" s="14" t="s">
        <v>34</v>
      </c>
      <c r="F225" s="20" t="s">
        <v>88</v>
      </c>
      <c r="G225" s="14" t="s">
        <v>129</v>
      </c>
      <c r="H225" s="40" t="s">
        <v>293</v>
      </c>
      <c r="I225" s="81">
        <v>42284</v>
      </c>
      <c r="J225" s="81"/>
      <c r="K225" s="25"/>
    </row>
    <row r="226" spans="1:11">
      <c r="A226" s="20">
        <v>165</v>
      </c>
      <c r="B226" s="20">
        <v>178273</v>
      </c>
      <c r="C226" s="20" t="s">
        <v>346</v>
      </c>
      <c r="D226" s="20" t="s">
        <v>119</v>
      </c>
      <c r="E226" s="14" t="s">
        <v>481</v>
      </c>
      <c r="F226" s="20" t="s">
        <v>124</v>
      </c>
      <c r="G226" s="14" t="s">
        <v>92</v>
      </c>
      <c r="H226" s="20" t="s">
        <v>294</v>
      </c>
      <c r="I226" s="80">
        <v>44270</v>
      </c>
      <c r="J226" s="81"/>
      <c r="K226" s="25"/>
    </row>
    <row r="227" spans="1:11">
      <c r="A227" s="20">
        <v>45</v>
      </c>
      <c r="B227" s="40">
        <v>110111</v>
      </c>
      <c r="C227" s="14" t="s">
        <v>108</v>
      </c>
      <c r="D227" s="14" t="s">
        <v>91</v>
      </c>
      <c r="E227" s="14" t="s">
        <v>66</v>
      </c>
      <c r="F227" s="14" t="s">
        <v>112</v>
      </c>
      <c r="G227" s="14" t="s">
        <v>129</v>
      </c>
      <c r="H227" s="14" t="s">
        <v>296</v>
      </c>
      <c r="I227" s="81">
        <v>43397</v>
      </c>
      <c r="J227" s="81"/>
      <c r="K227" s="25"/>
    </row>
    <row r="228" spans="1:11">
      <c r="A228" s="20">
        <v>437</v>
      </c>
      <c r="B228" s="21" t="s">
        <v>301</v>
      </c>
      <c r="C228" s="5" t="s">
        <v>609</v>
      </c>
      <c r="D228" s="20" t="s">
        <v>6</v>
      </c>
      <c r="E228" s="14" t="s">
        <v>215</v>
      </c>
      <c r="F228" s="14" t="s">
        <v>704</v>
      </c>
      <c r="G228" s="14" t="s">
        <v>92</v>
      </c>
      <c r="H228" s="20" t="s">
        <v>295</v>
      </c>
      <c r="I228" s="80">
        <v>44580</v>
      </c>
      <c r="J228" s="81"/>
      <c r="K228" s="25"/>
    </row>
    <row r="229" spans="1:11">
      <c r="A229" s="20">
        <v>438</v>
      </c>
      <c r="B229" s="40">
        <v>173285</v>
      </c>
      <c r="C229" s="14" t="s">
        <v>309</v>
      </c>
      <c r="D229" s="40" t="s">
        <v>6</v>
      </c>
      <c r="E229" s="14" t="s">
        <v>160</v>
      </c>
      <c r="F229" s="14" t="s">
        <v>782</v>
      </c>
      <c r="G229" s="14" t="s">
        <v>31</v>
      </c>
      <c r="H229" s="40" t="s">
        <v>295</v>
      </c>
      <c r="I229" s="81">
        <v>44142</v>
      </c>
      <c r="J229" s="81"/>
      <c r="K229" s="25"/>
    </row>
    <row r="230" spans="1:11">
      <c r="A230" s="20">
        <v>439</v>
      </c>
      <c r="B230" s="40">
        <v>110540</v>
      </c>
      <c r="C230" s="14" t="s">
        <v>192</v>
      </c>
      <c r="D230" s="14" t="s">
        <v>6</v>
      </c>
      <c r="E230" s="14" t="s">
        <v>17</v>
      </c>
      <c r="F230" s="14" t="s">
        <v>705</v>
      </c>
      <c r="G230" s="14" t="s">
        <v>92</v>
      </c>
      <c r="H230" s="14" t="s">
        <v>295</v>
      </c>
      <c r="I230" s="81">
        <v>43412</v>
      </c>
      <c r="J230" s="81"/>
      <c r="K230" s="25"/>
    </row>
    <row r="231" spans="1:11">
      <c r="A231" s="20">
        <v>245</v>
      </c>
      <c r="B231" s="20" t="s">
        <v>301</v>
      </c>
      <c r="C231" s="50" t="s">
        <v>825</v>
      </c>
      <c r="D231" s="50" t="s">
        <v>28</v>
      </c>
      <c r="E231" s="50" t="s">
        <v>15</v>
      </c>
      <c r="F231" s="14" t="s">
        <v>30</v>
      </c>
      <c r="G231" s="14" t="s">
        <v>512</v>
      </c>
      <c r="H231" s="20" t="s">
        <v>293</v>
      </c>
      <c r="I231" s="91">
        <v>44725</v>
      </c>
      <c r="J231" s="91"/>
      <c r="K231" s="25"/>
    </row>
    <row r="232" spans="1:11">
      <c r="A232" s="20">
        <v>440</v>
      </c>
      <c r="B232" s="20" t="s">
        <v>301</v>
      </c>
      <c r="C232" s="14" t="s">
        <v>649</v>
      </c>
      <c r="D232" s="14" t="s">
        <v>6</v>
      </c>
      <c r="E232" s="14" t="s">
        <v>372</v>
      </c>
      <c r="F232" s="14" t="s">
        <v>783</v>
      </c>
      <c r="G232" s="14" t="s">
        <v>512</v>
      </c>
      <c r="H232" s="20" t="s">
        <v>295</v>
      </c>
      <c r="I232" s="80">
        <v>44662</v>
      </c>
      <c r="J232" s="81"/>
      <c r="K232" s="25"/>
    </row>
    <row r="233" spans="1:11">
      <c r="A233" s="20">
        <v>441</v>
      </c>
      <c r="B233" s="21">
        <v>303818</v>
      </c>
      <c r="C233" s="14" t="s">
        <v>193</v>
      </c>
      <c r="D233" s="14" t="s">
        <v>6</v>
      </c>
      <c r="E233" s="14" t="s">
        <v>291</v>
      </c>
      <c r="F233" s="14" t="s">
        <v>784</v>
      </c>
      <c r="G233" s="14" t="s">
        <v>8</v>
      </c>
      <c r="H233" s="14" t="s">
        <v>295</v>
      </c>
      <c r="I233" s="81">
        <v>43235</v>
      </c>
      <c r="J233" s="81"/>
      <c r="K233" s="25"/>
    </row>
    <row r="234" spans="1:11">
      <c r="A234" s="20">
        <v>46</v>
      </c>
      <c r="B234" s="40" t="s">
        <v>301</v>
      </c>
      <c r="C234" s="14" t="s">
        <v>645</v>
      </c>
      <c r="D234" s="40" t="s">
        <v>91</v>
      </c>
      <c r="E234" s="14" t="s">
        <v>23</v>
      </c>
      <c r="F234" s="14" t="s">
        <v>98</v>
      </c>
      <c r="G234" s="14" t="s">
        <v>92</v>
      </c>
      <c r="H234" s="20" t="s">
        <v>296</v>
      </c>
      <c r="I234" s="81">
        <v>44652</v>
      </c>
      <c r="J234" s="81"/>
      <c r="K234" s="25"/>
    </row>
    <row r="235" spans="1:11">
      <c r="A235" s="20">
        <v>166</v>
      </c>
      <c r="B235" s="40">
        <v>173059</v>
      </c>
      <c r="C235" s="76" t="s">
        <v>360</v>
      </c>
      <c r="D235" s="14" t="s">
        <v>119</v>
      </c>
      <c r="E235" s="14" t="s">
        <v>26</v>
      </c>
      <c r="F235" s="20" t="s">
        <v>124</v>
      </c>
      <c r="G235" s="14" t="s">
        <v>791</v>
      </c>
      <c r="H235" s="14" t="s">
        <v>294</v>
      </c>
      <c r="I235" s="81">
        <v>44124</v>
      </c>
      <c r="J235" s="81"/>
      <c r="K235" s="25"/>
    </row>
    <row r="236" spans="1:11">
      <c r="A236" s="20">
        <v>298</v>
      </c>
      <c r="B236" s="14">
        <v>36299</v>
      </c>
      <c r="C236" s="69" t="s">
        <v>64</v>
      </c>
      <c r="D236" s="14" t="s">
        <v>141</v>
      </c>
      <c r="E236" s="14" t="s">
        <v>140</v>
      </c>
      <c r="F236" s="20" t="s">
        <v>54</v>
      </c>
      <c r="G236" s="14" t="s">
        <v>129</v>
      </c>
      <c r="H236" s="14" t="s">
        <v>293</v>
      </c>
      <c r="I236" s="81">
        <v>42036</v>
      </c>
      <c r="J236" s="81"/>
      <c r="K236" s="25"/>
    </row>
    <row r="237" spans="1:11">
      <c r="A237" s="20">
        <v>167</v>
      </c>
      <c r="B237" s="14" t="s">
        <v>301</v>
      </c>
      <c r="C237" s="14" t="s">
        <v>617</v>
      </c>
      <c r="D237" s="14" t="s">
        <v>119</v>
      </c>
      <c r="E237" s="14" t="s">
        <v>10</v>
      </c>
      <c r="F237" s="20" t="s">
        <v>668</v>
      </c>
      <c r="G237" s="14" t="s">
        <v>791</v>
      </c>
      <c r="H237" s="20" t="s">
        <v>294</v>
      </c>
      <c r="I237" s="81">
        <v>44593</v>
      </c>
      <c r="J237" s="81"/>
      <c r="K237" s="25"/>
    </row>
    <row r="238" spans="1:11">
      <c r="A238" s="20">
        <v>586</v>
      </c>
      <c r="B238" s="40" t="s">
        <v>301</v>
      </c>
      <c r="C238" s="40" t="s">
        <v>552</v>
      </c>
      <c r="D238" s="20" t="s">
        <v>24</v>
      </c>
      <c r="E238" s="14" t="s">
        <v>25</v>
      </c>
      <c r="F238" s="20" t="s">
        <v>27</v>
      </c>
      <c r="G238" s="14" t="s">
        <v>791</v>
      </c>
      <c r="H238" s="20" t="s">
        <v>293</v>
      </c>
      <c r="I238" s="81">
        <v>44525</v>
      </c>
      <c r="J238" s="86"/>
      <c r="K238" s="25"/>
    </row>
    <row r="239" spans="1:11">
      <c r="A239" s="20">
        <v>47</v>
      </c>
      <c r="B239" s="20" t="s">
        <v>301</v>
      </c>
      <c r="C239" s="20" t="s">
        <v>814</v>
      </c>
      <c r="D239" s="20" t="s">
        <v>91</v>
      </c>
      <c r="E239" s="14" t="s">
        <v>458</v>
      </c>
      <c r="F239" s="20" t="s">
        <v>97</v>
      </c>
      <c r="G239" s="14" t="s">
        <v>511</v>
      </c>
      <c r="H239" s="20" t="s">
        <v>296</v>
      </c>
      <c r="I239" s="80">
        <v>44774</v>
      </c>
      <c r="J239" s="81"/>
      <c r="K239" s="25"/>
    </row>
    <row r="240" spans="1:11">
      <c r="A240" s="20">
        <v>168</v>
      </c>
      <c r="B240" s="20" t="s">
        <v>301</v>
      </c>
      <c r="C240" s="50" t="s">
        <v>803</v>
      </c>
      <c r="D240" s="20" t="s">
        <v>119</v>
      </c>
      <c r="E240" s="50" t="s">
        <v>458</v>
      </c>
      <c r="F240" s="20" t="s">
        <v>662</v>
      </c>
      <c r="G240" s="50" t="s">
        <v>511</v>
      </c>
      <c r="H240" s="20" t="s">
        <v>294</v>
      </c>
      <c r="I240" s="91">
        <v>44774</v>
      </c>
      <c r="J240" s="91"/>
      <c r="K240" s="25"/>
    </row>
    <row r="241" spans="1:11">
      <c r="A241" s="20">
        <v>48</v>
      </c>
      <c r="B241" s="40">
        <v>179231</v>
      </c>
      <c r="C241" s="69" t="s">
        <v>368</v>
      </c>
      <c r="D241" s="69" t="s">
        <v>91</v>
      </c>
      <c r="E241" s="14" t="s">
        <v>12</v>
      </c>
      <c r="F241" s="14" t="s">
        <v>103</v>
      </c>
      <c r="G241" s="14" t="s">
        <v>511</v>
      </c>
      <c r="H241" s="20" t="s">
        <v>296</v>
      </c>
      <c r="I241" s="81">
        <v>44317</v>
      </c>
      <c r="J241" s="81"/>
      <c r="K241" s="25"/>
    </row>
    <row r="242" spans="1:11">
      <c r="A242" s="20">
        <v>169</v>
      </c>
      <c r="B242" s="14">
        <v>176473</v>
      </c>
      <c r="C242" s="69" t="s">
        <v>334</v>
      </c>
      <c r="D242" s="14" t="s">
        <v>119</v>
      </c>
      <c r="E242" s="14" t="s">
        <v>458</v>
      </c>
      <c r="F242" s="14" t="s">
        <v>522</v>
      </c>
      <c r="G242" s="14" t="s">
        <v>511</v>
      </c>
      <c r="H242" s="14" t="s">
        <v>294</v>
      </c>
      <c r="I242" s="81">
        <v>44228</v>
      </c>
      <c r="J242" s="81"/>
      <c r="K242" s="25"/>
    </row>
    <row r="243" spans="1:11">
      <c r="A243" s="20">
        <v>49</v>
      </c>
      <c r="B243" s="14" t="s">
        <v>301</v>
      </c>
      <c r="C243" s="14" t="s">
        <v>494</v>
      </c>
      <c r="D243" s="40" t="s">
        <v>91</v>
      </c>
      <c r="E243" s="14" t="s">
        <v>21</v>
      </c>
      <c r="F243" s="14" t="s">
        <v>112</v>
      </c>
      <c r="G243" s="14" t="s">
        <v>129</v>
      </c>
      <c r="H243" s="40" t="s">
        <v>296</v>
      </c>
      <c r="I243" s="81">
        <v>44410</v>
      </c>
      <c r="J243" s="81"/>
      <c r="K243" s="25"/>
    </row>
    <row r="244" spans="1:11">
      <c r="A244" s="20">
        <v>442</v>
      </c>
      <c r="B244" s="14">
        <v>30085</v>
      </c>
      <c r="C244" s="14" t="s">
        <v>194</v>
      </c>
      <c r="D244" s="14" t="s">
        <v>6</v>
      </c>
      <c r="E244" s="14" t="s">
        <v>701</v>
      </c>
      <c r="F244" s="14" t="s">
        <v>789</v>
      </c>
      <c r="G244" s="14" t="s">
        <v>129</v>
      </c>
      <c r="H244" s="14" t="s">
        <v>295</v>
      </c>
      <c r="I244" s="81">
        <v>42468</v>
      </c>
      <c r="J244" s="81"/>
      <c r="K244" s="25"/>
    </row>
    <row r="245" spans="1:11">
      <c r="A245" s="20">
        <v>443</v>
      </c>
      <c r="B245" s="20">
        <v>31070</v>
      </c>
      <c r="C245" s="20" t="s">
        <v>538</v>
      </c>
      <c r="D245" s="20" t="s">
        <v>6</v>
      </c>
      <c r="E245" s="14" t="s">
        <v>9</v>
      </c>
      <c r="F245" s="14" t="s">
        <v>704</v>
      </c>
      <c r="G245" s="14" t="s">
        <v>511</v>
      </c>
      <c r="H245" s="20" t="s">
        <v>295</v>
      </c>
      <c r="I245" s="80">
        <v>44494</v>
      </c>
      <c r="J245" s="81"/>
      <c r="K245" s="25"/>
    </row>
    <row r="246" spans="1:11">
      <c r="A246" s="20">
        <v>444</v>
      </c>
      <c r="B246" s="20">
        <v>89867</v>
      </c>
      <c r="C246" s="14" t="s">
        <v>195</v>
      </c>
      <c r="D246" s="14" t="s">
        <v>6</v>
      </c>
      <c r="E246" s="14" t="s">
        <v>215</v>
      </c>
      <c r="F246" s="14" t="s">
        <v>783</v>
      </c>
      <c r="G246" s="14" t="s">
        <v>92</v>
      </c>
      <c r="H246" s="14" t="s">
        <v>295</v>
      </c>
      <c r="I246" s="81">
        <v>42926</v>
      </c>
      <c r="J246" s="81"/>
      <c r="K246" s="25"/>
    </row>
    <row r="247" spans="1:11">
      <c r="A247" s="20">
        <v>170</v>
      </c>
      <c r="B247" s="20">
        <v>112341</v>
      </c>
      <c r="C247" s="5" t="s">
        <v>122</v>
      </c>
      <c r="D247" s="20" t="s">
        <v>119</v>
      </c>
      <c r="E247" s="14" t="s">
        <v>298</v>
      </c>
      <c r="F247" s="20" t="s">
        <v>668</v>
      </c>
      <c r="G247" s="14" t="s">
        <v>92</v>
      </c>
      <c r="H247" s="20" t="s">
        <v>294</v>
      </c>
      <c r="I247" s="80">
        <v>43455</v>
      </c>
      <c r="J247" s="81"/>
      <c r="K247" s="25"/>
    </row>
    <row r="248" spans="1:11">
      <c r="A248" s="20">
        <v>299</v>
      </c>
      <c r="B248" s="14">
        <v>136152</v>
      </c>
      <c r="C248" s="14" t="s">
        <v>235</v>
      </c>
      <c r="D248" s="14" t="s">
        <v>141</v>
      </c>
      <c r="E248" s="14" t="s">
        <v>594</v>
      </c>
      <c r="F248" s="20" t="s">
        <v>78</v>
      </c>
      <c r="G248" s="14" t="s">
        <v>791</v>
      </c>
      <c r="H248" s="14" t="s">
        <v>293</v>
      </c>
      <c r="I248" s="81">
        <v>43671</v>
      </c>
      <c r="J248" s="81"/>
      <c r="K248" s="25"/>
    </row>
    <row r="249" spans="1:11">
      <c r="A249" s="20">
        <v>445</v>
      </c>
      <c r="B249" s="20">
        <v>160595</v>
      </c>
      <c r="C249" s="14" t="s">
        <v>736</v>
      </c>
      <c r="D249" s="14" t="s">
        <v>6</v>
      </c>
      <c r="E249" s="14" t="s">
        <v>165</v>
      </c>
      <c r="F249" s="14" t="s">
        <v>786</v>
      </c>
      <c r="G249" s="14" t="s">
        <v>511</v>
      </c>
      <c r="H249" s="14" t="s">
        <v>295</v>
      </c>
      <c r="I249" s="81">
        <v>43794</v>
      </c>
      <c r="J249" s="81"/>
      <c r="K249" s="25"/>
    </row>
    <row r="250" spans="1:11">
      <c r="A250" s="20">
        <v>50</v>
      </c>
      <c r="B250" s="21" t="s">
        <v>301</v>
      </c>
      <c r="C250" s="14" t="s">
        <v>766</v>
      </c>
      <c r="D250" s="14" t="s">
        <v>91</v>
      </c>
      <c r="E250" s="14" t="s">
        <v>158</v>
      </c>
      <c r="F250" s="14" t="s">
        <v>93</v>
      </c>
      <c r="G250" s="14" t="s">
        <v>512</v>
      </c>
      <c r="H250" s="14" t="s">
        <v>296</v>
      </c>
      <c r="I250" s="81">
        <v>44743</v>
      </c>
      <c r="J250" s="81"/>
      <c r="K250" s="25"/>
    </row>
    <row r="251" spans="1:11">
      <c r="A251" s="20">
        <v>51</v>
      </c>
      <c r="B251" s="40">
        <v>178788</v>
      </c>
      <c r="C251" s="40" t="s">
        <v>357</v>
      </c>
      <c r="D251" s="14" t="s">
        <v>91</v>
      </c>
      <c r="E251" s="14" t="s">
        <v>594</v>
      </c>
      <c r="F251" s="14" t="s">
        <v>103</v>
      </c>
      <c r="G251" s="14" t="s">
        <v>791</v>
      </c>
      <c r="H251" s="14" t="s">
        <v>296</v>
      </c>
      <c r="I251" s="81">
        <v>44305</v>
      </c>
      <c r="J251" s="81"/>
      <c r="K251" s="25"/>
    </row>
    <row r="252" spans="1:11">
      <c r="A252" s="20">
        <v>52</v>
      </c>
      <c r="B252" s="20">
        <v>95039</v>
      </c>
      <c r="C252" s="20" t="s">
        <v>109</v>
      </c>
      <c r="D252" s="20" t="s">
        <v>91</v>
      </c>
      <c r="E252" s="14" t="s">
        <v>21</v>
      </c>
      <c r="F252" s="14" t="s">
        <v>112</v>
      </c>
      <c r="G252" s="14" t="s">
        <v>129</v>
      </c>
      <c r="H252" s="20" t="s">
        <v>296</v>
      </c>
      <c r="I252" s="80">
        <v>43047</v>
      </c>
      <c r="J252" s="81"/>
      <c r="K252" s="25"/>
    </row>
    <row r="253" spans="1:11">
      <c r="A253" s="20">
        <v>53</v>
      </c>
      <c r="B253" s="40">
        <v>177874</v>
      </c>
      <c r="C253" s="14" t="s">
        <v>337</v>
      </c>
      <c r="D253" s="14" t="s">
        <v>91</v>
      </c>
      <c r="E253" s="14" t="s">
        <v>595</v>
      </c>
      <c r="F253" s="14" t="s">
        <v>94</v>
      </c>
      <c r="G253" s="14" t="s">
        <v>92</v>
      </c>
      <c r="H253" s="14" t="s">
        <v>296</v>
      </c>
      <c r="I253" s="80">
        <v>44237</v>
      </c>
      <c r="J253" s="81"/>
      <c r="K253" s="25"/>
    </row>
    <row r="254" spans="1:11">
      <c r="A254" s="20">
        <v>54</v>
      </c>
      <c r="B254" s="20" t="s">
        <v>301</v>
      </c>
      <c r="C254" s="20" t="s">
        <v>527</v>
      </c>
      <c r="D254" s="20" t="s">
        <v>91</v>
      </c>
      <c r="E254" s="14" t="s">
        <v>291</v>
      </c>
      <c r="F254" s="14" t="s">
        <v>93</v>
      </c>
      <c r="G254" s="14" t="s">
        <v>8</v>
      </c>
      <c r="H254" s="20" t="s">
        <v>523</v>
      </c>
      <c r="I254" s="80">
        <v>44480</v>
      </c>
      <c r="J254" s="81"/>
      <c r="K254" s="25"/>
    </row>
    <row r="255" spans="1:11">
      <c r="A255" s="20">
        <v>300</v>
      </c>
      <c r="B255" s="20">
        <v>36466</v>
      </c>
      <c r="C255" s="20" t="s">
        <v>71</v>
      </c>
      <c r="D255" s="20" t="s">
        <v>141</v>
      </c>
      <c r="E255" s="14" t="s">
        <v>134</v>
      </c>
      <c r="F255" s="20" t="s">
        <v>89</v>
      </c>
      <c r="G255" s="14" t="s">
        <v>727</v>
      </c>
      <c r="H255" s="20" t="s">
        <v>293</v>
      </c>
      <c r="I255" s="80">
        <v>42036</v>
      </c>
      <c r="J255" s="81"/>
      <c r="K255" s="25"/>
    </row>
    <row r="256" spans="1:11">
      <c r="A256" s="20">
        <v>446</v>
      </c>
      <c r="B256" s="40" t="s">
        <v>301</v>
      </c>
      <c r="C256" s="69" t="s">
        <v>708</v>
      </c>
      <c r="D256" s="69" t="s">
        <v>6</v>
      </c>
      <c r="E256" s="14" t="s">
        <v>164</v>
      </c>
      <c r="F256" s="69" t="s">
        <v>703</v>
      </c>
      <c r="G256" s="14" t="s">
        <v>31</v>
      </c>
      <c r="H256" s="20" t="s">
        <v>295</v>
      </c>
      <c r="I256" s="83">
        <v>44743</v>
      </c>
      <c r="J256" s="88"/>
      <c r="K256" s="25"/>
    </row>
    <row r="257" spans="1:11">
      <c r="A257" s="20">
        <v>55</v>
      </c>
      <c r="B257" s="20">
        <v>105874</v>
      </c>
      <c r="C257" s="14" t="s">
        <v>110</v>
      </c>
      <c r="D257" s="20" t="s">
        <v>91</v>
      </c>
      <c r="E257" s="14" t="s">
        <v>372</v>
      </c>
      <c r="F257" s="14" t="s">
        <v>758</v>
      </c>
      <c r="G257" s="14" t="s">
        <v>512</v>
      </c>
      <c r="H257" s="20" t="s">
        <v>296</v>
      </c>
      <c r="I257" s="82">
        <v>43301</v>
      </c>
      <c r="J257" s="81"/>
      <c r="K257" s="25"/>
    </row>
    <row r="258" spans="1:11">
      <c r="A258" s="20">
        <v>447</v>
      </c>
      <c r="B258" s="20">
        <v>110542</v>
      </c>
      <c r="C258" s="20" t="s">
        <v>196</v>
      </c>
      <c r="D258" s="20" t="s">
        <v>6</v>
      </c>
      <c r="E258" s="14" t="s">
        <v>7</v>
      </c>
      <c r="F258" s="14" t="s">
        <v>789</v>
      </c>
      <c r="G258" s="14" t="s">
        <v>511</v>
      </c>
      <c r="H258" s="20" t="s">
        <v>295</v>
      </c>
      <c r="I258" s="80">
        <v>43412</v>
      </c>
      <c r="J258" s="81"/>
      <c r="K258" s="25"/>
    </row>
    <row r="259" spans="1:11">
      <c r="A259" s="20">
        <v>171</v>
      </c>
      <c r="B259" s="20" t="s">
        <v>301</v>
      </c>
      <c r="C259" s="50" t="s">
        <v>804</v>
      </c>
      <c r="D259" s="20" t="s">
        <v>119</v>
      </c>
      <c r="E259" s="50" t="s">
        <v>136</v>
      </c>
      <c r="F259" s="14" t="s">
        <v>661</v>
      </c>
      <c r="G259" s="50" t="s">
        <v>129</v>
      </c>
      <c r="H259" s="20" t="s">
        <v>294</v>
      </c>
      <c r="I259" s="91">
        <v>44774</v>
      </c>
      <c r="J259" s="91"/>
      <c r="K259" s="25"/>
    </row>
    <row r="260" spans="1:11">
      <c r="A260" s="20">
        <v>448</v>
      </c>
      <c r="B260" s="20">
        <v>182193</v>
      </c>
      <c r="C260" s="20" t="s">
        <v>470</v>
      </c>
      <c r="D260" s="20" t="s">
        <v>6</v>
      </c>
      <c r="E260" s="14" t="s">
        <v>168</v>
      </c>
      <c r="F260" s="14" t="s">
        <v>790</v>
      </c>
      <c r="G260" s="14" t="s">
        <v>512</v>
      </c>
      <c r="H260" s="20" t="s">
        <v>295</v>
      </c>
      <c r="I260" s="80">
        <v>44390</v>
      </c>
      <c r="J260" s="81"/>
      <c r="K260" s="25"/>
    </row>
    <row r="261" spans="1:11">
      <c r="A261" s="20">
        <v>301</v>
      </c>
      <c r="B261" s="40" t="s">
        <v>301</v>
      </c>
      <c r="C261" s="14" t="s">
        <v>578</v>
      </c>
      <c r="D261" s="40" t="s">
        <v>141</v>
      </c>
      <c r="E261" s="14" t="s">
        <v>10</v>
      </c>
      <c r="F261" s="20" t="s">
        <v>622</v>
      </c>
      <c r="G261" s="14" t="s">
        <v>791</v>
      </c>
      <c r="H261" s="40" t="s">
        <v>293</v>
      </c>
      <c r="I261" s="81">
        <v>44546</v>
      </c>
      <c r="J261" s="81"/>
      <c r="K261" s="25"/>
    </row>
    <row r="262" spans="1:11">
      <c r="A262" s="20">
        <v>246</v>
      </c>
      <c r="B262" s="40">
        <v>113413</v>
      </c>
      <c r="C262" s="14" t="s">
        <v>154</v>
      </c>
      <c r="D262" s="40" t="s">
        <v>28</v>
      </c>
      <c r="E262" s="14" t="s">
        <v>23</v>
      </c>
      <c r="F262" s="20" t="s">
        <v>30</v>
      </c>
      <c r="G262" s="14" t="s">
        <v>92</v>
      </c>
      <c r="H262" s="14" t="s">
        <v>293</v>
      </c>
      <c r="I262" s="81">
        <v>43508</v>
      </c>
      <c r="J262" s="81"/>
      <c r="K262" s="25"/>
    </row>
    <row r="263" spans="1:11">
      <c r="A263" s="20">
        <v>172</v>
      </c>
      <c r="B263" s="14">
        <v>113695</v>
      </c>
      <c r="C263" s="69" t="s">
        <v>166</v>
      </c>
      <c r="D263" s="14" t="s">
        <v>119</v>
      </c>
      <c r="E263" s="14" t="s">
        <v>161</v>
      </c>
      <c r="F263" s="20" t="s">
        <v>124</v>
      </c>
      <c r="G263" s="14" t="s">
        <v>512</v>
      </c>
      <c r="H263" s="14" t="s">
        <v>294</v>
      </c>
      <c r="I263" s="81">
        <v>43528</v>
      </c>
      <c r="J263" s="81"/>
      <c r="K263" s="25"/>
    </row>
    <row r="264" spans="1:11">
      <c r="A264" s="20">
        <v>449</v>
      </c>
      <c r="B264" s="40">
        <v>180972</v>
      </c>
      <c r="C264" s="14" t="s">
        <v>389</v>
      </c>
      <c r="D264" s="40" t="s">
        <v>6</v>
      </c>
      <c r="E264" s="14" t="s">
        <v>21</v>
      </c>
      <c r="F264" s="14" t="s">
        <v>784</v>
      </c>
      <c r="G264" s="14" t="s">
        <v>129</v>
      </c>
      <c r="H264" s="40" t="s">
        <v>295</v>
      </c>
      <c r="I264" s="81">
        <v>44368</v>
      </c>
      <c r="J264" s="81"/>
      <c r="K264" s="25"/>
    </row>
    <row r="265" spans="1:11">
      <c r="A265" s="20">
        <v>302</v>
      </c>
      <c r="B265" s="40">
        <v>109738</v>
      </c>
      <c r="C265" s="69" t="s">
        <v>61</v>
      </c>
      <c r="D265" s="40" t="s">
        <v>141</v>
      </c>
      <c r="E265" s="14" t="s">
        <v>131</v>
      </c>
      <c r="F265" s="20" t="s">
        <v>78</v>
      </c>
      <c r="G265" s="14" t="s">
        <v>727</v>
      </c>
      <c r="H265" s="40" t="s">
        <v>293</v>
      </c>
      <c r="I265" s="81">
        <v>43374</v>
      </c>
      <c r="J265" s="81"/>
      <c r="K265" s="25"/>
    </row>
    <row r="266" spans="1:11">
      <c r="A266" s="20">
        <v>247</v>
      </c>
      <c r="B266" s="20" t="s">
        <v>301</v>
      </c>
      <c r="C266" s="50" t="s">
        <v>798</v>
      </c>
      <c r="D266" s="50" t="s">
        <v>28</v>
      </c>
      <c r="E266" s="50" t="s">
        <v>33</v>
      </c>
      <c r="F266" s="14" t="s">
        <v>30</v>
      </c>
      <c r="G266" s="50" t="s">
        <v>727</v>
      </c>
      <c r="H266" s="20" t="s">
        <v>293</v>
      </c>
      <c r="I266" s="91">
        <v>44725</v>
      </c>
      <c r="J266" s="91"/>
      <c r="K266" s="25"/>
    </row>
    <row r="267" spans="1:11">
      <c r="A267" s="20">
        <v>248</v>
      </c>
      <c r="B267" s="40">
        <v>112450</v>
      </c>
      <c r="C267" s="69" t="s">
        <v>146</v>
      </c>
      <c r="D267" s="40" t="s">
        <v>28</v>
      </c>
      <c r="E267" s="14" t="s">
        <v>11</v>
      </c>
      <c r="F267" s="20" t="s">
        <v>30</v>
      </c>
      <c r="G267" s="14" t="s">
        <v>31</v>
      </c>
      <c r="H267" s="40" t="s">
        <v>293</v>
      </c>
      <c r="I267" s="81">
        <v>43467</v>
      </c>
      <c r="J267" s="81"/>
      <c r="K267" s="25"/>
    </row>
    <row r="268" spans="1:11">
      <c r="A268" s="20">
        <v>587</v>
      </c>
      <c r="B268" s="40">
        <v>191441</v>
      </c>
      <c r="C268" s="14" t="s">
        <v>644</v>
      </c>
      <c r="D268" s="14" t="s">
        <v>24</v>
      </c>
      <c r="E268" s="14" t="s">
        <v>614</v>
      </c>
      <c r="F268" s="40" t="s">
        <v>27</v>
      </c>
      <c r="G268" s="14" t="s">
        <v>8</v>
      </c>
      <c r="H268" s="40" t="s">
        <v>293</v>
      </c>
      <c r="I268" s="81">
        <v>44641</v>
      </c>
      <c r="J268" s="81"/>
      <c r="K268" s="25"/>
    </row>
    <row r="269" spans="1:11">
      <c r="A269" s="20">
        <v>56</v>
      </c>
      <c r="B269" s="14" t="s">
        <v>301</v>
      </c>
      <c r="C269" s="14" t="s">
        <v>677</v>
      </c>
      <c r="D269" s="14" t="s">
        <v>91</v>
      </c>
      <c r="E269" s="14" t="s">
        <v>19</v>
      </c>
      <c r="F269" s="14" t="s">
        <v>758</v>
      </c>
      <c r="G269" s="14" t="s">
        <v>727</v>
      </c>
      <c r="H269" s="20" t="s">
        <v>296</v>
      </c>
      <c r="I269" s="82">
        <v>44713</v>
      </c>
      <c r="J269" s="81"/>
      <c r="K269" s="25"/>
    </row>
    <row r="270" spans="1:11">
      <c r="A270" s="20">
        <v>173</v>
      </c>
      <c r="B270" s="40">
        <v>111709</v>
      </c>
      <c r="C270" s="14" t="s">
        <v>126</v>
      </c>
      <c r="D270" s="14" t="s">
        <v>119</v>
      </c>
      <c r="E270" s="14" t="s">
        <v>17</v>
      </c>
      <c r="F270" s="20" t="s">
        <v>124</v>
      </c>
      <c r="G270" s="14" t="s">
        <v>92</v>
      </c>
      <c r="H270" s="14" t="s">
        <v>294</v>
      </c>
      <c r="I270" s="81">
        <v>43437</v>
      </c>
      <c r="J270" s="81"/>
      <c r="K270" s="25"/>
    </row>
    <row r="271" spans="1:11">
      <c r="A271" s="20">
        <v>450</v>
      </c>
      <c r="B271" s="40" t="s">
        <v>301</v>
      </c>
      <c r="C271" s="69" t="s">
        <v>737</v>
      </c>
      <c r="D271" s="69" t="s">
        <v>6</v>
      </c>
      <c r="E271" s="14" t="s">
        <v>316</v>
      </c>
      <c r="F271" s="69" t="s">
        <v>786</v>
      </c>
      <c r="G271" s="14" t="s">
        <v>512</v>
      </c>
      <c r="H271" s="20" t="s">
        <v>295</v>
      </c>
      <c r="I271" s="83">
        <v>44544</v>
      </c>
      <c r="J271" s="88"/>
      <c r="K271" s="25"/>
    </row>
    <row r="272" spans="1:11">
      <c r="A272" s="20">
        <v>57</v>
      </c>
      <c r="B272" s="20">
        <v>101537</v>
      </c>
      <c r="C272" s="20" t="s">
        <v>111</v>
      </c>
      <c r="D272" s="20" t="s">
        <v>91</v>
      </c>
      <c r="E272" s="14" t="s">
        <v>277</v>
      </c>
      <c r="F272" s="14" t="s">
        <v>94</v>
      </c>
      <c r="G272" s="14" t="s">
        <v>511</v>
      </c>
      <c r="H272" s="20" t="s">
        <v>296</v>
      </c>
      <c r="I272" s="80">
        <v>43192</v>
      </c>
      <c r="J272" s="81"/>
      <c r="K272" s="25"/>
    </row>
    <row r="273" spans="1:11">
      <c r="A273" s="20">
        <v>303</v>
      </c>
      <c r="B273" s="40">
        <v>177289</v>
      </c>
      <c r="C273" s="14" t="s">
        <v>341</v>
      </c>
      <c r="D273" s="14" t="s">
        <v>141</v>
      </c>
      <c r="E273" s="14" t="s">
        <v>316</v>
      </c>
      <c r="F273" s="20" t="s">
        <v>89</v>
      </c>
      <c r="G273" s="14" t="s">
        <v>512</v>
      </c>
      <c r="H273" s="14" t="s">
        <v>293</v>
      </c>
      <c r="I273" s="81">
        <v>44256</v>
      </c>
      <c r="J273" s="81"/>
      <c r="K273" s="25"/>
    </row>
    <row r="274" spans="1:11">
      <c r="A274" s="20">
        <v>174</v>
      </c>
      <c r="B274" s="40">
        <v>106142</v>
      </c>
      <c r="C274" s="14" t="s">
        <v>127</v>
      </c>
      <c r="D274" s="14" t="s">
        <v>119</v>
      </c>
      <c r="E274" s="14" t="s">
        <v>19</v>
      </c>
      <c r="F274" s="20" t="s">
        <v>670</v>
      </c>
      <c r="G274" s="14" t="s">
        <v>727</v>
      </c>
      <c r="H274" s="14" t="s">
        <v>294</v>
      </c>
      <c r="I274" s="81">
        <v>43297</v>
      </c>
      <c r="J274" s="81"/>
      <c r="K274" s="25"/>
    </row>
    <row r="275" spans="1:11">
      <c r="A275" s="20">
        <v>304</v>
      </c>
      <c r="B275" s="20" t="s">
        <v>301</v>
      </c>
      <c r="C275" s="20" t="s">
        <v>585</v>
      </c>
      <c r="D275" s="20" t="s">
        <v>141</v>
      </c>
      <c r="E275" s="14" t="s">
        <v>263</v>
      </c>
      <c r="F275" s="20" t="s">
        <v>622</v>
      </c>
      <c r="G275" s="14" t="s">
        <v>8</v>
      </c>
      <c r="H275" s="20" t="s">
        <v>293</v>
      </c>
      <c r="I275" s="80">
        <v>44548</v>
      </c>
      <c r="J275" s="81"/>
      <c r="K275" s="25"/>
    </row>
    <row r="276" spans="1:11">
      <c r="A276" s="20">
        <v>175</v>
      </c>
      <c r="B276" s="40">
        <v>159036</v>
      </c>
      <c r="C276" s="14" t="s">
        <v>254</v>
      </c>
      <c r="D276" s="14" t="s">
        <v>119</v>
      </c>
      <c r="E276" s="14" t="s">
        <v>20</v>
      </c>
      <c r="F276" s="20" t="s">
        <v>666</v>
      </c>
      <c r="G276" s="14" t="s">
        <v>129</v>
      </c>
      <c r="H276" s="40" t="s">
        <v>294</v>
      </c>
      <c r="I276" s="81">
        <v>43748</v>
      </c>
      <c r="J276" s="81"/>
      <c r="K276" s="25"/>
    </row>
    <row r="277" spans="1:11">
      <c r="A277" s="20">
        <v>451</v>
      </c>
      <c r="B277" s="20">
        <v>119798</v>
      </c>
      <c r="C277" s="14" t="s">
        <v>738</v>
      </c>
      <c r="D277" s="14" t="s">
        <v>6</v>
      </c>
      <c r="E277" s="14" t="s">
        <v>162</v>
      </c>
      <c r="F277" s="14" t="s">
        <v>786</v>
      </c>
      <c r="G277" s="14" t="s">
        <v>31</v>
      </c>
      <c r="H277" s="20" t="s">
        <v>295</v>
      </c>
      <c r="I277" s="82">
        <v>43598</v>
      </c>
      <c r="J277" s="81"/>
      <c r="K277" s="25"/>
    </row>
    <row r="278" spans="1:11">
      <c r="A278" s="20">
        <v>305</v>
      </c>
      <c r="B278" s="40" t="s">
        <v>301</v>
      </c>
      <c r="C278" s="75" t="s">
        <v>586</v>
      </c>
      <c r="D278" s="14" t="s">
        <v>141</v>
      </c>
      <c r="E278" s="14" t="s">
        <v>161</v>
      </c>
      <c r="F278" s="75" t="s">
        <v>90</v>
      </c>
      <c r="G278" s="14" t="s">
        <v>512</v>
      </c>
      <c r="H278" s="75" t="s">
        <v>293</v>
      </c>
      <c r="I278" s="81">
        <v>44546</v>
      </c>
      <c r="J278" s="81"/>
      <c r="K278" s="25"/>
    </row>
    <row r="279" spans="1:11">
      <c r="A279" s="20">
        <v>452</v>
      </c>
      <c r="B279" s="14" t="s">
        <v>301</v>
      </c>
      <c r="C279" s="14" t="s">
        <v>565</v>
      </c>
      <c r="D279" s="14" t="s">
        <v>6</v>
      </c>
      <c r="E279" s="14" t="s">
        <v>458</v>
      </c>
      <c r="F279" s="14" t="s">
        <v>706</v>
      </c>
      <c r="G279" s="14" t="s">
        <v>511</v>
      </c>
      <c r="H279" s="14" t="s">
        <v>295</v>
      </c>
      <c r="I279" s="81">
        <v>44531</v>
      </c>
      <c r="J279" s="81"/>
      <c r="K279" s="25"/>
    </row>
    <row r="280" spans="1:11">
      <c r="A280" s="20">
        <v>58</v>
      </c>
      <c r="B280" s="20" t="s">
        <v>301</v>
      </c>
      <c r="C280" s="20" t="s">
        <v>654</v>
      </c>
      <c r="D280" s="20" t="s">
        <v>91</v>
      </c>
      <c r="E280" s="14" t="s">
        <v>17</v>
      </c>
      <c r="F280" s="14" t="s">
        <v>94</v>
      </c>
      <c r="G280" s="14" t="s">
        <v>92</v>
      </c>
      <c r="H280" s="20" t="s">
        <v>296</v>
      </c>
      <c r="I280" s="80">
        <v>44686</v>
      </c>
      <c r="J280" s="81"/>
      <c r="K280" s="25"/>
    </row>
    <row r="281" spans="1:11">
      <c r="A281" s="20">
        <v>176</v>
      </c>
      <c r="B281" s="14" t="s">
        <v>301</v>
      </c>
      <c r="C281" s="99" t="s">
        <v>834</v>
      </c>
      <c r="D281" s="14" t="s">
        <v>119</v>
      </c>
      <c r="E281" s="50" t="s">
        <v>33</v>
      </c>
      <c r="F281" s="99" t="s">
        <v>522</v>
      </c>
      <c r="G281" s="50" t="s">
        <v>727</v>
      </c>
      <c r="H281" s="14" t="s">
        <v>294</v>
      </c>
      <c r="I281" s="81">
        <v>44781</v>
      </c>
      <c r="J281" s="91"/>
      <c r="K281" s="25"/>
    </row>
    <row r="282" spans="1:11">
      <c r="A282" s="20">
        <v>59</v>
      </c>
      <c r="B282" s="21">
        <v>181831</v>
      </c>
      <c r="C282" s="14" t="s">
        <v>479</v>
      </c>
      <c r="D282" s="14" t="s">
        <v>91</v>
      </c>
      <c r="E282" s="14" t="s">
        <v>160</v>
      </c>
      <c r="F282" s="14" t="s">
        <v>94</v>
      </c>
      <c r="G282" s="14" t="s">
        <v>31</v>
      </c>
      <c r="H282" s="14" t="s">
        <v>296</v>
      </c>
      <c r="I282" s="81">
        <v>44393</v>
      </c>
      <c r="J282" s="81"/>
      <c r="K282" s="25"/>
    </row>
    <row r="283" spans="1:11">
      <c r="A283" s="20">
        <v>249</v>
      </c>
      <c r="B283" s="40">
        <v>140531</v>
      </c>
      <c r="C283" s="69" t="s">
        <v>236</v>
      </c>
      <c r="D283" s="20" t="s">
        <v>28</v>
      </c>
      <c r="E283" s="14" t="s">
        <v>11</v>
      </c>
      <c r="F283" s="20" t="s">
        <v>30</v>
      </c>
      <c r="G283" s="14" t="s">
        <v>31</v>
      </c>
      <c r="H283" s="20" t="s">
        <v>293</v>
      </c>
      <c r="I283" s="81">
        <v>43675</v>
      </c>
      <c r="J283" s="81"/>
      <c r="K283" s="25"/>
    </row>
    <row r="284" spans="1:11">
      <c r="A284" s="20">
        <v>453</v>
      </c>
      <c r="B284" s="20" t="s">
        <v>301</v>
      </c>
      <c r="C284" s="20" t="s">
        <v>572</v>
      </c>
      <c r="D284" s="20" t="s">
        <v>6</v>
      </c>
      <c r="E284" s="14" t="s">
        <v>131</v>
      </c>
      <c r="F284" s="14" t="s">
        <v>785</v>
      </c>
      <c r="G284" s="14" t="s">
        <v>727</v>
      </c>
      <c r="H284" s="20" t="s">
        <v>295</v>
      </c>
      <c r="I284" s="80">
        <v>44531</v>
      </c>
      <c r="J284" s="81"/>
      <c r="K284" s="25"/>
    </row>
    <row r="285" spans="1:11">
      <c r="A285" s="20">
        <v>60</v>
      </c>
      <c r="B285" s="20" t="s">
        <v>301</v>
      </c>
      <c r="C285" s="20" t="s">
        <v>811</v>
      </c>
      <c r="D285" s="20" t="s">
        <v>91</v>
      </c>
      <c r="E285" s="14" t="s">
        <v>130</v>
      </c>
      <c r="F285" s="20" t="s">
        <v>112</v>
      </c>
      <c r="G285" s="14" t="s">
        <v>31</v>
      </c>
      <c r="H285" s="20" t="s">
        <v>296</v>
      </c>
      <c r="I285" s="80">
        <v>44774</v>
      </c>
      <c r="J285" s="81"/>
      <c r="K285" s="25"/>
    </row>
    <row r="286" spans="1:11">
      <c r="A286" s="20">
        <v>454</v>
      </c>
      <c r="B286" s="20" t="s">
        <v>301</v>
      </c>
      <c r="C286" s="5" t="s">
        <v>629</v>
      </c>
      <c r="D286" s="20" t="s">
        <v>6</v>
      </c>
      <c r="E286" s="14" t="s">
        <v>174</v>
      </c>
      <c r="F286" s="14" t="s">
        <v>789</v>
      </c>
      <c r="G286" s="14" t="s">
        <v>129</v>
      </c>
      <c r="H286" s="20" t="s">
        <v>295</v>
      </c>
      <c r="I286" s="80">
        <v>44601</v>
      </c>
      <c r="J286" s="81"/>
      <c r="K286" s="25"/>
    </row>
    <row r="287" spans="1:11">
      <c r="A287" s="20">
        <v>306</v>
      </c>
      <c r="B287" s="40">
        <v>110879</v>
      </c>
      <c r="C287" s="69" t="s">
        <v>82</v>
      </c>
      <c r="D287" s="40" t="s">
        <v>141</v>
      </c>
      <c r="E287" s="14" t="s">
        <v>144</v>
      </c>
      <c r="F287" s="20" t="s">
        <v>90</v>
      </c>
      <c r="G287" s="14" t="s">
        <v>8</v>
      </c>
      <c r="H287" s="40" t="s">
        <v>293</v>
      </c>
      <c r="I287" s="81">
        <v>43411</v>
      </c>
      <c r="J287" s="81"/>
      <c r="K287" s="25"/>
    </row>
    <row r="288" spans="1:11">
      <c r="A288" s="20">
        <v>307</v>
      </c>
      <c r="B288" s="20">
        <v>82891</v>
      </c>
      <c r="C288" s="20" t="s">
        <v>62</v>
      </c>
      <c r="D288" s="20" t="s">
        <v>141</v>
      </c>
      <c r="E288" s="14" t="s">
        <v>53</v>
      </c>
      <c r="F288" s="20" t="s">
        <v>622</v>
      </c>
      <c r="G288" s="14" t="s">
        <v>129</v>
      </c>
      <c r="H288" s="20" t="s">
        <v>293</v>
      </c>
      <c r="I288" s="80">
        <v>42388</v>
      </c>
      <c r="J288" s="81"/>
      <c r="K288" s="25"/>
    </row>
    <row r="289" spans="1:11">
      <c r="A289" s="20">
        <v>588</v>
      </c>
      <c r="B289" s="14" t="s">
        <v>301</v>
      </c>
      <c r="C289" s="14" t="s">
        <v>553</v>
      </c>
      <c r="D289" s="14" t="s">
        <v>24</v>
      </c>
      <c r="E289" s="14" t="s">
        <v>17</v>
      </c>
      <c r="F289" s="14" t="s">
        <v>27</v>
      </c>
      <c r="G289" s="14" t="s">
        <v>92</v>
      </c>
      <c r="H289" s="14" t="s">
        <v>293</v>
      </c>
      <c r="I289" s="81">
        <v>44525</v>
      </c>
      <c r="J289" s="91"/>
      <c r="K289" s="25"/>
    </row>
    <row r="290" spans="1:11">
      <c r="A290" s="20">
        <v>455</v>
      </c>
      <c r="B290" s="20">
        <v>28800</v>
      </c>
      <c r="C290" s="20" t="s">
        <v>197</v>
      </c>
      <c r="D290" s="20" t="s">
        <v>6</v>
      </c>
      <c r="E290" s="14" t="s">
        <v>130</v>
      </c>
      <c r="F290" s="14" t="s">
        <v>789</v>
      </c>
      <c r="G290" s="14" t="s">
        <v>31</v>
      </c>
      <c r="H290" s="20" t="s">
        <v>295</v>
      </c>
      <c r="I290" s="80">
        <v>41395</v>
      </c>
      <c r="J290" s="81"/>
      <c r="K290" s="25"/>
    </row>
    <row r="291" spans="1:11">
      <c r="A291" s="20">
        <v>456</v>
      </c>
      <c r="B291" s="14" t="s">
        <v>301</v>
      </c>
      <c r="C291" s="14" t="s">
        <v>607</v>
      </c>
      <c r="D291" s="14" t="s">
        <v>6</v>
      </c>
      <c r="E291" s="14" t="s">
        <v>50</v>
      </c>
      <c r="F291" s="14" t="s">
        <v>705</v>
      </c>
      <c r="G291" s="14" t="s">
        <v>8</v>
      </c>
      <c r="H291" s="14" t="s">
        <v>295</v>
      </c>
      <c r="I291" s="81">
        <v>44580</v>
      </c>
      <c r="J291" s="81"/>
      <c r="K291" s="25"/>
    </row>
    <row r="292" spans="1:11">
      <c r="A292" s="20">
        <v>61</v>
      </c>
      <c r="B292" s="20" t="s">
        <v>301</v>
      </c>
      <c r="C292" s="20" t="s">
        <v>815</v>
      </c>
      <c r="D292" s="20" t="s">
        <v>91</v>
      </c>
      <c r="E292" s="14" t="s">
        <v>158</v>
      </c>
      <c r="F292" s="20" t="s">
        <v>103</v>
      </c>
      <c r="G292" s="14" t="s">
        <v>512</v>
      </c>
      <c r="H292" s="20" t="s">
        <v>296</v>
      </c>
      <c r="I292" s="80">
        <v>44774</v>
      </c>
      <c r="J292" s="81"/>
      <c r="K292" s="25"/>
    </row>
    <row r="293" spans="1:11">
      <c r="A293" s="20">
        <v>62</v>
      </c>
      <c r="B293" s="40">
        <v>181833</v>
      </c>
      <c r="C293" s="69" t="s">
        <v>480</v>
      </c>
      <c r="D293" s="69" t="s">
        <v>91</v>
      </c>
      <c r="E293" s="14" t="s">
        <v>17</v>
      </c>
      <c r="F293" s="69" t="s">
        <v>93</v>
      </c>
      <c r="G293" s="14" t="s">
        <v>92</v>
      </c>
      <c r="H293" s="20" t="s">
        <v>296</v>
      </c>
      <c r="I293" s="83">
        <v>44393</v>
      </c>
      <c r="J293" s="88"/>
      <c r="K293" s="25"/>
    </row>
    <row r="294" spans="1:11">
      <c r="A294" s="20">
        <v>177</v>
      </c>
      <c r="B294" s="20" t="s">
        <v>301</v>
      </c>
      <c r="C294" s="20" t="s">
        <v>682</v>
      </c>
      <c r="D294" s="20" t="s">
        <v>119</v>
      </c>
      <c r="E294" s="14" t="s">
        <v>79</v>
      </c>
      <c r="F294" s="20" t="s">
        <v>663</v>
      </c>
      <c r="G294" s="14" t="s">
        <v>727</v>
      </c>
      <c r="H294" s="20" t="s">
        <v>294</v>
      </c>
      <c r="I294" s="80">
        <v>44503</v>
      </c>
      <c r="J294" s="81"/>
      <c r="K294" s="25"/>
    </row>
    <row r="295" spans="1:11">
      <c r="A295" s="20">
        <v>457</v>
      </c>
      <c r="B295" s="20">
        <v>180970</v>
      </c>
      <c r="C295" s="14" t="s">
        <v>388</v>
      </c>
      <c r="D295" s="14" t="s">
        <v>6</v>
      </c>
      <c r="E295" s="14" t="s">
        <v>16</v>
      </c>
      <c r="F295" s="14" t="s">
        <v>789</v>
      </c>
      <c r="G295" s="14" t="s">
        <v>129</v>
      </c>
      <c r="H295" s="14" t="s">
        <v>295</v>
      </c>
      <c r="I295" s="81">
        <v>44368</v>
      </c>
      <c r="J295" s="81"/>
      <c r="K295" s="25"/>
    </row>
    <row r="296" spans="1:11">
      <c r="A296" s="20">
        <v>178</v>
      </c>
      <c r="B296" s="20" t="s">
        <v>301</v>
      </c>
      <c r="C296" s="20" t="s">
        <v>601</v>
      </c>
      <c r="D296" s="20" t="s">
        <v>119</v>
      </c>
      <c r="E296" s="14" t="s">
        <v>133</v>
      </c>
      <c r="F296" s="20" t="s">
        <v>662</v>
      </c>
      <c r="G296" s="14" t="s">
        <v>511</v>
      </c>
      <c r="H296" s="20" t="s">
        <v>294</v>
      </c>
      <c r="I296" s="80">
        <v>44574</v>
      </c>
      <c r="J296" s="81"/>
      <c r="K296" s="25"/>
    </row>
    <row r="297" spans="1:11">
      <c r="A297" s="20">
        <v>458</v>
      </c>
      <c r="B297" s="14">
        <v>139662</v>
      </c>
      <c r="C297" s="14" t="s">
        <v>242</v>
      </c>
      <c r="D297" s="14" t="s">
        <v>6</v>
      </c>
      <c r="E297" s="14" t="s">
        <v>327</v>
      </c>
      <c r="F297" s="20" t="s">
        <v>783</v>
      </c>
      <c r="G297" s="14" t="s">
        <v>512</v>
      </c>
      <c r="H297" s="14" t="s">
        <v>295</v>
      </c>
      <c r="I297" s="81">
        <v>43678</v>
      </c>
      <c r="J297" s="81"/>
      <c r="K297" s="25"/>
    </row>
    <row r="298" spans="1:11">
      <c r="A298" s="20">
        <v>459</v>
      </c>
      <c r="B298" s="20">
        <v>112810</v>
      </c>
      <c r="C298" s="40" t="s">
        <v>198</v>
      </c>
      <c r="D298" s="40" t="s">
        <v>6</v>
      </c>
      <c r="E298" s="14" t="s">
        <v>86</v>
      </c>
      <c r="F298" s="20" t="s">
        <v>706</v>
      </c>
      <c r="G298" s="14" t="s">
        <v>511</v>
      </c>
      <c r="H298" s="40" t="s">
        <v>295</v>
      </c>
      <c r="I298" s="81">
        <v>43486</v>
      </c>
      <c r="J298" s="81"/>
      <c r="K298" s="25"/>
    </row>
    <row r="299" spans="1:11">
      <c r="A299" s="20">
        <v>460</v>
      </c>
      <c r="B299" s="40" t="s">
        <v>301</v>
      </c>
      <c r="C299" s="76" t="s">
        <v>566</v>
      </c>
      <c r="D299" s="14" t="s">
        <v>6</v>
      </c>
      <c r="E299" s="14" t="s">
        <v>10</v>
      </c>
      <c r="F299" s="76" t="s">
        <v>790</v>
      </c>
      <c r="G299" s="14" t="s">
        <v>791</v>
      </c>
      <c r="H299" s="14" t="s">
        <v>295</v>
      </c>
      <c r="I299" s="81">
        <v>44531</v>
      </c>
      <c r="J299" s="81"/>
      <c r="K299" s="25"/>
    </row>
    <row r="300" spans="1:11">
      <c r="A300" s="20">
        <v>461</v>
      </c>
      <c r="B300" s="14">
        <v>165016</v>
      </c>
      <c r="C300" s="14" t="s">
        <v>284</v>
      </c>
      <c r="D300" s="20" t="s">
        <v>6</v>
      </c>
      <c r="E300" s="14" t="s">
        <v>100</v>
      </c>
      <c r="F300" s="20" t="s">
        <v>788</v>
      </c>
      <c r="G300" s="14" t="s">
        <v>727</v>
      </c>
      <c r="H300" s="14" t="s">
        <v>295</v>
      </c>
      <c r="I300" s="81">
        <v>43945</v>
      </c>
      <c r="J300" s="81"/>
      <c r="K300" s="25"/>
    </row>
    <row r="301" spans="1:11">
      <c r="A301" s="20">
        <v>63</v>
      </c>
      <c r="B301" s="20">
        <v>181821</v>
      </c>
      <c r="C301" s="5" t="s">
        <v>477</v>
      </c>
      <c r="D301" s="20" t="s">
        <v>91</v>
      </c>
      <c r="E301" s="14" t="s">
        <v>291</v>
      </c>
      <c r="F301" s="14" t="s">
        <v>758</v>
      </c>
      <c r="G301" s="14" t="s">
        <v>8</v>
      </c>
      <c r="H301" s="20" t="s">
        <v>296</v>
      </c>
      <c r="I301" s="80">
        <v>44392</v>
      </c>
      <c r="J301" s="81"/>
      <c r="K301" s="25"/>
    </row>
    <row r="302" spans="1:11">
      <c r="A302" s="20">
        <v>64</v>
      </c>
      <c r="B302" s="20">
        <v>177858</v>
      </c>
      <c r="C302" s="57" t="s">
        <v>358</v>
      </c>
      <c r="D302" s="20" t="s">
        <v>91</v>
      </c>
      <c r="E302" s="14" t="s">
        <v>158</v>
      </c>
      <c r="F302" s="14" t="s">
        <v>97</v>
      </c>
      <c r="G302" s="14" t="s">
        <v>512</v>
      </c>
      <c r="H302" s="20" t="s">
        <v>296</v>
      </c>
      <c r="I302" s="84">
        <v>44228</v>
      </c>
      <c r="J302" s="81"/>
      <c r="K302" s="25"/>
    </row>
    <row r="303" spans="1:11">
      <c r="A303" s="20">
        <v>308</v>
      </c>
      <c r="B303" s="14">
        <v>65984</v>
      </c>
      <c r="C303" s="14" t="s">
        <v>75</v>
      </c>
      <c r="D303" s="14" t="s">
        <v>141</v>
      </c>
      <c r="E303" s="14" t="s">
        <v>269</v>
      </c>
      <c r="F303" s="20" t="s">
        <v>88</v>
      </c>
      <c r="G303" s="14" t="s">
        <v>791</v>
      </c>
      <c r="H303" s="58" t="s">
        <v>293</v>
      </c>
      <c r="I303" s="82">
        <v>42283</v>
      </c>
      <c r="J303" s="81"/>
      <c r="K303" s="25"/>
    </row>
    <row r="304" spans="1:11">
      <c r="A304" s="20">
        <v>462</v>
      </c>
      <c r="B304" s="20">
        <v>31074</v>
      </c>
      <c r="C304" s="14" t="s">
        <v>540</v>
      </c>
      <c r="D304" s="14" t="s">
        <v>6</v>
      </c>
      <c r="E304" s="14" t="s">
        <v>160</v>
      </c>
      <c r="F304" s="20" t="s">
        <v>703</v>
      </c>
      <c r="G304" s="14" t="s">
        <v>31</v>
      </c>
      <c r="H304" s="14" t="s">
        <v>295</v>
      </c>
      <c r="I304" s="81">
        <v>44494</v>
      </c>
      <c r="J304" s="81"/>
      <c r="K304" s="25"/>
    </row>
    <row r="305" spans="1:11">
      <c r="A305" s="20">
        <v>463</v>
      </c>
      <c r="B305" s="20">
        <v>165026</v>
      </c>
      <c r="C305" s="5" t="s">
        <v>288</v>
      </c>
      <c r="D305" s="20" t="s">
        <v>6</v>
      </c>
      <c r="E305" s="14" t="s">
        <v>269</v>
      </c>
      <c r="F305" s="20" t="s">
        <v>703</v>
      </c>
      <c r="G305" s="14" t="s">
        <v>791</v>
      </c>
      <c r="H305" s="20" t="s">
        <v>295</v>
      </c>
      <c r="I305" s="80">
        <v>43949</v>
      </c>
      <c r="J305" s="81"/>
      <c r="K305" s="25"/>
    </row>
    <row r="306" spans="1:11">
      <c r="A306" s="20">
        <v>589</v>
      </c>
      <c r="B306" s="14">
        <v>101783</v>
      </c>
      <c r="C306" s="14" t="s">
        <v>138</v>
      </c>
      <c r="D306" s="14" t="s">
        <v>24</v>
      </c>
      <c r="E306" s="14" t="s">
        <v>160</v>
      </c>
      <c r="F306" s="14" t="s">
        <v>27</v>
      </c>
      <c r="G306" s="14" t="s">
        <v>31</v>
      </c>
      <c r="H306" s="14" t="s">
        <v>293</v>
      </c>
      <c r="I306" s="81">
        <v>43195</v>
      </c>
      <c r="J306" s="91"/>
      <c r="K306" s="25"/>
    </row>
    <row r="307" spans="1:11">
      <c r="A307" s="20">
        <v>464</v>
      </c>
      <c r="B307" s="40" t="s">
        <v>301</v>
      </c>
      <c r="C307" s="14" t="s">
        <v>709</v>
      </c>
      <c r="D307" s="40" t="s">
        <v>6</v>
      </c>
      <c r="E307" s="14" t="s">
        <v>502</v>
      </c>
      <c r="F307" s="20" t="s">
        <v>703</v>
      </c>
      <c r="G307" s="14" t="s">
        <v>791</v>
      </c>
      <c r="H307" s="40" t="s">
        <v>295</v>
      </c>
      <c r="I307" s="81">
        <v>44743</v>
      </c>
      <c r="J307" s="81"/>
      <c r="K307" s="25"/>
    </row>
    <row r="308" spans="1:11">
      <c r="A308" s="20">
        <v>179</v>
      </c>
      <c r="B308" s="40" t="s">
        <v>301</v>
      </c>
      <c r="C308" s="14" t="s">
        <v>547</v>
      </c>
      <c r="D308" s="14" t="s">
        <v>119</v>
      </c>
      <c r="E308" s="14" t="s">
        <v>22</v>
      </c>
      <c r="F308" s="14" t="s">
        <v>663</v>
      </c>
      <c r="G308" s="14" t="s">
        <v>31</v>
      </c>
      <c r="H308" s="20" t="s">
        <v>294</v>
      </c>
      <c r="I308" s="86">
        <v>44503</v>
      </c>
      <c r="J308" s="81"/>
      <c r="K308" s="25"/>
    </row>
    <row r="309" spans="1:11">
      <c r="A309" s="20">
        <v>465</v>
      </c>
      <c r="B309" s="20">
        <v>177489</v>
      </c>
      <c r="C309" s="20" t="s">
        <v>739</v>
      </c>
      <c r="D309" s="20" t="s">
        <v>6</v>
      </c>
      <c r="E309" s="14" t="s">
        <v>595</v>
      </c>
      <c r="F309" s="14" t="s">
        <v>774</v>
      </c>
      <c r="G309" s="14" t="s">
        <v>92</v>
      </c>
      <c r="H309" s="20" t="s">
        <v>295</v>
      </c>
      <c r="I309" s="80">
        <v>44258</v>
      </c>
      <c r="J309" s="81"/>
      <c r="K309" s="25"/>
    </row>
    <row r="310" spans="1:11">
      <c r="A310" s="20">
        <v>309</v>
      </c>
      <c r="B310" s="21" t="s">
        <v>301</v>
      </c>
      <c r="C310" s="50" t="s">
        <v>796</v>
      </c>
      <c r="D310" s="14" t="s">
        <v>141</v>
      </c>
      <c r="E310" s="50" t="s">
        <v>700</v>
      </c>
      <c r="F310" s="50" t="s">
        <v>89</v>
      </c>
      <c r="G310" s="50" t="s">
        <v>512</v>
      </c>
      <c r="H310" s="50" t="s">
        <v>293</v>
      </c>
      <c r="I310" s="91">
        <v>44771</v>
      </c>
      <c r="J310" s="91"/>
      <c r="K310" s="25"/>
    </row>
    <row r="311" spans="1:11">
      <c r="A311" s="20">
        <v>180</v>
      </c>
      <c r="B311" s="20" t="s">
        <v>301</v>
      </c>
      <c r="C311" s="20" t="s">
        <v>602</v>
      </c>
      <c r="D311" s="20" t="s">
        <v>119</v>
      </c>
      <c r="E311" s="14" t="s">
        <v>501</v>
      </c>
      <c r="F311" s="20" t="s">
        <v>663</v>
      </c>
      <c r="G311" s="14" t="s">
        <v>791</v>
      </c>
      <c r="H311" s="20" t="s">
        <v>294</v>
      </c>
      <c r="I311" s="80">
        <v>44574</v>
      </c>
      <c r="J311" s="81"/>
      <c r="K311" s="25"/>
    </row>
    <row r="312" spans="1:11">
      <c r="A312" s="20">
        <v>466</v>
      </c>
      <c r="B312" s="40" t="s">
        <v>301</v>
      </c>
      <c r="C312" s="14" t="s">
        <v>582</v>
      </c>
      <c r="D312" s="14" t="s">
        <v>6</v>
      </c>
      <c r="E312" s="14" t="s">
        <v>158</v>
      </c>
      <c r="F312" s="14" t="s">
        <v>787</v>
      </c>
      <c r="G312" s="14" t="s">
        <v>512</v>
      </c>
      <c r="H312" s="20" t="s">
        <v>295</v>
      </c>
      <c r="I312" s="81">
        <v>44544</v>
      </c>
      <c r="J312" s="81"/>
      <c r="K312" s="25"/>
    </row>
    <row r="313" spans="1:11">
      <c r="A313" s="20">
        <v>310</v>
      </c>
      <c r="B313" s="20">
        <v>107151</v>
      </c>
      <c r="C313" s="20" t="s">
        <v>60</v>
      </c>
      <c r="D313" s="20" t="s">
        <v>141</v>
      </c>
      <c r="E313" s="14" t="s">
        <v>162</v>
      </c>
      <c r="F313" s="20" t="s">
        <v>89</v>
      </c>
      <c r="G313" s="14" t="s">
        <v>31</v>
      </c>
      <c r="H313" s="20" t="s">
        <v>293</v>
      </c>
      <c r="I313" s="80">
        <v>43314</v>
      </c>
      <c r="J313" s="81"/>
      <c r="K313" s="25"/>
    </row>
    <row r="314" spans="1:11">
      <c r="A314" s="20">
        <v>467</v>
      </c>
      <c r="B314" s="14" t="s">
        <v>301</v>
      </c>
      <c r="C314" s="14" t="s">
        <v>710</v>
      </c>
      <c r="D314" s="14" t="s">
        <v>6</v>
      </c>
      <c r="E314" s="14" t="s">
        <v>131</v>
      </c>
      <c r="F314" s="14" t="s">
        <v>703</v>
      </c>
      <c r="G314" s="14" t="s">
        <v>727</v>
      </c>
      <c r="H314" s="14" t="s">
        <v>295</v>
      </c>
      <c r="I314" s="81">
        <v>44743</v>
      </c>
      <c r="J314" s="81"/>
      <c r="K314" s="25"/>
    </row>
    <row r="315" spans="1:11">
      <c r="A315" s="20">
        <v>311</v>
      </c>
      <c r="B315" s="40" t="s">
        <v>301</v>
      </c>
      <c r="C315" s="50" t="s">
        <v>808</v>
      </c>
      <c r="D315" s="50" t="s">
        <v>141</v>
      </c>
      <c r="E315" s="50" t="s">
        <v>7</v>
      </c>
      <c r="F315" s="76" t="s">
        <v>88</v>
      </c>
      <c r="G315" s="50" t="s">
        <v>511</v>
      </c>
      <c r="H315" s="20" t="s">
        <v>293</v>
      </c>
      <c r="I315" s="91"/>
      <c r="J315" s="91"/>
      <c r="K315" s="25"/>
    </row>
    <row r="316" spans="1:11">
      <c r="A316" s="20">
        <v>250</v>
      </c>
      <c r="B316" s="20" t="s">
        <v>301</v>
      </c>
      <c r="C316" s="14" t="s">
        <v>634</v>
      </c>
      <c r="D316" s="14" t="s">
        <v>28</v>
      </c>
      <c r="E316" s="14" t="s">
        <v>165</v>
      </c>
      <c r="F316" s="20" t="s">
        <v>30</v>
      </c>
      <c r="G316" s="14" t="s">
        <v>511</v>
      </c>
      <c r="H316" s="14" t="s">
        <v>293</v>
      </c>
      <c r="I316" s="82">
        <v>44623</v>
      </c>
      <c r="J316" s="81"/>
      <c r="K316" s="25"/>
    </row>
    <row r="317" spans="1:11">
      <c r="A317" s="20">
        <v>181</v>
      </c>
      <c r="B317" s="14" t="s">
        <v>301</v>
      </c>
      <c r="C317" s="99" t="s">
        <v>835</v>
      </c>
      <c r="D317" s="14" t="s">
        <v>119</v>
      </c>
      <c r="E317" s="50" t="s">
        <v>29</v>
      </c>
      <c r="F317" s="99" t="s">
        <v>663</v>
      </c>
      <c r="G317" s="50" t="s">
        <v>727</v>
      </c>
      <c r="H317" s="14" t="s">
        <v>294</v>
      </c>
      <c r="I317" s="81">
        <v>44781</v>
      </c>
      <c r="J317" s="91"/>
      <c r="K317" s="25"/>
    </row>
    <row r="318" spans="1:11">
      <c r="A318" s="20">
        <v>468</v>
      </c>
      <c r="B318" s="20">
        <v>165018</v>
      </c>
      <c r="C318" s="20" t="s">
        <v>285</v>
      </c>
      <c r="D318" s="20" t="s">
        <v>6</v>
      </c>
      <c r="E318" s="14" t="s">
        <v>15</v>
      </c>
      <c r="F318" s="14" t="s">
        <v>787</v>
      </c>
      <c r="G318" s="14" t="s">
        <v>512</v>
      </c>
      <c r="H318" s="20" t="s">
        <v>295</v>
      </c>
      <c r="I318" s="80">
        <v>43946</v>
      </c>
      <c r="J318" s="81"/>
      <c r="K318" s="25"/>
    </row>
    <row r="319" spans="1:11">
      <c r="A319" s="20">
        <v>469</v>
      </c>
      <c r="B319" s="20">
        <v>132171</v>
      </c>
      <c r="C319" s="20" t="s">
        <v>234</v>
      </c>
      <c r="D319" s="20" t="s">
        <v>6</v>
      </c>
      <c r="E319" s="14" t="s">
        <v>347</v>
      </c>
      <c r="F319" s="14" t="s">
        <v>706</v>
      </c>
      <c r="G319" s="14" t="s">
        <v>791</v>
      </c>
      <c r="H319" s="20" t="s">
        <v>295</v>
      </c>
      <c r="I319" s="80">
        <v>43662</v>
      </c>
      <c r="J319" s="81"/>
      <c r="K319" s="25"/>
    </row>
    <row r="320" spans="1:11">
      <c r="A320" s="20">
        <v>590</v>
      </c>
      <c r="B320" s="14">
        <v>180846</v>
      </c>
      <c r="C320" s="14" t="s">
        <v>464</v>
      </c>
      <c r="D320" s="14" t="s">
        <v>24</v>
      </c>
      <c r="E320" s="14" t="s">
        <v>268</v>
      </c>
      <c r="F320" s="14" t="s">
        <v>27</v>
      </c>
      <c r="G320" s="14" t="s">
        <v>8</v>
      </c>
      <c r="H320" s="14" t="s">
        <v>293</v>
      </c>
      <c r="I320" s="81">
        <v>44379</v>
      </c>
      <c r="J320" s="91"/>
      <c r="K320" s="25"/>
    </row>
    <row r="321" spans="1:11">
      <c r="A321" s="20">
        <v>312</v>
      </c>
      <c r="B321" s="40">
        <v>160787</v>
      </c>
      <c r="C321" s="69" t="s">
        <v>262</v>
      </c>
      <c r="D321" s="14" t="s">
        <v>141</v>
      </c>
      <c r="E321" s="14" t="s">
        <v>25</v>
      </c>
      <c r="F321" s="20" t="s">
        <v>622</v>
      </c>
      <c r="G321" s="14" t="s">
        <v>791</v>
      </c>
      <c r="H321" s="20" t="s">
        <v>293</v>
      </c>
      <c r="I321" s="81">
        <v>43781</v>
      </c>
      <c r="J321" s="81"/>
      <c r="K321" s="25"/>
    </row>
    <row r="322" spans="1:11">
      <c r="A322" s="20">
        <v>470</v>
      </c>
      <c r="B322" s="20">
        <v>159027</v>
      </c>
      <c r="C322" s="20" t="s">
        <v>249</v>
      </c>
      <c r="D322" s="20" t="s">
        <v>6</v>
      </c>
      <c r="E322" s="14" t="s">
        <v>140</v>
      </c>
      <c r="F322" s="14" t="s">
        <v>785</v>
      </c>
      <c r="G322" s="14" t="s">
        <v>129</v>
      </c>
      <c r="H322" s="20" t="s">
        <v>295</v>
      </c>
      <c r="I322" s="80">
        <v>43735</v>
      </c>
      <c r="J322" s="81"/>
      <c r="K322" s="25"/>
    </row>
    <row r="323" spans="1:11">
      <c r="A323" s="20">
        <v>471</v>
      </c>
      <c r="B323" s="14" t="s">
        <v>301</v>
      </c>
      <c r="C323" s="14" t="s">
        <v>711</v>
      </c>
      <c r="D323" s="14" t="s">
        <v>6</v>
      </c>
      <c r="E323" s="14" t="s">
        <v>134</v>
      </c>
      <c r="F323" s="14" t="s">
        <v>703</v>
      </c>
      <c r="G323" s="14" t="s">
        <v>727</v>
      </c>
      <c r="H323" s="14" t="s">
        <v>295</v>
      </c>
      <c r="I323" s="81">
        <v>44743</v>
      </c>
      <c r="J323" s="81"/>
      <c r="K323" s="25"/>
    </row>
    <row r="324" spans="1:11">
      <c r="A324" s="20">
        <v>472</v>
      </c>
      <c r="B324" s="20" t="s">
        <v>301</v>
      </c>
      <c r="C324" s="14" t="s">
        <v>567</v>
      </c>
      <c r="D324" s="20" t="s">
        <v>6</v>
      </c>
      <c r="E324" s="14" t="s">
        <v>52</v>
      </c>
      <c r="F324" s="14" t="s">
        <v>789</v>
      </c>
      <c r="G324" s="14" t="s">
        <v>31</v>
      </c>
      <c r="H324" s="20" t="s">
        <v>295</v>
      </c>
      <c r="I324" s="81">
        <v>44531</v>
      </c>
      <c r="J324" s="81"/>
      <c r="K324" s="25"/>
    </row>
    <row r="325" spans="1:11">
      <c r="A325" s="20">
        <v>473</v>
      </c>
      <c r="B325" s="20">
        <v>161212</v>
      </c>
      <c r="C325" s="20" t="s">
        <v>271</v>
      </c>
      <c r="D325" s="20" t="s">
        <v>6</v>
      </c>
      <c r="E325" s="14" t="s">
        <v>7</v>
      </c>
      <c r="F325" s="14" t="s">
        <v>783</v>
      </c>
      <c r="G325" s="14" t="s">
        <v>511</v>
      </c>
      <c r="H325" s="20" t="s">
        <v>295</v>
      </c>
      <c r="I325" s="80">
        <v>43825</v>
      </c>
      <c r="J325" s="81"/>
      <c r="K325" s="25"/>
    </row>
    <row r="326" spans="1:11">
      <c r="A326" s="20">
        <v>474</v>
      </c>
      <c r="B326" s="20" t="s">
        <v>301</v>
      </c>
      <c r="C326" s="20" t="s">
        <v>717</v>
      </c>
      <c r="D326" s="20" t="s">
        <v>6</v>
      </c>
      <c r="E326" s="14" t="s">
        <v>18</v>
      </c>
      <c r="F326" s="14" t="s">
        <v>705</v>
      </c>
      <c r="G326" s="14" t="s">
        <v>31</v>
      </c>
      <c r="H326" s="20" t="s">
        <v>295</v>
      </c>
      <c r="I326" s="80">
        <v>44743</v>
      </c>
      <c r="J326" s="81"/>
      <c r="K326" s="25"/>
    </row>
    <row r="327" spans="1:11">
      <c r="A327" s="20">
        <v>475</v>
      </c>
      <c r="B327" s="40">
        <v>31069</v>
      </c>
      <c r="C327" s="69" t="s">
        <v>537</v>
      </c>
      <c r="D327" s="69" t="s">
        <v>6</v>
      </c>
      <c r="E327" s="14" t="s">
        <v>134</v>
      </c>
      <c r="F327" s="69" t="s">
        <v>782</v>
      </c>
      <c r="G327" s="14" t="s">
        <v>727</v>
      </c>
      <c r="H327" s="20" t="s">
        <v>295</v>
      </c>
      <c r="I327" s="83">
        <v>44494</v>
      </c>
      <c r="J327" s="88"/>
      <c r="K327" s="25"/>
    </row>
    <row r="328" spans="1:11">
      <c r="A328" s="20">
        <v>476</v>
      </c>
      <c r="B328" s="20">
        <v>126171</v>
      </c>
      <c r="C328" s="57" t="s">
        <v>225</v>
      </c>
      <c r="D328" s="20" t="s">
        <v>6</v>
      </c>
      <c r="E328" s="14" t="s">
        <v>291</v>
      </c>
      <c r="F328" s="14" t="s">
        <v>782</v>
      </c>
      <c r="G328" s="14" t="s">
        <v>8</v>
      </c>
      <c r="H328" s="20" t="s">
        <v>295</v>
      </c>
      <c r="I328" s="84">
        <v>43627</v>
      </c>
      <c r="J328" s="81"/>
      <c r="K328" s="25"/>
    </row>
    <row r="329" spans="1:11">
      <c r="A329" s="20">
        <v>65</v>
      </c>
      <c r="B329" s="20" t="s">
        <v>301</v>
      </c>
      <c r="C329" s="20" t="s">
        <v>817</v>
      </c>
      <c r="D329" s="20" t="s">
        <v>91</v>
      </c>
      <c r="E329" s="14" t="s">
        <v>53</v>
      </c>
      <c r="F329" s="20" t="s">
        <v>818</v>
      </c>
      <c r="G329" s="14" t="s">
        <v>129</v>
      </c>
      <c r="H329" s="20" t="s">
        <v>296</v>
      </c>
      <c r="I329" s="80">
        <v>44774</v>
      </c>
      <c r="J329" s="81"/>
    </row>
    <row r="330" spans="1:11">
      <c r="A330" s="20">
        <v>182</v>
      </c>
      <c r="B330" s="14" t="s">
        <v>301</v>
      </c>
      <c r="C330" s="99" t="s">
        <v>829</v>
      </c>
      <c r="D330" s="14" t="s">
        <v>119</v>
      </c>
      <c r="E330" s="14" t="s">
        <v>18</v>
      </c>
      <c r="F330" s="99" t="s">
        <v>662</v>
      </c>
      <c r="G330" s="14" t="s">
        <v>31</v>
      </c>
      <c r="H330" s="14" t="s">
        <v>294</v>
      </c>
      <c r="I330" s="81">
        <v>44781</v>
      </c>
      <c r="J330" s="81"/>
    </row>
    <row r="331" spans="1:11">
      <c r="A331" s="20">
        <v>313</v>
      </c>
      <c r="B331" s="40">
        <v>91880</v>
      </c>
      <c r="C331" s="14" t="s">
        <v>145</v>
      </c>
      <c r="D331" s="14" t="s">
        <v>141</v>
      </c>
      <c r="E331" s="14" t="s">
        <v>25</v>
      </c>
      <c r="F331" s="20" t="s">
        <v>88</v>
      </c>
      <c r="G331" s="14" t="s">
        <v>791</v>
      </c>
      <c r="H331" s="14" t="s">
        <v>293</v>
      </c>
      <c r="I331" s="81">
        <v>42978</v>
      </c>
      <c r="J331" s="81"/>
    </row>
    <row r="332" spans="1:11">
      <c r="A332" s="20">
        <v>66</v>
      </c>
      <c r="B332" s="40" t="s">
        <v>301</v>
      </c>
      <c r="C332" s="14" t="s">
        <v>531</v>
      </c>
      <c r="D332" s="40" t="s">
        <v>91</v>
      </c>
      <c r="E332" s="14" t="s">
        <v>29</v>
      </c>
      <c r="F332" s="14" t="s">
        <v>97</v>
      </c>
      <c r="G332" s="14" t="s">
        <v>727</v>
      </c>
      <c r="H332" s="40" t="s">
        <v>296</v>
      </c>
      <c r="I332" s="81">
        <v>44410</v>
      </c>
      <c r="J332" s="81"/>
    </row>
    <row r="333" spans="1:11">
      <c r="A333" s="20">
        <v>314</v>
      </c>
      <c r="B333" s="14">
        <v>100491</v>
      </c>
      <c r="C333" s="14" t="s">
        <v>74</v>
      </c>
      <c r="D333" s="40" t="s">
        <v>141</v>
      </c>
      <c r="E333" s="14" t="s">
        <v>50</v>
      </c>
      <c r="F333" s="20" t="s">
        <v>89</v>
      </c>
      <c r="G333" s="14" t="s">
        <v>8</v>
      </c>
      <c r="H333" s="14" t="s">
        <v>293</v>
      </c>
      <c r="I333" s="81">
        <v>43160</v>
      </c>
      <c r="J333" s="81"/>
    </row>
    <row r="334" spans="1:11">
      <c r="A334" s="20">
        <v>315</v>
      </c>
      <c r="B334" s="20" t="s">
        <v>301</v>
      </c>
      <c r="C334" s="14" t="s">
        <v>685</v>
      </c>
      <c r="D334" s="14" t="s">
        <v>141</v>
      </c>
      <c r="E334" s="14" t="s">
        <v>615</v>
      </c>
      <c r="F334" s="20" t="s">
        <v>89</v>
      </c>
      <c r="G334" s="14" t="s">
        <v>8</v>
      </c>
      <c r="H334" s="14" t="s">
        <v>293</v>
      </c>
      <c r="I334" s="81">
        <v>44728</v>
      </c>
      <c r="J334" s="81"/>
    </row>
    <row r="335" spans="1:11">
      <c r="A335" s="20">
        <v>67</v>
      </c>
      <c r="B335" s="20" t="s">
        <v>301</v>
      </c>
      <c r="C335" s="14" t="s">
        <v>560</v>
      </c>
      <c r="D335" s="14" t="s">
        <v>91</v>
      </c>
      <c r="E335" s="14" t="s">
        <v>159</v>
      </c>
      <c r="F335" s="14" t="s">
        <v>112</v>
      </c>
      <c r="G335" s="14" t="s">
        <v>512</v>
      </c>
      <c r="H335" s="14" t="s">
        <v>523</v>
      </c>
      <c r="I335" s="81">
        <v>44531</v>
      </c>
      <c r="J335" s="81"/>
    </row>
    <row r="336" spans="1:11">
      <c r="A336" s="20">
        <v>183</v>
      </c>
      <c r="B336" s="20" t="s">
        <v>301</v>
      </c>
      <c r="C336" s="20" t="s">
        <v>515</v>
      </c>
      <c r="D336" s="20" t="s">
        <v>119</v>
      </c>
      <c r="E336" s="14" t="s">
        <v>14</v>
      </c>
      <c r="F336" s="20" t="s">
        <v>661</v>
      </c>
      <c r="G336" s="14" t="s">
        <v>92</v>
      </c>
      <c r="H336" s="20" t="s">
        <v>294</v>
      </c>
      <c r="I336" s="80">
        <v>44453</v>
      </c>
      <c r="J336" s="81"/>
    </row>
    <row r="337" spans="1:11" s="59" customFormat="1">
      <c r="A337" s="20">
        <v>184</v>
      </c>
      <c r="B337" s="20">
        <v>31163</v>
      </c>
      <c r="C337" s="20" t="s">
        <v>41</v>
      </c>
      <c r="D337" s="20" t="s">
        <v>119</v>
      </c>
      <c r="E337" s="14" t="s">
        <v>7</v>
      </c>
      <c r="F337" s="20" t="s">
        <v>668</v>
      </c>
      <c r="G337" s="14" t="s">
        <v>511</v>
      </c>
      <c r="H337" s="20" t="s">
        <v>294</v>
      </c>
      <c r="I337" s="80">
        <v>40491</v>
      </c>
      <c r="J337" s="81"/>
      <c r="K337" s="67"/>
    </row>
    <row r="338" spans="1:11" s="59" customFormat="1">
      <c r="A338" s="20">
        <v>477</v>
      </c>
      <c r="B338" s="14" t="s">
        <v>301</v>
      </c>
      <c r="C338" s="14" t="s">
        <v>740</v>
      </c>
      <c r="D338" s="14" t="s">
        <v>6</v>
      </c>
      <c r="E338" s="14" t="s">
        <v>15</v>
      </c>
      <c r="F338" s="14" t="s">
        <v>786</v>
      </c>
      <c r="G338" s="14" t="s">
        <v>512</v>
      </c>
      <c r="H338" s="20" t="s">
        <v>295</v>
      </c>
      <c r="I338" s="81">
        <v>44630</v>
      </c>
      <c r="J338" s="81"/>
      <c r="K338" s="67"/>
    </row>
    <row r="339" spans="1:11" s="59" customFormat="1">
      <c r="A339" s="20">
        <v>478</v>
      </c>
      <c r="B339" s="14">
        <v>135423</v>
      </c>
      <c r="C339" s="14" t="s">
        <v>741</v>
      </c>
      <c r="D339" s="40" t="s">
        <v>6</v>
      </c>
      <c r="E339" s="14" t="s">
        <v>159</v>
      </c>
      <c r="F339" s="14" t="s">
        <v>774</v>
      </c>
      <c r="G339" s="14" t="s">
        <v>512</v>
      </c>
      <c r="H339" s="40" t="s">
        <v>295</v>
      </c>
      <c r="I339" s="81">
        <v>43678</v>
      </c>
      <c r="J339" s="81"/>
      <c r="K339" s="67"/>
    </row>
    <row r="340" spans="1:11">
      <c r="A340" s="20">
        <v>251</v>
      </c>
      <c r="B340" s="40">
        <v>106751</v>
      </c>
      <c r="C340" s="40" t="s">
        <v>35</v>
      </c>
      <c r="D340" s="40" t="s">
        <v>28</v>
      </c>
      <c r="E340" s="14" t="s">
        <v>347</v>
      </c>
      <c r="F340" s="20" t="s">
        <v>30</v>
      </c>
      <c r="G340" s="14" t="s">
        <v>791</v>
      </c>
      <c r="H340" s="40" t="s">
        <v>293</v>
      </c>
      <c r="I340" s="81">
        <v>43313</v>
      </c>
      <c r="J340" s="81"/>
    </row>
    <row r="341" spans="1:11">
      <c r="A341" s="20">
        <v>479</v>
      </c>
      <c r="B341" s="40">
        <v>163234</v>
      </c>
      <c r="C341" s="69" t="s">
        <v>280</v>
      </c>
      <c r="D341" s="40" t="s">
        <v>6</v>
      </c>
      <c r="E341" s="14" t="s">
        <v>19</v>
      </c>
      <c r="F341" s="14" t="s">
        <v>704</v>
      </c>
      <c r="G341" s="14" t="s">
        <v>727</v>
      </c>
      <c r="H341" s="40" t="s">
        <v>295</v>
      </c>
      <c r="I341" s="81">
        <v>43890</v>
      </c>
      <c r="J341" s="81"/>
    </row>
    <row r="342" spans="1:11">
      <c r="A342" s="20">
        <v>185</v>
      </c>
      <c r="B342" s="40" t="s">
        <v>301</v>
      </c>
      <c r="C342" s="14" t="s">
        <v>554</v>
      </c>
      <c r="D342" s="40" t="s">
        <v>119</v>
      </c>
      <c r="E342" s="14" t="s">
        <v>162</v>
      </c>
      <c r="F342" s="20" t="s">
        <v>663</v>
      </c>
      <c r="G342" s="14" t="s">
        <v>31</v>
      </c>
      <c r="H342" s="14" t="s">
        <v>294</v>
      </c>
      <c r="I342" s="81">
        <v>44503</v>
      </c>
      <c r="J342" s="81"/>
    </row>
    <row r="343" spans="1:11">
      <c r="A343" s="20">
        <v>480</v>
      </c>
      <c r="B343" s="20">
        <v>31075</v>
      </c>
      <c r="C343" s="20" t="s">
        <v>742</v>
      </c>
      <c r="D343" s="20" t="s">
        <v>6</v>
      </c>
      <c r="E343" s="14" t="s">
        <v>14</v>
      </c>
      <c r="F343" s="14" t="s">
        <v>774</v>
      </c>
      <c r="G343" s="14" t="s">
        <v>92</v>
      </c>
      <c r="H343" s="20" t="s">
        <v>295</v>
      </c>
      <c r="I343" s="80">
        <v>44494</v>
      </c>
      <c r="J343" s="81"/>
    </row>
    <row r="344" spans="1:11">
      <c r="A344" s="20">
        <v>186</v>
      </c>
      <c r="B344" s="40" t="s">
        <v>301</v>
      </c>
      <c r="C344" s="69" t="s">
        <v>603</v>
      </c>
      <c r="D344" s="40" t="s">
        <v>119</v>
      </c>
      <c r="E344" s="14" t="s">
        <v>12</v>
      </c>
      <c r="F344" s="20" t="s">
        <v>666</v>
      </c>
      <c r="G344" s="14" t="s">
        <v>511</v>
      </c>
      <c r="H344" s="40" t="s">
        <v>294</v>
      </c>
      <c r="I344" s="81">
        <v>44574</v>
      </c>
      <c r="J344" s="81"/>
    </row>
    <row r="345" spans="1:11">
      <c r="A345" s="20">
        <v>481</v>
      </c>
      <c r="B345" s="20" t="s">
        <v>301</v>
      </c>
      <c r="C345" s="20" t="s">
        <v>718</v>
      </c>
      <c r="D345" s="20" t="s">
        <v>6</v>
      </c>
      <c r="E345" s="14" t="s">
        <v>130</v>
      </c>
      <c r="F345" s="14" t="s">
        <v>705</v>
      </c>
      <c r="G345" s="14" t="s">
        <v>31</v>
      </c>
      <c r="H345" s="20" t="s">
        <v>295</v>
      </c>
      <c r="I345" s="80">
        <v>44743</v>
      </c>
      <c r="J345" s="81"/>
      <c r="K345" s="25"/>
    </row>
    <row r="346" spans="1:11">
      <c r="A346" s="20">
        <v>482</v>
      </c>
      <c r="B346" s="20" t="s">
        <v>301</v>
      </c>
      <c r="C346" s="20" t="s">
        <v>773</v>
      </c>
      <c r="D346" s="20" t="s">
        <v>6</v>
      </c>
      <c r="E346" s="14" t="s">
        <v>277</v>
      </c>
      <c r="F346" s="14" t="s">
        <v>774</v>
      </c>
      <c r="G346" s="14" t="s">
        <v>511</v>
      </c>
      <c r="H346" s="20" t="s">
        <v>295</v>
      </c>
      <c r="I346" s="80">
        <v>44746</v>
      </c>
      <c r="J346" s="81"/>
      <c r="K346" s="25"/>
    </row>
    <row r="347" spans="1:11">
      <c r="A347" s="20">
        <v>483</v>
      </c>
      <c r="B347" s="92">
        <v>160597</v>
      </c>
      <c r="C347" s="103" t="s">
        <v>266</v>
      </c>
      <c r="D347" s="92" t="s">
        <v>6</v>
      </c>
      <c r="E347" s="93" t="s">
        <v>100</v>
      </c>
      <c r="F347" s="93" t="s">
        <v>704</v>
      </c>
      <c r="G347" s="93" t="s">
        <v>727</v>
      </c>
      <c r="H347" s="92" t="s">
        <v>295</v>
      </c>
      <c r="I347" s="104">
        <v>43794</v>
      </c>
      <c r="J347" s="94"/>
      <c r="K347" s="25"/>
    </row>
    <row r="348" spans="1:11">
      <c r="A348" s="20">
        <v>252</v>
      </c>
      <c r="B348" s="20" t="s">
        <v>301</v>
      </c>
      <c r="C348" s="14" t="s">
        <v>759</v>
      </c>
      <c r="D348" s="14" t="s">
        <v>28</v>
      </c>
      <c r="E348" s="14" t="s">
        <v>83</v>
      </c>
      <c r="F348" s="20" t="s">
        <v>30</v>
      </c>
      <c r="G348" s="14" t="s">
        <v>727</v>
      </c>
      <c r="H348" s="14" t="s">
        <v>293</v>
      </c>
      <c r="I348" s="81">
        <v>44722</v>
      </c>
      <c r="J348" s="81"/>
      <c r="K348" s="25"/>
    </row>
    <row r="349" spans="1:11">
      <c r="A349" s="20">
        <v>484</v>
      </c>
      <c r="B349" s="20">
        <v>177491</v>
      </c>
      <c r="C349" s="20" t="s">
        <v>743</v>
      </c>
      <c r="D349" s="20" t="s">
        <v>6</v>
      </c>
      <c r="E349" s="14" t="s">
        <v>11</v>
      </c>
      <c r="F349" s="14" t="s">
        <v>774</v>
      </c>
      <c r="G349" s="14" t="s">
        <v>31</v>
      </c>
      <c r="H349" s="20" t="s">
        <v>295</v>
      </c>
      <c r="I349" s="80">
        <v>44258</v>
      </c>
      <c r="J349" s="81"/>
      <c r="K349" s="25"/>
    </row>
    <row r="350" spans="1:11">
      <c r="A350" s="20">
        <v>591</v>
      </c>
      <c r="B350" s="14">
        <v>86373</v>
      </c>
      <c r="C350" s="14" t="s">
        <v>139</v>
      </c>
      <c r="D350" s="14" t="s">
        <v>24</v>
      </c>
      <c r="E350" s="14" t="s">
        <v>15</v>
      </c>
      <c r="F350" s="14" t="s">
        <v>27</v>
      </c>
      <c r="G350" s="14" t="s">
        <v>512</v>
      </c>
      <c r="H350" s="14" t="s">
        <v>293</v>
      </c>
      <c r="I350" s="81">
        <v>42826</v>
      </c>
      <c r="J350" s="91"/>
      <c r="K350" s="25"/>
    </row>
    <row r="351" spans="1:11">
      <c r="A351" s="20">
        <v>485</v>
      </c>
      <c r="B351" s="20" t="s">
        <v>301</v>
      </c>
      <c r="C351" s="20" t="s">
        <v>580</v>
      </c>
      <c r="D351" s="20" t="s">
        <v>6</v>
      </c>
      <c r="E351" s="14" t="s">
        <v>614</v>
      </c>
      <c r="F351" s="14" t="s">
        <v>787</v>
      </c>
      <c r="G351" s="14" t="s">
        <v>8</v>
      </c>
      <c r="H351" s="20" t="s">
        <v>295</v>
      </c>
      <c r="I351" s="80">
        <v>44544</v>
      </c>
      <c r="J351" s="81"/>
      <c r="K351" s="25"/>
    </row>
    <row r="352" spans="1:11">
      <c r="A352" s="20">
        <v>486</v>
      </c>
      <c r="B352" s="40">
        <v>135433</v>
      </c>
      <c r="C352" s="14" t="s">
        <v>243</v>
      </c>
      <c r="D352" s="40" t="s">
        <v>6</v>
      </c>
      <c r="E352" s="14" t="s">
        <v>9</v>
      </c>
      <c r="F352" s="20" t="s">
        <v>782</v>
      </c>
      <c r="G352" s="14" t="s">
        <v>511</v>
      </c>
      <c r="H352" s="40" t="s">
        <v>295</v>
      </c>
      <c r="I352" s="81">
        <v>43678</v>
      </c>
      <c r="J352" s="81"/>
      <c r="K352" s="25"/>
    </row>
    <row r="353" spans="1:11">
      <c r="A353" s="20">
        <v>487</v>
      </c>
      <c r="B353" s="40" t="s">
        <v>301</v>
      </c>
      <c r="C353" s="14" t="s">
        <v>719</v>
      </c>
      <c r="D353" s="40" t="s">
        <v>6</v>
      </c>
      <c r="E353" s="14" t="s">
        <v>323</v>
      </c>
      <c r="F353" s="20" t="s">
        <v>705</v>
      </c>
      <c r="G353" s="14" t="s">
        <v>31</v>
      </c>
      <c r="H353" s="40" t="s">
        <v>295</v>
      </c>
      <c r="I353" s="81">
        <v>44743</v>
      </c>
      <c r="J353" s="81"/>
      <c r="K353" s="25"/>
    </row>
    <row r="354" spans="1:11">
      <c r="A354" s="20">
        <v>68</v>
      </c>
      <c r="B354" s="21" t="s">
        <v>301</v>
      </c>
      <c r="C354" s="20" t="s">
        <v>605</v>
      </c>
      <c r="D354" s="20" t="s">
        <v>91</v>
      </c>
      <c r="E354" s="14" t="s">
        <v>327</v>
      </c>
      <c r="F354" s="14" t="s">
        <v>97</v>
      </c>
      <c r="G354" s="14" t="s">
        <v>512</v>
      </c>
      <c r="H354" s="20" t="s">
        <v>296</v>
      </c>
      <c r="I354" s="80">
        <v>44578</v>
      </c>
      <c r="J354" s="81"/>
      <c r="K354" s="25"/>
    </row>
    <row r="355" spans="1:11">
      <c r="A355" s="20">
        <v>488</v>
      </c>
      <c r="B355" s="20">
        <v>174589</v>
      </c>
      <c r="C355" s="5" t="s">
        <v>324</v>
      </c>
      <c r="D355" s="20" t="s">
        <v>6</v>
      </c>
      <c r="E355" s="14" t="s">
        <v>268</v>
      </c>
      <c r="F355" s="20" t="s">
        <v>789</v>
      </c>
      <c r="G355" s="14" t="s">
        <v>8</v>
      </c>
      <c r="H355" s="20" t="s">
        <v>295</v>
      </c>
      <c r="I355" s="80">
        <v>44200</v>
      </c>
      <c r="J355" s="81"/>
      <c r="K355" s="25"/>
    </row>
    <row r="356" spans="1:11">
      <c r="A356" s="20">
        <v>316</v>
      </c>
      <c r="B356" s="40" t="s">
        <v>301</v>
      </c>
      <c r="C356" s="75" t="s">
        <v>621</v>
      </c>
      <c r="D356" s="14" t="s">
        <v>141</v>
      </c>
      <c r="E356" s="14" t="s">
        <v>158</v>
      </c>
      <c r="F356" s="75" t="s">
        <v>54</v>
      </c>
      <c r="G356" s="14" t="s">
        <v>512</v>
      </c>
      <c r="H356" s="75" t="s">
        <v>293</v>
      </c>
      <c r="I356" s="81">
        <v>44596</v>
      </c>
      <c r="J356" s="81"/>
      <c r="K356" s="25"/>
    </row>
    <row r="357" spans="1:11">
      <c r="A357" s="20">
        <v>489</v>
      </c>
      <c r="B357" s="14">
        <v>106386</v>
      </c>
      <c r="C357" s="69" t="s">
        <v>199</v>
      </c>
      <c r="D357" s="14" t="s">
        <v>6</v>
      </c>
      <c r="E357" s="14" t="s">
        <v>327</v>
      </c>
      <c r="F357" s="20" t="s">
        <v>783</v>
      </c>
      <c r="G357" s="14" t="s">
        <v>512</v>
      </c>
      <c r="H357" s="14" t="s">
        <v>295</v>
      </c>
      <c r="I357" s="81">
        <v>43313</v>
      </c>
      <c r="J357" s="81"/>
      <c r="K357" s="25"/>
    </row>
    <row r="358" spans="1:11">
      <c r="A358" s="20">
        <v>490</v>
      </c>
      <c r="B358" s="40">
        <v>111284</v>
      </c>
      <c r="C358" s="14" t="s">
        <v>744</v>
      </c>
      <c r="D358" s="40" t="s">
        <v>6</v>
      </c>
      <c r="E358" s="14" t="s">
        <v>136</v>
      </c>
      <c r="F358" s="20" t="s">
        <v>774</v>
      </c>
      <c r="G358" s="14" t="s">
        <v>129</v>
      </c>
      <c r="H358" s="40" t="s">
        <v>295</v>
      </c>
      <c r="I358" s="81">
        <v>43438</v>
      </c>
      <c r="J358" s="81"/>
      <c r="K358" s="25"/>
    </row>
    <row r="359" spans="1:11">
      <c r="A359" s="20">
        <v>69</v>
      </c>
      <c r="B359" s="20" t="s">
        <v>301</v>
      </c>
      <c r="C359" s="20" t="s">
        <v>819</v>
      </c>
      <c r="D359" s="20" t="s">
        <v>91</v>
      </c>
      <c r="E359" s="14" t="s">
        <v>79</v>
      </c>
      <c r="F359" s="20" t="s">
        <v>818</v>
      </c>
      <c r="G359" s="14" t="s">
        <v>727</v>
      </c>
      <c r="H359" s="20" t="s">
        <v>296</v>
      </c>
      <c r="I359" s="80">
        <v>44774</v>
      </c>
      <c r="J359" s="81"/>
      <c r="K359" s="25"/>
    </row>
    <row r="360" spans="1:11">
      <c r="A360" s="20">
        <v>317</v>
      </c>
      <c r="B360" s="40">
        <v>51479</v>
      </c>
      <c r="C360" s="75" t="s">
        <v>486</v>
      </c>
      <c r="D360" s="14" t="s">
        <v>141</v>
      </c>
      <c r="E360" s="14" t="s">
        <v>18</v>
      </c>
      <c r="F360" s="75" t="s">
        <v>88</v>
      </c>
      <c r="G360" s="14" t="s">
        <v>31</v>
      </c>
      <c r="H360" s="75" t="s">
        <v>293</v>
      </c>
      <c r="I360" s="81">
        <v>44410</v>
      </c>
      <c r="J360" s="81"/>
      <c r="K360" s="25"/>
    </row>
    <row r="361" spans="1:11">
      <c r="A361" s="20">
        <v>491</v>
      </c>
      <c r="B361" s="40">
        <v>112149</v>
      </c>
      <c r="C361" s="14" t="s">
        <v>200</v>
      </c>
      <c r="D361" s="40" t="s">
        <v>6</v>
      </c>
      <c r="E361" s="14" t="s">
        <v>291</v>
      </c>
      <c r="F361" s="20" t="s">
        <v>789</v>
      </c>
      <c r="G361" s="14" t="s">
        <v>8</v>
      </c>
      <c r="H361" s="40" t="s">
        <v>295</v>
      </c>
      <c r="I361" s="81">
        <v>43469</v>
      </c>
      <c r="J361" s="81"/>
      <c r="K361" s="25"/>
    </row>
    <row r="362" spans="1:11">
      <c r="A362" s="20">
        <v>70</v>
      </c>
      <c r="B362" s="21">
        <v>175626</v>
      </c>
      <c r="C362" s="20" t="s">
        <v>329</v>
      </c>
      <c r="D362" s="20" t="s">
        <v>91</v>
      </c>
      <c r="E362" s="14" t="s">
        <v>96</v>
      </c>
      <c r="F362" s="14" t="s">
        <v>95</v>
      </c>
      <c r="G362" s="14" t="s">
        <v>512</v>
      </c>
      <c r="H362" s="20" t="s">
        <v>296</v>
      </c>
      <c r="I362" s="80">
        <v>44187</v>
      </c>
      <c r="J362" s="81"/>
      <c r="K362" s="25"/>
    </row>
    <row r="363" spans="1:11">
      <c r="A363" s="20">
        <v>492</v>
      </c>
      <c r="B363" s="40" t="s">
        <v>301</v>
      </c>
      <c r="C363" s="14" t="s">
        <v>568</v>
      </c>
      <c r="D363" s="40" t="s">
        <v>6</v>
      </c>
      <c r="E363" s="14" t="s">
        <v>18</v>
      </c>
      <c r="F363" s="20" t="s">
        <v>782</v>
      </c>
      <c r="G363" s="14" t="s">
        <v>31</v>
      </c>
      <c r="H363" s="40" t="s">
        <v>295</v>
      </c>
      <c r="I363" s="81">
        <v>44531</v>
      </c>
      <c r="J363" s="81"/>
      <c r="K363" s="25"/>
    </row>
    <row r="364" spans="1:11">
      <c r="A364" s="20">
        <v>493</v>
      </c>
      <c r="B364" s="20">
        <v>163236</v>
      </c>
      <c r="C364" s="14" t="s">
        <v>745</v>
      </c>
      <c r="D364" s="14" t="s">
        <v>6</v>
      </c>
      <c r="E364" s="14" t="s">
        <v>323</v>
      </c>
      <c r="F364" s="20" t="s">
        <v>774</v>
      </c>
      <c r="G364" s="14" t="s">
        <v>31</v>
      </c>
      <c r="H364" s="14" t="s">
        <v>295</v>
      </c>
      <c r="I364" s="81">
        <v>43890</v>
      </c>
      <c r="J364" s="81"/>
      <c r="K364" s="25"/>
    </row>
    <row r="365" spans="1:11">
      <c r="A365" s="20">
        <v>318</v>
      </c>
      <c r="B365" s="40" t="s">
        <v>301</v>
      </c>
      <c r="C365" s="40" t="s">
        <v>559</v>
      </c>
      <c r="D365" s="14" t="s">
        <v>141</v>
      </c>
      <c r="E365" s="14" t="s">
        <v>502</v>
      </c>
      <c r="F365" s="14" t="s">
        <v>51</v>
      </c>
      <c r="G365" s="14" t="s">
        <v>791</v>
      </c>
      <c r="H365" s="40" t="s">
        <v>293</v>
      </c>
      <c r="I365" s="81">
        <v>44548</v>
      </c>
      <c r="J365" s="81"/>
      <c r="K365" s="25"/>
    </row>
    <row r="366" spans="1:11">
      <c r="A366" s="20">
        <v>494</v>
      </c>
      <c r="B366" s="40">
        <v>110415</v>
      </c>
      <c r="C366" s="14" t="s">
        <v>201</v>
      </c>
      <c r="D366" s="14" t="s">
        <v>6</v>
      </c>
      <c r="E366" s="14" t="s">
        <v>113</v>
      </c>
      <c r="F366" s="20" t="s">
        <v>787</v>
      </c>
      <c r="G366" s="14" t="s">
        <v>727</v>
      </c>
      <c r="H366" s="14" t="s">
        <v>295</v>
      </c>
      <c r="I366" s="81">
        <v>43409</v>
      </c>
      <c r="J366" s="81"/>
      <c r="K366" s="25"/>
    </row>
    <row r="367" spans="1:11">
      <c r="A367" s="20">
        <v>187</v>
      </c>
      <c r="B367" s="40">
        <v>108345</v>
      </c>
      <c r="C367" s="20" t="s">
        <v>135</v>
      </c>
      <c r="D367" s="20" t="s">
        <v>119</v>
      </c>
      <c r="E367" s="14" t="s">
        <v>13</v>
      </c>
      <c r="F367" s="20" t="s">
        <v>663</v>
      </c>
      <c r="G367" s="14" t="s">
        <v>8</v>
      </c>
      <c r="H367" s="20" t="s">
        <v>294</v>
      </c>
      <c r="I367" s="81">
        <v>42885</v>
      </c>
      <c r="J367" s="81"/>
      <c r="K367" s="25"/>
    </row>
    <row r="368" spans="1:11">
      <c r="A368" s="20">
        <v>319</v>
      </c>
      <c r="B368" s="40">
        <v>113898</v>
      </c>
      <c r="C368" s="14" t="s">
        <v>380</v>
      </c>
      <c r="D368" s="40" t="s">
        <v>141</v>
      </c>
      <c r="E368" s="14" t="s">
        <v>33</v>
      </c>
      <c r="F368" s="14" t="s">
        <v>54</v>
      </c>
      <c r="G368" s="14" t="s">
        <v>727</v>
      </c>
      <c r="H368" s="20" t="s">
        <v>293</v>
      </c>
      <c r="I368" s="81">
        <v>43539</v>
      </c>
      <c r="J368" s="81"/>
      <c r="K368" s="25"/>
    </row>
    <row r="369" spans="1:11">
      <c r="A369" s="20">
        <v>495</v>
      </c>
      <c r="B369" s="14">
        <v>159017</v>
      </c>
      <c r="C369" s="14" t="s">
        <v>255</v>
      </c>
      <c r="D369" s="14" t="s">
        <v>6</v>
      </c>
      <c r="E369" s="14" t="s">
        <v>481</v>
      </c>
      <c r="F369" s="20" t="s">
        <v>790</v>
      </c>
      <c r="G369" s="14" t="s">
        <v>92</v>
      </c>
      <c r="H369" s="58" t="s">
        <v>295</v>
      </c>
      <c r="I369" s="82">
        <v>43752</v>
      </c>
      <c r="J369" s="81"/>
      <c r="K369" s="25"/>
    </row>
    <row r="370" spans="1:11">
      <c r="A370" s="20">
        <v>496</v>
      </c>
      <c r="B370" s="40" t="s">
        <v>301</v>
      </c>
      <c r="C370" s="14" t="s">
        <v>720</v>
      </c>
      <c r="D370" s="40" t="s">
        <v>6</v>
      </c>
      <c r="E370" s="14" t="s">
        <v>132</v>
      </c>
      <c r="F370" s="20" t="s">
        <v>705</v>
      </c>
      <c r="G370" s="14" t="s">
        <v>8</v>
      </c>
      <c r="H370" s="14" t="s">
        <v>295</v>
      </c>
      <c r="I370" s="81">
        <v>44743</v>
      </c>
      <c r="J370" s="81"/>
      <c r="K370" s="25"/>
    </row>
    <row r="371" spans="1:11">
      <c r="A371" s="20">
        <v>497</v>
      </c>
      <c r="B371" s="20">
        <v>87443</v>
      </c>
      <c r="C371" s="20" t="s">
        <v>202</v>
      </c>
      <c r="D371" s="20" t="s">
        <v>6</v>
      </c>
      <c r="E371" s="14" t="s">
        <v>49</v>
      </c>
      <c r="F371" s="20" t="s">
        <v>782</v>
      </c>
      <c r="G371" s="14" t="s">
        <v>511</v>
      </c>
      <c r="H371" s="20" t="s">
        <v>295</v>
      </c>
      <c r="I371" s="80">
        <v>42856</v>
      </c>
      <c r="J371" s="81"/>
      <c r="K371" s="25"/>
    </row>
    <row r="372" spans="1:11">
      <c r="A372" s="20">
        <v>320</v>
      </c>
      <c r="B372" s="20" t="s">
        <v>301</v>
      </c>
      <c r="C372" s="14" t="s">
        <v>587</v>
      </c>
      <c r="D372" s="14" t="s">
        <v>141</v>
      </c>
      <c r="E372" s="14" t="s">
        <v>501</v>
      </c>
      <c r="F372" s="14" t="s">
        <v>51</v>
      </c>
      <c r="G372" s="14" t="s">
        <v>791</v>
      </c>
      <c r="H372" s="14" t="s">
        <v>293</v>
      </c>
      <c r="I372" s="81">
        <v>44546</v>
      </c>
      <c r="J372" s="81"/>
      <c r="K372" s="25"/>
    </row>
    <row r="373" spans="1:11">
      <c r="A373" s="20">
        <v>321</v>
      </c>
      <c r="B373" s="40" t="s">
        <v>301</v>
      </c>
      <c r="C373" s="20" t="s">
        <v>519</v>
      </c>
      <c r="D373" s="20" t="s">
        <v>141</v>
      </c>
      <c r="E373" s="14" t="s">
        <v>168</v>
      </c>
      <c r="F373" s="20" t="s">
        <v>88</v>
      </c>
      <c r="G373" s="14" t="s">
        <v>512</v>
      </c>
      <c r="H373" s="20" t="s">
        <v>293</v>
      </c>
      <c r="I373" s="81">
        <v>44480</v>
      </c>
      <c r="J373" s="81"/>
      <c r="K373" s="25"/>
    </row>
    <row r="374" spans="1:11">
      <c r="A374" s="20">
        <v>188</v>
      </c>
      <c r="B374" s="40" t="s">
        <v>301</v>
      </c>
      <c r="C374" s="75" t="s">
        <v>555</v>
      </c>
      <c r="D374" s="14" t="s">
        <v>119</v>
      </c>
      <c r="E374" s="14" t="s">
        <v>130</v>
      </c>
      <c r="F374" s="20" t="s">
        <v>124</v>
      </c>
      <c r="G374" s="14" t="s">
        <v>31</v>
      </c>
      <c r="H374" s="75" t="s">
        <v>294</v>
      </c>
      <c r="I374" s="81">
        <v>44518</v>
      </c>
      <c r="J374" s="81"/>
      <c r="K374" s="25"/>
    </row>
    <row r="375" spans="1:11">
      <c r="A375" s="20">
        <v>189</v>
      </c>
      <c r="B375" s="20">
        <v>174554</v>
      </c>
      <c r="C375" s="20" t="s">
        <v>325</v>
      </c>
      <c r="D375" s="20" t="s">
        <v>119</v>
      </c>
      <c r="E375" s="14" t="s">
        <v>269</v>
      </c>
      <c r="F375" s="20" t="s">
        <v>670</v>
      </c>
      <c r="G375" s="14" t="s">
        <v>791</v>
      </c>
      <c r="H375" s="20" t="s">
        <v>294</v>
      </c>
      <c r="I375" s="80">
        <v>44198</v>
      </c>
      <c r="J375" s="81"/>
      <c r="K375" s="25"/>
    </row>
    <row r="376" spans="1:11">
      <c r="A376" s="20">
        <v>322</v>
      </c>
      <c r="B376" s="20">
        <v>65964</v>
      </c>
      <c r="C376" s="14" t="s">
        <v>76</v>
      </c>
      <c r="D376" s="14" t="s">
        <v>141</v>
      </c>
      <c r="E376" s="14" t="s">
        <v>20</v>
      </c>
      <c r="F376" s="14" t="s">
        <v>51</v>
      </c>
      <c r="G376" s="14" t="s">
        <v>129</v>
      </c>
      <c r="H376" s="14" t="s">
        <v>293</v>
      </c>
      <c r="I376" s="81">
        <v>42278</v>
      </c>
      <c r="J376" s="81"/>
      <c r="K376" s="25"/>
    </row>
    <row r="377" spans="1:11">
      <c r="A377" s="20">
        <v>71</v>
      </c>
      <c r="B377" s="40">
        <v>160180</v>
      </c>
      <c r="C377" s="14" t="s">
        <v>259</v>
      </c>
      <c r="D377" s="14" t="s">
        <v>91</v>
      </c>
      <c r="E377" s="14" t="s">
        <v>53</v>
      </c>
      <c r="F377" s="14" t="s">
        <v>95</v>
      </c>
      <c r="G377" s="14" t="s">
        <v>129</v>
      </c>
      <c r="H377" s="14" t="s">
        <v>296</v>
      </c>
      <c r="I377" s="81">
        <v>43769</v>
      </c>
      <c r="J377" s="81"/>
      <c r="K377" s="25"/>
    </row>
    <row r="378" spans="1:11">
      <c r="A378" s="20">
        <v>498</v>
      </c>
      <c r="B378" s="20">
        <v>173294</v>
      </c>
      <c r="C378" s="14" t="s">
        <v>310</v>
      </c>
      <c r="D378" s="14" t="s">
        <v>6</v>
      </c>
      <c r="E378" s="14" t="s">
        <v>52</v>
      </c>
      <c r="F378" s="20" t="s">
        <v>704</v>
      </c>
      <c r="G378" s="14" t="s">
        <v>31</v>
      </c>
      <c r="H378" s="58" t="s">
        <v>295</v>
      </c>
      <c r="I378" s="82">
        <v>44142</v>
      </c>
      <c r="J378" s="81"/>
      <c r="K378" s="25"/>
    </row>
    <row r="379" spans="1:11">
      <c r="A379" s="20">
        <v>253</v>
      </c>
      <c r="B379" s="40">
        <v>132711</v>
      </c>
      <c r="C379" s="14" t="s">
        <v>232</v>
      </c>
      <c r="D379" s="20" t="s">
        <v>28</v>
      </c>
      <c r="E379" s="14" t="s">
        <v>269</v>
      </c>
      <c r="F379" s="20" t="s">
        <v>30</v>
      </c>
      <c r="G379" s="14" t="s">
        <v>791</v>
      </c>
      <c r="H379" s="20" t="s">
        <v>293</v>
      </c>
      <c r="I379" s="81">
        <v>43648</v>
      </c>
      <c r="J379" s="81"/>
      <c r="K379" s="25"/>
    </row>
    <row r="380" spans="1:11">
      <c r="A380" s="20">
        <v>499</v>
      </c>
      <c r="B380" s="20">
        <v>31071</v>
      </c>
      <c r="C380" s="14" t="s">
        <v>539</v>
      </c>
      <c r="D380" s="14" t="s">
        <v>6</v>
      </c>
      <c r="E380" s="14" t="s">
        <v>7</v>
      </c>
      <c r="F380" s="20" t="s">
        <v>785</v>
      </c>
      <c r="G380" s="14" t="s">
        <v>511</v>
      </c>
      <c r="H380" s="14" t="s">
        <v>295</v>
      </c>
      <c r="I380" s="81">
        <v>44494</v>
      </c>
      <c r="J380" s="81"/>
      <c r="K380" s="25"/>
    </row>
    <row r="381" spans="1:11">
      <c r="A381" s="20">
        <v>500</v>
      </c>
      <c r="B381" s="20" t="s">
        <v>301</v>
      </c>
      <c r="C381" s="20" t="s">
        <v>650</v>
      </c>
      <c r="D381" s="20" t="s">
        <v>6</v>
      </c>
      <c r="E381" s="14" t="s">
        <v>701</v>
      </c>
      <c r="F381" s="20" t="s">
        <v>788</v>
      </c>
      <c r="G381" s="14" t="s">
        <v>129</v>
      </c>
      <c r="H381" s="20" t="s">
        <v>295</v>
      </c>
      <c r="I381" s="80">
        <v>44662</v>
      </c>
      <c r="J381" s="81"/>
      <c r="K381" s="25"/>
    </row>
    <row r="382" spans="1:11">
      <c r="A382" s="20">
        <v>254</v>
      </c>
      <c r="B382" s="14">
        <v>189030</v>
      </c>
      <c r="C382" s="14" t="s">
        <v>248</v>
      </c>
      <c r="D382" s="14" t="s">
        <v>28</v>
      </c>
      <c r="E382" s="14" t="s">
        <v>53</v>
      </c>
      <c r="F382" s="20" t="s">
        <v>30</v>
      </c>
      <c r="G382" s="14" t="s">
        <v>129</v>
      </c>
      <c r="H382" s="54" t="s">
        <v>293</v>
      </c>
      <c r="I382" s="81">
        <v>43699</v>
      </c>
      <c r="J382" s="81"/>
      <c r="K382" s="25"/>
    </row>
    <row r="383" spans="1:11">
      <c r="A383" s="20">
        <v>323</v>
      </c>
      <c r="B383" s="20">
        <v>111623</v>
      </c>
      <c r="C383" s="14" t="s">
        <v>59</v>
      </c>
      <c r="D383" s="14" t="s">
        <v>141</v>
      </c>
      <c r="E383" s="14" t="s">
        <v>134</v>
      </c>
      <c r="F383" s="14" t="s">
        <v>78</v>
      </c>
      <c r="G383" s="14" t="s">
        <v>727</v>
      </c>
      <c r="H383" s="14" t="s">
        <v>293</v>
      </c>
      <c r="I383" s="81">
        <v>43431</v>
      </c>
      <c r="J383" s="81"/>
      <c r="K383" s="25"/>
    </row>
    <row r="384" spans="1:11">
      <c r="A384" s="20">
        <v>324</v>
      </c>
      <c r="B384" s="40">
        <v>179709</v>
      </c>
      <c r="C384" s="40" t="s">
        <v>392</v>
      </c>
      <c r="D384" s="14" t="s">
        <v>141</v>
      </c>
      <c r="E384" s="14" t="s">
        <v>701</v>
      </c>
      <c r="F384" s="14" t="s">
        <v>88</v>
      </c>
      <c r="G384" s="14" t="s">
        <v>129</v>
      </c>
      <c r="H384" s="20" t="s">
        <v>293</v>
      </c>
      <c r="I384" s="81">
        <v>44370</v>
      </c>
      <c r="J384" s="81"/>
      <c r="K384" s="25"/>
    </row>
    <row r="385" spans="1:11">
      <c r="A385" s="20">
        <v>501</v>
      </c>
      <c r="B385" s="20">
        <v>182203</v>
      </c>
      <c r="C385" s="14" t="s">
        <v>471</v>
      </c>
      <c r="D385" s="14" t="s">
        <v>6</v>
      </c>
      <c r="E385" s="14" t="s">
        <v>18</v>
      </c>
      <c r="F385" s="14" t="s">
        <v>705</v>
      </c>
      <c r="G385" s="14" t="s">
        <v>31</v>
      </c>
      <c r="H385" s="14" t="s">
        <v>295</v>
      </c>
      <c r="I385" s="81">
        <v>44390</v>
      </c>
      <c r="J385" s="81"/>
      <c r="K385" s="25"/>
    </row>
    <row r="386" spans="1:11">
      <c r="A386" s="20">
        <v>502</v>
      </c>
      <c r="B386" s="40">
        <v>114650</v>
      </c>
      <c r="C386" s="69" t="s">
        <v>203</v>
      </c>
      <c r="D386" s="40" t="s">
        <v>6</v>
      </c>
      <c r="E386" s="14" t="s">
        <v>26</v>
      </c>
      <c r="F386" s="14" t="s">
        <v>784</v>
      </c>
      <c r="G386" s="14" t="s">
        <v>791</v>
      </c>
      <c r="H386" s="40" t="s">
        <v>295</v>
      </c>
      <c r="I386" s="81">
        <v>43570</v>
      </c>
      <c r="J386" s="81"/>
      <c r="K386" s="25"/>
    </row>
    <row r="387" spans="1:11">
      <c r="A387" s="20">
        <v>190</v>
      </c>
      <c r="B387" s="14" t="s">
        <v>301</v>
      </c>
      <c r="C387" s="14" t="s">
        <v>528</v>
      </c>
      <c r="D387" s="40" t="s">
        <v>119</v>
      </c>
      <c r="E387" s="14" t="s">
        <v>13</v>
      </c>
      <c r="F387" s="14" t="s">
        <v>522</v>
      </c>
      <c r="G387" s="14" t="s">
        <v>8</v>
      </c>
      <c r="H387" s="14" t="s">
        <v>294</v>
      </c>
      <c r="I387" s="81">
        <v>44475</v>
      </c>
      <c r="J387" s="81"/>
      <c r="K387" s="25"/>
    </row>
    <row r="388" spans="1:11">
      <c r="A388" s="20">
        <v>72</v>
      </c>
      <c r="B388" s="20">
        <v>181182</v>
      </c>
      <c r="C388" s="14" t="s">
        <v>399</v>
      </c>
      <c r="D388" s="14" t="s">
        <v>91</v>
      </c>
      <c r="E388" s="14" t="s">
        <v>372</v>
      </c>
      <c r="F388" s="14" t="s">
        <v>93</v>
      </c>
      <c r="G388" s="14" t="s">
        <v>512</v>
      </c>
      <c r="H388" s="14" t="s">
        <v>296</v>
      </c>
      <c r="I388" s="81">
        <v>44364</v>
      </c>
      <c r="J388" s="81"/>
      <c r="K388" s="25"/>
    </row>
    <row r="389" spans="1:11">
      <c r="A389" s="20">
        <v>191</v>
      </c>
      <c r="B389" s="40" t="s">
        <v>301</v>
      </c>
      <c r="C389" s="14" t="s">
        <v>545</v>
      </c>
      <c r="D389" s="14" t="s">
        <v>119</v>
      </c>
      <c r="E389" s="14" t="s">
        <v>50</v>
      </c>
      <c r="F389" s="20" t="s">
        <v>124</v>
      </c>
      <c r="G389" s="14" t="s">
        <v>8</v>
      </c>
      <c r="H389" s="14" t="s">
        <v>294</v>
      </c>
      <c r="I389" s="81">
        <v>44503</v>
      </c>
      <c r="J389" s="81"/>
      <c r="K389" s="25"/>
    </row>
    <row r="390" spans="1:11">
      <c r="A390" s="20">
        <v>73</v>
      </c>
      <c r="B390" s="20" t="s">
        <v>301</v>
      </c>
      <c r="C390" s="14" t="s">
        <v>678</v>
      </c>
      <c r="D390" s="14" t="s">
        <v>91</v>
      </c>
      <c r="E390" s="14" t="s">
        <v>20</v>
      </c>
      <c r="F390" s="14" t="s">
        <v>97</v>
      </c>
      <c r="G390" s="14" t="s">
        <v>129</v>
      </c>
      <c r="H390" s="14" t="s">
        <v>296</v>
      </c>
      <c r="I390" s="81">
        <v>44713</v>
      </c>
      <c r="J390" s="81"/>
      <c r="K390" s="25"/>
    </row>
    <row r="391" spans="1:11">
      <c r="A391" s="20">
        <v>192</v>
      </c>
      <c r="B391" s="20">
        <v>177265</v>
      </c>
      <c r="C391" s="20" t="s">
        <v>335</v>
      </c>
      <c r="D391" s="20" t="s">
        <v>119</v>
      </c>
      <c r="E391" s="14" t="s">
        <v>133</v>
      </c>
      <c r="F391" s="14" t="s">
        <v>661</v>
      </c>
      <c r="G391" s="14" t="s">
        <v>511</v>
      </c>
      <c r="H391" s="20" t="s">
        <v>294</v>
      </c>
      <c r="I391" s="80">
        <v>44235</v>
      </c>
      <c r="J391" s="81"/>
      <c r="K391" s="25"/>
    </row>
    <row r="392" spans="1:11">
      <c r="A392" s="20">
        <v>325</v>
      </c>
      <c r="B392" s="14">
        <v>178259</v>
      </c>
      <c r="C392" s="14" t="s">
        <v>354</v>
      </c>
      <c r="D392" s="14" t="s">
        <v>141</v>
      </c>
      <c r="E392" s="14" t="s">
        <v>34</v>
      </c>
      <c r="F392" s="14" t="s">
        <v>90</v>
      </c>
      <c r="G392" s="14" t="s">
        <v>129</v>
      </c>
      <c r="H392" s="14" t="s">
        <v>293</v>
      </c>
      <c r="I392" s="81">
        <v>44295</v>
      </c>
      <c r="J392" s="81"/>
      <c r="K392" s="25"/>
    </row>
    <row r="393" spans="1:11">
      <c r="A393" s="20">
        <v>326</v>
      </c>
      <c r="B393" s="21" t="s">
        <v>301</v>
      </c>
      <c r="C393" s="50" t="s">
        <v>794</v>
      </c>
      <c r="D393" s="14" t="s">
        <v>141</v>
      </c>
      <c r="E393" s="50" t="s">
        <v>14</v>
      </c>
      <c r="F393" s="50" t="s">
        <v>622</v>
      </c>
      <c r="G393" s="50" t="s">
        <v>92</v>
      </c>
      <c r="H393" s="50" t="s">
        <v>293</v>
      </c>
      <c r="I393" s="91">
        <v>44771</v>
      </c>
      <c r="J393" s="91"/>
      <c r="K393" s="25"/>
    </row>
    <row r="394" spans="1:11">
      <c r="A394" s="20">
        <v>255</v>
      </c>
      <c r="B394" s="20">
        <v>166056</v>
      </c>
      <c r="C394" s="14" t="s">
        <v>290</v>
      </c>
      <c r="D394" s="14" t="s">
        <v>28</v>
      </c>
      <c r="E394" s="14" t="s">
        <v>158</v>
      </c>
      <c r="F394" s="20" t="s">
        <v>30</v>
      </c>
      <c r="G394" s="14" t="s">
        <v>512</v>
      </c>
      <c r="H394" s="14" t="s">
        <v>293</v>
      </c>
      <c r="I394" s="81">
        <v>43952</v>
      </c>
      <c r="J394" s="81"/>
      <c r="K394" s="25"/>
    </row>
    <row r="395" spans="1:11">
      <c r="A395" s="20">
        <v>193</v>
      </c>
      <c r="B395" s="40">
        <v>174042</v>
      </c>
      <c r="C395" s="79" t="s">
        <v>311</v>
      </c>
      <c r="D395" s="14" t="s">
        <v>119</v>
      </c>
      <c r="E395" s="14" t="s">
        <v>133</v>
      </c>
      <c r="F395" s="20" t="s">
        <v>124</v>
      </c>
      <c r="G395" s="14" t="s">
        <v>511</v>
      </c>
      <c r="H395" s="14" t="s">
        <v>294</v>
      </c>
      <c r="I395" s="81">
        <v>44144</v>
      </c>
      <c r="J395" s="81"/>
      <c r="K395" s="25"/>
    </row>
    <row r="396" spans="1:11">
      <c r="A396" s="20">
        <v>503</v>
      </c>
      <c r="B396" s="20">
        <v>180956</v>
      </c>
      <c r="C396" s="14" t="s">
        <v>384</v>
      </c>
      <c r="D396" s="14" t="s">
        <v>6</v>
      </c>
      <c r="E396" s="14" t="s">
        <v>700</v>
      </c>
      <c r="F396" s="14" t="s">
        <v>705</v>
      </c>
      <c r="G396" s="14" t="s">
        <v>512</v>
      </c>
      <c r="H396" s="14" t="s">
        <v>295</v>
      </c>
      <c r="I396" s="81">
        <v>44368</v>
      </c>
      <c r="J396" s="81"/>
      <c r="K396" s="25"/>
    </row>
    <row r="397" spans="1:11">
      <c r="A397" s="20">
        <v>327</v>
      </c>
      <c r="B397" s="21">
        <v>162435</v>
      </c>
      <c r="C397" s="14" t="s">
        <v>273</v>
      </c>
      <c r="D397" s="20" t="s">
        <v>141</v>
      </c>
      <c r="E397" s="14" t="s">
        <v>164</v>
      </c>
      <c r="F397" s="14" t="s">
        <v>78</v>
      </c>
      <c r="G397" s="14" t="s">
        <v>31</v>
      </c>
      <c r="H397" s="14" t="s">
        <v>293</v>
      </c>
      <c r="I397" s="81">
        <v>43846</v>
      </c>
      <c r="J397" s="81"/>
      <c r="K397" s="25"/>
    </row>
    <row r="398" spans="1:11">
      <c r="A398" s="20">
        <v>504</v>
      </c>
      <c r="B398" s="40">
        <v>180974</v>
      </c>
      <c r="C398" s="14" t="s">
        <v>390</v>
      </c>
      <c r="D398" s="14" t="s">
        <v>6</v>
      </c>
      <c r="E398" s="14" t="s">
        <v>66</v>
      </c>
      <c r="F398" s="14" t="s">
        <v>785</v>
      </c>
      <c r="G398" s="14" t="s">
        <v>129</v>
      </c>
      <c r="H398" s="14" t="s">
        <v>295</v>
      </c>
      <c r="I398" s="81">
        <v>44368</v>
      </c>
      <c r="J398" s="81"/>
      <c r="K398" s="25"/>
    </row>
    <row r="399" spans="1:11">
      <c r="A399" s="20">
        <v>328</v>
      </c>
      <c r="B399" s="20" t="s">
        <v>301</v>
      </c>
      <c r="C399" s="14" t="s">
        <v>521</v>
      </c>
      <c r="D399" s="14" t="s">
        <v>141</v>
      </c>
      <c r="E399" s="14" t="s">
        <v>29</v>
      </c>
      <c r="F399" s="14" t="s">
        <v>54</v>
      </c>
      <c r="G399" s="14" t="s">
        <v>727</v>
      </c>
      <c r="H399" s="14" t="s">
        <v>293</v>
      </c>
      <c r="I399" s="81">
        <v>44470</v>
      </c>
      <c r="J399" s="81"/>
      <c r="K399" s="25"/>
    </row>
    <row r="400" spans="1:11">
      <c r="A400" s="20">
        <v>329</v>
      </c>
      <c r="B400" s="40">
        <v>173126</v>
      </c>
      <c r="C400" s="14" t="s">
        <v>303</v>
      </c>
      <c r="D400" s="14" t="s">
        <v>141</v>
      </c>
      <c r="E400" s="14" t="s">
        <v>277</v>
      </c>
      <c r="F400" s="14" t="s">
        <v>90</v>
      </c>
      <c r="G400" s="14" t="s">
        <v>511</v>
      </c>
      <c r="H400" s="14" t="s">
        <v>293</v>
      </c>
      <c r="I400" s="81">
        <v>44130</v>
      </c>
      <c r="J400" s="81"/>
      <c r="K400" s="25"/>
    </row>
    <row r="401" spans="1:11">
      <c r="A401" s="20">
        <v>330</v>
      </c>
      <c r="B401" s="14">
        <v>159634</v>
      </c>
      <c r="C401" s="14" t="s">
        <v>257</v>
      </c>
      <c r="D401" s="14" t="s">
        <v>141</v>
      </c>
      <c r="E401" s="14" t="s">
        <v>17</v>
      </c>
      <c r="F401" s="14" t="s">
        <v>622</v>
      </c>
      <c r="G401" s="14" t="s">
        <v>92</v>
      </c>
      <c r="H401" s="14" t="s">
        <v>293</v>
      </c>
      <c r="I401" s="81">
        <v>43756</v>
      </c>
      <c r="J401" s="81"/>
      <c r="K401" s="25"/>
    </row>
    <row r="402" spans="1:11">
      <c r="A402" s="20">
        <v>194</v>
      </c>
      <c r="B402" s="14">
        <v>181837</v>
      </c>
      <c r="C402" s="14" t="s">
        <v>460</v>
      </c>
      <c r="D402" s="14" t="s">
        <v>119</v>
      </c>
      <c r="E402" s="14" t="s">
        <v>49</v>
      </c>
      <c r="F402" s="14" t="s">
        <v>668</v>
      </c>
      <c r="G402" s="14" t="s">
        <v>511</v>
      </c>
      <c r="H402" s="14" t="s">
        <v>294</v>
      </c>
      <c r="I402" s="81">
        <v>44378</v>
      </c>
      <c r="J402" s="81"/>
      <c r="K402" s="25"/>
    </row>
    <row r="403" spans="1:11">
      <c r="A403" s="20">
        <v>505</v>
      </c>
      <c r="B403" s="14" t="s">
        <v>301</v>
      </c>
      <c r="C403" s="14" t="s">
        <v>746</v>
      </c>
      <c r="D403" s="14" t="s">
        <v>6</v>
      </c>
      <c r="E403" s="14" t="s">
        <v>83</v>
      </c>
      <c r="F403" s="14" t="s">
        <v>774</v>
      </c>
      <c r="G403" s="14" t="s">
        <v>727</v>
      </c>
      <c r="H403" s="14" t="s">
        <v>295</v>
      </c>
      <c r="I403" s="81">
        <v>44662</v>
      </c>
      <c r="J403" s="81"/>
      <c r="K403" s="25"/>
    </row>
    <row r="404" spans="1:11">
      <c r="A404" s="20">
        <v>256</v>
      </c>
      <c r="B404" s="40">
        <v>63673</v>
      </c>
      <c r="C404" s="14" t="s">
        <v>36</v>
      </c>
      <c r="D404" s="40" t="s">
        <v>28</v>
      </c>
      <c r="E404" s="14" t="s">
        <v>133</v>
      </c>
      <c r="F404" s="20" t="s">
        <v>30</v>
      </c>
      <c r="G404" s="14" t="s">
        <v>511</v>
      </c>
      <c r="H404" s="14" t="s">
        <v>293</v>
      </c>
      <c r="I404" s="81">
        <v>42236</v>
      </c>
      <c r="J404" s="81"/>
      <c r="K404" s="25"/>
    </row>
    <row r="405" spans="1:11">
      <c r="A405" s="20">
        <v>506</v>
      </c>
      <c r="B405" s="20">
        <v>159742</v>
      </c>
      <c r="C405" s="14" t="s">
        <v>258</v>
      </c>
      <c r="D405" s="14" t="s">
        <v>6</v>
      </c>
      <c r="E405" s="14" t="s">
        <v>73</v>
      </c>
      <c r="F405" s="14" t="s">
        <v>790</v>
      </c>
      <c r="G405" s="14" t="s">
        <v>92</v>
      </c>
      <c r="H405" s="14" t="s">
        <v>295</v>
      </c>
      <c r="I405" s="81">
        <v>43766</v>
      </c>
      <c r="J405" s="81"/>
      <c r="K405" s="25"/>
    </row>
    <row r="406" spans="1:11">
      <c r="A406" s="20">
        <v>507</v>
      </c>
      <c r="B406" s="20">
        <v>150590</v>
      </c>
      <c r="C406" s="20" t="s">
        <v>264</v>
      </c>
      <c r="D406" s="20" t="s">
        <v>6</v>
      </c>
      <c r="E406" s="14" t="s">
        <v>501</v>
      </c>
      <c r="F406" s="20" t="s">
        <v>704</v>
      </c>
      <c r="G406" s="14" t="s">
        <v>791</v>
      </c>
      <c r="H406" s="20" t="s">
        <v>295</v>
      </c>
      <c r="I406" s="80">
        <v>43793</v>
      </c>
      <c r="J406" s="81"/>
      <c r="K406" s="25"/>
    </row>
    <row r="407" spans="1:11">
      <c r="A407" s="20">
        <v>508</v>
      </c>
      <c r="B407" s="40">
        <v>70125</v>
      </c>
      <c r="C407" s="14" t="s">
        <v>204</v>
      </c>
      <c r="D407" s="20" t="s">
        <v>6</v>
      </c>
      <c r="E407" s="14" t="s">
        <v>52</v>
      </c>
      <c r="F407" s="20" t="s">
        <v>784</v>
      </c>
      <c r="G407" s="14" t="s">
        <v>31</v>
      </c>
      <c r="H407" s="20" t="s">
        <v>295</v>
      </c>
      <c r="I407" s="81">
        <v>42416</v>
      </c>
      <c r="J407" s="81"/>
      <c r="K407" s="25"/>
    </row>
    <row r="408" spans="1:11">
      <c r="A408" s="20">
        <v>509</v>
      </c>
      <c r="B408" s="20">
        <v>178330</v>
      </c>
      <c r="C408" s="20" t="s">
        <v>348</v>
      </c>
      <c r="D408" s="20" t="s">
        <v>6</v>
      </c>
      <c r="E408" s="14" t="s">
        <v>298</v>
      </c>
      <c r="F408" s="20" t="s">
        <v>783</v>
      </c>
      <c r="G408" s="14" t="s">
        <v>92</v>
      </c>
      <c r="H408" s="20" t="s">
        <v>295</v>
      </c>
      <c r="I408" s="80">
        <v>44287</v>
      </c>
      <c r="J408" s="81"/>
      <c r="K408" s="25"/>
    </row>
    <row r="409" spans="1:11">
      <c r="A409" s="20">
        <v>510</v>
      </c>
      <c r="B409" s="20">
        <v>182207</v>
      </c>
      <c r="C409" s="14" t="s">
        <v>468</v>
      </c>
      <c r="D409" s="14" t="s">
        <v>6</v>
      </c>
      <c r="E409" s="14" t="s">
        <v>16</v>
      </c>
      <c r="F409" s="20" t="s">
        <v>783</v>
      </c>
      <c r="G409" s="14" t="s">
        <v>129</v>
      </c>
      <c r="H409" s="14" t="s">
        <v>295</v>
      </c>
      <c r="I409" s="81">
        <v>44390</v>
      </c>
      <c r="J409" s="81"/>
      <c r="K409" s="25"/>
    </row>
    <row r="410" spans="1:11">
      <c r="A410" s="20">
        <v>331</v>
      </c>
      <c r="B410" s="20" t="s">
        <v>301</v>
      </c>
      <c r="C410" s="20" t="s">
        <v>588</v>
      </c>
      <c r="D410" s="20" t="s">
        <v>141</v>
      </c>
      <c r="E410" s="14" t="s">
        <v>501</v>
      </c>
      <c r="F410" s="14" t="s">
        <v>78</v>
      </c>
      <c r="G410" s="14" t="s">
        <v>791</v>
      </c>
      <c r="H410" s="20" t="s">
        <v>293</v>
      </c>
      <c r="I410" s="80">
        <v>44545</v>
      </c>
      <c r="J410" s="81"/>
      <c r="K410" s="25"/>
    </row>
    <row r="411" spans="1:11">
      <c r="A411" s="20">
        <v>195</v>
      </c>
      <c r="B411" s="40">
        <v>159955</v>
      </c>
      <c r="C411" s="69" t="s">
        <v>267</v>
      </c>
      <c r="D411" s="40" t="s">
        <v>119</v>
      </c>
      <c r="E411" s="14" t="s">
        <v>96</v>
      </c>
      <c r="F411" s="14" t="s">
        <v>666</v>
      </c>
      <c r="G411" s="14" t="s">
        <v>512</v>
      </c>
      <c r="H411" s="40" t="s">
        <v>294</v>
      </c>
      <c r="I411" s="81">
        <v>43773</v>
      </c>
      <c r="J411" s="81"/>
      <c r="K411" s="25"/>
    </row>
    <row r="412" spans="1:11">
      <c r="A412" s="20">
        <v>196</v>
      </c>
      <c r="B412" s="20">
        <v>4025</v>
      </c>
      <c r="C412" s="20" t="s">
        <v>42</v>
      </c>
      <c r="D412" s="20" t="s">
        <v>119</v>
      </c>
      <c r="E412" s="14" t="s">
        <v>29</v>
      </c>
      <c r="F412" s="14" t="s">
        <v>666</v>
      </c>
      <c r="G412" s="14" t="s">
        <v>727</v>
      </c>
      <c r="H412" s="20" t="s">
        <v>294</v>
      </c>
      <c r="I412" s="80">
        <v>43314</v>
      </c>
      <c r="J412" s="81"/>
      <c r="K412" s="25"/>
    </row>
    <row r="413" spans="1:11">
      <c r="A413" s="20">
        <v>511</v>
      </c>
      <c r="B413" s="20">
        <v>178328</v>
      </c>
      <c r="C413" s="14" t="s">
        <v>349</v>
      </c>
      <c r="D413" s="14" t="s">
        <v>6</v>
      </c>
      <c r="E413" s="14" t="s">
        <v>130</v>
      </c>
      <c r="F413" s="20" t="s">
        <v>787</v>
      </c>
      <c r="G413" s="14" t="s">
        <v>31</v>
      </c>
      <c r="H413" s="14" t="s">
        <v>295</v>
      </c>
      <c r="I413" s="82">
        <v>44287</v>
      </c>
      <c r="J413" s="81"/>
      <c r="K413" s="25"/>
    </row>
    <row r="414" spans="1:11">
      <c r="A414" s="20">
        <v>74</v>
      </c>
      <c r="B414" s="20">
        <v>163209</v>
      </c>
      <c r="C414" s="20" t="s">
        <v>282</v>
      </c>
      <c r="D414" s="20" t="s">
        <v>91</v>
      </c>
      <c r="E414" s="14" t="s">
        <v>144</v>
      </c>
      <c r="F414" s="14" t="s">
        <v>93</v>
      </c>
      <c r="G414" s="14" t="s">
        <v>8</v>
      </c>
      <c r="H414" s="20" t="s">
        <v>296</v>
      </c>
      <c r="I414" s="80">
        <v>43871</v>
      </c>
      <c r="J414" s="81"/>
      <c r="K414" s="25"/>
    </row>
    <row r="415" spans="1:11">
      <c r="A415" s="20">
        <v>257</v>
      </c>
      <c r="B415" s="20">
        <v>166059</v>
      </c>
      <c r="C415" s="20" t="s">
        <v>363</v>
      </c>
      <c r="D415" s="20" t="s">
        <v>28</v>
      </c>
      <c r="E415" s="14" t="s">
        <v>144</v>
      </c>
      <c r="F415" s="20" t="s">
        <v>30</v>
      </c>
      <c r="G415" s="14" t="s">
        <v>8</v>
      </c>
      <c r="H415" s="20" t="s">
        <v>293</v>
      </c>
      <c r="I415" s="80">
        <v>43952</v>
      </c>
      <c r="J415" s="81"/>
      <c r="K415" s="25"/>
    </row>
    <row r="416" spans="1:11">
      <c r="A416" s="20">
        <v>332</v>
      </c>
      <c r="B416" s="20" t="s">
        <v>301</v>
      </c>
      <c r="C416" s="20" t="s">
        <v>589</v>
      </c>
      <c r="D416" s="20" t="s">
        <v>141</v>
      </c>
      <c r="E416" s="14" t="s">
        <v>86</v>
      </c>
      <c r="F416" s="14" t="s">
        <v>622</v>
      </c>
      <c r="G416" s="14" t="s">
        <v>511</v>
      </c>
      <c r="H416" s="20" t="s">
        <v>293</v>
      </c>
      <c r="I416" s="80">
        <v>44546</v>
      </c>
      <c r="J416" s="81"/>
      <c r="K416" s="25"/>
    </row>
    <row r="417" spans="1:11">
      <c r="A417" s="20">
        <v>512</v>
      </c>
      <c r="B417" s="20">
        <v>65387</v>
      </c>
      <c r="C417" s="20" t="s">
        <v>205</v>
      </c>
      <c r="D417" s="20" t="s">
        <v>6</v>
      </c>
      <c r="E417" s="14" t="s">
        <v>277</v>
      </c>
      <c r="F417" s="20" t="s">
        <v>783</v>
      </c>
      <c r="G417" s="14" t="s">
        <v>511</v>
      </c>
      <c r="H417" s="20" t="s">
        <v>295</v>
      </c>
      <c r="I417" s="80">
        <v>42289</v>
      </c>
      <c r="J417" s="81"/>
      <c r="K417" s="25"/>
    </row>
    <row r="418" spans="1:11">
      <c r="A418" s="20">
        <v>333</v>
      </c>
      <c r="B418" s="20" t="s">
        <v>301</v>
      </c>
      <c r="C418" s="20" t="s">
        <v>499</v>
      </c>
      <c r="D418" s="20" t="s">
        <v>141</v>
      </c>
      <c r="E418" s="14" t="s">
        <v>615</v>
      </c>
      <c r="F418" s="20" t="s">
        <v>51</v>
      </c>
      <c r="G418" s="14" t="s">
        <v>8</v>
      </c>
      <c r="H418" s="20" t="s">
        <v>293</v>
      </c>
      <c r="I418" s="80">
        <v>44424</v>
      </c>
      <c r="J418" s="81"/>
      <c r="K418" s="25"/>
    </row>
    <row r="419" spans="1:11">
      <c r="A419" s="20">
        <v>75</v>
      </c>
      <c r="B419" s="40">
        <v>100028</v>
      </c>
      <c r="C419" s="14" t="s">
        <v>114</v>
      </c>
      <c r="D419" s="40" t="s">
        <v>91</v>
      </c>
      <c r="E419" s="14" t="s">
        <v>168</v>
      </c>
      <c r="F419" s="14" t="s">
        <v>93</v>
      </c>
      <c r="G419" s="14" t="s">
        <v>512</v>
      </c>
      <c r="H419" s="20" t="s">
        <v>296</v>
      </c>
      <c r="I419" s="81">
        <v>43161</v>
      </c>
      <c r="J419" s="81"/>
      <c r="K419" s="25"/>
    </row>
    <row r="420" spans="1:11">
      <c r="A420" s="20">
        <v>197</v>
      </c>
      <c r="B420" s="14" t="s">
        <v>301</v>
      </c>
      <c r="C420" s="14" t="s">
        <v>664</v>
      </c>
      <c r="D420" s="40" t="s">
        <v>119</v>
      </c>
      <c r="E420" s="14" t="s">
        <v>86</v>
      </c>
      <c r="F420" s="20" t="s">
        <v>124</v>
      </c>
      <c r="G420" s="14" t="s">
        <v>511</v>
      </c>
      <c r="H420" s="40" t="s">
        <v>294</v>
      </c>
      <c r="I420" s="81">
        <v>44713</v>
      </c>
      <c r="J420" s="81"/>
      <c r="K420" s="25"/>
    </row>
    <row r="421" spans="1:11">
      <c r="A421" s="20">
        <v>513</v>
      </c>
      <c r="B421" s="20">
        <v>159029</v>
      </c>
      <c r="C421" s="57" t="s">
        <v>250</v>
      </c>
      <c r="D421" s="20" t="s">
        <v>6</v>
      </c>
      <c r="E421" s="14" t="s">
        <v>17</v>
      </c>
      <c r="F421" s="14" t="s">
        <v>790</v>
      </c>
      <c r="G421" s="14" t="s">
        <v>92</v>
      </c>
      <c r="H421" s="20" t="s">
        <v>295</v>
      </c>
      <c r="I421" s="84">
        <v>43735</v>
      </c>
      <c r="J421" s="81"/>
      <c r="K421" s="25"/>
    </row>
    <row r="422" spans="1:11">
      <c r="A422" s="20">
        <v>514</v>
      </c>
      <c r="B422" s="20">
        <v>112151</v>
      </c>
      <c r="C422" s="14" t="s">
        <v>747</v>
      </c>
      <c r="D422" s="14" t="s">
        <v>6</v>
      </c>
      <c r="E422" s="14" t="s">
        <v>66</v>
      </c>
      <c r="F422" s="14" t="s">
        <v>786</v>
      </c>
      <c r="G422" s="14" t="s">
        <v>129</v>
      </c>
      <c r="H422" s="14" t="s">
        <v>295</v>
      </c>
      <c r="I422" s="81">
        <v>43469</v>
      </c>
      <c r="J422" s="81"/>
      <c r="K422" s="25"/>
    </row>
    <row r="423" spans="1:11">
      <c r="A423" s="20">
        <v>515</v>
      </c>
      <c r="B423" s="20">
        <v>93706</v>
      </c>
      <c r="C423" s="20" t="s">
        <v>206</v>
      </c>
      <c r="D423" s="20" t="s">
        <v>6</v>
      </c>
      <c r="E423" s="14" t="s">
        <v>215</v>
      </c>
      <c r="F423" s="14" t="s">
        <v>784</v>
      </c>
      <c r="G423" s="14" t="s">
        <v>92</v>
      </c>
      <c r="H423" s="20" t="s">
        <v>295</v>
      </c>
      <c r="I423" s="80">
        <v>43010</v>
      </c>
      <c r="J423" s="81"/>
      <c r="K423" s="25"/>
    </row>
    <row r="424" spans="1:11">
      <c r="A424" s="20">
        <v>258</v>
      </c>
      <c r="B424" s="40">
        <v>176569</v>
      </c>
      <c r="C424" s="69" t="s">
        <v>331</v>
      </c>
      <c r="D424" s="40" t="s">
        <v>28</v>
      </c>
      <c r="E424" s="14" t="s">
        <v>162</v>
      </c>
      <c r="F424" s="20" t="s">
        <v>30</v>
      </c>
      <c r="G424" s="14" t="s">
        <v>31</v>
      </c>
      <c r="H424" s="40" t="s">
        <v>293</v>
      </c>
      <c r="I424" s="81">
        <v>44180</v>
      </c>
      <c r="J424" s="81"/>
      <c r="K424" s="25"/>
    </row>
    <row r="425" spans="1:11">
      <c r="A425" s="20">
        <v>516</v>
      </c>
      <c r="B425" s="20" t="s">
        <v>301</v>
      </c>
      <c r="C425" s="14" t="s">
        <v>630</v>
      </c>
      <c r="D425" s="14" t="s">
        <v>6</v>
      </c>
      <c r="E425" s="14" t="s">
        <v>29</v>
      </c>
      <c r="F425" s="14" t="s">
        <v>703</v>
      </c>
      <c r="G425" s="14" t="s">
        <v>727</v>
      </c>
      <c r="H425" s="14" t="s">
        <v>295</v>
      </c>
      <c r="I425" s="81">
        <v>44601</v>
      </c>
      <c r="J425" s="81"/>
    </row>
    <row r="426" spans="1:11">
      <c r="A426" s="20">
        <v>517</v>
      </c>
      <c r="B426" s="20">
        <v>99232</v>
      </c>
      <c r="C426" s="14" t="s">
        <v>207</v>
      </c>
      <c r="D426" s="14" t="s">
        <v>6</v>
      </c>
      <c r="E426" s="14" t="s">
        <v>29</v>
      </c>
      <c r="F426" s="14" t="s">
        <v>785</v>
      </c>
      <c r="G426" s="14" t="s">
        <v>727</v>
      </c>
      <c r="H426" s="14" t="s">
        <v>295</v>
      </c>
      <c r="I426" s="81">
        <v>43145</v>
      </c>
      <c r="J426" s="81"/>
    </row>
    <row r="427" spans="1:11">
      <c r="A427" s="20">
        <v>198</v>
      </c>
      <c r="B427" s="40" t="s">
        <v>301</v>
      </c>
      <c r="C427" s="14" t="s">
        <v>697</v>
      </c>
      <c r="D427" s="40" t="s">
        <v>119</v>
      </c>
      <c r="E427" s="14" t="s">
        <v>14</v>
      </c>
      <c r="F427" s="14" t="s">
        <v>668</v>
      </c>
      <c r="G427" s="14" t="s">
        <v>92</v>
      </c>
      <c r="H427" s="40" t="s">
        <v>294</v>
      </c>
      <c r="I427" s="81">
        <v>44470</v>
      </c>
      <c r="J427" s="81"/>
    </row>
    <row r="428" spans="1:11">
      <c r="A428" s="20">
        <v>76</v>
      </c>
      <c r="B428" s="20" t="s">
        <v>301</v>
      </c>
      <c r="C428" s="20" t="s">
        <v>820</v>
      </c>
      <c r="D428" s="20" t="s">
        <v>91</v>
      </c>
      <c r="E428" s="14" t="s">
        <v>83</v>
      </c>
      <c r="F428" s="20" t="s">
        <v>818</v>
      </c>
      <c r="G428" s="14" t="s">
        <v>727</v>
      </c>
      <c r="H428" s="20" t="s">
        <v>296</v>
      </c>
      <c r="I428" s="80">
        <v>44774</v>
      </c>
      <c r="J428" s="81"/>
    </row>
    <row r="429" spans="1:11">
      <c r="A429" s="20">
        <v>518</v>
      </c>
      <c r="B429" s="40" t="s">
        <v>301</v>
      </c>
      <c r="C429" s="69" t="s">
        <v>583</v>
      </c>
      <c r="D429" s="69" t="s">
        <v>6</v>
      </c>
      <c r="E429" s="14" t="s">
        <v>174</v>
      </c>
      <c r="F429" s="69" t="s">
        <v>790</v>
      </c>
      <c r="G429" s="14" t="s">
        <v>129</v>
      </c>
      <c r="H429" s="20" t="s">
        <v>295</v>
      </c>
      <c r="I429" s="83">
        <v>44544</v>
      </c>
      <c r="J429" s="88"/>
    </row>
    <row r="430" spans="1:11">
      <c r="A430" s="20">
        <v>77</v>
      </c>
      <c r="B430" s="20" t="s">
        <v>301</v>
      </c>
      <c r="C430" s="14" t="s">
        <v>489</v>
      </c>
      <c r="D430" s="14" t="s">
        <v>91</v>
      </c>
      <c r="E430" s="14" t="s">
        <v>501</v>
      </c>
      <c r="F430" s="14" t="s">
        <v>97</v>
      </c>
      <c r="G430" s="14" t="s">
        <v>791</v>
      </c>
      <c r="H430" s="14" t="s">
        <v>296</v>
      </c>
      <c r="I430" s="81">
        <v>44410</v>
      </c>
      <c r="J430" s="81"/>
    </row>
    <row r="431" spans="1:11">
      <c r="A431" s="20">
        <v>334</v>
      </c>
      <c r="B431" s="14">
        <v>179691</v>
      </c>
      <c r="C431" s="14" t="s">
        <v>375</v>
      </c>
      <c r="D431" s="14" t="s">
        <v>141</v>
      </c>
      <c r="E431" s="14" t="s">
        <v>130</v>
      </c>
      <c r="F431" s="20" t="s">
        <v>89</v>
      </c>
      <c r="G431" s="14" t="s">
        <v>31</v>
      </c>
      <c r="H431" s="54" t="s">
        <v>293</v>
      </c>
      <c r="I431" s="81">
        <v>44348</v>
      </c>
      <c r="J431" s="81"/>
    </row>
    <row r="432" spans="1:11">
      <c r="A432" s="20">
        <v>78</v>
      </c>
      <c r="B432" s="40" t="s">
        <v>301</v>
      </c>
      <c r="C432" s="14" t="s">
        <v>600</v>
      </c>
      <c r="D432" s="14" t="s">
        <v>91</v>
      </c>
      <c r="E432" s="14" t="s">
        <v>163</v>
      </c>
      <c r="F432" s="14" t="s">
        <v>758</v>
      </c>
      <c r="G432" s="14" t="s">
        <v>92</v>
      </c>
      <c r="H432" s="14" t="s">
        <v>296</v>
      </c>
      <c r="I432" s="81">
        <v>44571</v>
      </c>
      <c r="J432" s="81"/>
    </row>
    <row r="433" spans="1:12">
      <c r="A433" s="20">
        <v>199</v>
      </c>
      <c r="B433" s="40">
        <v>112781</v>
      </c>
      <c r="C433" s="69" t="s">
        <v>147</v>
      </c>
      <c r="D433" s="69" t="s">
        <v>119</v>
      </c>
      <c r="E433" s="14" t="s">
        <v>53</v>
      </c>
      <c r="F433" s="14" t="s">
        <v>522</v>
      </c>
      <c r="G433" s="14" t="s">
        <v>129</v>
      </c>
      <c r="H433" s="20" t="s">
        <v>294</v>
      </c>
      <c r="I433" s="83">
        <v>43489</v>
      </c>
      <c r="J433" s="88"/>
    </row>
    <row r="434" spans="1:12">
      <c r="A434" s="20">
        <v>79</v>
      </c>
      <c r="B434" s="20" t="s">
        <v>301</v>
      </c>
      <c r="C434" s="20" t="s">
        <v>767</v>
      </c>
      <c r="D434" s="20" t="s">
        <v>91</v>
      </c>
      <c r="E434" s="14" t="s">
        <v>458</v>
      </c>
      <c r="F434" s="14" t="s">
        <v>98</v>
      </c>
      <c r="G434" s="14" t="s">
        <v>511</v>
      </c>
      <c r="H434" s="20" t="s">
        <v>296</v>
      </c>
      <c r="I434" s="80">
        <v>44743</v>
      </c>
      <c r="J434" s="81"/>
    </row>
    <row r="435" spans="1:12" s="50" customFormat="1">
      <c r="A435" s="20">
        <v>519</v>
      </c>
      <c r="B435" s="20">
        <v>34300</v>
      </c>
      <c r="C435" s="14" t="s">
        <v>208</v>
      </c>
      <c r="D435" s="14" t="s">
        <v>6</v>
      </c>
      <c r="E435" s="14" t="s">
        <v>162</v>
      </c>
      <c r="F435" s="14" t="s">
        <v>704</v>
      </c>
      <c r="G435" s="14" t="s">
        <v>31</v>
      </c>
      <c r="H435" s="14" t="s">
        <v>295</v>
      </c>
      <c r="I435" s="81">
        <v>41750</v>
      </c>
      <c r="J435" s="81"/>
      <c r="K435" s="66"/>
      <c r="L435" s="61"/>
    </row>
    <row r="436" spans="1:12" s="50" customFormat="1">
      <c r="A436" s="20">
        <v>80</v>
      </c>
      <c r="B436" s="20" t="s">
        <v>301</v>
      </c>
      <c r="C436" s="5" t="s">
        <v>768</v>
      </c>
      <c r="D436" s="20" t="s">
        <v>91</v>
      </c>
      <c r="E436" s="14" t="s">
        <v>263</v>
      </c>
      <c r="F436" s="14" t="s">
        <v>112</v>
      </c>
      <c r="G436" s="14" t="s">
        <v>8</v>
      </c>
      <c r="H436" s="20" t="s">
        <v>296</v>
      </c>
      <c r="I436" s="80">
        <v>44743</v>
      </c>
      <c r="J436" s="81"/>
      <c r="K436" s="66"/>
      <c r="L436" s="61"/>
    </row>
    <row r="437" spans="1:12" s="50" customFormat="1">
      <c r="A437" s="20">
        <v>335</v>
      </c>
      <c r="B437" s="40" t="s">
        <v>301</v>
      </c>
      <c r="C437" s="75" t="s">
        <v>518</v>
      </c>
      <c r="D437" s="14" t="s">
        <v>141</v>
      </c>
      <c r="E437" s="14" t="s">
        <v>13</v>
      </c>
      <c r="F437" s="75" t="s">
        <v>88</v>
      </c>
      <c r="G437" s="14" t="s">
        <v>8</v>
      </c>
      <c r="H437" s="75" t="s">
        <v>293</v>
      </c>
      <c r="I437" s="81">
        <v>44470</v>
      </c>
      <c r="J437" s="81"/>
      <c r="K437" s="66"/>
      <c r="L437" s="61"/>
    </row>
    <row r="438" spans="1:12" s="50" customFormat="1">
      <c r="A438" s="20">
        <v>520</v>
      </c>
      <c r="B438" s="40">
        <v>28829</v>
      </c>
      <c r="C438" s="76" t="s">
        <v>209</v>
      </c>
      <c r="D438" s="14" t="s">
        <v>6</v>
      </c>
      <c r="E438" s="14" t="s">
        <v>263</v>
      </c>
      <c r="F438" s="76" t="s">
        <v>784</v>
      </c>
      <c r="G438" s="14" t="s">
        <v>8</v>
      </c>
      <c r="H438" s="14" t="s">
        <v>295</v>
      </c>
      <c r="I438" s="81">
        <v>41395</v>
      </c>
      <c r="J438" s="81"/>
      <c r="K438" s="66"/>
      <c r="L438" s="61"/>
    </row>
    <row r="439" spans="1:12" s="50" customFormat="1">
      <c r="A439" s="20">
        <v>200</v>
      </c>
      <c r="B439" s="40" t="s">
        <v>301</v>
      </c>
      <c r="C439" s="14" t="s">
        <v>574</v>
      </c>
      <c r="D439" s="40" t="s">
        <v>119</v>
      </c>
      <c r="E439" s="14" t="s">
        <v>21</v>
      </c>
      <c r="F439" s="20" t="s">
        <v>124</v>
      </c>
      <c r="G439" s="14" t="s">
        <v>129</v>
      </c>
      <c r="H439" s="40" t="s">
        <v>294</v>
      </c>
      <c r="I439" s="81">
        <v>44532</v>
      </c>
      <c r="J439" s="81"/>
      <c r="K439" s="66"/>
      <c r="L439" s="61"/>
    </row>
    <row r="440" spans="1:12">
      <c r="A440" s="20">
        <v>81</v>
      </c>
      <c r="B440" s="20" t="s">
        <v>301</v>
      </c>
      <c r="C440" s="14" t="s">
        <v>613</v>
      </c>
      <c r="D440" s="14" t="s">
        <v>91</v>
      </c>
      <c r="E440" s="14" t="s">
        <v>15</v>
      </c>
      <c r="F440" s="14" t="s">
        <v>94</v>
      </c>
      <c r="G440" s="14" t="s">
        <v>512</v>
      </c>
      <c r="H440" s="14" t="s">
        <v>296</v>
      </c>
      <c r="I440" s="81">
        <v>44593</v>
      </c>
      <c r="J440" s="81"/>
    </row>
    <row r="441" spans="1:12">
      <c r="A441" s="20">
        <v>336</v>
      </c>
      <c r="B441" s="40">
        <v>137139</v>
      </c>
      <c r="C441" s="75" t="s">
        <v>246</v>
      </c>
      <c r="D441" s="14" t="s">
        <v>141</v>
      </c>
      <c r="E441" s="14" t="s">
        <v>615</v>
      </c>
      <c r="F441" s="75" t="s">
        <v>622</v>
      </c>
      <c r="G441" s="14" t="s">
        <v>8</v>
      </c>
      <c r="H441" s="75" t="s">
        <v>293</v>
      </c>
      <c r="I441" s="81">
        <v>43693</v>
      </c>
      <c r="J441" s="81"/>
      <c r="K441" s="25"/>
    </row>
    <row r="442" spans="1:12">
      <c r="A442" s="20">
        <v>201</v>
      </c>
      <c r="B442" s="14" t="s">
        <v>301</v>
      </c>
      <c r="C442" s="99" t="s">
        <v>836</v>
      </c>
      <c r="D442" s="14" t="s">
        <v>119</v>
      </c>
      <c r="E442" s="50" t="s">
        <v>21</v>
      </c>
      <c r="F442" s="99" t="s">
        <v>668</v>
      </c>
      <c r="G442" s="50" t="s">
        <v>129</v>
      </c>
      <c r="H442" s="14" t="s">
        <v>294</v>
      </c>
      <c r="I442" s="81">
        <v>44781</v>
      </c>
      <c r="J442" s="91"/>
      <c r="K442" s="25"/>
    </row>
    <row r="443" spans="1:12">
      <c r="A443" s="20">
        <v>82</v>
      </c>
      <c r="B443" s="20" t="s">
        <v>301</v>
      </c>
      <c r="C443" s="20" t="s">
        <v>561</v>
      </c>
      <c r="D443" s="20" t="s">
        <v>91</v>
      </c>
      <c r="E443" s="14" t="s">
        <v>291</v>
      </c>
      <c r="F443" s="14" t="s">
        <v>95</v>
      </c>
      <c r="G443" s="14" t="s">
        <v>8</v>
      </c>
      <c r="H443" s="20" t="s">
        <v>523</v>
      </c>
      <c r="I443" s="80">
        <v>44531</v>
      </c>
      <c r="J443" s="81"/>
      <c r="K443" s="25"/>
    </row>
    <row r="444" spans="1:12">
      <c r="A444" s="20">
        <v>521</v>
      </c>
      <c r="B444" s="20">
        <v>173298</v>
      </c>
      <c r="C444" s="14" t="s">
        <v>308</v>
      </c>
      <c r="D444" s="14" t="s">
        <v>6</v>
      </c>
      <c r="E444" s="14" t="s">
        <v>323</v>
      </c>
      <c r="F444" s="20" t="s">
        <v>785</v>
      </c>
      <c r="G444" s="14" t="s">
        <v>31</v>
      </c>
      <c r="H444" s="14" t="s">
        <v>295</v>
      </c>
      <c r="I444" s="81">
        <v>44142</v>
      </c>
      <c r="J444" s="81"/>
      <c r="K444" s="25"/>
    </row>
    <row r="445" spans="1:12">
      <c r="A445" s="20">
        <v>202</v>
      </c>
      <c r="B445" s="20">
        <v>40040</v>
      </c>
      <c r="C445" s="14" t="s">
        <v>120</v>
      </c>
      <c r="D445" s="20" t="s">
        <v>119</v>
      </c>
      <c r="E445" s="14" t="s">
        <v>594</v>
      </c>
      <c r="F445" s="14" t="s">
        <v>668</v>
      </c>
      <c r="G445" s="14" t="s">
        <v>791</v>
      </c>
      <c r="H445" s="20" t="s">
        <v>294</v>
      </c>
      <c r="I445" s="81">
        <v>41586</v>
      </c>
      <c r="J445" s="81"/>
      <c r="K445" s="25"/>
    </row>
    <row r="446" spans="1:12">
      <c r="A446" s="20">
        <v>203</v>
      </c>
      <c r="B446" s="20">
        <v>174041</v>
      </c>
      <c r="C446" s="20" t="s">
        <v>312</v>
      </c>
      <c r="D446" s="20" t="s">
        <v>119</v>
      </c>
      <c r="E446" s="14" t="s">
        <v>347</v>
      </c>
      <c r="F446" s="14" t="s">
        <v>661</v>
      </c>
      <c r="G446" s="14" t="s">
        <v>791</v>
      </c>
      <c r="H446" s="20" t="s">
        <v>294</v>
      </c>
      <c r="I446" s="80">
        <v>44144</v>
      </c>
      <c r="J446" s="81"/>
      <c r="K446" s="25"/>
    </row>
    <row r="447" spans="1:12">
      <c r="A447" s="20">
        <v>522</v>
      </c>
      <c r="B447" s="20" t="s">
        <v>301</v>
      </c>
      <c r="C447" s="14" t="s">
        <v>721</v>
      </c>
      <c r="D447" s="20" t="s">
        <v>6</v>
      </c>
      <c r="E447" s="14" t="s">
        <v>11</v>
      </c>
      <c r="F447" s="20" t="s">
        <v>705</v>
      </c>
      <c r="G447" s="14" t="s">
        <v>31</v>
      </c>
      <c r="H447" s="20" t="s">
        <v>295</v>
      </c>
      <c r="I447" s="81">
        <v>44743</v>
      </c>
      <c r="J447" s="81"/>
      <c r="K447" s="25"/>
    </row>
    <row r="448" spans="1:12">
      <c r="A448" s="20">
        <v>204</v>
      </c>
      <c r="B448" s="40">
        <v>11981</v>
      </c>
      <c r="C448" s="79" t="s">
        <v>43</v>
      </c>
      <c r="D448" s="14" t="s">
        <v>119</v>
      </c>
      <c r="E448" s="14" t="s">
        <v>165</v>
      </c>
      <c r="F448" s="14" t="s">
        <v>670</v>
      </c>
      <c r="G448" s="14" t="s">
        <v>511</v>
      </c>
      <c r="H448" s="14" t="s">
        <v>294</v>
      </c>
      <c r="I448" s="81">
        <v>40969</v>
      </c>
      <c r="J448" s="81"/>
      <c r="K448" s="25"/>
    </row>
    <row r="449" spans="1:11">
      <c r="A449" s="20">
        <v>523</v>
      </c>
      <c r="B449" s="20">
        <v>182211</v>
      </c>
      <c r="C449" s="20" t="s">
        <v>472</v>
      </c>
      <c r="D449" s="20" t="s">
        <v>6</v>
      </c>
      <c r="E449" s="14" t="s">
        <v>9</v>
      </c>
      <c r="F449" s="20" t="s">
        <v>784</v>
      </c>
      <c r="G449" s="14" t="s">
        <v>511</v>
      </c>
      <c r="H449" s="20" t="s">
        <v>295</v>
      </c>
      <c r="I449" s="80">
        <v>44390</v>
      </c>
      <c r="J449" s="81"/>
      <c r="K449" s="25"/>
    </row>
    <row r="450" spans="1:11">
      <c r="A450" s="20">
        <v>83</v>
      </c>
      <c r="B450" s="20" t="s">
        <v>301</v>
      </c>
      <c r="C450" s="20" t="s">
        <v>821</v>
      </c>
      <c r="D450" s="20" t="s">
        <v>91</v>
      </c>
      <c r="E450" s="14" t="s">
        <v>174</v>
      </c>
      <c r="F450" s="20" t="s">
        <v>818</v>
      </c>
      <c r="G450" s="14" t="s">
        <v>129</v>
      </c>
      <c r="H450" s="20" t="s">
        <v>296</v>
      </c>
      <c r="I450" s="80">
        <v>44774</v>
      </c>
      <c r="J450" s="81"/>
      <c r="K450" s="25"/>
    </row>
    <row r="451" spans="1:11">
      <c r="A451" s="20">
        <v>524</v>
      </c>
      <c r="B451" s="40">
        <v>113085</v>
      </c>
      <c r="C451" s="14" t="s">
        <v>210</v>
      </c>
      <c r="D451" s="40" t="s">
        <v>6</v>
      </c>
      <c r="E451" s="14" t="s">
        <v>34</v>
      </c>
      <c r="F451" s="20" t="s">
        <v>706</v>
      </c>
      <c r="G451" s="14" t="s">
        <v>129</v>
      </c>
      <c r="H451" s="40" t="s">
        <v>295</v>
      </c>
      <c r="I451" s="81">
        <v>43501</v>
      </c>
      <c r="J451" s="81"/>
      <c r="K451" s="25"/>
    </row>
    <row r="452" spans="1:11">
      <c r="A452" s="20">
        <v>205</v>
      </c>
      <c r="B452" s="20">
        <v>179141</v>
      </c>
      <c r="C452" s="14" t="s">
        <v>365</v>
      </c>
      <c r="D452" s="14" t="s">
        <v>119</v>
      </c>
      <c r="E452" s="14" t="s">
        <v>133</v>
      </c>
      <c r="F452" s="14" t="s">
        <v>666</v>
      </c>
      <c r="G452" s="14" t="s">
        <v>511</v>
      </c>
      <c r="H452" s="14" t="s">
        <v>294</v>
      </c>
      <c r="I452" s="81">
        <v>44315</v>
      </c>
      <c r="J452" s="81"/>
      <c r="K452" s="25"/>
    </row>
    <row r="453" spans="1:11">
      <c r="A453" s="20">
        <v>525</v>
      </c>
      <c r="B453" s="20" t="s">
        <v>301</v>
      </c>
      <c r="C453" s="20" t="s">
        <v>569</v>
      </c>
      <c r="D453" s="20" t="s">
        <v>6</v>
      </c>
      <c r="E453" s="14" t="s">
        <v>34</v>
      </c>
      <c r="F453" s="20" t="s">
        <v>782</v>
      </c>
      <c r="G453" s="14" t="s">
        <v>129</v>
      </c>
      <c r="H453" s="20" t="s">
        <v>295</v>
      </c>
      <c r="I453" s="80">
        <v>44531</v>
      </c>
      <c r="J453" s="81"/>
      <c r="K453" s="25"/>
    </row>
    <row r="454" spans="1:11">
      <c r="A454" s="20">
        <v>526</v>
      </c>
      <c r="B454" s="14" t="s">
        <v>301</v>
      </c>
      <c r="C454" s="14" t="s">
        <v>712</v>
      </c>
      <c r="D454" s="14" t="s">
        <v>6</v>
      </c>
      <c r="E454" s="14" t="s">
        <v>16</v>
      </c>
      <c r="F454" s="20" t="s">
        <v>704</v>
      </c>
      <c r="G454" s="14" t="s">
        <v>129</v>
      </c>
      <c r="H454" s="14" t="s">
        <v>295</v>
      </c>
      <c r="I454" s="81">
        <v>44743</v>
      </c>
      <c r="J454" s="81"/>
      <c r="K454" s="25"/>
    </row>
    <row r="455" spans="1:11">
      <c r="A455" s="20">
        <v>337</v>
      </c>
      <c r="B455" s="20" t="s">
        <v>301</v>
      </c>
      <c r="C455" s="20" t="s">
        <v>777</v>
      </c>
      <c r="D455" s="20" t="s">
        <v>141</v>
      </c>
      <c r="E455" s="14" t="s">
        <v>102</v>
      </c>
      <c r="F455" s="20" t="s">
        <v>622</v>
      </c>
      <c r="G455" s="14" t="s">
        <v>791</v>
      </c>
      <c r="H455" s="20" t="s">
        <v>293</v>
      </c>
      <c r="I455" s="80">
        <v>44728</v>
      </c>
      <c r="J455" s="81"/>
      <c r="K455" s="25"/>
    </row>
    <row r="456" spans="1:11">
      <c r="A456" s="20">
        <v>527</v>
      </c>
      <c r="B456" s="40">
        <v>132174</v>
      </c>
      <c r="C456" s="14" t="s">
        <v>233</v>
      </c>
      <c r="D456" s="40" t="s">
        <v>6</v>
      </c>
      <c r="E456" s="14" t="s">
        <v>10</v>
      </c>
      <c r="F456" s="20" t="s">
        <v>703</v>
      </c>
      <c r="G456" s="14" t="s">
        <v>791</v>
      </c>
      <c r="H456" s="40" t="s">
        <v>295</v>
      </c>
      <c r="I456" s="81">
        <v>43662</v>
      </c>
      <c r="J456" s="81"/>
      <c r="K456" s="25"/>
    </row>
    <row r="457" spans="1:11">
      <c r="A457" s="20">
        <v>528</v>
      </c>
      <c r="B457" s="40" t="s">
        <v>301</v>
      </c>
      <c r="C457" s="14" t="s">
        <v>610</v>
      </c>
      <c r="D457" s="40" t="s">
        <v>6</v>
      </c>
      <c r="E457" s="14" t="s">
        <v>13</v>
      </c>
      <c r="F457" s="20" t="s">
        <v>784</v>
      </c>
      <c r="G457" s="14" t="s">
        <v>8</v>
      </c>
      <c r="H457" s="40" t="s">
        <v>295</v>
      </c>
      <c r="I457" s="81">
        <v>44580</v>
      </c>
      <c r="J457" s="81"/>
      <c r="K457" s="25"/>
    </row>
    <row r="458" spans="1:11">
      <c r="A458" s="20">
        <v>529</v>
      </c>
      <c r="B458" s="20">
        <v>114387</v>
      </c>
      <c r="C458" s="20" t="s">
        <v>211</v>
      </c>
      <c r="D458" s="20" t="s">
        <v>6</v>
      </c>
      <c r="E458" s="14" t="s">
        <v>15</v>
      </c>
      <c r="F458" s="20" t="s">
        <v>785</v>
      </c>
      <c r="G458" s="14" t="s">
        <v>512</v>
      </c>
      <c r="H458" s="20" t="s">
        <v>295</v>
      </c>
      <c r="I458" s="80">
        <v>43545</v>
      </c>
      <c r="J458" s="81"/>
      <c r="K458" s="25"/>
    </row>
    <row r="459" spans="1:11">
      <c r="A459" s="20">
        <v>84</v>
      </c>
      <c r="B459" s="20" t="s">
        <v>301</v>
      </c>
      <c r="C459" s="20" t="s">
        <v>653</v>
      </c>
      <c r="D459" s="20" t="s">
        <v>91</v>
      </c>
      <c r="E459" s="14" t="s">
        <v>113</v>
      </c>
      <c r="F459" s="14" t="s">
        <v>103</v>
      </c>
      <c r="G459" s="14" t="s">
        <v>727</v>
      </c>
      <c r="H459" s="20" t="s">
        <v>296</v>
      </c>
      <c r="I459" s="80">
        <v>44686</v>
      </c>
      <c r="J459" s="81"/>
      <c r="K459" s="25"/>
    </row>
    <row r="460" spans="1:11">
      <c r="A460" s="20">
        <v>530</v>
      </c>
      <c r="B460" s="20" t="s">
        <v>301</v>
      </c>
      <c r="C460" s="14" t="s">
        <v>631</v>
      </c>
      <c r="D460" s="20" t="s">
        <v>6</v>
      </c>
      <c r="E460" s="14" t="s">
        <v>21</v>
      </c>
      <c r="F460" s="20" t="s">
        <v>784</v>
      </c>
      <c r="G460" s="14" t="s">
        <v>129</v>
      </c>
      <c r="H460" s="20" t="s">
        <v>295</v>
      </c>
      <c r="I460" s="81">
        <v>44601</v>
      </c>
      <c r="J460" s="81"/>
      <c r="K460" s="25"/>
    </row>
    <row r="461" spans="1:11">
      <c r="A461" s="20">
        <v>206</v>
      </c>
      <c r="B461" s="40" t="s">
        <v>301</v>
      </c>
      <c r="C461" s="69" t="s">
        <v>686</v>
      </c>
      <c r="D461" s="20" t="s">
        <v>119</v>
      </c>
      <c r="E461" s="14" t="s">
        <v>700</v>
      </c>
      <c r="F461" s="14" t="s">
        <v>693</v>
      </c>
      <c r="G461" s="14" t="s">
        <v>512</v>
      </c>
      <c r="H461" s="20" t="s">
        <v>294</v>
      </c>
      <c r="I461" s="83">
        <v>44743</v>
      </c>
      <c r="J461" s="88"/>
      <c r="K461" s="25"/>
    </row>
    <row r="462" spans="1:11">
      <c r="A462" s="20">
        <v>85</v>
      </c>
      <c r="B462" s="20" t="s">
        <v>301</v>
      </c>
      <c r="C462" s="57" t="s">
        <v>679</v>
      </c>
      <c r="D462" s="20" t="s">
        <v>91</v>
      </c>
      <c r="E462" s="14" t="s">
        <v>100</v>
      </c>
      <c r="F462" s="14" t="s">
        <v>103</v>
      </c>
      <c r="G462" s="14" t="s">
        <v>727</v>
      </c>
      <c r="H462" s="20" t="s">
        <v>296</v>
      </c>
      <c r="I462" s="84">
        <v>44713</v>
      </c>
      <c r="J462" s="81"/>
      <c r="K462" s="25"/>
    </row>
    <row r="463" spans="1:11">
      <c r="A463" s="20">
        <v>592</v>
      </c>
      <c r="B463" s="14" t="s">
        <v>301</v>
      </c>
      <c r="C463" s="50" t="s">
        <v>797</v>
      </c>
      <c r="D463" s="14" t="s">
        <v>24</v>
      </c>
      <c r="E463" s="50" t="s">
        <v>131</v>
      </c>
      <c r="F463" s="14" t="s">
        <v>27</v>
      </c>
      <c r="G463" s="50" t="s">
        <v>727</v>
      </c>
      <c r="H463" s="14" t="s">
        <v>293</v>
      </c>
      <c r="I463" s="91"/>
      <c r="J463" s="91"/>
      <c r="K463" s="25"/>
    </row>
    <row r="464" spans="1:11">
      <c r="A464" s="20">
        <v>338</v>
      </c>
      <c r="B464" s="20">
        <v>180803</v>
      </c>
      <c r="C464" s="20" t="s">
        <v>473</v>
      </c>
      <c r="D464" s="20" t="s">
        <v>141</v>
      </c>
      <c r="E464" s="14" t="s">
        <v>12</v>
      </c>
      <c r="F464" s="20" t="s">
        <v>90</v>
      </c>
      <c r="G464" s="14" t="s">
        <v>511</v>
      </c>
      <c r="H464" s="20" t="s">
        <v>293</v>
      </c>
      <c r="I464" s="80">
        <v>44386</v>
      </c>
      <c r="J464" s="81"/>
      <c r="K464" s="25"/>
    </row>
    <row r="465" spans="1:11">
      <c r="A465" s="20">
        <v>531</v>
      </c>
      <c r="B465" s="40">
        <v>31059</v>
      </c>
      <c r="C465" s="14" t="s">
        <v>533</v>
      </c>
      <c r="D465" s="14" t="s">
        <v>6</v>
      </c>
      <c r="E465" s="14" t="s">
        <v>79</v>
      </c>
      <c r="F465" s="20" t="s">
        <v>790</v>
      </c>
      <c r="G465" s="14" t="s">
        <v>727</v>
      </c>
      <c r="H465" s="14" t="s">
        <v>295</v>
      </c>
      <c r="I465" s="81">
        <v>44494</v>
      </c>
      <c r="J465" s="81"/>
      <c r="K465" s="25"/>
    </row>
    <row r="466" spans="1:11">
      <c r="A466" s="20">
        <v>207</v>
      </c>
      <c r="B466" s="20" t="s">
        <v>301</v>
      </c>
      <c r="C466" s="50" t="s">
        <v>805</v>
      </c>
      <c r="D466" s="20" t="s">
        <v>119</v>
      </c>
      <c r="E466" s="50" t="s">
        <v>263</v>
      </c>
      <c r="F466" s="14" t="s">
        <v>522</v>
      </c>
      <c r="G466" s="50" t="s">
        <v>8</v>
      </c>
      <c r="H466" s="20" t="s">
        <v>294</v>
      </c>
      <c r="I466" s="91">
        <v>44774</v>
      </c>
      <c r="J466" s="91"/>
      <c r="K466" s="25"/>
    </row>
    <row r="467" spans="1:11">
      <c r="A467" s="20">
        <v>86</v>
      </c>
      <c r="B467" s="40" t="s">
        <v>301</v>
      </c>
      <c r="C467" s="69" t="s">
        <v>769</v>
      </c>
      <c r="D467" s="69" t="s">
        <v>91</v>
      </c>
      <c r="E467" s="14" t="s">
        <v>10</v>
      </c>
      <c r="F467" s="69" t="s">
        <v>94</v>
      </c>
      <c r="G467" s="14" t="s">
        <v>791</v>
      </c>
      <c r="H467" s="20" t="s">
        <v>296</v>
      </c>
      <c r="I467" s="83">
        <v>44743</v>
      </c>
      <c r="J467" s="88"/>
      <c r="K467" s="25"/>
    </row>
    <row r="468" spans="1:11">
      <c r="A468" s="20">
        <v>87</v>
      </c>
      <c r="B468" s="40" t="s">
        <v>301</v>
      </c>
      <c r="C468" s="14" t="s">
        <v>770</v>
      </c>
      <c r="D468" s="40" t="s">
        <v>91</v>
      </c>
      <c r="E468" s="14" t="s">
        <v>160</v>
      </c>
      <c r="F468" s="14" t="s">
        <v>112</v>
      </c>
      <c r="G468" s="14" t="s">
        <v>31</v>
      </c>
      <c r="H468" s="40" t="s">
        <v>296</v>
      </c>
      <c r="I468" s="81">
        <v>44743</v>
      </c>
      <c r="J468" s="81"/>
      <c r="K468" s="25"/>
    </row>
    <row r="469" spans="1:11">
      <c r="A469" s="20">
        <v>208</v>
      </c>
      <c r="B469" s="40">
        <v>166048</v>
      </c>
      <c r="C469" s="14" t="s">
        <v>289</v>
      </c>
      <c r="D469" s="14" t="s">
        <v>119</v>
      </c>
      <c r="E469" s="14" t="s">
        <v>595</v>
      </c>
      <c r="F469" s="14" t="s">
        <v>663</v>
      </c>
      <c r="G469" s="14" t="s">
        <v>92</v>
      </c>
      <c r="H469" s="14" t="s">
        <v>294</v>
      </c>
      <c r="I469" s="81">
        <v>43956</v>
      </c>
      <c r="J469" s="81"/>
      <c r="K469" s="25"/>
    </row>
    <row r="470" spans="1:11">
      <c r="A470" s="20">
        <v>532</v>
      </c>
      <c r="B470" s="20">
        <v>173299</v>
      </c>
      <c r="C470" s="40" t="s">
        <v>307</v>
      </c>
      <c r="D470" s="40" t="s">
        <v>6</v>
      </c>
      <c r="E470" s="14" t="s">
        <v>34</v>
      </c>
      <c r="F470" s="20" t="s">
        <v>704</v>
      </c>
      <c r="G470" s="14" t="s">
        <v>129</v>
      </c>
      <c r="H470" s="40" t="s">
        <v>295</v>
      </c>
      <c r="I470" s="81">
        <v>44142</v>
      </c>
      <c r="J470" s="81"/>
      <c r="K470" s="25"/>
    </row>
    <row r="471" spans="1:11">
      <c r="A471" s="20">
        <v>533</v>
      </c>
      <c r="B471" s="40">
        <v>31067</v>
      </c>
      <c r="C471" s="14" t="s">
        <v>536</v>
      </c>
      <c r="D471" s="40" t="s">
        <v>6</v>
      </c>
      <c r="E471" s="14" t="s">
        <v>614</v>
      </c>
      <c r="F471" s="20" t="s">
        <v>788</v>
      </c>
      <c r="G471" s="14" t="s">
        <v>8</v>
      </c>
      <c r="H471" s="40" t="s">
        <v>295</v>
      </c>
      <c r="I471" s="81">
        <v>44494</v>
      </c>
      <c r="J471" s="81"/>
      <c r="K471" s="25"/>
    </row>
    <row r="472" spans="1:11">
      <c r="A472" s="20">
        <v>339</v>
      </c>
      <c r="B472" s="20" t="s">
        <v>301</v>
      </c>
      <c r="C472" s="20" t="s">
        <v>516</v>
      </c>
      <c r="D472" s="20" t="s">
        <v>141</v>
      </c>
      <c r="E472" s="14" t="s">
        <v>14</v>
      </c>
      <c r="F472" s="20" t="s">
        <v>54</v>
      </c>
      <c r="G472" s="14" t="s">
        <v>92</v>
      </c>
      <c r="H472" s="20" t="s">
        <v>293</v>
      </c>
      <c r="I472" s="80">
        <v>44470</v>
      </c>
      <c r="J472" s="81"/>
      <c r="K472" s="25"/>
    </row>
    <row r="473" spans="1:11">
      <c r="A473" s="20">
        <v>88</v>
      </c>
      <c r="B473" s="40" t="s">
        <v>301</v>
      </c>
      <c r="C473" s="69" t="s">
        <v>593</v>
      </c>
      <c r="D473" s="69" t="s">
        <v>91</v>
      </c>
      <c r="E473" s="14" t="s">
        <v>23</v>
      </c>
      <c r="F473" s="69" t="s">
        <v>93</v>
      </c>
      <c r="G473" s="14" t="s">
        <v>92</v>
      </c>
      <c r="H473" s="20" t="s">
        <v>296</v>
      </c>
      <c r="I473" s="83">
        <v>44410</v>
      </c>
      <c r="J473" s="88"/>
      <c r="K473" s="25"/>
    </row>
    <row r="474" spans="1:11">
      <c r="A474" s="20">
        <v>534</v>
      </c>
      <c r="B474" s="20">
        <v>132185</v>
      </c>
      <c r="C474" s="14" t="s">
        <v>226</v>
      </c>
      <c r="D474" s="14" t="s">
        <v>6</v>
      </c>
      <c r="E474" s="14" t="s">
        <v>132</v>
      </c>
      <c r="F474" s="20" t="s">
        <v>782</v>
      </c>
      <c r="G474" s="14" t="s">
        <v>8</v>
      </c>
      <c r="H474" s="14" t="s">
        <v>295</v>
      </c>
      <c r="I474" s="82">
        <v>43647</v>
      </c>
      <c r="J474" s="81"/>
      <c r="K474" s="25"/>
    </row>
    <row r="475" spans="1:11">
      <c r="A475" s="20">
        <v>209</v>
      </c>
      <c r="B475" s="21" t="s">
        <v>301</v>
      </c>
      <c r="C475" s="14" t="s">
        <v>550</v>
      </c>
      <c r="D475" s="14" t="s">
        <v>119</v>
      </c>
      <c r="E475" s="14" t="s">
        <v>159</v>
      </c>
      <c r="F475" s="14" t="s">
        <v>662</v>
      </c>
      <c r="G475" s="14" t="s">
        <v>512</v>
      </c>
      <c r="H475" s="14" t="s">
        <v>294</v>
      </c>
      <c r="I475" s="81">
        <v>44501</v>
      </c>
      <c r="J475" s="81"/>
      <c r="K475" s="25"/>
    </row>
    <row r="476" spans="1:11">
      <c r="A476" s="20">
        <v>89</v>
      </c>
      <c r="B476" s="20" t="s">
        <v>301</v>
      </c>
      <c r="C476" s="20" t="s">
        <v>680</v>
      </c>
      <c r="D476" s="20" t="s">
        <v>91</v>
      </c>
      <c r="E476" s="14" t="s">
        <v>23</v>
      </c>
      <c r="F476" s="14" t="s">
        <v>103</v>
      </c>
      <c r="G476" s="14" t="s">
        <v>92</v>
      </c>
      <c r="H476" s="20" t="s">
        <v>296</v>
      </c>
      <c r="I476" s="80">
        <v>44713</v>
      </c>
      <c r="J476" s="81"/>
      <c r="K476" s="25"/>
    </row>
    <row r="477" spans="1:11">
      <c r="A477" s="20">
        <v>210</v>
      </c>
      <c r="B477" s="40">
        <v>180818</v>
      </c>
      <c r="C477" s="69" t="s">
        <v>383</v>
      </c>
      <c r="D477" s="20" t="s">
        <v>119</v>
      </c>
      <c r="E477" s="14" t="s">
        <v>86</v>
      </c>
      <c r="F477" s="20" t="s">
        <v>661</v>
      </c>
      <c r="G477" s="14" t="s">
        <v>511</v>
      </c>
      <c r="H477" s="20" t="s">
        <v>294</v>
      </c>
      <c r="I477" s="81">
        <v>44364</v>
      </c>
      <c r="J477" s="81"/>
      <c r="K477" s="25"/>
    </row>
    <row r="478" spans="1:11">
      <c r="A478" s="20">
        <v>90</v>
      </c>
      <c r="B478" s="40">
        <v>181184</v>
      </c>
      <c r="C478" s="69" t="s">
        <v>394</v>
      </c>
      <c r="D478" s="69" t="s">
        <v>91</v>
      </c>
      <c r="E478" s="14" t="s">
        <v>66</v>
      </c>
      <c r="F478" s="69" t="s">
        <v>103</v>
      </c>
      <c r="G478" s="14" t="s">
        <v>129</v>
      </c>
      <c r="H478" s="20" t="s">
        <v>296</v>
      </c>
      <c r="I478" s="83">
        <v>44364</v>
      </c>
      <c r="J478" s="88"/>
      <c r="K478" s="25"/>
    </row>
    <row r="479" spans="1:11">
      <c r="A479" s="20">
        <v>211</v>
      </c>
      <c r="B479" s="20" t="s">
        <v>301</v>
      </c>
      <c r="C479" s="14" t="s">
        <v>604</v>
      </c>
      <c r="D479" s="14" t="s">
        <v>119</v>
      </c>
      <c r="E479" s="14" t="s">
        <v>163</v>
      </c>
      <c r="F479" s="14" t="s">
        <v>522</v>
      </c>
      <c r="G479" s="14" t="s">
        <v>92</v>
      </c>
      <c r="H479" s="14" t="s">
        <v>294</v>
      </c>
      <c r="I479" s="81">
        <v>44574</v>
      </c>
      <c r="J479" s="81"/>
      <c r="K479" s="25"/>
    </row>
    <row r="480" spans="1:11">
      <c r="A480" s="20">
        <v>91</v>
      </c>
      <c r="B480" s="92">
        <v>160182</v>
      </c>
      <c r="C480" s="92" t="s">
        <v>260</v>
      </c>
      <c r="D480" s="92" t="s">
        <v>91</v>
      </c>
      <c r="E480" s="93" t="s">
        <v>700</v>
      </c>
      <c r="F480" s="93" t="s">
        <v>95</v>
      </c>
      <c r="G480" s="93" t="s">
        <v>512</v>
      </c>
      <c r="H480" s="92" t="s">
        <v>296</v>
      </c>
      <c r="I480" s="96">
        <v>43769</v>
      </c>
      <c r="J480" s="94"/>
      <c r="K480" s="25"/>
    </row>
    <row r="481" spans="1:11">
      <c r="A481" s="20">
        <v>212</v>
      </c>
      <c r="B481" s="20">
        <v>106574</v>
      </c>
      <c r="C481" s="20" t="s">
        <v>137</v>
      </c>
      <c r="D481" s="20" t="s">
        <v>119</v>
      </c>
      <c r="E481" s="14" t="s">
        <v>347</v>
      </c>
      <c r="F481" s="14" t="s">
        <v>522</v>
      </c>
      <c r="G481" s="14" t="s">
        <v>791</v>
      </c>
      <c r="H481" s="20" t="s">
        <v>294</v>
      </c>
      <c r="I481" s="80">
        <v>43314</v>
      </c>
      <c r="J481" s="81"/>
      <c r="K481" s="25"/>
    </row>
    <row r="482" spans="1:11">
      <c r="A482" s="20">
        <v>340</v>
      </c>
      <c r="B482" s="40">
        <v>82899</v>
      </c>
      <c r="C482" s="14" t="s">
        <v>58</v>
      </c>
      <c r="D482" s="20" t="s">
        <v>141</v>
      </c>
      <c r="E482" s="14" t="s">
        <v>13</v>
      </c>
      <c r="F482" s="20" t="s">
        <v>54</v>
      </c>
      <c r="G482" s="14" t="s">
        <v>8</v>
      </c>
      <c r="H482" s="20" t="s">
        <v>293</v>
      </c>
      <c r="I482" s="81">
        <v>42440</v>
      </c>
      <c r="J482" s="81"/>
      <c r="K482" s="25"/>
    </row>
    <row r="483" spans="1:11">
      <c r="A483" s="20">
        <v>535</v>
      </c>
      <c r="B483" s="20">
        <v>109434</v>
      </c>
      <c r="C483" s="20" t="s">
        <v>748</v>
      </c>
      <c r="D483" s="20" t="s">
        <v>6</v>
      </c>
      <c r="E483" s="14" t="s">
        <v>7</v>
      </c>
      <c r="F483" s="20" t="s">
        <v>786</v>
      </c>
      <c r="G483" s="14" t="s">
        <v>511</v>
      </c>
      <c r="H483" s="20" t="s">
        <v>295</v>
      </c>
      <c r="I483" s="80">
        <v>43375</v>
      </c>
      <c r="J483" s="81"/>
      <c r="K483" s="25"/>
    </row>
    <row r="484" spans="1:11">
      <c r="A484" s="20">
        <v>536</v>
      </c>
      <c r="B484" s="20" t="s">
        <v>301</v>
      </c>
      <c r="C484" s="20" t="s">
        <v>749</v>
      </c>
      <c r="D484" s="20" t="s">
        <v>6</v>
      </c>
      <c r="E484" s="14" t="s">
        <v>20</v>
      </c>
      <c r="F484" s="20" t="s">
        <v>786</v>
      </c>
      <c r="G484" s="14" t="s">
        <v>129</v>
      </c>
      <c r="H484" s="20" t="s">
        <v>295</v>
      </c>
      <c r="I484" s="80">
        <v>44544</v>
      </c>
      <c r="J484" s="81"/>
      <c r="K484" s="25"/>
    </row>
    <row r="485" spans="1:11">
      <c r="A485" s="20">
        <v>537</v>
      </c>
      <c r="B485" s="20" t="s">
        <v>301</v>
      </c>
      <c r="C485" s="14" t="s">
        <v>750</v>
      </c>
      <c r="D485" s="14" t="s">
        <v>6</v>
      </c>
      <c r="E485" s="14" t="s">
        <v>594</v>
      </c>
      <c r="F485" s="20" t="s">
        <v>774</v>
      </c>
      <c r="G485" s="14" t="s">
        <v>791</v>
      </c>
      <c r="H485" s="14" t="s">
        <v>295</v>
      </c>
      <c r="I485" s="82">
        <v>44743</v>
      </c>
      <c r="J485" s="81"/>
      <c r="K485" s="25"/>
    </row>
    <row r="486" spans="1:11">
      <c r="A486" s="20">
        <v>92</v>
      </c>
      <c r="B486" s="20" t="s">
        <v>301</v>
      </c>
      <c r="C486" s="20" t="s">
        <v>816</v>
      </c>
      <c r="D486" s="20" t="s">
        <v>91</v>
      </c>
      <c r="E486" s="14" t="s">
        <v>20</v>
      </c>
      <c r="F486" s="20" t="s">
        <v>103</v>
      </c>
      <c r="G486" s="14" t="s">
        <v>129</v>
      </c>
      <c r="H486" s="20" t="s">
        <v>296</v>
      </c>
      <c r="I486" s="80">
        <v>44774</v>
      </c>
      <c r="J486" s="81"/>
      <c r="K486" s="25"/>
    </row>
    <row r="487" spans="1:11">
      <c r="A487" s="20">
        <v>341</v>
      </c>
      <c r="B487" s="40">
        <v>51905</v>
      </c>
      <c r="C487" s="76" t="s">
        <v>65</v>
      </c>
      <c r="D487" s="14" t="s">
        <v>141</v>
      </c>
      <c r="E487" s="14" t="s">
        <v>316</v>
      </c>
      <c r="F487" s="76" t="s">
        <v>88</v>
      </c>
      <c r="G487" s="14" t="s">
        <v>512</v>
      </c>
      <c r="H487" s="14" t="s">
        <v>293</v>
      </c>
      <c r="I487" s="81">
        <v>42248</v>
      </c>
      <c r="J487" s="81"/>
      <c r="K487" s="25"/>
    </row>
    <row r="488" spans="1:11">
      <c r="A488" s="20">
        <v>538</v>
      </c>
      <c r="B488" s="20">
        <v>160601</v>
      </c>
      <c r="C488" s="20" t="s">
        <v>751</v>
      </c>
      <c r="D488" s="20" t="s">
        <v>6</v>
      </c>
      <c r="E488" s="14" t="s">
        <v>79</v>
      </c>
      <c r="F488" s="20" t="s">
        <v>774</v>
      </c>
      <c r="G488" s="14" t="s">
        <v>727</v>
      </c>
      <c r="H488" s="20" t="s">
        <v>295</v>
      </c>
      <c r="I488" s="80">
        <v>43794</v>
      </c>
      <c r="J488" s="81"/>
      <c r="K488" s="25"/>
    </row>
    <row r="489" spans="1:11">
      <c r="A489" s="20">
        <v>93</v>
      </c>
      <c r="B489" s="20" t="s">
        <v>301</v>
      </c>
      <c r="C489" s="14" t="s">
        <v>495</v>
      </c>
      <c r="D489" s="14" t="s">
        <v>91</v>
      </c>
      <c r="E489" s="14" t="s">
        <v>20</v>
      </c>
      <c r="F489" s="14" t="s">
        <v>112</v>
      </c>
      <c r="G489" s="14" t="s">
        <v>129</v>
      </c>
      <c r="H489" s="58" t="s">
        <v>296</v>
      </c>
      <c r="I489" s="82">
        <v>44410</v>
      </c>
      <c r="J489" s="81"/>
      <c r="K489" s="25"/>
    </row>
    <row r="490" spans="1:11">
      <c r="A490" s="20">
        <v>213</v>
      </c>
      <c r="B490" s="40" t="s">
        <v>301</v>
      </c>
      <c r="C490" s="14" t="s">
        <v>665</v>
      </c>
      <c r="D490" s="14" t="s">
        <v>119</v>
      </c>
      <c r="E490" s="14" t="s">
        <v>49</v>
      </c>
      <c r="F490" s="14" t="s">
        <v>666</v>
      </c>
      <c r="G490" s="14" t="s">
        <v>511</v>
      </c>
      <c r="H490" s="14" t="s">
        <v>294</v>
      </c>
      <c r="I490" s="81">
        <v>44713</v>
      </c>
      <c r="J490" s="81"/>
      <c r="K490" s="25"/>
    </row>
    <row r="491" spans="1:11">
      <c r="A491" s="20">
        <v>94</v>
      </c>
      <c r="B491" s="21" t="s">
        <v>301</v>
      </c>
      <c r="C491" s="14" t="s">
        <v>681</v>
      </c>
      <c r="D491" s="14" t="s">
        <v>91</v>
      </c>
      <c r="E491" s="14" t="s">
        <v>113</v>
      </c>
      <c r="F491" s="14" t="s">
        <v>112</v>
      </c>
      <c r="G491" s="14" t="s">
        <v>727</v>
      </c>
      <c r="H491" s="14" t="s">
        <v>296</v>
      </c>
      <c r="I491" s="81">
        <v>44713</v>
      </c>
      <c r="J491" s="81"/>
      <c r="K491" s="25"/>
    </row>
    <row r="492" spans="1:11">
      <c r="A492" s="20">
        <v>95</v>
      </c>
      <c r="B492" s="20" t="s">
        <v>301</v>
      </c>
      <c r="C492" s="14" t="s">
        <v>490</v>
      </c>
      <c r="D492" s="14" t="s">
        <v>91</v>
      </c>
      <c r="E492" s="14" t="s">
        <v>66</v>
      </c>
      <c r="F492" s="14" t="s">
        <v>112</v>
      </c>
      <c r="G492" s="14" t="s">
        <v>129</v>
      </c>
      <c r="H492" s="58" t="s">
        <v>296</v>
      </c>
      <c r="I492" s="82">
        <v>44410</v>
      </c>
      <c r="J492" s="81"/>
      <c r="K492" s="25"/>
    </row>
    <row r="493" spans="1:11">
      <c r="A493" s="20">
        <v>342</v>
      </c>
      <c r="B493" s="40" t="s">
        <v>301</v>
      </c>
      <c r="C493" s="14" t="s">
        <v>623</v>
      </c>
      <c r="D493" s="40" t="s">
        <v>141</v>
      </c>
      <c r="E493" s="14" t="s">
        <v>174</v>
      </c>
      <c r="F493" s="20" t="s">
        <v>51</v>
      </c>
      <c r="G493" s="14" t="s">
        <v>129</v>
      </c>
      <c r="H493" s="40" t="s">
        <v>293</v>
      </c>
      <c r="I493" s="81">
        <v>44596</v>
      </c>
      <c r="J493" s="81"/>
      <c r="K493" s="25"/>
    </row>
    <row r="494" spans="1:11">
      <c r="A494" s="20">
        <v>96</v>
      </c>
      <c r="B494" s="20" t="s">
        <v>301</v>
      </c>
      <c r="C494" s="14" t="s">
        <v>771</v>
      </c>
      <c r="D494" s="14" t="s">
        <v>91</v>
      </c>
      <c r="E494" s="14" t="s">
        <v>25</v>
      </c>
      <c r="F494" s="14" t="s">
        <v>98</v>
      </c>
      <c r="G494" s="14" t="s">
        <v>791</v>
      </c>
      <c r="H494" s="58" t="s">
        <v>296</v>
      </c>
      <c r="I494" s="82">
        <v>44743</v>
      </c>
      <c r="J494" s="81"/>
      <c r="K494" s="25"/>
    </row>
    <row r="495" spans="1:11">
      <c r="A495" s="20">
        <v>97</v>
      </c>
      <c r="B495" s="14" t="s">
        <v>301</v>
      </c>
      <c r="C495" s="14" t="s">
        <v>530</v>
      </c>
      <c r="D495" s="14" t="s">
        <v>91</v>
      </c>
      <c r="E495" s="14" t="s">
        <v>11</v>
      </c>
      <c r="F495" s="14" t="s">
        <v>95</v>
      </c>
      <c r="G495" s="14" t="s">
        <v>31</v>
      </c>
      <c r="H495" s="14" t="s">
        <v>523</v>
      </c>
      <c r="I495" s="81">
        <v>44485</v>
      </c>
      <c r="J495" s="81"/>
      <c r="K495" s="25"/>
    </row>
    <row r="496" spans="1:11">
      <c r="A496" s="20">
        <v>98</v>
      </c>
      <c r="B496" s="40" t="s">
        <v>301</v>
      </c>
      <c r="C496" s="14" t="s">
        <v>591</v>
      </c>
      <c r="D496" s="40" t="s">
        <v>91</v>
      </c>
      <c r="E496" s="14" t="s">
        <v>595</v>
      </c>
      <c r="F496" s="14" t="s">
        <v>95</v>
      </c>
      <c r="G496" s="14" t="s">
        <v>92</v>
      </c>
      <c r="H496" s="20" t="s">
        <v>296</v>
      </c>
      <c r="I496" s="81">
        <v>44410</v>
      </c>
      <c r="J496" s="81"/>
      <c r="K496" s="25"/>
    </row>
    <row r="497" spans="1:11">
      <c r="A497" s="20">
        <v>214</v>
      </c>
      <c r="B497" s="20" t="s">
        <v>301</v>
      </c>
      <c r="C497" s="20" t="s">
        <v>667</v>
      </c>
      <c r="D497" s="20" t="s">
        <v>119</v>
      </c>
      <c r="E497" s="14" t="s">
        <v>158</v>
      </c>
      <c r="F497" s="20" t="s">
        <v>668</v>
      </c>
      <c r="G497" s="14" t="s">
        <v>512</v>
      </c>
      <c r="H497" s="20" t="s">
        <v>294</v>
      </c>
      <c r="I497" s="80">
        <v>44713</v>
      </c>
      <c r="J497" s="81"/>
      <c r="K497" s="25"/>
    </row>
    <row r="498" spans="1:11">
      <c r="A498" s="20">
        <v>99</v>
      </c>
      <c r="B498" s="40" t="s">
        <v>301</v>
      </c>
      <c r="C498" s="14" t="s">
        <v>514</v>
      </c>
      <c r="D498" s="40" t="s">
        <v>91</v>
      </c>
      <c r="E498" s="14" t="s">
        <v>73</v>
      </c>
      <c r="F498" s="14" t="s">
        <v>94</v>
      </c>
      <c r="G498" s="14" t="s">
        <v>92</v>
      </c>
      <c r="H498" s="20" t="s">
        <v>296</v>
      </c>
      <c r="I498" s="81">
        <v>44447</v>
      </c>
      <c r="J498" s="81"/>
      <c r="K498" s="25"/>
    </row>
    <row r="499" spans="1:11">
      <c r="A499" s="20">
        <v>343</v>
      </c>
      <c r="B499" s="20">
        <v>159038</v>
      </c>
      <c r="C499" s="20" t="s">
        <v>253</v>
      </c>
      <c r="D499" s="20" t="s">
        <v>141</v>
      </c>
      <c r="E499" s="14" t="s">
        <v>83</v>
      </c>
      <c r="F499" s="20" t="s">
        <v>88</v>
      </c>
      <c r="G499" s="14" t="s">
        <v>727</v>
      </c>
      <c r="H499" s="20" t="s">
        <v>293</v>
      </c>
      <c r="I499" s="80">
        <v>43743</v>
      </c>
      <c r="J499" s="81"/>
      <c r="K499" s="25"/>
    </row>
    <row r="500" spans="1:11">
      <c r="A500" s="20">
        <v>539</v>
      </c>
      <c r="B500" s="40" t="s">
        <v>301</v>
      </c>
      <c r="C500" s="14" t="s">
        <v>684</v>
      </c>
      <c r="D500" s="14" t="s">
        <v>6</v>
      </c>
      <c r="E500" s="14" t="s">
        <v>269</v>
      </c>
      <c r="F500" s="20" t="s">
        <v>790</v>
      </c>
      <c r="G500" s="14" t="s">
        <v>791</v>
      </c>
      <c r="H500" s="20" t="s">
        <v>295</v>
      </c>
      <c r="I500" s="81">
        <v>44726</v>
      </c>
      <c r="J500" s="81"/>
      <c r="K500" s="25"/>
    </row>
    <row r="501" spans="1:11">
      <c r="A501" s="20">
        <v>540</v>
      </c>
      <c r="B501" s="40">
        <v>112831</v>
      </c>
      <c r="C501" s="40" t="s">
        <v>212</v>
      </c>
      <c r="D501" s="40" t="s">
        <v>6</v>
      </c>
      <c r="E501" s="14" t="s">
        <v>14</v>
      </c>
      <c r="F501" s="20" t="s">
        <v>782</v>
      </c>
      <c r="G501" s="14" t="s">
        <v>92</v>
      </c>
      <c r="H501" s="40" t="s">
        <v>295</v>
      </c>
      <c r="I501" s="81">
        <v>43489</v>
      </c>
      <c r="J501" s="81"/>
      <c r="K501" s="25"/>
    </row>
    <row r="502" spans="1:11">
      <c r="A502" s="20">
        <v>541</v>
      </c>
      <c r="B502" s="40">
        <v>114393</v>
      </c>
      <c r="C502" s="14" t="s">
        <v>213</v>
      </c>
      <c r="D502" s="14" t="s">
        <v>6</v>
      </c>
      <c r="E502" s="14" t="s">
        <v>33</v>
      </c>
      <c r="F502" s="20" t="s">
        <v>788</v>
      </c>
      <c r="G502" s="14" t="s">
        <v>727</v>
      </c>
      <c r="H502" s="14" t="s">
        <v>295</v>
      </c>
      <c r="I502" s="81">
        <v>43545</v>
      </c>
      <c r="J502" s="81"/>
      <c r="K502" s="25"/>
    </row>
    <row r="503" spans="1:11">
      <c r="A503" s="20">
        <v>259</v>
      </c>
      <c r="B503" s="40" t="s">
        <v>301</v>
      </c>
      <c r="C503" s="69" t="s">
        <v>544</v>
      </c>
      <c r="D503" s="40" t="s">
        <v>28</v>
      </c>
      <c r="E503" s="14" t="s">
        <v>615</v>
      </c>
      <c r="F503" s="20" t="s">
        <v>30</v>
      </c>
      <c r="G503" s="14" t="s">
        <v>8</v>
      </c>
      <c r="H503" s="40" t="s">
        <v>293</v>
      </c>
      <c r="I503" s="81">
        <v>44501</v>
      </c>
      <c r="J503" s="81"/>
      <c r="K503" s="25"/>
    </row>
    <row r="504" spans="1:11">
      <c r="A504" s="20">
        <v>215</v>
      </c>
      <c r="B504" s="20" t="s">
        <v>301</v>
      </c>
      <c r="C504" s="20" t="s">
        <v>669</v>
      </c>
      <c r="D504" s="20" t="s">
        <v>119</v>
      </c>
      <c r="E504" s="14" t="s">
        <v>29</v>
      </c>
      <c r="F504" s="20" t="s">
        <v>670</v>
      </c>
      <c r="G504" s="14" t="s">
        <v>727</v>
      </c>
      <c r="H504" s="20" t="s">
        <v>294</v>
      </c>
      <c r="I504" s="80">
        <v>44713</v>
      </c>
      <c r="J504" s="81"/>
      <c r="K504" s="25"/>
    </row>
    <row r="505" spans="1:11">
      <c r="A505" s="20">
        <v>216</v>
      </c>
      <c r="B505" s="20">
        <v>179713</v>
      </c>
      <c r="C505" s="20" t="s">
        <v>370</v>
      </c>
      <c r="D505" s="20" t="s">
        <v>119</v>
      </c>
      <c r="E505" s="14" t="s">
        <v>73</v>
      </c>
      <c r="F505" s="20" t="s">
        <v>661</v>
      </c>
      <c r="G505" s="14" t="s">
        <v>92</v>
      </c>
      <c r="H505" s="20" t="s">
        <v>294</v>
      </c>
      <c r="I505" s="80">
        <v>44348</v>
      </c>
      <c r="J505" s="81"/>
      <c r="K505" s="25"/>
    </row>
    <row r="506" spans="1:11">
      <c r="A506" s="20">
        <v>217</v>
      </c>
      <c r="B506" s="20">
        <v>80371</v>
      </c>
      <c r="C506" s="20" t="s">
        <v>44</v>
      </c>
      <c r="D506" s="20" t="s">
        <v>119</v>
      </c>
      <c r="E506" s="14" t="s">
        <v>140</v>
      </c>
      <c r="F506" s="20" t="s">
        <v>124</v>
      </c>
      <c r="G506" s="14" t="s">
        <v>129</v>
      </c>
      <c r="H506" s="20" t="s">
        <v>294</v>
      </c>
      <c r="I506" s="80">
        <v>42667</v>
      </c>
      <c r="J506" s="81"/>
      <c r="K506" s="25"/>
    </row>
    <row r="507" spans="1:11">
      <c r="A507" s="20">
        <v>593</v>
      </c>
      <c r="B507" s="14">
        <v>193100</v>
      </c>
      <c r="C507" s="14" t="s">
        <v>683</v>
      </c>
      <c r="D507" s="14" t="s">
        <v>24</v>
      </c>
      <c r="E507" s="14" t="s">
        <v>316</v>
      </c>
      <c r="F507" s="14" t="s">
        <v>27</v>
      </c>
      <c r="G507" s="14" t="s">
        <v>512</v>
      </c>
      <c r="H507" s="14" t="s">
        <v>293</v>
      </c>
      <c r="I507" s="81">
        <v>44722</v>
      </c>
      <c r="J507" s="91"/>
      <c r="K507" s="25"/>
    </row>
    <row r="508" spans="1:11">
      <c r="A508" s="20">
        <v>344</v>
      </c>
      <c r="B508" s="40">
        <v>93915</v>
      </c>
      <c r="C508" s="14" t="s">
        <v>529</v>
      </c>
      <c r="D508" s="40" t="s">
        <v>141</v>
      </c>
      <c r="E508" s="14" t="s">
        <v>22</v>
      </c>
      <c r="F508" s="20" t="s">
        <v>51</v>
      </c>
      <c r="G508" s="14" t="s">
        <v>31</v>
      </c>
      <c r="H508" s="40" t="s">
        <v>293</v>
      </c>
      <c r="I508" s="81">
        <v>43019</v>
      </c>
      <c r="J508" s="81"/>
      <c r="K508" s="25"/>
    </row>
    <row r="509" spans="1:11">
      <c r="A509" s="20">
        <v>542</v>
      </c>
      <c r="B509" s="21" t="s">
        <v>301</v>
      </c>
      <c r="C509" s="5" t="s">
        <v>656</v>
      </c>
      <c r="D509" s="20" t="s">
        <v>6</v>
      </c>
      <c r="E509" s="14" t="s">
        <v>502</v>
      </c>
      <c r="F509" s="14" t="s">
        <v>784</v>
      </c>
      <c r="G509" s="14" t="s">
        <v>791</v>
      </c>
      <c r="H509" s="20" t="s">
        <v>295</v>
      </c>
      <c r="I509" s="80">
        <v>44686</v>
      </c>
      <c r="J509" s="81"/>
      <c r="K509" s="25"/>
    </row>
    <row r="510" spans="1:11">
      <c r="A510" s="20">
        <v>543</v>
      </c>
      <c r="B510" s="40">
        <v>31062</v>
      </c>
      <c r="C510" s="69" t="s">
        <v>752</v>
      </c>
      <c r="D510" s="40" t="s">
        <v>6</v>
      </c>
      <c r="E510" s="14" t="s">
        <v>16</v>
      </c>
      <c r="F510" s="14" t="s">
        <v>786</v>
      </c>
      <c r="G510" s="14" t="s">
        <v>129</v>
      </c>
      <c r="H510" s="40" t="s">
        <v>295</v>
      </c>
      <c r="I510" s="81">
        <v>44494</v>
      </c>
      <c r="J510" s="81"/>
      <c r="K510" s="25"/>
    </row>
    <row r="511" spans="1:11">
      <c r="A511" s="20">
        <v>100</v>
      </c>
      <c r="B511" s="20" t="s">
        <v>301</v>
      </c>
      <c r="C511" s="20" t="s">
        <v>822</v>
      </c>
      <c r="D511" s="20" t="s">
        <v>91</v>
      </c>
      <c r="E511" s="14" t="s">
        <v>53</v>
      </c>
      <c r="F511" s="20" t="s">
        <v>112</v>
      </c>
      <c r="G511" s="14" t="s">
        <v>129</v>
      </c>
      <c r="H511" s="20" t="s">
        <v>296</v>
      </c>
      <c r="I511" s="80">
        <v>44774</v>
      </c>
      <c r="J511" s="81"/>
      <c r="K511" s="25"/>
    </row>
    <row r="512" spans="1:11">
      <c r="A512" s="20">
        <v>345</v>
      </c>
      <c r="B512" s="14" t="s">
        <v>301</v>
      </c>
      <c r="C512" s="14" t="s">
        <v>780</v>
      </c>
      <c r="D512" s="14" t="s">
        <v>141</v>
      </c>
      <c r="E512" s="14" t="s">
        <v>159</v>
      </c>
      <c r="F512" s="20" t="s">
        <v>78</v>
      </c>
      <c r="G512" s="14" t="s">
        <v>512</v>
      </c>
      <c r="H512" s="14" t="s">
        <v>293</v>
      </c>
      <c r="I512" s="81">
        <v>44753</v>
      </c>
      <c r="J512" s="81"/>
      <c r="K512" s="25"/>
    </row>
    <row r="513" spans="1:11">
      <c r="A513" s="20">
        <v>346</v>
      </c>
      <c r="B513" s="20">
        <v>180799</v>
      </c>
      <c r="C513" s="5" t="s">
        <v>474</v>
      </c>
      <c r="D513" s="20" t="s">
        <v>141</v>
      </c>
      <c r="E513" s="14" t="s">
        <v>163</v>
      </c>
      <c r="F513" s="20" t="s">
        <v>51</v>
      </c>
      <c r="G513" s="14" t="s">
        <v>92</v>
      </c>
      <c r="H513" s="20" t="s">
        <v>293</v>
      </c>
      <c r="I513" s="80">
        <v>44392</v>
      </c>
      <c r="J513" s="81"/>
      <c r="K513" s="25"/>
    </row>
    <row r="514" spans="1:11">
      <c r="A514" s="20">
        <v>544</v>
      </c>
      <c r="B514" s="20" t="s">
        <v>301</v>
      </c>
      <c r="C514" s="20" t="s">
        <v>753</v>
      </c>
      <c r="D514" s="20" t="s">
        <v>6</v>
      </c>
      <c r="E514" s="14" t="s">
        <v>161</v>
      </c>
      <c r="F514" s="14" t="s">
        <v>774</v>
      </c>
      <c r="G514" s="14" t="s">
        <v>512</v>
      </c>
      <c r="H514" s="20" t="s">
        <v>295</v>
      </c>
      <c r="I514" s="80">
        <v>44686</v>
      </c>
      <c r="J514" s="81"/>
      <c r="K514" s="25"/>
    </row>
    <row r="515" spans="1:11">
      <c r="A515" s="20">
        <v>101</v>
      </c>
      <c r="B515" s="40">
        <v>181186</v>
      </c>
      <c r="C515" s="14" t="s">
        <v>395</v>
      </c>
      <c r="D515" s="14" t="s">
        <v>91</v>
      </c>
      <c r="E515" s="14" t="s">
        <v>7</v>
      </c>
      <c r="F515" s="14" t="s">
        <v>103</v>
      </c>
      <c r="G515" s="14" t="s">
        <v>511</v>
      </c>
      <c r="H515" s="14" t="s">
        <v>296</v>
      </c>
      <c r="I515" s="81">
        <v>44364</v>
      </c>
      <c r="J515" s="81"/>
      <c r="K515" s="25"/>
    </row>
    <row r="516" spans="1:11">
      <c r="A516" s="20">
        <v>545</v>
      </c>
      <c r="B516" s="14" t="s">
        <v>301</v>
      </c>
      <c r="C516" s="14" t="s">
        <v>581</v>
      </c>
      <c r="D516" s="14" t="s">
        <v>6</v>
      </c>
      <c r="E516" s="14" t="s">
        <v>26</v>
      </c>
      <c r="F516" s="14" t="s">
        <v>787</v>
      </c>
      <c r="G516" s="14" t="s">
        <v>791</v>
      </c>
      <c r="H516" s="14" t="s">
        <v>295</v>
      </c>
      <c r="I516" s="81">
        <v>44544</v>
      </c>
      <c r="J516" s="81"/>
      <c r="K516" s="25"/>
    </row>
    <row r="517" spans="1:11">
      <c r="A517" s="20">
        <v>102</v>
      </c>
      <c r="B517" s="40">
        <v>110117</v>
      </c>
      <c r="C517" s="20" t="s">
        <v>115</v>
      </c>
      <c r="D517" s="20" t="s">
        <v>91</v>
      </c>
      <c r="E517" s="14" t="s">
        <v>298</v>
      </c>
      <c r="F517" s="14" t="s">
        <v>93</v>
      </c>
      <c r="G517" s="14" t="s">
        <v>92</v>
      </c>
      <c r="H517" s="20" t="s">
        <v>296</v>
      </c>
      <c r="I517" s="80">
        <v>43397</v>
      </c>
      <c r="J517" s="81"/>
      <c r="K517" s="25"/>
    </row>
    <row r="518" spans="1:11">
      <c r="A518" s="20">
        <v>347</v>
      </c>
      <c r="B518" s="20" t="s">
        <v>301</v>
      </c>
      <c r="C518" s="14" t="s">
        <v>636</v>
      </c>
      <c r="D518" s="14" t="s">
        <v>141</v>
      </c>
      <c r="E518" s="14" t="s">
        <v>144</v>
      </c>
      <c r="F518" s="20" t="s">
        <v>54</v>
      </c>
      <c r="G518" s="14" t="s">
        <v>8</v>
      </c>
      <c r="H518" s="14" t="s">
        <v>293</v>
      </c>
      <c r="I518" s="81">
        <v>44644</v>
      </c>
      <c r="J518" s="81"/>
      <c r="K518" s="25"/>
    </row>
    <row r="519" spans="1:11">
      <c r="A519" s="20">
        <v>348</v>
      </c>
      <c r="B519" s="20">
        <v>113744</v>
      </c>
      <c r="C519" s="20" t="s">
        <v>155</v>
      </c>
      <c r="D519" s="20" t="s">
        <v>141</v>
      </c>
      <c r="E519" s="14" t="s">
        <v>595</v>
      </c>
      <c r="F519" s="20" t="s">
        <v>78</v>
      </c>
      <c r="G519" s="14" t="s">
        <v>92</v>
      </c>
      <c r="H519" s="20" t="s">
        <v>293</v>
      </c>
      <c r="I519" s="80">
        <v>43515</v>
      </c>
      <c r="J519" s="81"/>
      <c r="K519" s="25"/>
    </row>
    <row r="520" spans="1:11">
      <c r="A520" s="20">
        <v>546</v>
      </c>
      <c r="B520" s="14" t="s">
        <v>301</v>
      </c>
      <c r="C520" s="14" t="s">
        <v>642</v>
      </c>
      <c r="D520" s="40" t="s">
        <v>6</v>
      </c>
      <c r="E520" s="14" t="s">
        <v>163</v>
      </c>
      <c r="F520" s="14" t="s">
        <v>706</v>
      </c>
      <c r="G520" s="14" t="s">
        <v>92</v>
      </c>
      <c r="H520" s="40" t="s">
        <v>295</v>
      </c>
      <c r="I520" s="81">
        <v>44630</v>
      </c>
      <c r="J520" s="81"/>
      <c r="K520" s="25"/>
    </row>
    <row r="521" spans="1:11">
      <c r="A521" s="20">
        <v>103</v>
      </c>
      <c r="B521" s="20">
        <v>181189</v>
      </c>
      <c r="C521" s="14" t="s">
        <v>400</v>
      </c>
      <c r="D521" s="14" t="s">
        <v>91</v>
      </c>
      <c r="E521" s="14" t="s">
        <v>66</v>
      </c>
      <c r="F521" s="14" t="s">
        <v>758</v>
      </c>
      <c r="G521" s="14" t="s">
        <v>129</v>
      </c>
      <c r="H521" s="14" t="s">
        <v>296</v>
      </c>
      <c r="I521" s="81">
        <v>44364</v>
      </c>
      <c r="J521" s="81"/>
      <c r="K521" s="25"/>
    </row>
    <row r="522" spans="1:11">
      <c r="A522" s="20">
        <v>104</v>
      </c>
      <c r="B522" s="20">
        <v>90503</v>
      </c>
      <c r="C522" s="20" t="s">
        <v>116</v>
      </c>
      <c r="D522" s="20" t="s">
        <v>91</v>
      </c>
      <c r="E522" s="14" t="s">
        <v>130</v>
      </c>
      <c r="F522" s="14" t="s">
        <v>94</v>
      </c>
      <c r="G522" s="14" t="s">
        <v>31</v>
      </c>
      <c r="H522" s="20" t="s">
        <v>296</v>
      </c>
      <c r="I522" s="80">
        <v>42944</v>
      </c>
      <c r="J522" s="81"/>
      <c r="K522" s="25"/>
    </row>
    <row r="523" spans="1:11">
      <c r="A523" s="20">
        <v>218</v>
      </c>
      <c r="B523" s="20" t="s">
        <v>301</v>
      </c>
      <c r="C523" s="20" t="s">
        <v>549</v>
      </c>
      <c r="D523" s="20" t="s">
        <v>119</v>
      </c>
      <c r="E523" s="14" t="s">
        <v>17</v>
      </c>
      <c r="F523" s="14" t="s">
        <v>662</v>
      </c>
      <c r="G523" s="14" t="s">
        <v>92</v>
      </c>
      <c r="H523" s="20" t="s">
        <v>294</v>
      </c>
      <c r="I523" s="80">
        <v>44503</v>
      </c>
      <c r="J523" s="81"/>
      <c r="K523" s="25"/>
    </row>
    <row r="524" spans="1:11">
      <c r="A524" s="20">
        <v>349</v>
      </c>
      <c r="B524" s="14">
        <v>100485</v>
      </c>
      <c r="C524" s="14" t="s">
        <v>77</v>
      </c>
      <c r="D524" s="14" t="s">
        <v>141</v>
      </c>
      <c r="E524" s="14" t="s">
        <v>134</v>
      </c>
      <c r="F524" s="14" t="s">
        <v>54</v>
      </c>
      <c r="G524" s="14" t="s">
        <v>727</v>
      </c>
      <c r="H524" s="14" t="s">
        <v>293</v>
      </c>
      <c r="I524" s="81">
        <v>43160</v>
      </c>
      <c r="J524" s="81"/>
      <c r="K524" s="25"/>
    </row>
    <row r="525" spans="1:11">
      <c r="A525" s="20">
        <v>547</v>
      </c>
      <c r="B525" s="40">
        <v>165596</v>
      </c>
      <c r="C525" s="14" t="s">
        <v>754</v>
      </c>
      <c r="D525" s="14" t="s">
        <v>6</v>
      </c>
      <c r="E525" s="14" t="s">
        <v>136</v>
      </c>
      <c r="F525" s="14" t="s">
        <v>786</v>
      </c>
      <c r="G525" s="14" t="s">
        <v>129</v>
      </c>
      <c r="H525" s="14" t="s">
        <v>295</v>
      </c>
      <c r="I525" s="81">
        <v>43952</v>
      </c>
      <c r="J525" s="81"/>
      <c r="K525" s="25"/>
    </row>
    <row r="526" spans="1:11">
      <c r="A526" s="20">
        <v>548</v>
      </c>
      <c r="B526" s="40">
        <v>71295</v>
      </c>
      <c r="C526" s="69" t="s">
        <v>755</v>
      </c>
      <c r="D526" s="69" t="s">
        <v>6</v>
      </c>
      <c r="E526" s="14" t="s">
        <v>701</v>
      </c>
      <c r="F526" s="69" t="s">
        <v>786</v>
      </c>
      <c r="G526" s="14" t="s">
        <v>129</v>
      </c>
      <c r="H526" s="20" t="s">
        <v>295</v>
      </c>
      <c r="I526" s="83">
        <v>42432</v>
      </c>
      <c r="J526" s="88"/>
      <c r="K526" s="25"/>
    </row>
    <row r="527" spans="1:11">
      <c r="A527" s="20">
        <v>350</v>
      </c>
      <c r="B527" s="20" t="s">
        <v>301</v>
      </c>
      <c r="C527" s="50" t="s">
        <v>828</v>
      </c>
      <c r="D527" s="14" t="s">
        <v>141</v>
      </c>
      <c r="E527" s="50" t="s">
        <v>269</v>
      </c>
      <c r="F527" s="50" t="s">
        <v>51</v>
      </c>
      <c r="G527" s="50" t="s">
        <v>791</v>
      </c>
      <c r="H527" s="50" t="s">
        <v>293</v>
      </c>
      <c r="I527" s="91">
        <v>44771</v>
      </c>
      <c r="J527" s="91"/>
      <c r="K527" s="25"/>
    </row>
    <row r="528" spans="1:11">
      <c r="A528" s="20">
        <v>105</v>
      </c>
      <c r="B528" s="20">
        <v>58760</v>
      </c>
      <c r="C528" s="5" t="s">
        <v>117</v>
      </c>
      <c r="D528" s="20" t="s">
        <v>91</v>
      </c>
      <c r="E528" s="14" t="s">
        <v>23</v>
      </c>
      <c r="F528" s="20" t="s">
        <v>97</v>
      </c>
      <c r="G528" s="14" t="s">
        <v>92</v>
      </c>
      <c r="H528" s="20" t="s">
        <v>296</v>
      </c>
      <c r="I528" s="80">
        <v>42079</v>
      </c>
      <c r="J528" s="81"/>
      <c r="K528" s="25"/>
    </row>
    <row r="529" spans="1:11">
      <c r="A529" s="20">
        <v>549</v>
      </c>
      <c r="B529" s="20">
        <v>174584</v>
      </c>
      <c r="C529" s="20" t="s">
        <v>322</v>
      </c>
      <c r="D529" s="20" t="s">
        <v>6</v>
      </c>
      <c r="E529" s="14" t="s">
        <v>19</v>
      </c>
      <c r="F529" s="14" t="s">
        <v>783</v>
      </c>
      <c r="G529" s="14" t="s">
        <v>727</v>
      </c>
      <c r="H529" s="20" t="s">
        <v>295</v>
      </c>
      <c r="I529" s="80">
        <v>44189</v>
      </c>
      <c r="J529" s="81"/>
      <c r="K529" s="25"/>
    </row>
    <row r="530" spans="1:11">
      <c r="A530" s="20">
        <v>550</v>
      </c>
      <c r="B530" s="40">
        <v>174145</v>
      </c>
      <c r="C530" s="14" t="s">
        <v>320</v>
      </c>
      <c r="D530" s="14" t="s">
        <v>6</v>
      </c>
      <c r="E530" s="14" t="s">
        <v>159</v>
      </c>
      <c r="F530" s="14" t="s">
        <v>787</v>
      </c>
      <c r="G530" s="14" t="s">
        <v>512</v>
      </c>
      <c r="H530" s="20" t="s">
        <v>295</v>
      </c>
      <c r="I530" s="81">
        <v>44176</v>
      </c>
      <c r="J530" s="81"/>
      <c r="K530" s="25"/>
    </row>
    <row r="531" spans="1:11" s="66" customFormat="1">
      <c r="A531" s="20">
        <v>219</v>
      </c>
      <c r="B531" s="40">
        <v>112390</v>
      </c>
      <c r="C531" s="14" t="s">
        <v>125</v>
      </c>
      <c r="D531" s="40" t="s">
        <v>119</v>
      </c>
      <c r="E531" s="14" t="s">
        <v>165</v>
      </c>
      <c r="F531" s="14" t="s">
        <v>662</v>
      </c>
      <c r="G531" s="14" t="s">
        <v>511</v>
      </c>
      <c r="H531" s="20" t="s">
        <v>294</v>
      </c>
      <c r="I531" s="81">
        <v>43476</v>
      </c>
      <c r="J531" s="81"/>
    </row>
    <row r="532" spans="1:11" s="66" customFormat="1">
      <c r="A532" s="20">
        <v>260</v>
      </c>
      <c r="B532" s="20" t="s">
        <v>301</v>
      </c>
      <c r="C532" s="20" t="s">
        <v>760</v>
      </c>
      <c r="D532" s="20" t="s">
        <v>28</v>
      </c>
      <c r="E532" s="14" t="s">
        <v>174</v>
      </c>
      <c r="F532" s="20" t="s">
        <v>30</v>
      </c>
      <c r="G532" s="14" t="s">
        <v>129</v>
      </c>
      <c r="H532" s="20" t="s">
        <v>293</v>
      </c>
      <c r="I532" s="80">
        <v>44725</v>
      </c>
      <c r="J532" s="81"/>
    </row>
    <row r="533" spans="1:11" s="66" customFormat="1">
      <c r="A533" s="20">
        <v>261</v>
      </c>
      <c r="B533" s="40">
        <v>180811</v>
      </c>
      <c r="C533" s="14" t="s">
        <v>391</v>
      </c>
      <c r="D533" s="40" t="s">
        <v>28</v>
      </c>
      <c r="E533" s="14" t="s">
        <v>168</v>
      </c>
      <c r="F533" s="20" t="s">
        <v>30</v>
      </c>
      <c r="G533" s="14" t="s">
        <v>512</v>
      </c>
      <c r="H533" s="14" t="s">
        <v>293</v>
      </c>
      <c r="I533" s="81">
        <v>44356</v>
      </c>
      <c r="J533" s="81"/>
    </row>
    <row r="534" spans="1:11">
      <c r="A534" s="20">
        <v>351</v>
      </c>
      <c r="B534" s="40">
        <v>82900</v>
      </c>
      <c r="C534" s="14" t="s">
        <v>56</v>
      </c>
      <c r="D534" s="40" t="s">
        <v>141</v>
      </c>
      <c r="E534" s="14" t="s">
        <v>481</v>
      </c>
      <c r="F534" s="14" t="s">
        <v>78</v>
      </c>
      <c r="G534" s="14" t="s">
        <v>92</v>
      </c>
      <c r="H534" s="40" t="s">
        <v>293</v>
      </c>
      <c r="I534" s="81">
        <v>42441</v>
      </c>
      <c r="J534" s="81"/>
    </row>
    <row r="535" spans="1:11">
      <c r="A535" s="20">
        <v>220</v>
      </c>
      <c r="B535" s="14" t="s">
        <v>301</v>
      </c>
      <c r="C535" s="14" t="s">
        <v>575</v>
      </c>
      <c r="D535" s="14" t="s">
        <v>119</v>
      </c>
      <c r="E535" s="14" t="s">
        <v>113</v>
      </c>
      <c r="F535" s="14" t="s">
        <v>522</v>
      </c>
      <c r="G535" s="14" t="s">
        <v>727</v>
      </c>
      <c r="H535" s="14" t="s">
        <v>294</v>
      </c>
      <c r="I535" s="81">
        <v>44532</v>
      </c>
      <c r="J535" s="81"/>
    </row>
    <row r="536" spans="1:11">
      <c r="A536" s="20">
        <v>551</v>
      </c>
      <c r="B536" s="20">
        <v>109870</v>
      </c>
      <c r="C536" s="20" t="s">
        <v>214</v>
      </c>
      <c r="D536" s="20" t="s">
        <v>6</v>
      </c>
      <c r="E536" s="14" t="s">
        <v>164</v>
      </c>
      <c r="F536" s="14" t="s">
        <v>705</v>
      </c>
      <c r="G536" s="14" t="s">
        <v>31</v>
      </c>
      <c r="H536" s="20" t="s">
        <v>295</v>
      </c>
      <c r="I536" s="80">
        <v>43390</v>
      </c>
      <c r="J536" s="81"/>
    </row>
    <row r="537" spans="1:11" ht="18" customHeight="1">
      <c r="A537" s="20">
        <v>552</v>
      </c>
      <c r="B537" s="20" t="s">
        <v>301</v>
      </c>
      <c r="C537" s="20" t="s">
        <v>713</v>
      </c>
      <c r="D537" s="20" t="s">
        <v>6</v>
      </c>
      <c r="E537" s="14" t="s">
        <v>26</v>
      </c>
      <c r="F537" s="14" t="s">
        <v>704</v>
      </c>
      <c r="G537" s="14" t="s">
        <v>791</v>
      </c>
      <c r="H537" s="20" t="s">
        <v>295</v>
      </c>
      <c r="I537" s="80">
        <v>44743</v>
      </c>
      <c r="J537" s="81"/>
    </row>
    <row r="538" spans="1:11">
      <c r="A538" s="20">
        <v>553</v>
      </c>
      <c r="B538" s="40" t="s">
        <v>301</v>
      </c>
      <c r="C538" s="14" t="s">
        <v>570</v>
      </c>
      <c r="D538" s="14" t="s">
        <v>6</v>
      </c>
      <c r="E538" s="14" t="s">
        <v>263</v>
      </c>
      <c r="F538" s="14" t="s">
        <v>788</v>
      </c>
      <c r="G538" s="14" t="s">
        <v>8</v>
      </c>
      <c r="H538" s="20" t="s">
        <v>295</v>
      </c>
      <c r="I538" s="81">
        <v>44531</v>
      </c>
      <c r="J538" s="81"/>
    </row>
    <row r="539" spans="1:11">
      <c r="A539" s="20">
        <v>352</v>
      </c>
      <c r="B539" s="14">
        <v>161242</v>
      </c>
      <c r="C539" s="14" t="s">
        <v>131</v>
      </c>
      <c r="D539" s="40" t="s">
        <v>141</v>
      </c>
      <c r="E539" s="14" t="s">
        <v>21</v>
      </c>
      <c r="F539" s="14" t="s">
        <v>90</v>
      </c>
      <c r="G539" s="14" t="s">
        <v>129</v>
      </c>
      <c r="H539" s="40" t="s">
        <v>293</v>
      </c>
      <c r="I539" s="81">
        <v>43811</v>
      </c>
      <c r="J539" s="81"/>
    </row>
    <row r="540" spans="1:11">
      <c r="A540" s="20">
        <v>554</v>
      </c>
      <c r="B540" s="14">
        <v>173301</v>
      </c>
      <c r="C540" s="14" t="s">
        <v>306</v>
      </c>
      <c r="D540" s="14" t="s">
        <v>6</v>
      </c>
      <c r="E540" s="14" t="s">
        <v>49</v>
      </c>
      <c r="F540" s="14" t="s">
        <v>788</v>
      </c>
      <c r="G540" s="14" t="s">
        <v>511</v>
      </c>
      <c r="H540" s="14" t="s">
        <v>295</v>
      </c>
      <c r="I540" s="81">
        <v>44142</v>
      </c>
      <c r="J540" s="81"/>
    </row>
    <row r="541" spans="1:11">
      <c r="A541" s="20">
        <v>353</v>
      </c>
      <c r="B541" s="40" t="s">
        <v>301</v>
      </c>
      <c r="C541" s="69" t="s">
        <v>775</v>
      </c>
      <c r="D541" s="69" t="s">
        <v>141</v>
      </c>
      <c r="E541" s="14" t="s">
        <v>7</v>
      </c>
      <c r="F541" s="69" t="s">
        <v>78</v>
      </c>
      <c r="G541" s="14" t="s">
        <v>511</v>
      </c>
      <c r="H541" s="20" t="s">
        <v>293</v>
      </c>
      <c r="I541" s="83">
        <v>44728</v>
      </c>
      <c r="J541" s="88"/>
    </row>
    <row r="542" spans="1:11">
      <c r="A542" s="20">
        <v>221</v>
      </c>
      <c r="B542" s="20">
        <v>11988</v>
      </c>
      <c r="C542" s="14" t="s">
        <v>45</v>
      </c>
      <c r="D542" s="14" t="s">
        <v>119</v>
      </c>
      <c r="E542" s="14" t="s">
        <v>102</v>
      </c>
      <c r="F542" s="14" t="s">
        <v>522</v>
      </c>
      <c r="G542" s="14" t="s">
        <v>791</v>
      </c>
      <c r="H542" s="14" t="s">
        <v>294</v>
      </c>
      <c r="I542" s="81">
        <v>40493</v>
      </c>
      <c r="J542" s="81"/>
    </row>
    <row r="543" spans="1:11">
      <c r="A543" s="20">
        <v>555</v>
      </c>
      <c r="B543" s="20">
        <v>109442</v>
      </c>
      <c r="C543" s="14" t="s">
        <v>216</v>
      </c>
      <c r="D543" s="14" t="s">
        <v>6</v>
      </c>
      <c r="E543" s="14" t="s">
        <v>113</v>
      </c>
      <c r="F543" s="14" t="s">
        <v>706</v>
      </c>
      <c r="G543" s="14" t="s">
        <v>727</v>
      </c>
      <c r="H543" s="14" t="s">
        <v>295</v>
      </c>
      <c r="I543" s="81">
        <v>43375</v>
      </c>
      <c r="J543" s="81"/>
    </row>
    <row r="544" spans="1:11">
      <c r="A544" s="20">
        <v>106</v>
      </c>
      <c r="B544" s="20" t="s">
        <v>301</v>
      </c>
      <c r="C544" s="5" t="s">
        <v>772</v>
      </c>
      <c r="D544" s="20" t="s">
        <v>91</v>
      </c>
      <c r="E544" s="14" t="s">
        <v>9</v>
      </c>
      <c r="F544" s="20" t="s">
        <v>93</v>
      </c>
      <c r="G544" s="14" t="s">
        <v>511</v>
      </c>
      <c r="H544" s="20" t="s">
        <v>296</v>
      </c>
      <c r="I544" s="80">
        <v>44743</v>
      </c>
      <c r="J544" s="81"/>
    </row>
    <row r="545" spans="1:10">
      <c r="A545" s="20">
        <v>107</v>
      </c>
      <c r="B545" s="40">
        <v>177888</v>
      </c>
      <c r="C545" s="14" t="s">
        <v>359</v>
      </c>
      <c r="D545" s="14" t="s">
        <v>91</v>
      </c>
      <c r="E545" s="14" t="s">
        <v>277</v>
      </c>
      <c r="F545" s="20" t="s">
        <v>94</v>
      </c>
      <c r="G545" s="14" t="s">
        <v>511</v>
      </c>
      <c r="H545" s="20" t="s">
        <v>296</v>
      </c>
      <c r="I545" s="82">
        <v>44277</v>
      </c>
      <c r="J545" s="81"/>
    </row>
    <row r="546" spans="1:10">
      <c r="A546" s="20">
        <v>222</v>
      </c>
      <c r="B546" s="40" t="s">
        <v>301</v>
      </c>
      <c r="C546" s="20" t="s">
        <v>658</v>
      </c>
      <c r="D546" s="20" t="s">
        <v>119</v>
      </c>
      <c r="E546" s="14" t="s">
        <v>164</v>
      </c>
      <c r="F546" s="20" t="s">
        <v>666</v>
      </c>
      <c r="G546" s="14" t="s">
        <v>31</v>
      </c>
      <c r="H546" s="20" t="s">
        <v>294</v>
      </c>
      <c r="I546" s="81">
        <v>44693</v>
      </c>
      <c r="J546" s="81"/>
    </row>
    <row r="547" spans="1:10">
      <c r="A547" s="20">
        <v>262</v>
      </c>
      <c r="B547" s="40" t="s">
        <v>301</v>
      </c>
      <c r="C547" s="77" t="s">
        <v>611</v>
      </c>
      <c r="D547" s="77" t="s">
        <v>28</v>
      </c>
      <c r="E547" s="14" t="s">
        <v>298</v>
      </c>
      <c r="F547" s="14" t="s">
        <v>30</v>
      </c>
      <c r="G547" s="14" t="s">
        <v>92</v>
      </c>
      <c r="H547" s="20" t="s">
        <v>293</v>
      </c>
      <c r="I547" s="81">
        <v>44583</v>
      </c>
      <c r="J547" s="81"/>
    </row>
    <row r="548" spans="1:10">
      <c r="A548" s="20">
        <v>556</v>
      </c>
      <c r="B548" s="20">
        <v>99233</v>
      </c>
      <c r="C548" s="20" t="s">
        <v>217</v>
      </c>
      <c r="D548" s="20" t="s">
        <v>6</v>
      </c>
      <c r="E548" s="14" t="s">
        <v>96</v>
      </c>
      <c r="F548" s="14" t="s">
        <v>705</v>
      </c>
      <c r="G548" s="14" t="s">
        <v>512</v>
      </c>
      <c r="H548" s="20" t="s">
        <v>295</v>
      </c>
      <c r="I548" s="80">
        <v>43145</v>
      </c>
      <c r="J548" s="81"/>
    </row>
    <row r="549" spans="1:10">
      <c r="A549" s="20">
        <v>557</v>
      </c>
      <c r="B549" s="40" t="s">
        <v>301</v>
      </c>
      <c r="C549" s="14" t="s">
        <v>714</v>
      </c>
      <c r="D549" s="14" t="s">
        <v>6</v>
      </c>
      <c r="E549" s="14" t="s">
        <v>140</v>
      </c>
      <c r="F549" s="14" t="s">
        <v>704</v>
      </c>
      <c r="G549" s="14" t="s">
        <v>129</v>
      </c>
      <c r="H549" s="14" t="s">
        <v>295</v>
      </c>
      <c r="I549" s="81">
        <v>44743</v>
      </c>
      <c r="J549" s="81"/>
    </row>
    <row r="550" spans="1:10">
      <c r="A550" s="20">
        <v>558</v>
      </c>
      <c r="B550" s="20" t="s">
        <v>301</v>
      </c>
      <c r="C550" s="20" t="s">
        <v>756</v>
      </c>
      <c r="D550" s="20" t="s">
        <v>6</v>
      </c>
      <c r="E550" s="14" t="s">
        <v>15</v>
      </c>
      <c r="F550" s="14" t="s">
        <v>774</v>
      </c>
      <c r="G550" s="14" t="s">
        <v>512</v>
      </c>
      <c r="H550" s="20" t="s">
        <v>295</v>
      </c>
      <c r="I550" s="80">
        <v>44580</v>
      </c>
      <c r="J550" s="81"/>
    </row>
    <row r="551" spans="1:10">
      <c r="A551" s="20">
        <v>559</v>
      </c>
      <c r="B551" s="14" t="s">
        <v>301</v>
      </c>
      <c r="C551" s="14" t="s">
        <v>632</v>
      </c>
      <c r="D551" s="14" t="s">
        <v>6</v>
      </c>
      <c r="E551" s="14" t="s">
        <v>140</v>
      </c>
      <c r="F551" s="14" t="s">
        <v>785</v>
      </c>
      <c r="G551" s="14" t="s">
        <v>129</v>
      </c>
      <c r="H551" s="20" t="s">
        <v>295</v>
      </c>
      <c r="I551" s="82">
        <v>44601</v>
      </c>
      <c r="J551" s="81"/>
    </row>
    <row r="552" spans="1:10">
      <c r="A552" s="20">
        <v>223</v>
      </c>
      <c r="B552" s="14" t="s">
        <v>301</v>
      </c>
      <c r="C552" s="40" t="s">
        <v>543</v>
      </c>
      <c r="D552" s="14" t="s">
        <v>119</v>
      </c>
      <c r="E552" s="14" t="s">
        <v>502</v>
      </c>
      <c r="F552" s="14" t="s">
        <v>670</v>
      </c>
      <c r="G552" s="14" t="s">
        <v>791</v>
      </c>
      <c r="H552" s="14" t="s">
        <v>294</v>
      </c>
      <c r="I552" s="81">
        <v>44501</v>
      </c>
      <c r="J552" s="81"/>
    </row>
    <row r="553" spans="1:10">
      <c r="A553" s="20">
        <v>224</v>
      </c>
      <c r="B553" s="40">
        <v>63964</v>
      </c>
      <c r="C553" s="14" t="s">
        <v>124</v>
      </c>
      <c r="D553" s="14" t="s">
        <v>119</v>
      </c>
      <c r="E553" s="14" t="s">
        <v>165</v>
      </c>
      <c r="F553" s="14" t="s">
        <v>668</v>
      </c>
      <c r="G553" s="14" t="s">
        <v>511</v>
      </c>
      <c r="H553" s="14" t="s">
        <v>294</v>
      </c>
      <c r="I553" s="81">
        <v>42334</v>
      </c>
      <c r="J553" s="81"/>
    </row>
    <row r="554" spans="1:10">
      <c r="A554" s="20">
        <v>354</v>
      </c>
      <c r="B554" s="40">
        <v>104701</v>
      </c>
      <c r="C554" s="69" t="s">
        <v>85</v>
      </c>
      <c r="D554" s="69" t="s">
        <v>141</v>
      </c>
      <c r="E554" s="14" t="s">
        <v>13</v>
      </c>
      <c r="F554" s="69" t="s">
        <v>78</v>
      </c>
      <c r="G554" s="14" t="s">
        <v>8</v>
      </c>
      <c r="H554" s="20" t="s">
        <v>293</v>
      </c>
      <c r="I554" s="83">
        <v>43258</v>
      </c>
      <c r="J554" s="88"/>
    </row>
    <row r="555" spans="1:10">
      <c r="A555" s="20">
        <v>225</v>
      </c>
      <c r="B555" s="40">
        <v>31174</v>
      </c>
      <c r="C555" s="14" t="s">
        <v>46</v>
      </c>
      <c r="D555" s="40" t="s">
        <v>119</v>
      </c>
      <c r="E555" s="14" t="s">
        <v>298</v>
      </c>
      <c r="F555" s="20" t="s">
        <v>662</v>
      </c>
      <c r="G555" s="14" t="s">
        <v>92</v>
      </c>
      <c r="H555" s="14" t="s">
        <v>294</v>
      </c>
      <c r="I555" s="81">
        <v>40450</v>
      </c>
      <c r="J555" s="81"/>
    </row>
    <row r="556" spans="1:10">
      <c r="A556" s="20">
        <v>226</v>
      </c>
      <c r="B556" s="14" t="s">
        <v>301</v>
      </c>
      <c r="C556" s="99" t="s">
        <v>831</v>
      </c>
      <c r="D556" s="14" t="s">
        <v>119</v>
      </c>
      <c r="E556" s="50" t="s">
        <v>327</v>
      </c>
      <c r="F556" s="99" t="s">
        <v>522</v>
      </c>
      <c r="G556" s="50" t="s">
        <v>512</v>
      </c>
      <c r="H556" s="14" t="s">
        <v>294</v>
      </c>
      <c r="I556" s="81">
        <v>44781</v>
      </c>
      <c r="J556" s="91"/>
    </row>
    <row r="557" spans="1:10">
      <c r="A557" s="20">
        <v>560</v>
      </c>
      <c r="B557" s="20">
        <v>114625</v>
      </c>
      <c r="C557" s="20" t="s">
        <v>218</v>
      </c>
      <c r="D557" s="20" t="s">
        <v>6</v>
      </c>
      <c r="E557" s="14" t="s">
        <v>83</v>
      </c>
      <c r="F557" s="14" t="s">
        <v>789</v>
      </c>
      <c r="G557" s="14" t="s">
        <v>727</v>
      </c>
      <c r="H557" s="20" t="s">
        <v>295</v>
      </c>
      <c r="I557" s="80">
        <v>43570</v>
      </c>
      <c r="J557" s="81"/>
    </row>
    <row r="558" spans="1:10">
      <c r="A558" s="20">
        <v>561</v>
      </c>
      <c r="B558" s="21">
        <v>100760</v>
      </c>
      <c r="C558" s="14" t="s">
        <v>219</v>
      </c>
      <c r="D558" s="14" t="s">
        <v>6</v>
      </c>
      <c r="E558" s="14" t="s">
        <v>11</v>
      </c>
      <c r="F558" s="14" t="s">
        <v>787</v>
      </c>
      <c r="G558" s="14" t="s">
        <v>31</v>
      </c>
      <c r="H558" s="14" t="s">
        <v>295</v>
      </c>
      <c r="I558" s="81">
        <v>43172</v>
      </c>
      <c r="J558" s="81"/>
    </row>
    <row r="559" spans="1:10">
      <c r="A559" s="20">
        <v>594</v>
      </c>
      <c r="B559" s="14">
        <v>43919</v>
      </c>
      <c r="C559" s="14" t="s">
        <v>369</v>
      </c>
      <c r="D559" s="14" t="s">
        <v>24</v>
      </c>
      <c r="E559" s="14" t="s">
        <v>18</v>
      </c>
      <c r="F559" s="14" t="s">
        <v>27</v>
      </c>
      <c r="G559" s="14" t="s">
        <v>31</v>
      </c>
      <c r="H559" s="14" t="s">
        <v>293</v>
      </c>
      <c r="I559" s="81">
        <v>40725</v>
      </c>
      <c r="J559" s="91"/>
    </row>
    <row r="560" spans="1:10">
      <c r="A560" s="20">
        <v>562</v>
      </c>
      <c r="B560" s="20">
        <v>180968</v>
      </c>
      <c r="C560" s="20" t="s">
        <v>387</v>
      </c>
      <c r="D560" s="20" t="s">
        <v>6</v>
      </c>
      <c r="E560" s="14" t="s">
        <v>49</v>
      </c>
      <c r="F560" s="14" t="s">
        <v>789</v>
      </c>
      <c r="G560" s="14" t="s">
        <v>511</v>
      </c>
      <c r="H560" s="20" t="s">
        <v>295</v>
      </c>
      <c r="I560" s="80">
        <v>44368</v>
      </c>
      <c r="J560" s="81"/>
    </row>
    <row r="561" spans="1:10">
      <c r="A561" s="20">
        <v>355</v>
      </c>
      <c r="B561" s="20">
        <v>91274</v>
      </c>
      <c r="C561" s="14" t="s">
        <v>142</v>
      </c>
      <c r="D561" s="20" t="s">
        <v>141</v>
      </c>
      <c r="E561" s="14" t="s">
        <v>323</v>
      </c>
      <c r="F561" s="14" t="s">
        <v>89</v>
      </c>
      <c r="G561" s="14" t="s">
        <v>31</v>
      </c>
      <c r="H561" s="20" t="s">
        <v>293</v>
      </c>
      <c r="I561" s="81">
        <v>42952</v>
      </c>
      <c r="J561" s="81"/>
    </row>
    <row r="562" spans="1:10">
      <c r="A562" s="20">
        <v>356</v>
      </c>
      <c r="B562" s="20" t="s">
        <v>301</v>
      </c>
      <c r="C562" s="20" t="s">
        <v>520</v>
      </c>
      <c r="D562" s="20" t="s">
        <v>141</v>
      </c>
      <c r="E562" s="14" t="s">
        <v>96</v>
      </c>
      <c r="F562" s="14" t="s">
        <v>54</v>
      </c>
      <c r="G562" s="14" t="s">
        <v>512</v>
      </c>
      <c r="H562" s="20" t="s">
        <v>293</v>
      </c>
      <c r="I562" s="80">
        <v>44480</v>
      </c>
      <c r="J562" s="81"/>
    </row>
    <row r="563" spans="1:10">
      <c r="A563" s="20">
        <v>563</v>
      </c>
      <c r="B563" s="14">
        <v>165021</v>
      </c>
      <c r="C563" s="69" t="s">
        <v>286</v>
      </c>
      <c r="D563" s="14" t="s">
        <v>6</v>
      </c>
      <c r="E563" s="14" t="s">
        <v>102</v>
      </c>
      <c r="F563" s="20" t="s">
        <v>787</v>
      </c>
      <c r="G563" s="14" t="s">
        <v>791</v>
      </c>
      <c r="H563" s="14" t="s">
        <v>295</v>
      </c>
      <c r="I563" s="81">
        <v>43946</v>
      </c>
      <c r="J563" s="81"/>
    </row>
    <row r="564" spans="1:10">
      <c r="A564" s="20">
        <v>357</v>
      </c>
      <c r="B564" s="20">
        <v>111625</v>
      </c>
      <c r="C564" s="20" t="s">
        <v>67</v>
      </c>
      <c r="D564" s="20" t="s">
        <v>141</v>
      </c>
      <c r="E564" s="14" t="s">
        <v>9</v>
      </c>
      <c r="F564" s="14" t="s">
        <v>622</v>
      </c>
      <c r="G564" s="14" t="s">
        <v>511</v>
      </c>
      <c r="H564" s="20" t="s">
        <v>293</v>
      </c>
      <c r="I564" s="80">
        <v>43431</v>
      </c>
      <c r="J564" s="81"/>
    </row>
    <row r="565" spans="1:10">
      <c r="A565" s="20">
        <v>227</v>
      </c>
      <c r="B565" s="20">
        <v>11987</v>
      </c>
      <c r="C565" s="20" t="s">
        <v>47</v>
      </c>
      <c r="D565" s="20" t="s">
        <v>119</v>
      </c>
      <c r="E565" s="14" t="s">
        <v>113</v>
      </c>
      <c r="F565" s="20" t="s">
        <v>662</v>
      </c>
      <c r="G565" s="14" t="s">
        <v>727</v>
      </c>
      <c r="H565" s="20" t="s">
        <v>294</v>
      </c>
      <c r="I565" s="80">
        <v>40371</v>
      </c>
      <c r="J565" s="81"/>
    </row>
    <row r="566" spans="1:10">
      <c r="A566" s="20">
        <v>564</v>
      </c>
      <c r="B566" s="20" t="s">
        <v>301</v>
      </c>
      <c r="C566" s="14" t="s">
        <v>715</v>
      </c>
      <c r="D566" s="14" t="s">
        <v>6</v>
      </c>
      <c r="E566" s="14" t="s">
        <v>66</v>
      </c>
      <c r="F566" s="20" t="s">
        <v>704</v>
      </c>
      <c r="G566" s="14" t="s">
        <v>129</v>
      </c>
      <c r="H566" s="20" t="s">
        <v>295</v>
      </c>
      <c r="I566" s="81">
        <v>44743</v>
      </c>
      <c r="J566" s="81"/>
    </row>
    <row r="567" spans="1:10">
      <c r="A567" s="20">
        <v>108</v>
      </c>
      <c r="B567" s="20">
        <v>180118</v>
      </c>
      <c r="C567" s="40" t="s">
        <v>245</v>
      </c>
      <c r="D567" s="40" t="s">
        <v>91</v>
      </c>
      <c r="E567" s="14" t="s">
        <v>23</v>
      </c>
      <c r="F567" s="20" t="s">
        <v>103</v>
      </c>
      <c r="G567" s="14" t="s">
        <v>92</v>
      </c>
      <c r="H567" s="40" t="s">
        <v>296</v>
      </c>
      <c r="I567" s="81">
        <v>43397</v>
      </c>
      <c r="J567" s="81"/>
    </row>
    <row r="568" spans="1:10">
      <c r="A568" s="20">
        <v>565</v>
      </c>
      <c r="B568" s="20">
        <v>65058</v>
      </c>
      <c r="C568" s="5" t="s">
        <v>220</v>
      </c>
      <c r="D568" s="20" t="s">
        <v>6</v>
      </c>
      <c r="E568" s="14" t="s">
        <v>481</v>
      </c>
      <c r="F568" s="20" t="s">
        <v>788</v>
      </c>
      <c r="G568" s="14" t="s">
        <v>92</v>
      </c>
      <c r="H568" s="20" t="s">
        <v>295</v>
      </c>
      <c r="I568" s="80">
        <v>42278</v>
      </c>
      <c r="J568" s="81"/>
    </row>
    <row r="569" spans="1:10">
      <c r="A569" s="20">
        <v>358</v>
      </c>
      <c r="B569" s="20" t="s">
        <v>301</v>
      </c>
      <c r="C569" s="20" t="s">
        <v>781</v>
      </c>
      <c r="D569" s="20" t="s">
        <v>141</v>
      </c>
      <c r="E569" s="14" t="s">
        <v>12</v>
      </c>
      <c r="F569" s="14" t="s">
        <v>90</v>
      </c>
      <c r="G569" s="14" t="s">
        <v>511</v>
      </c>
      <c r="H569" s="20" t="s">
        <v>293</v>
      </c>
      <c r="I569" s="80">
        <v>44753</v>
      </c>
      <c r="J569" s="81"/>
    </row>
    <row r="570" spans="1:10">
      <c r="A570" s="20">
        <v>228</v>
      </c>
      <c r="B570" s="40">
        <v>4134</v>
      </c>
      <c r="C570" s="14" t="s">
        <v>123</v>
      </c>
      <c r="D570" s="14" t="s">
        <v>119</v>
      </c>
      <c r="E570" s="14" t="s">
        <v>21</v>
      </c>
      <c r="F570" s="20" t="s">
        <v>124</v>
      </c>
      <c r="G570" s="14" t="s">
        <v>129</v>
      </c>
      <c r="H570" s="14" t="s">
        <v>294</v>
      </c>
      <c r="I570" s="81">
        <v>41276</v>
      </c>
      <c r="J570" s="81"/>
    </row>
    <row r="571" spans="1:10">
      <c r="A571" s="20">
        <v>566</v>
      </c>
      <c r="B571" s="40">
        <v>70142</v>
      </c>
      <c r="C571" s="14" t="s">
        <v>221</v>
      </c>
      <c r="D571" s="40" t="s">
        <v>6</v>
      </c>
      <c r="E571" s="14" t="s">
        <v>26</v>
      </c>
      <c r="F571" s="20" t="s">
        <v>706</v>
      </c>
      <c r="G571" s="14" t="s">
        <v>791</v>
      </c>
      <c r="H571" s="40" t="s">
        <v>295</v>
      </c>
      <c r="I571" s="81">
        <v>42416</v>
      </c>
      <c r="J571" s="81"/>
    </row>
    <row r="572" spans="1:10">
      <c r="A572" s="20">
        <v>263</v>
      </c>
      <c r="B572" s="40">
        <v>174607</v>
      </c>
      <c r="C572" s="40" t="s">
        <v>319</v>
      </c>
      <c r="D572" s="14" t="s">
        <v>28</v>
      </c>
      <c r="E572" s="14" t="s">
        <v>277</v>
      </c>
      <c r="F572" s="14" t="s">
        <v>30</v>
      </c>
      <c r="G572" s="14" t="s">
        <v>511</v>
      </c>
      <c r="H572" s="20" t="s">
        <v>293</v>
      </c>
      <c r="I572" s="86">
        <v>44168</v>
      </c>
      <c r="J572" s="81"/>
    </row>
    <row r="573" spans="1:10">
      <c r="A573" s="20">
        <v>229</v>
      </c>
      <c r="B573" s="20">
        <v>78543</v>
      </c>
      <c r="C573" s="20" t="s">
        <v>48</v>
      </c>
      <c r="D573" s="20" t="s">
        <v>119</v>
      </c>
      <c r="E573" s="14" t="s">
        <v>161</v>
      </c>
      <c r="F573" s="14" t="s">
        <v>522</v>
      </c>
      <c r="G573" s="14" t="s">
        <v>512</v>
      </c>
      <c r="H573" s="20" t="s">
        <v>294</v>
      </c>
      <c r="I573" s="80">
        <v>42613</v>
      </c>
      <c r="J573" s="81"/>
    </row>
    <row r="574" spans="1:10">
      <c r="A574" s="20">
        <v>109</v>
      </c>
      <c r="B574" s="20">
        <v>181191</v>
      </c>
      <c r="C574" s="5" t="s">
        <v>397</v>
      </c>
      <c r="D574" s="20" t="s">
        <v>91</v>
      </c>
      <c r="E574" s="14" t="s">
        <v>132</v>
      </c>
      <c r="F574" s="20" t="s">
        <v>94</v>
      </c>
      <c r="G574" s="14" t="s">
        <v>8</v>
      </c>
      <c r="H574" s="20" t="s">
        <v>296</v>
      </c>
      <c r="I574" s="80">
        <v>44364</v>
      </c>
      <c r="J574" s="81"/>
    </row>
    <row r="575" spans="1:10">
      <c r="A575" s="20">
        <v>359</v>
      </c>
      <c r="B575" s="40">
        <v>86436</v>
      </c>
      <c r="C575" s="20" t="s">
        <v>63</v>
      </c>
      <c r="D575" s="20" t="s">
        <v>141</v>
      </c>
      <c r="E575" s="14" t="s">
        <v>277</v>
      </c>
      <c r="F575" s="14" t="s">
        <v>90</v>
      </c>
      <c r="G575" s="14" t="s">
        <v>511</v>
      </c>
      <c r="H575" s="20" t="s">
        <v>293</v>
      </c>
      <c r="I575" s="81">
        <v>42842</v>
      </c>
      <c r="J575" s="81"/>
    </row>
    <row r="576" spans="1:10">
      <c r="A576" s="20">
        <v>360</v>
      </c>
      <c r="B576" s="20">
        <v>174013</v>
      </c>
      <c r="C576" s="20" t="s">
        <v>314</v>
      </c>
      <c r="D576" s="20" t="s">
        <v>141</v>
      </c>
      <c r="E576" s="14" t="s">
        <v>614</v>
      </c>
      <c r="F576" s="14" t="s">
        <v>89</v>
      </c>
      <c r="G576" s="14" t="s">
        <v>8</v>
      </c>
      <c r="H576" s="20" t="s">
        <v>293</v>
      </c>
      <c r="I576" s="80">
        <v>44146</v>
      </c>
      <c r="J576" s="81"/>
    </row>
    <row r="577" spans="1:17">
      <c r="A577" s="20">
        <v>230</v>
      </c>
      <c r="B577" s="40" t="s">
        <v>301</v>
      </c>
      <c r="C577" s="69" t="s">
        <v>659</v>
      </c>
      <c r="D577" s="40" t="s">
        <v>119</v>
      </c>
      <c r="E577" s="14" t="s">
        <v>49</v>
      </c>
      <c r="F577" s="20" t="s">
        <v>663</v>
      </c>
      <c r="G577" s="14" t="s">
        <v>511</v>
      </c>
      <c r="H577" s="40" t="s">
        <v>294</v>
      </c>
      <c r="I577" s="81">
        <v>44693</v>
      </c>
      <c r="J577" s="81"/>
    </row>
    <row r="578" spans="1:17">
      <c r="A578" s="20">
        <v>231</v>
      </c>
      <c r="B578" s="20" t="s">
        <v>301</v>
      </c>
      <c r="C578" s="20" t="s">
        <v>590</v>
      </c>
      <c r="D578" s="20" t="s">
        <v>119</v>
      </c>
      <c r="E578" s="14" t="s">
        <v>134</v>
      </c>
      <c r="F578" s="20" t="s">
        <v>670</v>
      </c>
      <c r="G578" s="14" t="s">
        <v>727</v>
      </c>
      <c r="H578" s="20" t="s">
        <v>294</v>
      </c>
      <c r="I578" s="80">
        <v>44547</v>
      </c>
      <c r="J578" s="81"/>
    </row>
    <row r="579" spans="1:17">
      <c r="A579" s="20">
        <v>110</v>
      </c>
      <c r="B579" s="20" t="s">
        <v>301</v>
      </c>
      <c r="C579" s="20" t="s">
        <v>492</v>
      </c>
      <c r="D579" s="20" t="s">
        <v>91</v>
      </c>
      <c r="E579" s="14" t="s">
        <v>323</v>
      </c>
      <c r="F579" s="20" t="s">
        <v>95</v>
      </c>
      <c r="G579" s="14" t="s">
        <v>31</v>
      </c>
      <c r="H579" s="20" t="s">
        <v>296</v>
      </c>
      <c r="I579" s="80">
        <v>44410</v>
      </c>
      <c r="J579" s="81"/>
    </row>
    <row r="580" spans="1:17">
      <c r="A580" s="20">
        <v>111</v>
      </c>
      <c r="B580" s="20" t="s">
        <v>301</v>
      </c>
      <c r="C580" s="20" t="s">
        <v>823</v>
      </c>
      <c r="D580" s="20" t="s">
        <v>91</v>
      </c>
      <c r="E580" s="14" t="s">
        <v>79</v>
      </c>
      <c r="F580" s="20" t="s">
        <v>93</v>
      </c>
      <c r="G580" s="14" t="s">
        <v>727</v>
      </c>
      <c r="H580" s="20" t="s">
        <v>296</v>
      </c>
      <c r="I580" s="80">
        <v>44774</v>
      </c>
      <c r="J580" s="81"/>
    </row>
    <row r="581" spans="1:17">
      <c r="A581" s="20">
        <v>567</v>
      </c>
      <c r="B581" s="40">
        <v>160593</v>
      </c>
      <c r="C581" s="14" t="s">
        <v>265</v>
      </c>
      <c r="D581" s="40" t="s">
        <v>6</v>
      </c>
      <c r="E581" s="14" t="s">
        <v>323</v>
      </c>
      <c r="F581" s="20" t="s">
        <v>703</v>
      </c>
      <c r="G581" s="14" t="s">
        <v>31</v>
      </c>
      <c r="H581" s="40" t="s">
        <v>295</v>
      </c>
      <c r="I581" s="81">
        <v>43796</v>
      </c>
      <c r="J581" s="81"/>
    </row>
    <row r="582" spans="1:17">
      <c r="A582" s="20">
        <v>568</v>
      </c>
      <c r="B582" s="20">
        <v>173302</v>
      </c>
      <c r="C582" s="5" t="s">
        <v>305</v>
      </c>
      <c r="D582" s="20" t="s">
        <v>6</v>
      </c>
      <c r="E582" s="14" t="s">
        <v>144</v>
      </c>
      <c r="F582" s="20" t="s">
        <v>703</v>
      </c>
      <c r="G582" s="14" t="s">
        <v>8</v>
      </c>
      <c r="H582" s="20" t="s">
        <v>295</v>
      </c>
      <c r="I582" s="80">
        <v>44142</v>
      </c>
      <c r="J582" s="81"/>
    </row>
    <row r="583" spans="1:17">
      <c r="A583" s="20">
        <v>232</v>
      </c>
      <c r="B583" s="20">
        <v>181839</v>
      </c>
      <c r="C583" s="20" t="s">
        <v>459</v>
      </c>
      <c r="D583" s="20" t="s">
        <v>119</v>
      </c>
      <c r="E583" s="14" t="s">
        <v>113</v>
      </c>
      <c r="F583" s="20" t="s">
        <v>670</v>
      </c>
      <c r="G583" s="14" t="s">
        <v>727</v>
      </c>
      <c r="H583" s="20" t="s">
        <v>294</v>
      </c>
      <c r="I583" s="80">
        <v>44378</v>
      </c>
      <c r="J583" s="81"/>
    </row>
    <row r="584" spans="1:17">
      <c r="A584" s="20">
        <v>569</v>
      </c>
      <c r="B584" s="20">
        <v>65418</v>
      </c>
      <c r="C584" s="20" t="s">
        <v>222</v>
      </c>
      <c r="D584" s="20" t="s">
        <v>6</v>
      </c>
      <c r="E584" s="14" t="s">
        <v>164</v>
      </c>
      <c r="F584" s="20" t="s">
        <v>783</v>
      </c>
      <c r="G584" s="14" t="s">
        <v>31</v>
      </c>
      <c r="H584" s="20" t="s">
        <v>295</v>
      </c>
      <c r="I584" s="80">
        <v>42289</v>
      </c>
      <c r="J584" s="81"/>
    </row>
    <row r="585" spans="1:17">
      <c r="A585" s="20">
        <v>570</v>
      </c>
      <c r="B585" s="40">
        <v>159021</v>
      </c>
      <c r="C585" s="14" t="s">
        <v>256</v>
      </c>
      <c r="D585" s="40" t="s">
        <v>6</v>
      </c>
      <c r="E585" s="14" t="s">
        <v>458</v>
      </c>
      <c r="F585" s="20" t="s">
        <v>783</v>
      </c>
      <c r="G585" s="14" t="s">
        <v>511</v>
      </c>
      <c r="H585" s="40" t="s">
        <v>295</v>
      </c>
      <c r="I585" s="81">
        <v>43752</v>
      </c>
      <c r="J585" s="81"/>
    </row>
    <row r="586" spans="1:17" s="59" customFormat="1">
      <c r="A586" s="20">
        <v>571</v>
      </c>
      <c r="B586" s="14">
        <v>172577</v>
      </c>
      <c r="C586" s="14" t="s">
        <v>300</v>
      </c>
      <c r="D586" s="14" t="s">
        <v>6</v>
      </c>
      <c r="E586" s="14" t="s">
        <v>615</v>
      </c>
      <c r="F586" s="14" t="s">
        <v>784</v>
      </c>
      <c r="G586" s="14" t="s">
        <v>8</v>
      </c>
      <c r="H586" s="14" t="s">
        <v>295</v>
      </c>
      <c r="I586" s="81">
        <v>44113</v>
      </c>
      <c r="J586" s="91"/>
      <c r="K586" s="67"/>
    </row>
    <row r="587" spans="1:17" s="59" customFormat="1">
      <c r="A587" s="20">
        <v>233</v>
      </c>
      <c r="B587" s="40">
        <v>132034</v>
      </c>
      <c r="C587" s="5" t="s">
        <v>230</v>
      </c>
      <c r="D587" s="20" t="s">
        <v>119</v>
      </c>
      <c r="E587" s="14" t="s">
        <v>263</v>
      </c>
      <c r="F587" s="20" t="s">
        <v>666</v>
      </c>
      <c r="G587" s="14" t="s">
        <v>8</v>
      </c>
      <c r="H587" s="20" t="s">
        <v>294</v>
      </c>
      <c r="I587" s="81">
        <v>43647</v>
      </c>
      <c r="J587" s="81"/>
      <c r="K587" s="67"/>
    </row>
    <row r="588" spans="1:17" s="59" customFormat="1">
      <c r="A588" s="20">
        <v>572</v>
      </c>
      <c r="B588" s="20">
        <v>180964</v>
      </c>
      <c r="C588" s="20" t="s">
        <v>385</v>
      </c>
      <c r="D588" s="20" t="s">
        <v>6</v>
      </c>
      <c r="E588" s="14" t="s">
        <v>16</v>
      </c>
      <c r="F588" s="14" t="s">
        <v>790</v>
      </c>
      <c r="G588" s="14" t="s">
        <v>129</v>
      </c>
      <c r="H588" s="20" t="s">
        <v>295</v>
      </c>
      <c r="I588" s="80">
        <v>44368</v>
      </c>
      <c r="J588" s="81"/>
      <c r="K588" s="67"/>
    </row>
    <row r="589" spans="1:17">
      <c r="A589" s="20">
        <v>264</v>
      </c>
      <c r="B589" s="40">
        <v>112445</v>
      </c>
      <c r="C589" s="14" t="s">
        <v>38</v>
      </c>
      <c r="D589" s="40" t="s">
        <v>28</v>
      </c>
      <c r="E589" s="14" t="s">
        <v>316</v>
      </c>
      <c r="F589" s="14" t="s">
        <v>30</v>
      </c>
      <c r="G589" s="14" t="s">
        <v>512</v>
      </c>
      <c r="H589" s="20" t="s">
        <v>293</v>
      </c>
      <c r="I589" s="81">
        <v>43472</v>
      </c>
      <c r="J589" s="81"/>
    </row>
    <row r="590" spans="1:17">
      <c r="A590" s="20">
        <v>573</v>
      </c>
      <c r="B590" s="40">
        <v>173303</v>
      </c>
      <c r="C590" s="14" t="s">
        <v>304</v>
      </c>
      <c r="D590" s="40" t="s">
        <v>6</v>
      </c>
      <c r="E590" s="14" t="s">
        <v>22</v>
      </c>
      <c r="F590" s="14" t="s">
        <v>782</v>
      </c>
      <c r="G590" s="14" t="s">
        <v>31</v>
      </c>
      <c r="H590" s="40" t="s">
        <v>295</v>
      </c>
      <c r="I590" s="81">
        <v>44142</v>
      </c>
      <c r="J590" s="81"/>
    </row>
    <row r="591" spans="1:17">
      <c r="A591" s="20">
        <v>361</v>
      </c>
      <c r="B591" s="40">
        <v>104689</v>
      </c>
      <c r="C591" s="14" t="s">
        <v>377</v>
      </c>
      <c r="D591" s="40" t="s">
        <v>141</v>
      </c>
      <c r="E591" s="14" t="s">
        <v>19</v>
      </c>
      <c r="F591" s="14" t="s">
        <v>89</v>
      </c>
      <c r="G591" s="14" t="s">
        <v>727</v>
      </c>
      <c r="H591" s="20" t="s">
        <v>293</v>
      </c>
      <c r="I591" s="81">
        <v>43258</v>
      </c>
      <c r="J591" s="81"/>
      <c r="L591" s="66"/>
      <c r="M591" s="66"/>
      <c r="N591" s="66"/>
      <c r="O591" s="66"/>
      <c r="P591" s="66"/>
      <c r="Q591" s="66"/>
    </row>
    <row r="592" spans="1:17" s="59" customFormat="1">
      <c r="A592" s="20">
        <v>234</v>
      </c>
      <c r="B592" s="40" t="s">
        <v>301</v>
      </c>
      <c r="C592" s="14" t="s">
        <v>688</v>
      </c>
      <c r="D592" s="14" t="s">
        <v>119</v>
      </c>
      <c r="E592" s="14" t="s">
        <v>22</v>
      </c>
      <c r="F592" s="20" t="s">
        <v>694</v>
      </c>
      <c r="G592" s="14" t="s">
        <v>31</v>
      </c>
      <c r="H592" s="14" t="s">
        <v>294</v>
      </c>
      <c r="I592" s="81">
        <v>44743</v>
      </c>
      <c r="J592" s="81"/>
      <c r="K592" s="67"/>
    </row>
    <row r="593" spans="1:11" s="59" customFormat="1">
      <c r="A593" s="20">
        <v>112</v>
      </c>
      <c r="B593" s="20" t="s">
        <v>301</v>
      </c>
      <c r="C593" s="20" t="s">
        <v>824</v>
      </c>
      <c r="D593" s="20" t="s">
        <v>91</v>
      </c>
      <c r="E593" s="14" t="s">
        <v>134</v>
      </c>
      <c r="F593" s="20" t="s">
        <v>93</v>
      </c>
      <c r="G593" s="14" t="s">
        <v>727</v>
      </c>
      <c r="H593" s="20" t="s">
        <v>296</v>
      </c>
      <c r="I593" s="80">
        <v>44774</v>
      </c>
      <c r="J593" s="81"/>
      <c r="K593" s="67"/>
    </row>
    <row r="594" spans="1:11" s="59" customFormat="1">
      <c r="A594" s="20">
        <v>574</v>
      </c>
      <c r="B594" s="14">
        <v>177499</v>
      </c>
      <c r="C594" s="14" t="s">
        <v>344</v>
      </c>
      <c r="D594" s="14" t="s">
        <v>6</v>
      </c>
      <c r="E594" s="14" t="s">
        <v>50</v>
      </c>
      <c r="F594" s="14" t="s">
        <v>789</v>
      </c>
      <c r="G594" s="14" t="s">
        <v>8</v>
      </c>
      <c r="H594" s="20" t="s">
        <v>295</v>
      </c>
      <c r="I594" s="81">
        <v>44258</v>
      </c>
      <c r="J594" s="81"/>
      <c r="K594" s="67"/>
    </row>
    <row r="595" spans="1:11" s="59" customFormat="1">
      <c r="A595" s="20">
        <v>576</v>
      </c>
      <c r="B595" s="21" t="s">
        <v>301</v>
      </c>
      <c r="C595" s="14" t="s">
        <v>716</v>
      </c>
      <c r="D595" s="14" t="s">
        <v>6</v>
      </c>
      <c r="E595" s="14" t="s">
        <v>96</v>
      </c>
      <c r="F595" s="14" t="s">
        <v>704</v>
      </c>
      <c r="G595" s="14" t="s">
        <v>512</v>
      </c>
      <c r="H595" s="14" t="s">
        <v>295</v>
      </c>
      <c r="I595" s="81">
        <v>44743</v>
      </c>
      <c r="J595" s="81"/>
      <c r="K595" s="67"/>
    </row>
    <row r="596" spans="1:11" s="59" customFormat="1">
      <c r="A596" s="20">
        <v>577</v>
      </c>
      <c r="B596" s="20">
        <v>28859</v>
      </c>
      <c r="C596" s="14" t="s">
        <v>223</v>
      </c>
      <c r="D596" s="14" t="s">
        <v>6</v>
      </c>
      <c r="E596" s="14" t="s">
        <v>96</v>
      </c>
      <c r="F596" s="14" t="s">
        <v>703</v>
      </c>
      <c r="G596" s="14" t="s">
        <v>512</v>
      </c>
      <c r="H596" s="14" t="s">
        <v>295</v>
      </c>
      <c r="I596" s="81">
        <v>41492</v>
      </c>
      <c r="J596" s="81"/>
      <c r="K596" s="67"/>
    </row>
    <row r="597" spans="1:11" s="59" customFormat="1">
      <c r="A597" s="20">
        <v>362</v>
      </c>
      <c r="B597" s="20">
        <v>87205</v>
      </c>
      <c r="C597" s="14" t="s">
        <v>69</v>
      </c>
      <c r="D597" s="14" t="s">
        <v>141</v>
      </c>
      <c r="E597" s="14" t="s">
        <v>25</v>
      </c>
      <c r="F597" s="14" t="s">
        <v>54</v>
      </c>
      <c r="G597" s="14" t="s">
        <v>791</v>
      </c>
      <c r="H597" s="14" t="s">
        <v>293</v>
      </c>
      <c r="I597" s="81">
        <v>42856</v>
      </c>
      <c r="J597" s="81"/>
      <c r="K597" s="67"/>
    </row>
    <row r="598" spans="1:11" s="59" customFormat="1">
      <c r="A598" s="20">
        <v>235</v>
      </c>
      <c r="B598" s="40">
        <v>173057</v>
      </c>
      <c r="C598" s="14" t="s">
        <v>361</v>
      </c>
      <c r="D598" s="40" t="s">
        <v>119</v>
      </c>
      <c r="E598" s="14" t="s">
        <v>33</v>
      </c>
      <c r="F598" s="20" t="s">
        <v>661</v>
      </c>
      <c r="G598" s="14" t="s">
        <v>727</v>
      </c>
      <c r="H598" s="40" t="s">
        <v>294</v>
      </c>
      <c r="I598" s="81">
        <v>44124</v>
      </c>
      <c r="J598" s="81"/>
      <c r="K598" s="67"/>
    </row>
    <row r="599" spans="1:11" s="59" customFormat="1">
      <c r="A599" s="20">
        <v>363</v>
      </c>
      <c r="B599" s="14">
        <v>96295</v>
      </c>
      <c r="C599" s="14" t="s">
        <v>378</v>
      </c>
      <c r="D599" s="14" t="s">
        <v>141</v>
      </c>
      <c r="E599" s="14" t="s">
        <v>52</v>
      </c>
      <c r="F599" s="14" t="s">
        <v>90</v>
      </c>
      <c r="G599" s="14" t="s">
        <v>31</v>
      </c>
      <c r="H599" s="14" t="s">
        <v>293</v>
      </c>
      <c r="I599" s="81">
        <v>43073</v>
      </c>
      <c r="J599" s="81"/>
      <c r="K599" s="67"/>
    </row>
    <row r="600" spans="1:11" s="59" customFormat="1">
      <c r="A600" s="20">
        <v>578</v>
      </c>
      <c r="B600" s="40">
        <v>97522</v>
      </c>
      <c r="C600" s="20" t="s">
        <v>757</v>
      </c>
      <c r="D600" s="20" t="s">
        <v>6</v>
      </c>
      <c r="E600" s="14" t="s">
        <v>20</v>
      </c>
      <c r="F600" s="20" t="s">
        <v>774</v>
      </c>
      <c r="G600" s="14" t="s">
        <v>129</v>
      </c>
      <c r="H600" s="20" t="s">
        <v>295</v>
      </c>
      <c r="I600" s="80">
        <v>43103</v>
      </c>
      <c r="J600" s="81"/>
      <c r="K600" s="67"/>
    </row>
    <row r="601" spans="1:11">
      <c r="A601" s="20">
        <v>236</v>
      </c>
      <c r="B601" s="20" t="s">
        <v>301</v>
      </c>
      <c r="C601" s="50" t="s">
        <v>806</v>
      </c>
      <c r="D601" s="20" t="s">
        <v>119</v>
      </c>
      <c r="E601" s="50" t="s">
        <v>14</v>
      </c>
      <c r="F601" s="14" t="s">
        <v>522</v>
      </c>
      <c r="G601" s="50" t="s">
        <v>92</v>
      </c>
      <c r="H601" s="20" t="s">
        <v>294</v>
      </c>
      <c r="I601" s="91">
        <v>44774</v>
      </c>
      <c r="J601" s="91"/>
    </row>
    <row r="602" spans="1:11">
      <c r="A602" s="20">
        <v>579</v>
      </c>
      <c r="B602" s="20">
        <v>163244</v>
      </c>
      <c r="C602" s="63" t="s">
        <v>281</v>
      </c>
      <c r="D602" s="20" t="s">
        <v>6</v>
      </c>
      <c r="E602" s="14" t="s">
        <v>615</v>
      </c>
      <c r="F602" s="14" t="s">
        <v>703</v>
      </c>
      <c r="G602" s="14" t="s">
        <v>8</v>
      </c>
      <c r="H602" s="20" t="s">
        <v>295</v>
      </c>
      <c r="I602" s="84">
        <v>43890</v>
      </c>
      <c r="J602" s="81"/>
    </row>
    <row r="603" spans="1:11">
      <c r="A603" s="20">
        <v>237</v>
      </c>
      <c r="B603" s="14" t="s">
        <v>301</v>
      </c>
      <c r="C603" s="99" t="s">
        <v>830</v>
      </c>
      <c r="D603" s="14" t="s">
        <v>119</v>
      </c>
      <c r="E603" s="14" t="s">
        <v>347</v>
      </c>
      <c r="F603" s="99" t="s">
        <v>522</v>
      </c>
      <c r="G603" s="14" t="s">
        <v>791</v>
      </c>
      <c r="H603" s="14" t="s">
        <v>294</v>
      </c>
      <c r="I603" s="81">
        <v>44781</v>
      </c>
      <c r="J603" s="81"/>
    </row>
    <row r="604" spans="1:11">
      <c r="A604" s="20"/>
      <c r="B604" s="14"/>
      <c r="C604" s="101"/>
      <c r="D604" s="101"/>
      <c r="E604" s="101"/>
      <c r="F604" s="101"/>
      <c r="G604" s="101"/>
      <c r="H604" s="101"/>
      <c r="I604" s="102"/>
      <c r="J604" s="102"/>
    </row>
    <row r="605" spans="1:11">
      <c r="A605" s="20"/>
      <c r="B605" s="20"/>
      <c r="C605" s="20"/>
      <c r="D605" s="20"/>
      <c r="E605" s="14"/>
      <c r="F605" s="20"/>
      <c r="G605" s="14"/>
      <c r="H605" s="20"/>
      <c r="I605" s="56"/>
      <c r="J605" s="54"/>
    </row>
    <row r="606" spans="1:11">
      <c r="A606" s="20"/>
      <c r="B606" s="20"/>
      <c r="C606" s="57"/>
      <c r="D606" s="20"/>
      <c r="E606" s="14"/>
      <c r="F606" s="14"/>
      <c r="G606" s="14"/>
      <c r="H606" s="20"/>
      <c r="I606" s="64"/>
      <c r="J606" s="54"/>
    </row>
    <row r="607" spans="1:11">
      <c r="A607" s="20"/>
      <c r="B607" s="20"/>
      <c r="C607" s="20"/>
      <c r="D607" s="20"/>
      <c r="E607" s="14"/>
      <c r="F607" s="14"/>
      <c r="G607" s="14"/>
      <c r="H607" s="20"/>
      <c r="I607" s="56"/>
      <c r="J607" s="54"/>
    </row>
    <row r="608" spans="1:11">
      <c r="A608" s="20"/>
      <c r="B608" s="20"/>
      <c r="C608" s="14"/>
      <c r="D608" s="14"/>
      <c r="E608" s="14"/>
      <c r="F608" s="14"/>
      <c r="G608" s="14"/>
      <c r="H608" s="14"/>
      <c r="I608" s="54"/>
      <c r="J608" s="54"/>
    </row>
    <row r="609" spans="1:10">
      <c r="A609" s="20"/>
      <c r="B609" s="40"/>
      <c r="C609" s="14"/>
      <c r="D609" s="40"/>
      <c r="E609" s="14"/>
      <c r="F609" s="14"/>
      <c r="G609" s="14"/>
      <c r="H609" s="40"/>
      <c r="I609" s="54"/>
      <c r="J609" s="54"/>
    </row>
    <row r="610" spans="1:10">
      <c r="A610" s="20"/>
      <c r="B610" s="14"/>
      <c r="C610" s="14"/>
      <c r="D610" s="14"/>
      <c r="E610" s="14"/>
      <c r="F610" s="14"/>
      <c r="G610" s="14"/>
      <c r="H610" s="14"/>
      <c r="I610" s="54"/>
      <c r="J610" s="54"/>
    </row>
    <row r="611" spans="1:10">
      <c r="A611" s="20"/>
      <c r="B611" s="21"/>
      <c r="C611" s="14"/>
      <c r="D611" s="14"/>
      <c r="E611" s="14"/>
      <c r="F611" s="14"/>
      <c r="G611" s="14"/>
      <c r="H611" s="14"/>
      <c r="I611" s="54"/>
      <c r="J611" s="54"/>
    </row>
    <row r="612" spans="1:10">
      <c r="A612" s="20"/>
      <c r="B612" s="20"/>
      <c r="C612" s="14"/>
      <c r="D612" s="14"/>
      <c r="E612" s="14"/>
      <c r="F612" s="14"/>
      <c r="G612" s="14"/>
      <c r="H612" s="20"/>
      <c r="I612" s="58"/>
      <c r="J612" s="54"/>
    </row>
  </sheetData>
  <autoFilter ref="A10:J10">
    <sortState ref="A11:J604">
      <sortCondition ref="C10"/>
    </sortState>
  </autoFilter>
  <conditionalFormatting sqref="C613:C1048576 C1:C10">
    <cfRule type="duplicateValues" dxfId="44" priority="772"/>
  </conditionalFormatting>
  <conditionalFormatting sqref="C606:C612">
    <cfRule type="duplicateValues" dxfId="43" priority="321"/>
  </conditionalFormatting>
  <conditionalFormatting sqref="C605">
    <cfRule type="duplicateValues" dxfId="42" priority="204"/>
  </conditionalFormatting>
  <conditionalFormatting sqref="C599:C604">
    <cfRule type="duplicateValues" dxfId="41" priority="16"/>
  </conditionalFormatting>
  <conditionalFormatting sqref="C552">
    <cfRule type="duplicateValues" dxfId="40" priority="10"/>
  </conditionalFormatting>
  <conditionalFormatting sqref="C552">
    <cfRule type="duplicateValues" dxfId="39" priority="11"/>
  </conditionalFormatting>
  <conditionalFormatting sqref="C544">
    <cfRule type="duplicateValues" dxfId="38" priority="9"/>
  </conditionalFormatting>
  <conditionalFormatting sqref="C561:C575">
    <cfRule type="duplicateValues" dxfId="37" priority="8"/>
  </conditionalFormatting>
  <conditionalFormatting sqref="C335:C342">
    <cfRule type="duplicateValues" dxfId="36" priority="7"/>
  </conditionalFormatting>
  <conditionalFormatting sqref="C343:C345">
    <cfRule type="duplicateValues" dxfId="35" priority="12"/>
  </conditionalFormatting>
  <conditionalFormatting sqref="C576">
    <cfRule type="duplicateValues" dxfId="34" priority="5"/>
  </conditionalFormatting>
  <conditionalFormatting sqref="C576">
    <cfRule type="duplicateValues" dxfId="33" priority="6"/>
  </conditionalFormatting>
  <conditionalFormatting sqref="C488:C492">
    <cfRule type="duplicateValues" dxfId="32" priority="13"/>
  </conditionalFormatting>
  <conditionalFormatting sqref="C298:C334">
    <cfRule type="duplicateValues" dxfId="31" priority="14"/>
  </conditionalFormatting>
  <conditionalFormatting sqref="C347:C487">
    <cfRule type="duplicateValues" dxfId="30" priority="15"/>
  </conditionalFormatting>
  <conditionalFormatting sqref="C597">
    <cfRule type="duplicateValues" dxfId="29" priority="3"/>
  </conditionalFormatting>
  <conditionalFormatting sqref="C597">
    <cfRule type="duplicateValues" dxfId="28" priority="4"/>
  </conditionalFormatting>
  <conditionalFormatting sqref="C598">
    <cfRule type="duplicateValues" dxfId="27" priority="1"/>
  </conditionalFormatting>
  <conditionalFormatting sqref="C598">
    <cfRule type="duplicateValues" dxfId="26" priority="2"/>
  </conditionalFormatting>
  <conditionalFormatting sqref="C257:C297">
    <cfRule type="duplicateValues" dxfId="25" priority="17"/>
  </conditionalFormatting>
  <conditionalFormatting sqref="C577:C596 C553:C560 C545:C551">
    <cfRule type="duplicateValues" dxfId="24" priority="18"/>
  </conditionalFormatting>
  <conditionalFormatting sqref="C509:C523 C488:C492">
    <cfRule type="duplicateValues" dxfId="23" priority="19"/>
  </conditionalFormatting>
  <conditionalFormatting sqref="C94:C256">
    <cfRule type="duplicateValues" dxfId="22" priority="20"/>
  </conditionalFormatting>
  <conditionalFormatting sqref="C11:C93">
    <cfRule type="duplicateValues" dxfId="21" priority="21"/>
  </conditionalFormatting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QCO</vt:lpstr>
      <vt:lpstr>Agent</vt:lpstr>
      <vt:lpstr>QAO</vt:lpstr>
      <vt:lpstr>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SPV_</dc:creator>
  <cp:lastModifiedBy>SPV_QCO</cp:lastModifiedBy>
  <dcterms:created xsi:type="dcterms:W3CDTF">2019-01-04T02:50:15Z</dcterms:created>
  <dcterms:modified xsi:type="dcterms:W3CDTF">2022-08-10T04:13:44Z</dcterms:modified>
</cp:coreProperties>
</file>