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91BAA42B-8F44-4D87-B206-4CCAB88D64B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F2" i="2" a="1"/>
  <c r="F2" i="2" s="1"/>
  <c r="E2" i="2" a="1"/>
  <c r="E2" i="2" s="1"/>
  <c r="D2" i="2" a="1"/>
  <c r="D2" i="2" s="1"/>
  <c r="G8" i="1" a="1"/>
  <c r="G8" i="1" s="1"/>
  <c r="L3" i="1" a="1"/>
  <c r="L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<sst xmlns="http://schemas.openxmlformats.org/spreadsheetml/2006/main" count="97" uniqueCount="33">
  <si>
    <t>小明</t>
  </si>
  <si>
    <t>小红</t>
  </si>
  <si>
    <t>小张</t>
  </si>
  <si>
    <t>小李</t>
  </si>
  <si>
    <t>安全检查</t>
  </si>
  <si>
    <t>消防检查</t>
  </si>
  <si>
    <t>卫生检查</t>
  </si>
  <si>
    <t>公共设施维护</t>
  </si>
  <si>
    <t>解决？</t>
    <phoneticPr fontId="1" type="noConversion"/>
  </si>
  <si>
    <t>检查次数</t>
    <phoneticPr fontId="1" type="noConversion"/>
  </si>
  <si>
    <t>日期</t>
    <phoneticPr fontId="1" type="noConversion"/>
  </si>
  <si>
    <t>负责人</t>
    <phoneticPr fontId="1" type="noConversion"/>
  </si>
  <si>
    <t>内容</t>
    <phoneticPr fontId="1" type="noConversion"/>
  </si>
  <si>
    <t>白菜</t>
  </si>
  <si>
    <t>炸鸡</t>
  </si>
  <si>
    <t>巧克力</t>
  </si>
  <si>
    <t>馅饼</t>
  </si>
  <si>
    <t>猪肉</t>
  </si>
  <si>
    <t>牛肉</t>
  </si>
  <si>
    <t>大米</t>
  </si>
  <si>
    <t>面粉</t>
  </si>
  <si>
    <t>苹果</t>
  </si>
  <si>
    <t>产品</t>
    <phoneticPr fontId="1" type="noConversion"/>
  </si>
  <si>
    <t>鸡蛋</t>
  </si>
  <si>
    <t>是</t>
  </si>
  <si>
    <t>否</t>
  </si>
  <si>
    <t>结果:</t>
    <phoneticPr fontId="1" type="noConversion"/>
  </si>
  <si>
    <t>UNIQUE</t>
    <phoneticPr fontId="1" type="noConversion"/>
  </si>
  <si>
    <t>SORT</t>
    <phoneticPr fontId="1" type="noConversion"/>
  </si>
  <si>
    <t>SORTBY</t>
    <phoneticPr fontId="1" type="noConversion"/>
  </si>
  <si>
    <t>`</t>
    <phoneticPr fontId="1" type="noConversion"/>
  </si>
  <si>
    <t>小明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</si>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</sst>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4" fontId="3" fillId="0" borderId="0" xfId="0" applyNumberFormat="1" applyFont="1"/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5" fillId="3" borderId="4" xfId="0" applyFont="1" applyFill="1" applyBorder="1"/>
    <xf numFmtId="0" fontId="5" fillId="3" borderId="5" xfId="0" applyFont="1" applyFill="1" applyBorder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bottom style="thin">
          <color theme="0" tint="-0.499984740745262"/>
        </bottom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6BD241-4E2A-4C9F-BCC2-6134C994DACD}" name="表5" displayName="表5" ref="A1:B18" totalsRowShown="0" headerRowDxfId="0" headerRowBorderDxfId="4" tableBorderDxfId="5" totalsRowBorderDxfId="3">
  <autoFilter ref="A1:B18" xr:uid="{94BBA2B9-08CF-4667-9A5D-F0D23D8AF981}"/>
  <tableColumns count="2">
    <tableColumn id="1" xr3:uid="{9FA94D4C-BA00-4F1E-A8BC-AF35630F8ACB}" name="产品" dataDxfId="2"/>
    <tableColumn id="2" xr3:uid="{64218B80-3300-46D8-A0B7-04D53178B333}" name="数量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workbookViewId="0">
      <selection activeCell="N1" sqref="N1"/>
    </sheetView>
  </sheetViews>
  <sheetFormatPr defaultRowHeight="16.5" x14ac:dyDescent="0.45"/>
  <cols>
    <col min="1" max="2" width="11.33203125" style="3" bestFit="1" customWidth="1"/>
    <col min="3" max="3" width="10.4140625" style="3" bestFit="1" customWidth="1"/>
    <col min="4" max="4" width="8.58203125" style="3" bestFit="1" customWidth="1"/>
    <col min="5" max="5" width="6.75" style="3" bestFit="1" customWidth="1"/>
    <col min="6" max="6" width="2.58203125" style="3" customWidth="1"/>
    <col min="7" max="7" width="8.6640625" style="3"/>
    <col min="8" max="8" width="10.4140625" style="3" bestFit="1" customWidth="1"/>
    <col min="9" max="16384" width="8.6640625" style="3"/>
  </cols>
  <sheetData>
    <row r="1" spans="1:14" x14ac:dyDescent="0.45">
      <c r="A1" s="1" t="s">
        <v>12</v>
      </c>
      <c r="B1" s="1" t="s">
        <v>11</v>
      </c>
      <c r="C1" s="2" t="s">
        <v>10</v>
      </c>
      <c r="D1" s="1" t="s">
        <v>9</v>
      </c>
      <c r="E1" s="1" t="s">
        <v>8</v>
      </c>
      <c r="L1" s="8" t="s">
        <v>27</v>
      </c>
      <c r="M1" s="9" t="s">
        <v>28</v>
      </c>
      <c r="N1" s="10" t="s">
        <v>29</v>
      </c>
    </row>
    <row r="2" spans="1:14" x14ac:dyDescent="0.45">
      <c r="A2" s="4" t="s">
        <v>4</v>
      </c>
      <c r="B2" s="4" t="s">
        <v>31</v>
      </c>
      <c r="C2" s="5">
        <v>43970</v>
      </c>
      <c r="D2" s="4">
        <v>3</v>
      </c>
      <c r="E2" s="4" t="s">
        <v>24</v>
      </c>
    </row>
    <row r="3" spans="1:14" x14ac:dyDescent="0.45">
      <c r="A3" s="4" t="s">
        <v>4</v>
      </c>
      <c r="B3" s="4" t="s">
        <v>1</v>
      </c>
      <c r="C3" s="5">
        <v>43967</v>
      </c>
      <c r="D3" s="4">
        <v>2</v>
      </c>
      <c r="E3" s="4" t="s">
        <v>24</v>
      </c>
      <c r="G3" s="7" t="s">
        <v>12</v>
      </c>
      <c r="H3" s="7" t="s">
        <v>8</v>
      </c>
      <c r="J3" s="3" t="s">
        <v>30</v>
      </c>
      <c r="L3" s="3" t="str" cm="1">
        <f t="array" ref="L3:L6">_xlfn.UNIQUE(A2:A21)</f>
        <v>安全检查</v>
      </c>
    </row>
    <row r="4" spans="1:14" x14ac:dyDescent="0.45">
      <c r="A4" s="4" t="s">
        <v>4</v>
      </c>
      <c r="B4" s="4" t="s">
        <v>2</v>
      </c>
      <c r="C4" s="5">
        <v>43975</v>
      </c>
      <c r="D4" s="4">
        <v>3</v>
      </c>
      <c r="E4" s="4" t="s">
        <v>25</v>
      </c>
      <c r="G4" s="4" t="s">
        <v>4</v>
      </c>
      <c r="H4" s="6" t="s">
        <v>24</v>
      </c>
      <c r="L4" s="3" t="str">
        <v>卫生检查</v>
      </c>
    </row>
    <row r="5" spans="1:14" x14ac:dyDescent="0.45">
      <c r="A5" s="4" t="s">
        <v>6</v>
      </c>
      <c r="B5" s="4" t="s">
        <v>0</v>
      </c>
      <c r="C5" s="5">
        <v>43966</v>
      </c>
      <c r="D5" s="4">
        <v>2</v>
      </c>
      <c r="E5" s="4" t="s">
        <v>24</v>
      </c>
      <c r="L5" s="3" t="str">
        <v>公共设施维护</v>
      </c>
    </row>
    <row r="6" spans="1:14" x14ac:dyDescent="0.45">
      <c r="A6" s="4" t="s">
        <v>7</v>
      </c>
      <c r="B6" s="4" t="s">
        <v>3</v>
      </c>
      <c r="C6" s="5">
        <v>43962</v>
      </c>
      <c r="D6" s="4">
        <v>2</v>
      </c>
      <c r="E6" s="4" t="s">
        <v>25</v>
      </c>
      <c r="G6" s="3" t="s">
        <v>26</v>
      </c>
      <c r="L6" s="3" t="str">
        <v>消防检查</v>
      </c>
    </row>
    <row r="7" spans="1:14" x14ac:dyDescent="0.45">
      <c r="A7" s="4" t="s">
        <v>4</v>
      </c>
      <c r="B7" s="4" t="s">
        <v>0</v>
      </c>
      <c r="C7" s="5">
        <v>43963</v>
      </c>
      <c r="D7" s="4">
        <v>1</v>
      </c>
      <c r="E7" s="4" t="s">
        <v>24</v>
      </c>
      <c r="G7" s="1" t="s">
        <v>11</v>
      </c>
      <c r="H7" s="2" t="s">
        <v>10</v>
      </c>
      <c r="I7" s="1" t="s">
        <v>9</v>
      </c>
    </row>
    <row r="8" spans="1:14" x14ac:dyDescent="0.45">
      <c r="A8" s="4" t="s">
        <v>4</v>
      </c>
      <c r="B8" s="4" t="s">
        <v>2</v>
      </c>
      <c r="C8" s="5">
        <v>43975</v>
      </c>
      <c r="D8" s="4">
        <v>3</v>
      </c>
      <c r="E8" s="4" t="s">
        <v>24</v>
      </c>
      <c r="G8" s="3" t="str" cm="1">
        <f t="array" ref="G8:I17">_xlfn._xlws.SORT(_xlfn._xlws.FILTER(B2:D21,(A2:A21=G4),""),{1,2},{1,-1})</f>
        <v>小红</v>
      </c>
      <c r="H8" s="11">
        <v>43967</v>
      </c>
      <c r="I8" s="3">
        <v>2</v>
      </c>
    </row>
    <row r="9" spans="1:14" x14ac:dyDescent="0.45">
      <c r="A9" s="4" t="s">
        <v>7</v>
      </c>
      <c r="B9" s="4" t="s">
        <v>2</v>
      </c>
      <c r="C9" s="5">
        <v>43975</v>
      </c>
      <c r="D9" s="4">
        <v>2</v>
      </c>
      <c r="E9" s="4" t="s">
        <v>25</v>
      </c>
      <c r="G9" s="3" t="str">
        <v>小红</v>
      </c>
      <c r="H9" s="11">
        <v>43965</v>
      </c>
      <c r="I9" s="3">
        <v>2</v>
      </c>
    </row>
    <row r="10" spans="1:14" x14ac:dyDescent="0.45">
      <c r="A10" s="4" t="s">
        <v>7</v>
      </c>
      <c r="B10" s="4" t="s">
        <v>0</v>
      </c>
      <c r="C10" s="5">
        <v>43969</v>
      </c>
      <c r="D10" s="4">
        <v>3</v>
      </c>
      <c r="E10" s="4" t="s">
        <v>24</v>
      </c>
      <c r="G10" s="3" t="str">
        <v>小红</v>
      </c>
      <c r="H10" s="11">
        <v>43963</v>
      </c>
      <c r="I10" s="3">
        <v>1</v>
      </c>
    </row>
    <row r="11" spans="1:14" x14ac:dyDescent="0.45">
      <c r="A11" s="4" t="s">
        <v>6</v>
      </c>
      <c r="B11" s="4" t="s">
        <v>2</v>
      </c>
      <c r="C11" s="5">
        <v>43961</v>
      </c>
      <c r="D11" s="4">
        <v>3</v>
      </c>
      <c r="E11" s="4" t="s">
        <v>24</v>
      </c>
      <c r="G11" s="3" t="str">
        <v>小明</v>
      </c>
      <c r="H11" s="11">
        <v>43974</v>
      </c>
      <c r="I11" s="3">
        <v>2</v>
      </c>
    </row>
    <row r="12" spans="1:14" x14ac:dyDescent="0.45">
      <c r="A12" s="4" t="s">
        <v>4</v>
      </c>
      <c r="B12" s="4" t="s">
        <v>0</v>
      </c>
      <c r="C12" s="5">
        <v>43974</v>
      </c>
      <c r="D12" s="4">
        <v>2</v>
      </c>
      <c r="E12" s="4" t="s">
        <v>25</v>
      </c>
      <c r="G12" s="3" t="str">
        <v>小明</v>
      </c>
      <c r="H12" s="11">
        <v>43970</v>
      </c>
      <c r="I12" s="3">
        <v>3</v>
      </c>
    </row>
    <row r="13" spans="1:14" x14ac:dyDescent="0.45">
      <c r="A13" s="4" t="s">
        <v>6</v>
      </c>
      <c r="B13" s="4" t="s">
        <v>0</v>
      </c>
      <c r="C13" s="5">
        <v>43962</v>
      </c>
      <c r="D13" s="4">
        <v>1</v>
      </c>
      <c r="E13" s="4" t="s">
        <v>24</v>
      </c>
      <c r="G13" s="3" t="str">
        <v>小明</v>
      </c>
      <c r="H13" s="11">
        <v>43963</v>
      </c>
      <c r="I13" s="3">
        <v>1</v>
      </c>
    </row>
    <row r="14" spans="1:14" x14ac:dyDescent="0.45">
      <c r="A14" s="4" t="s">
        <v>6</v>
      </c>
      <c r="B14" s="4" t="s">
        <v>2</v>
      </c>
      <c r="C14" s="5">
        <v>43966</v>
      </c>
      <c r="D14" s="4">
        <v>1</v>
      </c>
      <c r="E14" s="4" t="s">
        <v>25</v>
      </c>
      <c r="G14" s="3" t="str">
        <v>小明</v>
      </c>
      <c r="H14" s="11">
        <v>43955</v>
      </c>
      <c r="I14" s="3">
        <v>1</v>
      </c>
    </row>
    <row r="15" spans="1:14" x14ac:dyDescent="0.45">
      <c r="A15" s="4" t="s">
        <v>4</v>
      </c>
      <c r="B15" s="4" t="s">
        <v>1</v>
      </c>
      <c r="C15" s="5">
        <v>43963</v>
      </c>
      <c r="D15" s="4">
        <v>1</v>
      </c>
      <c r="E15" s="4" t="s">
        <v>25</v>
      </c>
      <c r="G15" s="3" t="str">
        <v>小张</v>
      </c>
      <c r="H15" s="11">
        <v>43975</v>
      </c>
      <c r="I15" s="3">
        <v>3</v>
      </c>
    </row>
    <row r="16" spans="1:14" x14ac:dyDescent="0.45">
      <c r="A16" s="4" t="s">
        <v>4</v>
      </c>
      <c r="B16" s="4" t="s">
        <v>0</v>
      </c>
      <c r="C16" s="5">
        <v>43955</v>
      </c>
      <c r="D16" s="4">
        <v>1</v>
      </c>
      <c r="E16" s="4" t="s">
        <v>24</v>
      </c>
      <c r="G16" s="3" t="str">
        <v>小张</v>
      </c>
      <c r="H16" s="11">
        <v>43975</v>
      </c>
      <c r="I16" s="3">
        <v>3</v>
      </c>
    </row>
    <row r="17" spans="1:9" x14ac:dyDescent="0.45">
      <c r="A17" s="4" t="s">
        <v>6</v>
      </c>
      <c r="B17" s="4" t="s">
        <v>0</v>
      </c>
      <c r="C17" s="5">
        <v>43958</v>
      </c>
      <c r="D17" s="4">
        <v>1</v>
      </c>
      <c r="E17" s="4" t="s">
        <v>24</v>
      </c>
      <c r="G17" s="3" t="str">
        <v>小张</v>
      </c>
      <c r="H17" s="11">
        <v>43963</v>
      </c>
      <c r="I17" s="3">
        <v>1</v>
      </c>
    </row>
    <row r="18" spans="1:9" x14ac:dyDescent="0.45">
      <c r="A18" s="4" t="s">
        <v>6</v>
      </c>
      <c r="B18" s="4" t="s">
        <v>1</v>
      </c>
      <c r="C18" s="5">
        <v>43961</v>
      </c>
      <c r="D18" s="4">
        <v>2</v>
      </c>
      <c r="E18" s="4" t="s">
        <v>24</v>
      </c>
      <c r="H18" s="11"/>
    </row>
    <row r="19" spans="1:9" x14ac:dyDescent="0.45">
      <c r="A19" s="4" t="s">
        <v>4</v>
      </c>
      <c r="B19" s="4" t="s">
        <v>2</v>
      </c>
      <c r="C19" s="5">
        <v>43963</v>
      </c>
      <c r="D19" s="4">
        <v>1</v>
      </c>
      <c r="E19" s="4" t="s">
        <v>25</v>
      </c>
      <c r="H19" s="11"/>
    </row>
    <row r="20" spans="1:9" x14ac:dyDescent="0.45">
      <c r="A20" s="4" t="s">
        <v>5</v>
      </c>
      <c r="B20" s="4" t="s">
        <v>2</v>
      </c>
      <c r="C20" s="5">
        <v>43958</v>
      </c>
      <c r="D20" s="4">
        <v>1</v>
      </c>
      <c r="E20" s="4" t="s">
        <v>25</v>
      </c>
    </row>
    <row r="21" spans="1:9" x14ac:dyDescent="0.45">
      <c r="A21" s="4" t="s">
        <v>4</v>
      </c>
      <c r="B21" s="4" t="s">
        <v>1</v>
      </c>
      <c r="C21" s="5">
        <v>43965</v>
      </c>
      <c r="D21" s="4">
        <v>2</v>
      </c>
      <c r="E21" s="4" t="s">
        <v>25</v>
      </c>
    </row>
  </sheetData>
  <phoneticPr fontId="1" type="noConversion"/>
  <dataValidations disablePrompts="1" count="2">
    <dataValidation type="list" allowBlank="1" showInputMessage="1" showErrorMessage="1" sqref="H4" xr:uid="{5B207874-AA1F-4469-AF42-AF44DF6AB4ED}">
      <formula1>"是,否"</formula1>
    </dataValidation>
    <dataValidation type="list" allowBlank="1" showInputMessage="1" showErrorMessage="1" sqref="G4" xr:uid="{18747AB7-BE98-4476-865E-538C9EBCF6A3}">
      <formula1>_xlfn.ANCHORARRAY($L$3)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B997-5968-43EB-8D73-0D786A113A42}">
  <dimension ref="A1:L31"/>
  <sheetViews>
    <sheetView showGridLines="0" tabSelected="1" zoomScale="115" zoomScaleNormal="115" workbookViewId="0">
      <selection activeCell="H8" sqref="H8"/>
    </sheetView>
  </sheetViews>
  <sheetFormatPr defaultRowHeight="16.5" x14ac:dyDescent="0.45"/>
  <cols>
    <col min="1" max="1" width="12.25" style="3" customWidth="1"/>
    <col min="2" max="2" width="11.08203125" style="3" customWidth="1"/>
    <col min="3" max="3" width="2.1640625" style="3" customWidth="1"/>
    <col min="4" max="5" width="8.6640625" style="18" customWidth="1"/>
    <col min="6" max="6" width="8.6640625" style="3" customWidth="1"/>
    <col min="7" max="7" width="8.75" style="3" bestFit="1" customWidth="1"/>
    <col min="8" max="8" width="10.83203125" style="3" bestFit="1" customWidth="1"/>
    <col min="9" max="9" width="8.75" style="3" bestFit="1" customWidth="1"/>
    <col min="10" max="10" width="13.33203125" style="3" bestFit="1" customWidth="1"/>
    <col min="11" max="16384" width="8.6640625" style="3"/>
  </cols>
  <sheetData>
    <row r="1" spans="1:12" x14ac:dyDescent="0.45">
      <c r="A1" s="16" t="s">
        <v>22</v>
      </c>
      <c r="B1" s="17" t="s">
        <v>32</v>
      </c>
      <c r="L1" s="10" t="s">
        <v>29</v>
      </c>
    </row>
    <row r="2" spans="1:12" x14ac:dyDescent="0.45">
      <c r="A2" s="12" t="s">
        <v>13</v>
      </c>
      <c r="B2" s="13">
        <v>371</v>
      </c>
      <c r="D2" s="18" t="str" cm="1">
        <f t="array" ref="D2:D11">_xlfn.UNIQUE(表5[产品])</f>
        <v>白菜</v>
      </c>
      <c r="E2" s="18" cm="1">
        <f t="array" ref="E2:E11">SUMIF(表5[产品],_xlfn.ANCHORARRAY(D2),表5[数量])</f>
        <v>735</v>
      </c>
      <c r="F2" s="3" t="str" cm="1">
        <f t="array" ref="F2:F11">_xlfn.SORTBY(_xlfn.ANCHORARRAY(D2),SUMIF(表5[产品],_xlfn.ANCHORARRAY(D2),表5[数量]),-1)</f>
        <v>牛肉</v>
      </c>
      <c r="G2" s="3" t="str" cm="1">
        <f t="array" ref="G2:G11">_xlfn.SORTBY(_xlfn.UNIQUE(表5[产品]),SUMIF(表5[产品],_xlfn.UNIQUE(表5[产品]),表5[数量]),-1)</f>
        <v>牛肉</v>
      </c>
    </row>
    <row r="3" spans="1:12" x14ac:dyDescent="0.45">
      <c r="A3" s="12" t="s">
        <v>14</v>
      </c>
      <c r="B3" s="13">
        <v>178</v>
      </c>
      <c r="D3" s="18" t="str">
        <v>炸鸡</v>
      </c>
      <c r="E3" s="18">
        <v>178</v>
      </c>
      <c r="F3" s="3" t="str">
        <v>白菜</v>
      </c>
      <c r="G3" s="3" t="str">
        <v>白菜</v>
      </c>
    </row>
    <row r="4" spans="1:12" x14ac:dyDescent="0.45">
      <c r="A4" s="12" t="s">
        <v>15</v>
      </c>
      <c r="B4" s="13">
        <v>255</v>
      </c>
      <c r="D4" s="18" t="str">
        <v>巧克力</v>
      </c>
      <c r="E4" s="18">
        <v>626</v>
      </c>
      <c r="F4" s="3" t="str">
        <v>馅饼</v>
      </c>
      <c r="G4" s="3" t="str">
        <v>馅饼</v>
      </c>
    </row>
    <row r="5" spans="1:12" x14ac:dyDescent="0.45">
      <c r="A5" s="12" t="s">
        <v>16</v>
      </c>
      <c r="B5" s="13">
        <v>486</v>
      </c>
      <c r="D5" s="18" t="str">
        <v>馅饼</v>
      </c>
      <c r="E5" s="18">
        <v>688</v>
      </c>
      <c r="F5" s="3" t="str">
        <v>巧克力</v>
      </c>
      <c r="G5" s="3" t="str">
        <v>巧克力</v>
      </c>
    </row>
    <row r="6" spans="1:12" x14ac:dyDescent="0.45">
      <c r="A6" s="12" t="s">
        <v>17</v>
      </c>
      <c r="B6" s="13">
        <v>145</v>
      </c>
      <c r="D6" s="18" t="str">
        <v>猪肉</v>
      </c>
      <c r="E6" s="18">
        <v>564</v>
      </c>
      <c r="F6" s="3" t="str">
        <v>猪肉</v>
      </c>
      <c r="G6" s="3" t="str">
        <v>猪肉</v>
      </c>
    </row>
    <row r="7" spans="1:12" x14ac:dyDescent="0.45">
      <c r="A7" s="12" t="s">
        <v>18</v>
      </c>
      <c r="B7" s="13">
        <v>496</v>
      </c>
      <c r="D7" s="18" t="str">
        <v>牛肉</v>
      </c>
      <c r="E7" s="18">
        <v>1089</v>
      </c>
      <c r="F7" s="3" t="str">
        <v>大米</v>
      </c>
      <c r="G7" s="3" t="str">
        <v>大米</v>
      </c>
    </row>
    <row r="8" spans="1:12" x14ac:dyDescent="0.45">
      <c r="A8" s="12" t="s">
        <v>13</v>
      </c>
      <c r="B8" s="13">
        <v>118</v>
      </c>
      <c r="D8" s="18" t="str">
        <v>大米</v>
      </c>
      <c r="E8" s="18">
        <v>394</v>
      </c>
      <c r="F8" s="3" t="str">
        <v>苹果</v>
      </c>
      <c r="G8" s="3" t="str">
        <v>苹果</v>
      </c>
      <c r="I8"/>
      <c r="J8"/>
      <c r="K8"/>
    </row>
    <row r="9" spans="1:12" x14ac:dyDescent="0.45">
      <c r="A9" s="12" t="s">
        <v>19</v>
      </c>
      <c r="B9" s="13">
        <v>394</v>
      </c>
      <c r="D9" s="18" t="str">
        <v>面粉</v>
      </c>
      <c r="E9" s="18">
        <v>228</v>
      </c>
      <c r="F9" s="3" t="str">
        <v>面粉</v>
      </c>
      <c r="G9" s="3" t="str">
        <v>面粉</v>
      </c>
      <c r="I9"/>
      <c r="J9"/>
      <c r="K9"/>
    </row>
    <row r="10" spans="1:12" x14ac:dyDescent="0.45">
      <c r="A10" s="12" t="s">
        <v>20</v>
      </c>
      <c r="B10" s="13">
        <v>228</v>
      </c>
      <c r="D10" s="18" t="str">
        <v>苹果</v>
      </c>
      <c r="E10" s="18">
        <v>335</v>
      </c>
      <c r="F10" s="3" t="str">
        <v>炸鸡</v>
      </c>
      <c r="G10" s="3" t="str">
        <v>炸鸡</v>
      </c>
      <c r="I10"/>
      <c r="J10"/>
      <c r="K10"/>
    </row>
    <row r="11" spans="1:12" x14ac:dyDescent="0.45">
      <c r="A11" s="12" t="s">
        <v>17</v>
      </c>
      <c r="B11" s="13">
        <v>419</v>
      </c>
      <c r="D11" s="18" t="str">
        <v>鸡蛋</v>
      </c>
      <c r="E11" s="18">
        <v>104</v>
      </c>
      <c r="F11" s="3" t="str">
        <v>鸡蛋</v>
      </c>
      <c r="G11" s="3" t="str">
        <v>鸡蛋</v>
      </c>
      <c r="I11"/>
      <c r="J11"/>
      <c r="K11"/>
    </row>
    <row r="12" spans="1:12" x14ac:dyDescent="0.45">
      <c r="A12" s="12" t="s">
        <v>18</v>
      </c>
      <c r="B12" s="13">
        <v>216</v>
      </c>
      <c r="I12"/>
      <c r="J12"/>
      <c r="K12"/>
    </row>
    <row r="13" spans="1:12" x14ac:dyDescent="0.45">
      <c r="A13" s="12" t="s">
        <v>13</v>
      </c>
      <c r="B13" s="13">
        <v>246</v>
      </c>
      <c r="I13"/>
      <c r="J13"/>
      <c r="K13"/>
    </row>
    <row r="14" spans="1:12" x14ac:dyDescent="0.45">
      <c r="A14" s="12" t="s">
        <v>21</v>
      </c>
      <c r="B14" s="13">
        <v>335</v>
      </c>
      <c r="G14"/>
      <c r="H14"/>
      <c r="I14"/>
      <c r="J14"/>
      <c r="K14"/>
    </row>
    <row r="15" spans="1:12" x14ac:dyDescent="0.45">
      <c r="A15" s="12" t="s">
        <v>15</v>
      </c>
      <c r="B15" s="13">
        <v>371</v>
      </c>
      <c r="G15"/>
      <c r="H15"/>
      <c r="I15"/>
      <c r="J15"/>
      <c r="K15"/>
    </row>
    <row r="16" spans="1:12" x14ac:dyDescent="0.45">
      <c r="A16" s="12" t="s">
        <v>16</v>
      </c>
      <c r="B16" s="13">
        <v>202</v>
      </c>
      <c r="G16"/>
      <c r="H16"/>
      <c r="I16"/>
      <c r="J16"/>
      <c r="K16"/>
    </row>
    <row r="17" spans="1:11" x14ac:dyDescent="0.45">
      <c r="A17" s="12" t="s">
        <v>23</v>
      </c>
      <c r="B17" s="13">
        <v>104</v>
      </c>
      <c r="G17"/>
      <c r="H17"/>
      <c r="I17"/>
      <c r="J17"/>
      <c r="K17"/>
    </row>
    <row r="18" spans="1:11" x14ac:dyDescent="0.45">
      <c r="A18" s="14" t="s">
        <v>18</v>
      </c>
      <c r="B18" s="15">
        <v>377</v>
      </c>
      <c r="G18"/>
      <c r="H18"/>
      <c r="I18"/>
      <c r="J18"/>
      <c r="K18"/>
    </row>
    <row r="19" spans="1:11" x14ac:dyDescent="0.45">
      <c r="G19"/>
      <c r="H19"/>
      <c r="I19"/>
      <c r="J19"/>
      <c r="K19"/>
    </row>
    <row r="20" spans="1:11" x14ac:dyDescent="0.45">
      <c r="G20"/>
      <c r="H20"/>
      <c r="I20"/>
      <c r="J20"/>
      <c r="K20"/>
    </row>
    <row r="21" spans="1:11" x14ac:dyDescent="0.45">
      <c r="G21"/>
      <c r="H21"/>
      <c r="I21"/>
      <c r="J21"/>
      <c r="K21"/>
    </row>
    <row r="22" spans="1:11" x14ac:dyDescent="0.45">
      <c r="G22"/>
      <c r="H22"/>
      <c r="I22"/>
      <c r="J22"/>
      <c r="K22"/>
    </row>
    <row r="23" spans="1:11" x14ac:dyDescent="0.45">
      <c r="G23"/>
      <c r="H23"/>
      <c r="I23"/>
      <c r="J23"/>
      <c r="K23"/>
    </row>
    <row r="24" spans="1:11" x14ac:dyDescent="0.45">
      <c r="G24"/>
      <c r="H24"/>
      <c r="I24"/>
      <c r="J24"/>
      <c r="K24"/>
    </row>
    <row r="25" spans="1:11" x14ac:dyDescent="0.45">
      <c r="G25"/>
      <c r="H25"/>
      <c r="I25"/>
      <c r="J25"/>
      <c r="K25"/>
    </row>
    <row r="26" spans="1:11" x14ac:dyDescent="0.45">
      <c r="G26"/>
      <c r="H26"/>
      <c r="I26"/>
    </row>
    <row r="27" spans="1:11" x14ac:dyDescent="0.45">
      <c r="G27"/>
      <c r="H27"/>
      <c r="I27"/>
    </row>
    <row r="28" spans="1:11" x14ac:dyDescent="0.45">
      <c r="G28"/>
      <c r="H28"/>
      <c r="I28"/>
    </row>
    <row r="29" spans="1:11" x14ac:dyDescent="0.45">
      <c r="G29"/>
      <c r="H29"/>
      <c r="I29"/>
    </row>
    <row r="30" spans="1:11" x14ac:dyDescent="0.45">
      <c r="G30"/>
      <c r="H30"/>
      <c r="I30"/>
    </row>
    <row r="31" spans="1:11" x14ac:dyDescent="0.45">
      <c r="G31"/>
      <c r="H31"/>
      <c r="I3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2015-06-05T18:19:34Z</dcterms:created>
  <dcterms:modified xsi:type="dcterms:W3CDTF">2021-06-04T15:39:49Z</dcterms:modified>
</cp:coreProperties>
</file>