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工程日志\"/>
    </mc:Choice>
  </mc:AlternateContent>
  <xr:revisionPtr revIDLastSave="0" documentId="13_ncr:1_{2E81C698-1B08-482E-BD17-12C6EE4C369D}" xr6:coauthVersionLast="46" xr6:coauthVersionMax="46" xr10:uidLastSave="{00000000-0000-0000-0000-000000000000}"/>
  <bookViews>
    <workbookView xWindow="4695" yWindow="0" windowWidth="24105" windowHeight="13545" xr2:uid="{B008CAA9-8394-43EF-A9E2-E91F86067309}"/>
  </bookViews>
  <sheets>
    <sheet name="日志查询表" sheetId="2" r:id="rId1"/>
    <sheet name="日志表" sheetId="1" r:id="rId2"/>
  </sheets>
  <definedNames>
    <definedName name="_xlnm.Print_Area" localSheetId="0">日志查询表!$J$3:$L$45</definedName>
    <definedName name="查找日期时间">日志表!$A$5:$A$10000&amp;日志表!$B$5:$B$10000</definedName>
    <definedName name="时间选择">日志表!$P$2:$P$97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370" i="1"/>
  <c r="F371" i="1"/>
  <c r="F372" i="1"/>
  <c r="F373" i="1"/>
  <c r="F374" i="1"/>
  <c r="F375" i="1"/>
  <c r="F376" i="1"/>
  <c r="F377" i="1"/>
  <c r="F378" i="1"/>
  <c r="F379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6" i="1"/>
  <c r="F159" i="1"/>
  <c r="F158" i="1"/>
  <c r="F161" i="1"/>
  <c r="F160" i="1"/>
  <c r="F162" i="1"/>
  <c r="F165" i="1"/>
  <c r="F163" i="1"/>
  <c r="F164" i="1"/>
  <c r="F167" i="1"/>
  <c r="F166" i="1"/>
  <c r="F169" i="1"/>
  <c r="F170" i="1"/>
  <c r="F168" i="1"/>
  <c r="F172" i="1"/>
  <c r="F173" i="1"/>
  <c r="F171" i="1"/>
  <c r="F176" i="1"/>
  <c r="F174" i="1"/>
  <c r="F177" i="1"/>
  <c r="F178" i="1"/>
  <c r="F175" i="1"/>
  <c r="F179" i="1"/>
  <c r="F180" i="1"/>
  <c r="F181" i="1"/>
  <c r="F183" i="1"/>
  <c r="F187" i="1"/>
  <c r="F182" i="1"/>
  <c r="F184" i="1"/>
  <c r="F185" i="1"/>
  <c r="F186" i="1"/>
  <c r="F189" i="1"/>
  <c r="F188" i="1"/>
  <c r="F191" i="1"/>
  <c r="F190" i="1"/>
  <c r="F192" i="1"/>
  <c r="F193" i="1"/>
  <c r="F194" i="1"/>
  <c r="F195" i="1"/>
  <c r="F196" i="1"/>
  <c r="F197" i="1"/>
  <c r="F198" i="1"/>
  <c r="F199" i="1"/>
  <c r="F201" i="1"/>
  <c r="F200" i="1"/>
  <c r="F203" i="1"/>
  <c r="F202" i="1"/>
  <c r="F204" i="1"/>
  <c r="F205" i="1"/>
  <c r="F206" i="1"/>
  <c r="F209" i="1"/>
  <c r="F210" i="1"/>
  <c r="F207" i="1"/>
  <c r="F208" i="1"/>
  <c r="F213" i="1"/>
  <c r="F211" i="1"/>
  <c r="F212" i="1"/>
  <c r="F216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8" i="1"/>
  <c r="F230" i="1"/>
  <c r="F227" i="1"/>
  <c r="F229" i="1"/>
  <c r="F232" i="1"/>
  <c r="F231" i="1"/>
  <c r="F233" i="1"/>
  <c r="F235" i="1"/>
  <c r="F234" i="1"/>
  <c r="F236" i="1"/>
  <c r="F237" i="1"/>
  <c r="F238" i="1"/>
  <c r="F239" i="1"/>
  <c r="F240" i="1"/>
  <c r="F241" i="1"/>
  <c r="F242" i="1"/>
  <c r="F243" i="1"/>
  <c r="F244" i="1"/>
  <c r="F245" i="1"/>
  <c r="F248" i="1"/>
  <c r="F246" i="1"/>
  <c r="F247" i="1"/>
  <c r="F251" i="1"/>
  <c r="F252" i="1"/>
  <c r="F249" i="1"/>
  <c r="F250" i="1"/>
  <c r="F253" i="1"/>
  <c r="F256" i="1"/>
  <c r="F254" i="1"/>
  <c r="F255" i="1"/>
  <c r="F257" i="1"/>
  <c r="F258" i="1"/>
  <c r="F259" i="1"/>
  <c r="F260" i="1"/>
  <c r="F262" i="1"/>
  <c r="F261" i="1"/>
  <c r="F263" i="1"/>
  <c r="F265" i="1"/>
  <c r="F269" i="1"/>
  <c r="F267" i="1"/>
  <c r="F266" i="1"/>
  <c r="F264" i="1"/>
  <c r="F268" i="1"/>
  <c r="F270" i="1"/>
  <c r="F273" i="1"/>
  <c r="F274" i="1"/>
  <c r="F272" i="1"/>
  <c r="F271" i="1"/>
  <c r="F275" i="1"/>
  <c r="F276" i="1"/>
  <c r="F277" i="1"/>
  <c r="F278" i="1"/>
  <c r="F279" i="1"/>
  <c r="F280" i="1"/>
  <c r="F281" i="1"/>
  <c r="F282" i="1"/>
  <c r="F285" i="1"/>
  <c r="F283" i="1"/>
  <c r="F286" i="1"/>
  <c r="F284" i="1"/>
  <c r="F287" i="1"/>
  <c r="F288" i="1"/>
  <c r="F289" i="1"/>
  <c r="F290" i="1"/>
  <c r="F292" i="1"/>
  <c r="F293" i="1"/>
  <c r="F291" i="1"/>
  <c r="F296" i="1"/>
  <c r="F294" i="1"/>
  <c r="F295" i="1"/>
  <c r="F297" i="1"/>
  <c r="F298" i="1"/>
  <c r="F299" i="1"/>
  <c r="F300" i="1"/>
  <c r="F302" i="1"/>
  <c r="F301" i="1"/>
  <c r="F303" i="1"/>
  <c r="F304" i="1"/>
  <c r="F305" i="1"/>
  <c r="F306" i="1"/>
  <c r="F308" i="1"/>
  <c r="F309" i="1"/>
  <c r="F307" i="1"/>
  <c r="F311" i="1"/>
  <c r="F312" i="1"/>
  <c r="F314" i="1"/>
  <c r="F315" i="1"/>
  <c r="F310" i="1"/>
  <c r="F313" i="1"/>
  <c r="F316" i="1"/>
  <c r="F318" i="1"/>
  <c r="F317" i="1"/>
  <c r="F320" i="1"/>
  <c r="F321" i="1"/>
  <c r="F319" i="1"/>
  <c r="F326" i="1"/>
  <c r="F328" i="1"/>
  <c r="F322" i="1"/>
  <c r="F324" i="1"/>
  <c r="F329" i="1"/>
  <c r="F323" i="1"/>
  <c r="F325" i="1"/>
  <c r="F327" i="1"/>
  <c r="F330" i="1"/>
  <c r="F332" i="1"/>
  <c r="F334" i="1"/>
  <c r="F331" i="1"/>
  <c r="F333" i="1"/>
  <c r="F338" i="1"/>
  <c r="F340" i="1"/>
  <c r="F335" i="1"/>
  <c r="F339" i="1"/>
  <c r="F336" i="1"/>
  <c r="F337" i="1"/>
  <c r="F350" i="1"/>
  <c r="F343" i="1"/>
  <c r="F347" i="1"/>
  <c r="F341" i="1"/>
  <c r="F344" i="1"/>
  <c r="F348" i="1"/>
  <c r="F345" i="1"/>
  <c r="F349" i="1"/>
  <c r="F351" i="1"/>
  <c r="F342" i="1"/>
  <c r="F346" i="1"/>
  <c r="F355" i="1"/>
  <c r="F356" i="1"/>
  <c r="F352" i="1"/>
  <c r="F354" i="1"/>
  <c r="F353" i="1"/>
  <c r="F358" i="1"/>
  <c r="F359" i="1"/>
  <c r="F357" i="1"/>
  <c r="F361" i="1"/>
  <c r="F362" i="1"/>
  <c r="F360" i="1"/>
  <c r="F363" i="1"/>
  <c r="F364" i="1"/>
  <c r="F365" i="1"/>
  <c r="F366" i="1"/>
  <c r="F367" i="1"/>
  <c r="F368" i="1"/>
  <c r="F369" i="1"/>
  <c r="F7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5" i="1"/>
  <c r="F27" i="1"/>
  <c r="F28" i="1"/>
  <c r="F30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49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5" i="1"/>
  <c r="J4" i="2" l="1"/>
  <c r="H5" i="2"/>
  <c r="H8" i="2"/>
  <c r="H11" i="2"/>
  <c r="H14" i="2"/>
  <c r="H17" i="2"/>
  <c r="H20" i="2"/>
  <c r="F6" i="2"/>
  <c r="F12" i="2"/>
  <c r="F18" i="2"/>
  <c r="G6" i="2"/>
  <c r="G9" i="2"/>
  <c r="G12" i="2"/>
  <c r="G15" i="2"/>
  <c r="G18" i="2"/>
  <c r="G21" i="2"/>
  <c r="F7" i="2"/>
  <c r="F13" i="2"/>
  <c r="F19" i="2"/>
  <c r="H6" i="2"/>
  <c r="H12" i="2"/>
  <c r="H15" i="2"/>
  <c r="H18" i="2"/>
  <c r="F8" i="2"/>
  <c r="G10" i="2"/>
  <c r="G16" i="2"/>
  <c r="H4" i="2"/>
  <c r="F15" i="2"/>
  <c r="H7" i="2"/>
  <c r="H10" i="2"/>
  <c r="H13" i="2"/>
  <c r="H16" i="2"/>
  <c r="H19" i="2"/>
  <c r="G4" i="2"/>
  <c r="F10" i="2"/>
  <c r="F16" i="2"/>
  <c r="F4" i="2"/>
  <c r="G5" i="2"/>
  <c r="G8" i="2"/>
  <c r="G11" i="2"/>
  <c r="G14" i="2"/>
  <c r="G17" i="2"/>
  <c r="G20" i="2"/>
  <c r="F5" i="2"/>
  <c r="F11" i="2"/>
  <c r="F17" i="2"/>
  <c r="H9" i="2"/>
  <c r="H21" i="2"/>
  <c r="F14" i="2"/>
  <c r="F20" i="2"/>
  <c r="G7" i="2"/>
  <c r="G13" i="2"/>
  <c r="G19" i="2"/>
  <c r="F9" i="2"/>
  <c r="F21" i="2"/>
  <c r="B9" i="2"/>
  <c r="E6" i="2"/>
  <c r="E12" i="2"/>
  <c r="E18" i="2"/>
  <c r="E21" i="2"/>
  <c r="E5" i="2"/>
  <c r="E7" i="2"/>
  <c r="E13" i="2"/>
  <c r="E19" i="2"/>
  <c r="E4" i="2"/>
  <c r="E17" i="2"/>
  <c r="E8" i="2"/>
  <c r="E14" i="2"/>
  <c r="E20" i="2"/>
  <c r="E15" i="2"/>
  <c r="E16" i="2"/>
  <c r="E11" i="2"/>
  <c r="E9" i="2"/>
  <c r="E10" i="2"/>
  <c r="B5" i="2"/>
  <c r="K5" i="2" l="1"/>
  <c r="K8" i="2"/>
  <c r="K9" i="2"/>
  <c r="L6" i="2"/>
  <c r="K4" i="2"/>
  <c r="L5" i="2"/>
  <c r="L8" i="2"/>
  <c r="K6" i="2"/>
  <c r="L9" i="2"/>
  <c r="K7" i="2"/>
  <c r="L4" i="2"/>
  <c r="L7" i="2"/>
  <c r="J10" i="2"/>
  <c r="J5" i="2"/>
  <c r="J16" i="2" l="1"/>
  <c r="K13" i="2"/>
  <c r="K14" i="2"/>
  <c r="L10" i="2"/>
  <c r="L11" i="2"/>
  <c r="K12" i="2"/>
  <c r="L13" i="2"/>
  <c r="K11" i="2"/>
  <c r="L14" i="2"/>
  <c r="K10" i="2"/>
  <c r="K15" i="2"/>
  <c r="L12" i="2"/>
  <c r="L15" i="2"/>
  <c r="J7" i="2"/>
  <c r="J13" i="2" s="1"/>
  <c r="J19" i="2" s="1"/>
  <c r="J25" i="2" s="1"/>
  <c r="J31" i="2" s="1"/>
  <c r="J37" i="2" s="1"/>
  <c r="J43" i="2" s="1"/>
  <c r="J11" i="2"/>
  <c r="J17" i="2" s="1"/>
  <c r="J23" i="2" s="1"/>
  <c r="J29" i="2" s="1"/>
  <c r="J35" i="2" s="1"/>
  <c r="J41" i="2" s="1"/>
  <c r="J22" i="2" l="1"/>
  <c r="K18" i="2"/>
  <c r="K21" i="2"/>
  <c r="L16" i="2"/>
  <c r="L19" i="2"/>
  <c r="L18" i="2"/>
  <c r="L21" i="2"/>
  <c r="K16" i="2"/>
  <c r="K19" i="2"/>
  <c r="K17" i="2"/>
  <c r="K20" i="2"/>
  <c r="L17" i="2"/>
  <c r="L20" i="2"/>
  <c r="J28" i="2" l="1"/>
  <c r="K23" i="2"/>
  <c r="K26" i="2"/>
  <c r="K27" i="2"/>
  <c r="L24" i="2"/>
  <c r="K25" i="2"/>
  <c r="L23" i="2"/>
  <c r="L26" i="2"/>
  <c r="K24" i="2"/>
  <c r="L27" i="2"/>
  <c r="L22" i="2"/>
  <c r="L25" i="2"/>
  <c r="K22" i="2"/>
  <c r="J34" i="2" l="1"/>
  <c r="K31" i="2"/>
  <c r="K32" i="2"/>
  <c r="L29" i="2"/>
  <c r="K28" i="2"/>
  <c r="K30" i="2"/>
  <c r="L31" i="2"/>
  <c r="K29" i="2"/>
  <c r="L28" i="2"/>
  <c r="L32" i="2"/>
  <c r="K33" i="2"/>
  <c r="L30" i="2"/>
  <c r="L33" i="2"/>
  <c r="J40" i="2" l="1"/>
  <c r="K36" i="2"/>
  <c r="K39" i="2"/>
  <c r="L34" i="2"/>
  <c r="K35" i="2"/>
  <c r="L36" i="2"/>
  <c r="L39" i="2"/>
  <c r="K34" i="2"/>
  <c r="K37" i="2"/>
  <c r="L37" i="2"/>
  <c r="K38" i="2"/>
  <c r="L35" i="2"/>
  <c r="L38" i="2"/>
  <c r="K41" i="2" l="1"/>
  <c r="K44" i="2"/>
  <c r="K45" i="2"/>
  <c r="L45" i="2"/>
  <c r="L40" i="2"/>
  <c r="L41" i="2"/>
  <c r="L44" i="2"/>
  <c r="K42" i="2"/>
  <c r="L42" i="2"/>
  <c r="K40" i="2"/>
  <c r="K43" i="2"/>
  <c r="L43" i="2"/>
</calcChain>
</file>

<file path=xl/sharedStrings.xml><?xml version="1.0" encoding="utf-8"?>
<sst xmlns="http://schemas.openxmlformats.org/spreadsheetml/2006/main" count="425" uniqueCount="376">
  <si>
    <t>专业</t>
  </si>
  <si>
    <t>填报人</t>
  </si>
  <si>
    <t>车间(位号）</t>
  </si>
  <si>
    <t>岗位</t>
  </si>
  <si>
    <t>日期</t>
  </si>
  <si>
    <t xml:space="preserve">      时间</t>
  </si>
  <si>
    <t xml:space="preserve">完成 </t>
  </si>
  <si>
    <t xml:space="preserve">未完成 </t>
  </si>
  <si>
    <t>石灰窑转窑180度  并对石灰窑进行前后封堵防潮</t>
  </si>
  <si>
    <t>完成</t>
  </si>
  <si>
    <t>检查苛化白液槽罐内村,防腐涂层蜂窝状洞多且不平滑</t>
  </si>
  <si>
    <t>苛化石灰窑压缩空气管线吹扫</t>
  </si>
  <si>
    <t>安德里茨进度讨论会议</t>
  </si>
  <si>
    <t>编辑配碱方案流程英文版发安德里茨</t>
  </si>
  <si>
    <t>现场表示管道介质,及管道走向</t>
  </si>
  <si>
    <t>安装消缺表格制作</t>
  </si>
  <si>
    <t>安装消缺检查</t>
  </si>
  <si>
    <t>中机办公室讨论配碱施工的问题</t>
  </si>
  <si>
    <t>现场配碱施工问题的讨论</t>
  </si>
  <si>
    <t>对照采购配碱材料清单,现场配碱管道开始施工</t>
  </si>
  <si>
    <t>和业主讨论配碱施工的具体细节</t>
  </si>
  <si>
    <t>现场指导配碱管道安装,以及安装消缺检查表格的编辑</t>
  </si>
  <si>
    <t>安德里茨的维护培训</t>
  </si>
  <si>
    <t>现场检查配碱施工进度状况</t>
  </si>
  <si>
    <t>制作工作表格</t>
  </si>
  <si>
    <t>现场配碱施工检查</t>
  </si>
  <si>
    <t>现场检查施工扫尾进度</t>
  </si>
  <si>
    <t>根据安德里茨的邮件回复,编辑回复业主关于开机生石灰的要求问题</t>
  </si>
  <si>
    <t>现场巡检安装消缺情况,基本无进度</t>
  </si>
  <si>
    <t>检查配碱系统安装进度,计算材料用量.</t>
  </si>
  <si>
    <t>讨论配碱系统安装就目前为止遇到的短板.</t>
  </si>
  <si>
    <t>确认6CM003MCC室已有变频器</t>
  </si>
  <si>
    <t>配碱管道冲洗管道商讨连接方案</t>
  </si>
  <si>
    <t>6CD车间预送电,检查现场情况.</t>
  </si>
  <si>
    <t>未完成</t>
  </si>
  <si>
    <t>6CDMCC上电</t>
  </si>
  <si>
    <t>确认6CM003MCC室已有变频器,1楼处放置的变频器柜是多余的</t>
  </si>
  <si>
    <t>配碱管线6C0136与6CM008消化器连接管施工难度大,现场讨论接管方案</t>
  </si>
  <si>
    <t>中国建设咨询人员情况,是否有人可以参与6CD的电机单转工作和单机试转工作</t>
  </si>
  <si>
    <t>协调中机安装人员将配碱管道运送到厂房内部防止丢失</t>
  </si>
  <si>
    <t>配碱管道安装至60％之后暂时停止安装,中机人员不充足,赶至别处施工</t>
  </si>
  <si>
    <t>现场管道标示</t>
  </si>
  <si>
    <t>管网冲洗排放点确认</t>
  </si>
  <si>
    <t>管网冲洗排放点再次确认</t>
  </si>
  <si>
    <t>确认电机单转时间点</t>
  </si>
  <si>
    <t>确认配碱管道再次安装时间</t>
  </si>
  <si>
    <t>整改消缺统计</t>
  </si>
  <si>
    <t>通知中机准备转窑</t>
  </si>
  <si>
    <t>窑内情况检查,开始转窑180度.并且密封防潮</t>
  </si>
  <si>
    <t>冬季整改消缺统计</t>
  </si>
  <si>
    <t>清水网送水管道确认</t>
  </si>
  <si>
    <t>打扫绿液过滤机房,并且检查热水槽并封人孔准备清水冲洗</t>
  </si>
  <si>
    <t>清水冲至6CD区域通过6CT026溢流送至污水18</t>
  </si>
  <si>
    <t>6CD排清水</t>
  </si>
  <si>
    <t>停止排清水</t>
  </si>
  <si>
    <t>中机办公室讨论各个专业尾工和整改消缺的问题</t>
  </si>
  <si>
    <t>找中机电气专业人员确认电机单转时间</t>
  </si>
  <si>
    <t>订做上石灰系统皮带厂家即将组装上石灰系统</t>
  </si>
  <si>
    <t>编辑6CD单机串水方案</t>
  </si>
  <si>
    <t>协调安装公司协助皮带机厂家作业</t>
  </si>
  <si>
    <t>确认石灰窑浇注料采购备品备件的问题</t>
  </si>
  <si>
    <t>现场检查尾工情况</t>
  </si>
  <si>
    <t>开周例会</t>
  </si>
  <si>
    <t>开始IO测试</t>
  </si>
  <si>
    <t>开始电机单转方向测试</t>
  </si>
  <si>
    <t>电机2小时单转业主参与验收</t>
  </si>
  <si>
    <t>旋转电机2小时34台电机</t>
  </si>
  <si>
    <t>参与电机单转验收,整改部分需要整改的细节,下午继续跟踪</t>
  </si>
  <si>
    <t>参与IO测试工作,并且配合确认放射源的安装位置</t>
  </si>
  <si>
    <t>签字27台,另外7台电机需要整改地线</t>
  </si>
  <si>
    <t>跟踪配合IO测试</t>
  </si>
  <si>
    <t>准备热水槽串水,发现排出口管道漏.同时联系中机土建整改排出管围栏</t>
  </si>
  <si>
    <t>现场排查哪些问题需要尽快处理,恐防影响水试</t>
  </si>
  <si>
    <t>制定单机水运时间细则(根据软水到来时间)</t>
  </si>
  <si>
    <t>跟踪另外7台电机的签字工作,业主签字4台,剩下3台仍然需要整改</t>
  </si>
  <si>
    <t>根中机商讨目前根据单机水运时间细则,剩余尾工的先后关系</t>
  </si>
  <si>
    <t>热水槽上水至水位溢流</t>
  </si>
  <si>
    <t>热水槽排水,同时对照热水槽液位计.确认其是否标定和准确性</t>
  </si>
  <si>
    <t>联系安装部分验收电机的联轴器</t>
  </si>
  <si>
    <t>安装联轴器时发现6DP001内石头较多.拆泵检查.</t>
  </si>
  <si>
    <t>拆热水槽人孔,检查清扫</t>
  </si>
  <si>
    <t>协助中机确认现场操作紧停和就地控制箱的位置</t>
  </si>
  <si>
    <t>截止下午16:00,已经拆了5个人孔.清理2个罐子</t>
  </si>
  <si>
    <t>协调中机人员拆人孔,清槽罐.拆开3个人孔,人孔拆开的槽子还剩一个未清理.</t>
  </si>
  <si>
    <t>电除尘调试完成</t>
  </si>
  <si>
    <t>跟踪影响水运的收尾和整改工作</t>
  </si>
  <si>
    <t>准备密封水串管冲洗</t>
  </si>
  <si>
    <t>预备工厂水进线冲管的准备工作(拆开泵前,拉开缝隙)</t>
  </si>
  <si>
    <t>协调中机人员继续清理槽罐</t>
  </si>
  <si>
    <t>检查槽罐卫生.发现槽罐需要土建打磨.联系处理</t>
  </si>
  <si>
    <t>检查卫生打扫情况</t>
  </si>
  <si>
    <t>协调剩下可以脱开联轴器的电机测试的时间</t>
  </si>
  <si>
    <t>槽罐清理工作协调</t>
  </si>
  <si>
    <t>商讨槽罐内部内衬联合检查时间(未果)</t>
  </si>
  <si>
    <t>开槽罐酸槽和稀释水槽人孔,清理槽罐至泵体管道的渣子(下午才有人员)</t>
  </si>
  <si>
    <t>封热水槽人孔,准备进水.</t>
  </si>
  <si>
    <t>拆辅助传动,主传动,石灰石提升机联轴器或皮带试转.准备下午联系业主验收.</t>
  </si>
  <si>
    <t>6G送循环水至6C.发现法兰处漏液.联系专业人员处理</t>
  </si>
  <si>
    <t>热水槽上水冲洗管道,发现进绿液过滤机喂料泵3处法兰漏液.</t>
  </si>
  <si>
    <t>生石灰系统测试变频器烧毁,厂家需要换新处理.</t>
  </si>
  <si>
    <t>开电除尘人孔清理内部卫生.</t>
  </si>
  <si>
    <t>6G送循环水至6C.排水排渣</t>
  </si>
  <si>
    <t>统计6月27日整改消缺清单完成情况.(共50项,还剩34项)</t>
  </si>
  <si>
    <t>联合安装单位和总包方检查槽罐,确认修补方案.但是防腐涂层开裂部分没有说法.</t>
  </si>
  <si>
    <t>槽罐整改修补</t>
  </si>
  <si>
    <t>冲密封水管</t>
  </si>
  <si>
    <t>热水槽上水,绿泥槽封人孔进水冲洗</t>
  </si>
  <si>
    <t>组织清理石灰石系统斗式提升机地坑</t>
  </si>
  <si>
    <t>工厂水泵前管道拆开排水.</t>
  </si>
  <si>
    <t>紧固工厂水泵前管道法兰漏点</t>
  </si>
  <si>
    <t>热水槽绿泥槽上水,并输水至蒸发热水池</t>
  </si>
  <si>
    <t>配碱管道恢复安装,现场指导安装</t>
  </si>
  <si>
    <t>工厂水管排水</t>
  </si>
  <si>
    <t>工厂水泵前管道弯头恢复.</t>
  </si>
  <si>
    <t>跟随安装人员检查电除尘和石灰石系统的设备情况,预备启动</t>
  </si>
  <si>
    <t>预备启动电除尘刮板机星型翻板阀.</t>
  </si>
  <si>
    <t>启动电除尘刮板机,星型翻板阀,启动石灰石斗式提升机</t>
  </si>
  <si>
    <t>启动石灰石运输皮带机,石灰石破碎机,石灰石振动筛.</t>
  </si>
  <si>
    <t>热水槽进水</t>
  </si>
  <si>
    <t>绿泥槽进水,浊绿液槽进水,稀白液槽进水,封浊绿液槽人孔,稀白液槽排水,浊绿液槽排水.</t>
  </si>
  <si>
    <t>石灰石系统整改完成,启动测试.暂时未发现异常问题.</t>
  </si>
  <si>
    <t>测试石灰石进石灰窑震动喂料器时,发现软链接均损坏.需要整改</t>
  </si>
  <si>
    <t>浊绿绿液槽进水,白液槽排放后进水封人孔.</t>
  </si>
  <si>
    <t>配碱管道安装中,影响槽管进水.槽管暂时停止进水.</t>
  </si>
  <si>
    <t>CD过滤机刮刀在安德里茨图纸已经确认需要安装变频器,以及正反回路.目前现场不具备条件.需要采购变频器.</t>
  </si>
  <si>
    <t>与讨论浇注料备品备件采购事宜(决定从德国购买)</t>
  </si>
  <si>
    <t>所有清理过的槽罐内部检查.发现不少问题.联系协调</t>
  </si>
  <si>
    <t>业主共同现场检查</t>
    <phoneticPr fontId="1" type="noConversion"/>
  </si>
  <si>
    <t>软化水到车间冲管道.发现漏电较多(主要是手阀处螺丝不够紧固).</t>
    <phoneticPr fontId="1" type="noConversion"/>
  </si>
  <si>
    <t>联系业主转电机,之前剩余的三台电机业主已经签字.</t>
    <phoneticPr fontId="1" type="noConversion"/>
  </si>
  <si>
    <t>计算列(唯一)</t>
  </si>
  <si>
    <t>项目工作日志</t>
    <phoneticPr fontId="1" type="noConversion"/>
  </si>
  <si>
    <t>6CD</t>
    <phoneticPr fontId="1" type="noConversion"/>
  </si>
  <si>
    <t>苛化石灰窑</t>
    <phoneticPr fontId="1" type="noConversion"/>
  </si>
  <si>
    <t>完成</t>
    <phoneticPr fontId="1" type="noConversion"/>
  </si>
  <si>
    <t>未完成</t>
    <phoneticPr fontId="1" type="noConversion"/>
  </si>
  <si>
    <t>时间选择</t>
    <phoneticPr fontId="1" type="noConversion"/>
  </si>
  <si>
    <t>列1</t>
    <phoneticPr fontId="1" type="noConversion"/>
  </si>
  <si>
    <t>工程日志查询表</t>
    <phoneticPr fontId="1" type="noConversion"/>
  </si>
  <si>
    <t>文件号</t>
  </si>
  <si>
    <t>合同号</t>
  </si>
  <si>
    <t>某某项目</t>
    <phoneticPr fontId="1" type="noConversion"/>
  </si>
  <si>
    <t xml:space="preserve">      查看日期</t>
    <phoneticPr fontId="1" type="noConversion"/>
  </si>
  <si>
    <t>清水排水5小时</t>
  </si>
  <si>
    <t>由浊绿液槽压水至白液槽,当液位到65％.启动白液泵送水至制浆.</t>
  </si>
  <si>
    <t>X过滤机进水测试漏点.</t>
  </si>
  <si>
    <t>白液槽人孔打开检查内部,发现防腐图层有脱落现象.已告知安装公司.</t>
  </si>
  <si>
    <t>处理各处漏点(处理难度较大)</t>
  </si>
  <si>
    <t>封绿液冷却器,消化器,苛化器123号人孔.</t>
  </si>
  <si>
    <t>启动6CP003由浊绿液槽经过X过滤机机槽送至清绿液槽.</t>
  </si>
  <si>
    <t>预备启动6CP028,但是DCS为做出相关画面.需要协调.</t>
  </si>
  <si>
    <t>启动密封水池水泵送水至蒸发热水池.密封水信号DCS界面暂无显示.</t>
  </si>
  <si>
    <t>灌满白泥槽,校正液位计.送水至白泥过滤机.发现白泥过滤机液位计冲洗管道还未安装完成.</t>
  </si>
  <si>
    <t>预备转窑,但是由于窑头窑尾正在进行土建封堵,无法进行.</t>
  </si>
  <si>
    <t>转主传动电机进行业主验收.</t>
  </si>
  <si>
    <t>启动白泥泵冲洗白泥过滤机机槽和白泥过滤机真空槽.</t>
  </si>
  <si>
    <t>启动消防水泵串水至二次冷凝水管道.二次冷凝水管道剩下一条管道未冲洗.</t>
  </si>
  <si>
    <t>启动消防水泵冲洗二次冷凝水管道,目前二次冷凝水管道全部冲洗完成.</t>
  </si>
  <si>
    <t>启动消防水泵送水至稀白液槽,灌满稀白液槽.</t>
  </si>
  <si>
    <t>稀白液槽液位标定.</t>
  </si>
  <si>
    <t>检查清绿液槽内部,发现清绿液槽内部防腐层和水泥地板有脱落的现象.</t>
  </si>
  <si>
    <t>吊装X过滤机网布65床,所有X过滤机已经完成吊装工作.内部紧固工作需要周一进行.</t>
  </si>
  <si>
    <t>安装绿泥过滤机网布,完成80％.</t>
  </si>
  <si>
    <t>绿泥过滤机网布安装完成.</t>
  </si>
  <si>
    <t>绿泥过滤机网布安装完成.(新购买的不锈钢螺丝已经更换)</t>
  </si>
  <si>
    <t>X过滤机内部卫生清扫.封人孔.</t>
  </si>
  <si>
    <t>绿泥槽和热水槽进水,启动绿泥喂料泵送水至绿泥过滤机机槽.</t>
  </si>
  <si>
    <t>绿泥过滤机顺控操作程序调试,基本已经完成.需要明日再进行一次测试进行确认.</t>
  </si>
  <si>
    <t>绿泥过滤机功能测试完成.</t>
  </si>
  <si>
    <t>白泥过滤机进水,启动真空泵、白泥喂料泵、白泥转鼓、调试转鼓密封端面.</t>
  </si>
  <si>
    <t>CPR传动电机现在用备品替代,运行正常.原装电机拆卸检查中.</t>
  </si>
  <si>
    <t>白泥过滤机中压泵拆卸,未完成.</t>
  </si>
  <si>
    <t>基本完成白泥过滤机的功能测试,只剩下润滑油单位未进行测试,润滑油站内润滑油渣子多,需要清理。</t>
  </si>
  <si>
    <t>测试电除尘刮板机星型翻版阀,测试无异常.</t>
  </si>
  <si>
    <t>调整好白泥过滤机的液压油单元后开启无异常.(白泥过滤机测试完毕)</t>
  </si>
  <si>
    <t>白液过滤机传动电机测试,发现方向错误.调整方向后启动正常.</t>
  </si>
  <si>
    <t>安德里茨SRS工程师检查安全系统,但是由于没有授权没有进行安全系统的上电和IO点的测试.</t>
  </si>
  <si>
    <t>启动设备23台进行验收.由于安装公司数据暂时没有统计完全导致暂时没有签字.(周一签字)</t>
  </si>
  <si>
    <t>安全系统测试开始</t>
  </si>
  <si>
    <t>设备验收中.本周计划验收30台.其中签字25台.另外几台需要整改.</t>
  </si>
  <si>
    <t>X过滤机安全系统回路测试,发现液位变送器量程不合适,需要更换.压力平衡阀门逻辑需要重新设置.</t>
  </si>
  <si>
    <t>白液过滤机液位校准.</t>
  </si>
  <si>
    <t>1绿液过滤机平衡阀线缆从DCS端至SRS端安装.</t>
  </si>
  <si>
    <t>CD过滤机SRS测试完成.</t>
  </si>
  <si>
    <t>X过滤机SRS测试完成.</t>
  </si>
  <si>
    <t>X过滤机压力测试.有些地方漏气.正在处理.</t>
  </si>
  <si>
    <t>安德里茨处理白泥过滤机机槽,机槽已经处理完毕.暂无发现漏点.</t>
  </si>
  <si>
    <t>启动设备进行验收工作,签字12台.还有一台需要明天重新设置电流.</t>
  </si>
  <si>
    <t>X过滤机连锁检查,由于整改还没有完善.导致目前顺控程序还不能进行.明天整改将会完成.</t>
  </si>
  <si>
    <t>由热水槽压水至X过滤机机槽,发现X过滤机进料泵6CP001泵体出口法兰漏液严重</t>
  </si>
  <si>
    <t>X过滤机区域法兰紧固之后进水试漏,依然漏液.</t>
  </si>
  <si>
    <t>X过滤机机槽进水,绿液空间液位计6CLIC0026显示异常(已告知安装公司).</t>
  </si>
  <si>
    <t>启动6CP003进水至清绿液槽,封清绿液槽人孔.</t>
  </si>
  <si>
    <t>启动6CP003注水至清绿液槽.</t>
  </si>
  <si>
    <t>启动6CP004由清绿液槽经过绿液冷却器送至消化器,苛化器.3号苛化器已经装满.</t>
  </si>
  <si>
    <t>各处漏点的处理.</t>
  </si>
  <si>
    <t>预备抽空浊绿液槽,但是由于仪表间模块有问题,暂时不能启动.</t>
  </si>
  <si>
    <t>打开工艺压缩空气手阀进行管道吹扫,除了进SRS的阀门无法打开,其他的管道吹扫都已完成.</t>
  </si>
  <si>
    <t>再次启动白液过滤机喂料泵送水至白液过滤机,又发现新的漏点.处理难度较大.</t>
  </si>
  <si>
    <t>白液过滤机和温水槽排水,预备明日装消防水泵阀门和配碱管道最后一条管线.</t>
  </si>
  <si>
    <t>配碱管道已经全部装完,但是由于白液槽防腐还未处理完,导致无法调试所有相关管道.</t>
  </si>
  <si>
    <t>注满消苛化器,排放清绿液槽.预备明日开人孔检查内部.</t>
  </si>
  <si>
    <t>启动酸泵抽水至白液过滤机和绿液过滤机.目前所有酸液系统管线全部冲洗完成.</t>
  </si>
  <si>
    <t>漏点处理.</t>
  </si>
  <si>
    <t>石灰窑转窑,并且检查内部情况.以及重新使用油布和密封胶密封.</t>
  </si>
  <si>
    <t>预备启动电除尘星型翻版阀,通讯问题导致今日无法启动(已通知厂家,正在处理).</t>
  </si>
  <si>
    <t>启动稀白液输送泵送水至碱炉.漏点漏量较大,由于人员集中网布安装所以漏点没有处理.</t>
  </si>
  <si>
    <t>X过滤机网布安装完成.(内部卫生还需要清理).</t>
  </si>
  <si>
    <t>启动白泥槽搅拌器,地脚螺丝有点松动.零速开关接线反了导致信号反馈异常.(均未处理)</t>
  </si>
  <si>
    <t>启动绿泥过滤机润滑油泵.发现喷嘴堵塞,已经处理.</t>
  </si>
  <si>
    <t>启动绿泥过滤机润滑油泵.测试无异常.</t>
  </si>
  <si>
    <t>启动绿泥过滤机转鼓,绿泥过滤机搅拌器,绿泥过滤机真空泵.</t>
  </si>
  <si>
    <t>启动绿泥过滤机喂料泵送水至机槽6CFIC0104无动作(显示为常数).未处理.</t>
  </si>
  <si>
    <t>启动CPR系统,发现上部角落处被平台支撑挡住.无法正常运行.已经安装人员处理.</t>
  </si>
  <si>
    <t>调试回收石灰斗式提升机,提升机会出现短暂的停顿.导致零速开关信号不稳定(明日处理)</t>
  </si>
  <si>
    <t>测试白泥过滤机润滑油站发现电磁阀开关异常,可能油里面渣子太多,明天预备检查.</t>
  </si>
  <si>
    <t>启动稀白液泵送水至碱炉.</t>
  </si>
  <si>
    <t>启动测试CPR高压泵,测试无异常.</t>
  </si>
  <si>
    <t>调整白泥过滤机液压油站,已经调试一台.无异常.另外一台明日处理.</t>
  </si>
  <si>
    <t>测试石灰石皮带运输机,调整现场紧急停止按钮.无异常</t>
  </si>
  <si>
    <t>调整CD过滤机转鼓端面密封,由于管道之前安装错误未能启动,整改完成.预备明日启动.</t>
  </si>
  <si>
    <t>测试白液过滤机传动电机,通过测试密封水连锁功能.测试均无异常.</t>
  </si>
  <si>
    <t>浊绿液槽搅拌器加油后持续运转.</t>
  </si>
  <si>
    <t>启动回收石灰破碎机.启动无异常.</t>
  </si>
  <si>
    <t>压力变送器0200 0231现场量程校准.</t>
  </si>
  <si>
    <t>安德里茨提出的CD过滤机2台电机不受安全系统控制已经处理.</t>
  </si>
  <si>
    <t>白液过滤机高液位报警开关测试,但是发现不起作用.需要调整.</t>
  </si>
  <si>
    <t>白液过滤机白泥混合器液位校准.</t>
  </si>
  <si>
    <t>X过滤机压力上限测试完成.</t>
  </si>
  <si>
    <t>X过滤机进水测试液位计完成.</t>
  </si>
  <si>
    <t>X过滤机循环泵零速开关测试.</t>
  </si>
  <si>
    <t>X过滤机绿液泵电机泵体检查,无异常.恢复安装.</t>
  </si>
  <si>
    <t>白液过滤机密封区域修补完成.</t>
  </si>
  <si>
    <t>绿液冷却系统测试.(真空泵电流高)</t>
  </si>
  <si>
    <t>配碱管道安装完成80％,另外20％要等系统串水完成才能安装.</t>
  </si>
  <si>
    <t>冲洗绿泥过滤机绿液循环管道.</t>
  </si>
  <si>
    <t>通过启动绿液泵6CP003由X过滤机注水至清绿液槽.之后排空.清绿液槽排污阀门漏液.</t>
  </si>
  <si>
    <t>启动6CP004进水至绿液冷却器,消化器.预备封消化器人孔.</t>
  </si>
  <si>
    <t>启动6CP004由清绿液槽注水至消化器,清洗排空.</t>
  </si>
  <si>
    <t>6G送水至6C,检查所有相关阀门.由低浓臭气换热器回水至6G.多处阀门漏水,明日统一统计.</t>
  </si>
  <si>
    <t>清理白泥浆池,打开白液过滤机人孔,预备明日进水.</t>
  </si>
  <si>
    <t>由制浆热水管来热水冲洗热水管道.除进安全系统2条管线.其他均已冲洗完毕.</t>
  </si>
  <si>
    <t>封稀白液槽人孔,启动消防水注水至稀白液槽.</t>
  </si>
  <si>
    <t>送水至稀白液槽,现在液位显示为60％,需要明天灌满校正其液位计.</t>
  </si>
  <si>
    <t>开稀释水槽人孔检查内部.发现管道安装与图纸不符合.</t>
  </si>
  <si>
    <t>启动石灰石系统进石灰窑震动筛,发现电机反向.已经调整.</t>
  </si>
  <si>
    <t>拆X过滤机的下部1个人孔,中部4个人孔,顶部保温拆除.为X过滤机网布做准备.</t>
  </si>
  <si>
    <t>拆绿泥过滤机和绿液过滤机的喂料泵前螺丝预备冲洗.</t>
  </si>
  <si>
    <t>启动绿泥过滤机转鼓,机械无异常.零速开关需要在DCS更改程序.</t>
  </si>
  <si>
    <t>测试真空泵的开关信号.问题很多需要处理.</t>
  </si>
  <si>
    <t>启动绿泥槽搅拌器6CA00方向错误需要重新调整(未处理)</t>
  </si>
  <si>
    <t>启动绿泥过滤机真空泵,内部响声大.需要联系厂家处理.</t>
  </si>
  <si>
    <t>白液槽进水封人孔.</t>
  </si>
  <si>
    <t>白泥过滤机进口管道冲洗.预备绿泥过滤完成顺控操作程序之后,进行进水,和安德里茨供货设备试运行.</t>
  </si>
  <si>
    <t>再次调试石灰石系统和ESP刮板机,零速开关需要调整.</t>
  </si>
  <si>
    <t>启动石灰石系统,测试零速开关.暂无异常.</t>
  </si>
  <si>
    <t>启动白液泵送水至制浆.</t>
  </si>
  <si>
    <t>启动CPR所有电机进行顺控测试.</t>
  </si>
  <si>
    <t>CPR冲洗水单元调整角度,(未完成)</t>
  </si>
  <si>
    <t>调试白泥过滤机润滑油单元,问题基本都已经处理完毕.测试途中发现平台支撑对其有阻碍,需要调整.</t>
  </si>
  <si>
    <t>拆除酸槽搅拌器电机,发现电机轴承生锈造成噪音较大.已通知厂家.</t>
  </si>
  <si>
    <t>白液过滤机刮刀限位开关位置调整,由于原装供货就出现限位开关盒子错误.现场临时加工处理.</t>
  </si>
  <si>
    <t>回收石灰斗式提升机校正内部导轨,调整后声音还是很大.零速开关目前信号反馈情况良好.</t>
  </si>
  <si>
    <t>由于安全系统没有上电和进行测试,所有工作延迟.需要协调.</t>
  </si>
  <si>
    <t>X过滤机进安全系统的回路测试(明天继续).</t>
  </si>
  <si>
    <t>白液过滤机白泥混合器启动,机械部分没有问题.但是零速开关需要调整灵敏度.并且液位计需要重新调整(无显示).</t>
  </si>
  <si>
    <t>白泥过滤机高压水喷淋水喷嘴检查.无异常</t>
  </si>
  <si>
    <t>X过滤机循环泵启动,无异常.</t>
  </si>
  <si>
    <t>清绿液槽封人孔进水.发现X过滤机滤水泵电流还是有点高.明日处理.</t>
  </si>
  <si>
    <t>X过滤机稀白液绿泥管线压力测试.无异常</t>
  </si>
  <si>
    <t>配碱管道安装完成75％.</t>
  </si>
  <si>
    <t>开白泥浆池人孔清理,封人孔</t>
  </si>
  <si>
    <t>启动6CP019送水至洗白液槽</t>
  </si>
  <si>
    <t>清绿液槽已经放空,开人孔.待到里面干燥后.预备进入其中检查防腐情况.</t>
  </si>
  <si>
    <t>启动石灰石喂料震动筛框.发现电机方向.已经调整.</t>
  </si>
  <si>
    <t>拆进绿泥过滤机自动阀,预备明日冲水.</t>
  </si>
  <si>
    <t>检查白液槽内部防腐,现场还有点未干透.无法进水.</t>
  </si>
  <si>
    <t>启动酸槽搅拌器.响声较大.需要调整,(处理中)</t>
  </si>
  <si>
    <t>由碱炉送水至浊绿液槽.预备封人孔.</t>
  </si>
  <si>
    <t>启动石灰输送系统,测试零速开关.发现斗式提升机零速开关信号不稳定,还需要调整.</t>
  </si>
  <si>
    <t>试运转白液过滤机刮刀电机,发现电机只能实现单方向转动.已经联系电气专业处理.</t>
  </si>
  <si>
    <t>稀释水流量计测试.</t>
  </si>
  <si>
    <t>送水至制浆.</t>
  </si>
  <si>
    <t>白液过滤机液位计需要重新设置.</t>
  </si>
  <si>
    <t>白泥过滤机白液泵前冲洗.</t>
  </si>
  <si>
    <t>X过滤机管路冲洗.</t>
  </si>
  <si>
    <t>启动6CP009送水至稀白液槽(已通).</t>
  </si>
  <si>
    <t>连接CD过滤机进口法兰,预备进水.</t>
  </si>
  <si>
    <t>工厂水串水至绿液冷却器,由绿液冷却器串水至热水网.冲水至白泥浆池.</t>
  </si>
  <si>
    <t>浊绿液槽内防腐修补完成.</t>
  </si>
  <si>
    <t>6CF001送不上电.(未处理)</t>
  </si>
  <si>
    <t>启动白泥过滤机中心污水池搅拌器.在处理后启动无异常.</t>
  </si>
  <si>
    <t>酸槽电机由于电机轴承生锈导致噪音很大,更换新电机进行处理.</t>
  </si>
  <si>
    <t>预挂层喷淋水阀门测试.</t>
  </si>
  <si>
    <t>送水至碱炉.</t>
  </si>
  <si>
    <t>白液过滤机回流传感器显示异常.需要处理.</t>
  </si>
  <si>
    <t>白泥过滤机白泥泵前冲洗,以及送水至白泥槽.</t>
  </si>
  <si>
    <t>X过滤机机械安全阀测试85bar开阀(测试无异常)</t>
  </si>
  <si>
    <t>X过滤机内部检查清理.</t>
  </si>
  <si>
    <t>换液位计6CLIC0026,X过滤机进水.校正液位计6CLIC002</t>
  </si>
  <si>
    <t>灌水至酸槽,启动酸泵6CP014送水至稀白液槽.</t>
  </si>
  <si>
    <t>冲洗白液过滤机前端,预备明日试洗配碱管道.</t>
  </si>
  <si>
    <t>测试绿泥过滤机真空泵.正常开水情况下响声还是很大.</t>
  </si>
  <si>
    <t>高压泵吸入端阀门测试.</t>
  </si>
  <si>
    <t>X过滤机循环泵试启动.</t>
  </si>
  <si>
    <t>白泥过滤机高压泵前冲洗.</t>
  </si>
  <si>
    <t>X过滤机处漏点处理完毕.</t>
  </si>
  <si>
    <t>由碱炉送水至苛化,测试内漏阀门0002和000经过测试2台阀门均内漏.(待处理)</t>
  </si>
  <si>
    <t>高压泵启动测试(联轴器脱开).</t>
  </si>
  <si>
    <t>白液过滤机移动平台搭建完成.</t>
  </si>
  <si>
    <t>白泥过滤机临时平台搭建完成.</t>
  </si>
  <si>
    <t>绿液过滤机绿液补集器拆卸检查完成.无异常</t>
  </si>
  <si>
    <t>绿液过滤机液位变送器0035更换完成.</t>
  </si>
  <si>
    <t>启动6DM055运行2小时,设备空负荷电流高达91％.</t>
    <phoneticPr fontId="1" type="noConversion"/>
  </si>
  <si>
    <t>老徐</t>
    <phoneticPr fontId="1" type="noConversion"/>
  </si>
  <si>
    <t>苛化石灰窑</t>
    <phoneticPr fontId="1" type="noConversion"/>
  </si>
  <si>
    <t>6CDGFR5467</t>
    <phoneticPr fontId="1" type="noConversion"/>
  </si>
  <si>
    <t>安德里茨网布安装监理现场检查X过滤机设备本体安装情况.</t>
    <phoneticPr fontId="1" type="noConversion"/>
  </si>
  <si>
    <t>准备网布安装吊装部件</t>
    <phoneticPr fontId="1" type="noConversion"/>
  </si>
  <si>
    <t>调整6DM055电机电流设置(未进行测试).</t>
    <phoneticPr fontId="1" type="noConversion"/>
  </si>
  <si>
    <t>测试6DM055,空载DCS显示电流77％.</t>
    <phoneticPr fontId="1" type="noConversion"/>
  </si>
  <si>
    <t>预备明日开始滤布安装作业.</t>
    <phoneticPr fontId="1" type="noConversion"/>
  </si>
  <si>
    <t>原计划今日压缩空气吹扫6CD管线,由于工业监督局检查改至明日进行</t>
    <phoneticPr fontId="1" type="noConversion"/>
  </si>
  <si>
    <t>确定部分需要完善和不合理项目的施工方案.明天早上9点继续检查讨论</t>
    <phoneticPr fontId="1" type="noConversion"/>
  </si>
  <si>
    <t>中机检查现场尾工整改项目</t>
    <phoneticPr fontId="1" type="noConversion"/>
  </si>
  <si>
    <t>现场检查,确认配碱系统施工时间</t>
    <phoneticPr fontId="1" type="noConversion"/>
  </si>
  <si>
    <t>前往中机确认尾工整改项目,时间。催促电机单转启动时间</t>
    <phoneticPr fontId="1" type="noConversion"/>
  </si>
  <si>
    <t>联系拆人孔.</t>
    <phoneticPr fontId="1" type="noConversion"/>
  </si>
  <si>
    <t>6CP002密封水管连接错误,联系处理(回复8日处理)由于牵涉到设计问题.</t>
    <phoneticPr fontId="1" type="noConversion"/>
  </si>
  <si>
    <t>再次确认能够脱开联轴器的电机,下周一测试</t>
    <phoneticPr fontId="1" type="noConversion"/>
  </si>
  <si>
    <t>原本预备启动密封水池输送泵6CP029,但是发现界面并不存在密封水池</t>
    <phoneticPr fontId="1" type="noConversion"/>
  </si>
  <si>
    <t>X过滤机内部卫生清扫,封人孔进水.6CP003滤液泵后法兰漏液</t>
    <phoneticPr fontId="1" type="noConversion"/>
  </si>
  <si>
    <t>冲洗低浓臭气系统,启动6CP065送水至洗白液槽.</t>
    <phoneticPr fontId="1" type="noConversion"/>
  </si>
  <si>
    <t>绿泥过滤机喷射冷凝器工厂水进入污水池</t>
    <phoneticPr fontId="1" type="noConversion"/>
  </si>
  <si>
    <t>白泥过滤机喷射冷凝器工厂水进入污水池</t>
    <phoneticPr fontId="1" type="noConversion"/>
  </si>
  <si>
    <t>校正密封水槽液位计</t>
    <phoneticPr fontId="1" type="noConversion"/>
  </si>
  <si>
    <t>通过向白液过滤机2台真空泵送水,送水至气液分离罐</t>
    <phoneticPr fontId="1" type="noConversion"/>
  </si>
  <si>
    <t>排放少量水至白泥浆槽污水池,启动白泥浆池污水泵,由于设计问题无法进行抽水</t>
    <phoneticPr fontId="1" type="noConversion"/>
  </si>
  <si>
    <t>启动绿液过滤机喂料泵送水至X过滤机,启动X过滤机滤水泵送水至清绿液槽</t>
    <phoneticPr fontId="1" type="noConversion"/>
  </si>
  <si>
    <t>启动相关泵抽空浊绿液槽,进内部进行检查.发现防腐涂层未有明显的脱落</t>
    <phoneticPr fontId="1" type="noConversion"/>
  </si>
  <si>
    <t>再次启动白液过滤机喂料泵送水至白液过滤机内部.再由白泥泵转水至白泥槽.流程已经打通.</t>
    <phoneticPr fontId="1" type="noConversion"/>
  </si>
  <si>
    <t>启动6DP001噪音过大,通知各个专业以及厂家设计院人员到场,判断不出明确的明确的问题.</t>
    <phoneticPr fontId="1" type="noConversion"/>
  </si>
  <si>
    <t>启动消化器喂料泵送满3号苛化器,校正3号苛化器的液位计</t>
    <phoneticPr fontId="1" type="noConversion"/>
  </si>
  <si>
    <t>封白泥槽人孔,启动白液过滤机喂料泵送水至白液过滤机机槽,标定其液位.</t>
    <phoneticPr fontId="1" type="noConversion"/>
  </si>
  <si>
    <t>启动消防水泵串水至二次冷凝水管,冲洗二次冷凝水支管,由于白液过滤机进入了安全系统,</t>
    <phoneticPr fontId="1" type="noConversion"/>
  </si>
  <si>
    <t>碱炉冲水至浊绿液槽,浊绿液槽顶阀门内漏厉害</t>
    <phoneticPr fontId="1" type="noConversion"/>
  </si>
  <si>
    <t>启动消防水泵串水至二次冷凝水管,出白液过滤机2条管线因为阀门属安全系统</t>
    <phoneticPr fontId="1" type="noConversion"/>
  </si>
  <si>
    <t>启动消化器喂料螺旋,消化器提渣螺旋</t>
    <phoneticPr fontId="1" type="noConversion"/>
  </si>
  <si>
    <t>冲洗稀白液泵前端,冲洗白泥泵前端,冲洗白液泵前端,启动白液泵送</t>
    <phoneticPr fontId="1" type="noConversion"/>
  </si>
  <si>
    <t>绿泥过滤机操作程序测试,由于真空泵内部有问题,脱开联轴器进行启动.</t>
    <phoneticPr fontId="1" type="noConversion"/>
  </si>
  <si>
    <t>启动ESP刮板机,零速开关就地安装问题导致信号不能持续输出.</t>
    <phoneticPr fontId="1" type="noConversion"/>
  </si>
  <si>
    <t>冲洗CPR前端.发现白泥过滤机机槽漏水.(需要安德里茨芬兰方面给出处理意见)</t>
    <phoneticPr fontId="1" type="noConversion"/>
  </si>
  <si>
    <t>白泥过滤机刮板机调试,白泥过滤机润滑油单元由于整改未完成,需要整改后再进行测试.</t>
    <phoneticPr fontId="1" type="noConversion"/>
  </si>
  <si>
    <t>白泥过滤机CPR传动电机调试,由于接线问题导致电机目前暂时不能启动</t>
    <phoneticPr fontId="1" type="noConversion"/>
  </si>
  <si>
    <t>绿泥过滤机真空泵拆卸油型滑板,检查确认内部是否有异物.</t>
    <phoneticPr fontId="1" type="noConversion"/>
  </si>
  <si>
    <t>CPR中压电机测试,发现一旦增减频率就会出现调停,需要明日继续测试检查,</t>
    <phoneticPr fontId="1" type="noConversion"/>
  </si>
  <si>
    <t>启动石灰石系统,测试零速开关,均无异常.</t>
    <phoneticPr fontId="1" type="noConversion"/>
  </si>
  <si>
    <t>回收石灰斗式提升机再次测试,由于内部导轨未调整正常导致声音很大,</t>
    <phoneticPr fontId="1" type="noConversion"/>
  </si>
  <si>
    <t>CD过滤机压缩空气进气阀门测试.(量程超过工艺需要,需要更换.)</t>
    <phoneticPr fontId="1" type="noConversion"/>
  </si>
  <si>
    <t>X过滤机内部垫板螺丝由于在安装时没有打油导致螺丝滑丝,临时处理后进行网布安装.</t>
    <phoneticPr fontId="1" type="noConversion"/>
  </si>
  <si>
    <t>启动苛化器搅拌器3台,消化器提渣螺旋,消化器搅拌器,消化器喂料螺旋.</t>
    <phoneticPr fontId="1" type="noConversion"/>
  </si>
  <si>
    <t>测试石灰石系统电除尘出料系统,其中震动喂料器震动依然响声异常,</t>
    <phoneticPr fontId="1" type="noConversion"/>
  </si>
  <si>
    <t>随机检查白液过滤机内部安装情况,发现密封区域在出厂前就不合理,</t>
    <phoneticPr fontId="1" type="noConversion"/>
  </si>
  <si>
    <t>测试绿泥过滤机和绿液过滤机所有阀门,发现6CHS0023无法实现正常开关.</t>
    <phoneticPr fontId="1" type="noConversion"/>
  </si>
  <si>
    <t>调试绿泥过滤机挂刀电机,测试时发现电机运转方向有误.</t>
    <phoneticPr fontId="1" type="noConversion"/>
  </si>
  <si>
    <t>重新测试ESP刮板机和电除尘翻版阀.</t>
    <phoneticPr fontId="1" type="noConversion"/>
  </si>
  <si>
    <t>就地启动绿泥过滤机刮刀,调整刮刀方向.测试无异常.调整刮刀网面距离,</t>
    <phoneticPr fontId="1" type="noConversion"/>
  </si>
  <si>
    <t>安德里茨拆CPR中压泵,检查内部无异常.在检查完毕之后.上电测试,带水运行.</t>
    <phoneticPr fontId="1" type="noConversion"/>
  </si>
  <si>
    <t>启动6CP005冲洗绿泥过滤机至稀白液槽管线,法兰和焊缝处均有漏液现象(已告知安装公司),</t>
    <phoneticPr fontId="1" type="noConversion"/>
  </si>
  <si>
    <t>启动6DP001消防水泵至蒸发热水池,电流过高,烧断熔断器.关闭手阀后启动电流正常.</t>
    <phoneticPr fontId="1" type="noConversion"/>
  </si>
  <si>
    <t>冲洗管道间发现6CP016密封水管阀门未安装.联系处理（已处理）.</t>
    <phoneticPr fontId="1" type="noConversion"/>
  </si>
  <si>
    <t>本周预览</t>
    <phoneticPr fontId="1" type="noConversion"/>
  </si>
  <si>
    <t>测试</t>
    <phoneticPr fontId="1" type="noConversion"/>
  </si>
  <si>
    <t>车间主任</t>
    <phoneticPr fontId="1" type="noConversion"/>
  </si>
  <si>
    <t>工作内容</t>
    <phoneticPr fontId="1" type="noConversion"/>
  </si>
  <si>
    <t>安排清理地坑2个,渣子很多.密封水管安装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</si>
</sst>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400]h:mm:ss\ AM/PM"/>
    <numFmt numFmtId="177" formatCode="[$-F800]dddd\,\ mmmm\ dd\,\ yyyy"/>
    <numFmt numFmtId="178" formatCode="h:mm;@"/>
    <numFmt numFmtId="179" formatCode="[$-804]aaaa;@"/>
    <numFmt numFmtId="180" formatCode="d"/>
  </numFmts>
  <fonts count="1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48"/>
      <color rgb="FF0070C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28"/>
      <color theme="4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3" xfId="0" applyNumberFormat="1" applyBorder="1">
      <alignment vertical="center"/>
    </xf>
    <xf numFmtId="0" fontId="0" fillId="0" borderId="3" xfId="0" applyBorder="1">
      <alignment vertical="center"/>
    </xf>
    <xf numFmtId="14" fontId="0" fillId="3" borderId="0" xfId="0" applyNumberFormat="1" applyFont="1" applyFill="1">
      <alignment vertical="center"/>
    </xf>
    <xf numFmtId="176" fontId="0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14" fontId="0" fillId="4" borderId="0" xfId="0" applyNumberForma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177" fontId="3" fillId="5" borderId="14" xfId="0" applyNumberFormat="1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12" xfId="0" applyNumberForma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17" xfId="0" applyFont="1" applyBorder="1" applyProtection="1">
      <alignment vertical="center"/>
      <protection hidden="1"/>
    </xf>
    <xf numFmtId="178" fontId="4" fillId="5" borderId="21" xfId="0" applyNumberFormat="1" applyFont="1" applyFill="1" applyBorder="1" applyAlignment="1">
      <alignment horizontal="center" vertical="center"/>
    </xf>
    <xf numFmtId="178" fontId="0" fillId="2" borderId="21" xfId="0" applyNumberFormat="1" applyFont="1" applyFill="1" applyBorder="1" applyAlignment="1">
      <alignment horizontal="center" vertical="center"/>
    </xf>
    <xf numFmtId="178" fontId="0" fillId="0" borderId="21" xfId="0" applyNumberFormat="1" applyFont="1" applyBorder="1" applyAlignment="1">
      <alignment horizontal="center" vertical="center"/>
    </xf>
    <xf numFmtId="178" fontId="0" fillId="0" borderId="20" xfId="0" applyNumberFormat="1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NumberFormat="1" applyBorder="1">
      <alignment vertical="center"/>
    </xf>
    <xf numFmtId="0" fontId="0" fillId="0" borderId="25" xfId="0" applyNumberFormat="1" applyBorder="1">
      <alignment vertical="center"/>
    </xf>
    <xf numFmtId="0" fontId="0" fillId="2" borderId="14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0" borderId="0" xfId="0" applyNumberFormat="1">
      <alignment vertical="center"/>
    </xf>
    <xf numFmtId="14" fontId="0" fillId="8" borderId="0" xfId="0" applyNumberFormat="1" applyFill="1">
      <alignment vertical="center"/>
    </xf>
    <xf numFmtId="178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10" fillId="0" borderId="0" xfId="0" applyNumberFormat="1" applyFont="1" applyAlignment="1">
      <alignment horizontal="center" vertical="center"/>
    </xf>
    <xf numFmtId="179" fontId="10" fillId="6" borderId="6" xfId="0" applyNumberFormat="1" applyFont="1" applyFill="1" applyBorder="1" applyAlignment="1">
      <alignment horizontal="center" vertical="center"/>
    </xf>
    <xf numFmtId="14" fontId="10" fillId="6" borderId="9" xfId="0" applyNumberFormat="1" applyFont="1" applyFill="1" applyBorder="1" applyAlignment="1">
      <alignment horizontal="center" vertical="center"/>
    </xf>
    <xf numFmtId="0" fontId="10" fillId="6" borderId="9" xfId="0" applyNumberFormat="1" applyFont="1" applyFill="1" applyBorder="1" applyAlignment="1">
      <alignment horizontal="center" vertical="center"/>
    </xf>
    <xf numFmtId="0" fontId="10" fillId="6" borderId="11" xfId="0" applyNumberFormat="1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6" fillId="0" borderId="19" xfId="0" applyNumberFormat="1" applyFont="1" applyBorder="1" applyAlignment="1">
      <alignment horizontal="center" vertical="center"/>
    </xf>
    <xf numFmtId="179" fontId="7" fillId="0" borderId="24" xfId="0" applyNumberFormat="1" applyFont="1" applyBorder="1" applyAlignment="1">
      <alignment horizontal="center" vertical="center"/>
    </xf>
    <xf numFmtId="179" fontId="7" fillId="0" borderId="25" xfId="0" applyNumberFormat="1" applyFont="1" applyBorder="1" applyAlignment="1">
      <alignment horizontal="center" vertical="center"/>
    </xf>
    <xf numFmtId="180" fontId="8" fillId="0" borderId="24" xfId="0" applyNumberFormat="1" applyFont="1" applyBorder="1" applyAlignment="1">
      <alignment horizontal="center" vertical="center"/>
    </xf>
    <xf numFmtId="180" fontId="8" fillId="0" borderId="25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 applyProtection="1">
      <alignment horizontal="left" vertical="center"/>
      <protection hidden="1"/>
    </xf>
    <xf numFmtId="180" fontId="11" fillId="6" borderId="9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3">
    <dxf>
      <numFmt numFmtId="178" formatCode="h:mm;@"/>
    </dxf>
    <dxf>
      <numFmt numFmtId="19" formatCode="yyyy/m/d"/>
    </dxf>
    <dxf>
      <font>
        <b val="0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B$15" max="2022" min="2015" page="10" val="2016"/>
</file>

<file path=xl/ctrlProps/ctrlProp2.xml><?xml version="1.0" encoding="utf-8"?>
<formControlPr xmlns="http://schemas.microsoft.com/office/spreadsheetml/2009/9/main" objectType="Spin" dx="22" fmlaLink="$B$17" max="12" min="1" page="10" val="7"/>
</file>

<file path=xl/ctrlProps/ctrlProp3.xml><?xml version="1.0" encoding="utf-8"?>
<formControlPr xmlns="http://schemas.microsoft.com/office/spreadsheetml/2009/9/main" objectType="Spin" dx="22" fmlaLink="$B$19" max="31" min="1" page="10" val="2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2576793</xdr:colOff>
      <xdr:row>2</xdr:row>
      <xdr:rowOff>55469</xdr:rowOff>
    </xdr:from>
    <xdr:to>
      <xdr:col>5</xdr:col>
      <xdr:colOff>2805393</xdr:colOff>
      <xdr:row>2</xdr:row>
      <xdr:rowOff>274544</xdr:rowOff>
    </xdr:to>
    <xdr:grpSp>
      <xdr:nvGrpSpPr>
        <xdr:cNvPr id="5" name="日期图标" descr="&quot;&quot;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>
          <a:grpSpLocks noChangeAspect="1"/>
        </xdr:cNvGrpSpPr>
      </xdr:nvGrpSpPr>
      <xdr:grpSpPr bwMode="auto">
        <a:xfrm>
          <a:off x="4661710" y="753969"/>
          <a:ext cx="228600" cy="219075"/>
          <a:chOff x="223" y="69"/>
          <a:chExt cx="20" cy="19"/>
        </a:xfrm>
      </xdr:grpSpPr>
      <xdr:sp macro="" textlink="">
        <xdr:nvSpPr>
          <xdr:cNvPr id="6" name="单圆角矩形 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任意多边形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0 w 3130"/>
              <a:gd name="T1" fmla="*/ 0 h 3097"/>
              <a:gd name="T2" fmla="*/ 0 w 3130"/>
              <a:gd name="T3" fmla="*/ 0 h 3097"/>
              <a:gd name="T4" fmla="*/ 0 w 3130"/>
              <a:gd name="T5" fmla="*/ 0 h 3097"/>
              <a:gd name="T6" fmla="*/ 0 w 3130"/>
              <a:gd name="T7" fmla="*/ 0 h 3097"/>
              <a:gd name="T8" fmla="*/ 0 w 3130"/>
              <a:gd name="T9" fmla="*/ 0 h 3097"/>
              <a:gd name="T10" fmla="*/ 0 w 3130"/>
              <a:gd name="T11" fmla="*/ 0 h 3097"/>
              <a:gd name="T12" fmla="*/ 0 w 3130"/>
              <a:gd name="T13" fmla="*/ 0 h 3097"/>
              <a:gd name="T14" fmla="*/ 0 w 3130"/>
              <a:gd name="T15" fmla="*/ 0 h 3097"/>
              <a:gd name="T16" fmla="*/ 0 w 3130"/>
              <a:gd name="T17" fmla="*/ 0 h 3097"/>
              <a:gd name="T18" fmla="*/ 0 w 3130"/>
              <a:gd name="T19" fmla="*/ 0 h 3097"/>
              <a:gd name="T20" fmla="*/ 0 w 3130"/>
              <a:gd name="T21" fmla="*/ 0 h 3097"/>
              <a:gd name="T22" fmla="*/ 0 w 3130"/>
              <a:gd name="T23" fmla="*/ 0 h 3097"/>
              <a:gd name="T24" fmla="*/ 0 w 3130"/>
              <a:gd name="T25" fmla="*/ 0 h 3097"/>
              <a:gd name="T26" fmla="*/ 0 w 3130"/>
              <a:gd name="T27" fmla="*/ 0 h 3097"/>
              <a:gd name="T28" fmla="*/ 0 w 3130"/>
              <a:gd name="T29" fmla="*/ 0 h 3097"/>
              <a:gd name="T30" fmla="*/ 0 w 3130"/>
              <a:gd name="T31" fmla="*/ 0 h 3097"/>
              <a:gd name="T32" fmla="*/ 0 w 3130"/>
              <a:gd name="T33" fmla="*/ 0 h 3097"/>
              <a:gd name="T34" fmla="*/ 0 w 3130"/>
              <a:gd name="T35" fmla="*/ 0 h 3097"/>
              <a:gd name="T36" fmla="*/ 0 w 3130"/>
              <a:gd name="T37" fmla="*/ 0 h 3097"/>
              <a:gd name="T38" fmla="*/ 0 w 3130"/>
              <a:gd name="T39" fmla="*/ 0 h 3097"/>
              <a:gd name="T40" fmla="*/ 0 w 3130"/>
              <a:gd name="T41" fmla="*/ 0 h 3097"/>
              <a:gd name="T42" fmla="*/ 0 w 3130"/>
              <a:gd name="T43" fmla="*/ 0 h 3097"/>
              <a:gd name="T44" fmla="*/ 0 w 3130"/>
              <a:gd name="T45" fmla="*/ 0 h 3097"/>
              <a:gd name="T46" fmla="*/ 0 w 3130"/>
              <a:gd name="T47" fmla="*/ 0 h 3097"/>
              <a:gd name="T48" fmla="*/ 0 w 3130"/>
              <a:gd name="T49" fmla="*/ 0 h 3097"/>
              <a:gd name="T50" fmla="*/ 0 w 3130"/>
              <a:gd name="T51" fmla="*/ 0 h 3097"/>
              <a:gd name="T52" fmla="*/ 0 w 3130"/>
              <a:gd name="T53" fmla="*/ 0 h 3097"/>
              <a:gd name="T54" fmla="*/ 0 w 3130"/>
              <a:gd name="T55" fmla="*/ 0 h 3097"/>
              <a:gd name="T56" fmla="*/ 0 w 3130"/>
              <a:gd name="T57" fmla="*/ 0 h 3097"/>
              <a:gd name="T58" fmla="*/ 0 w 3130"/>
              <a:gd name="T59" fmla="*/ 0 h 3097"/>
              <a:gd name="T60" fmla="*/ 0 w 3130"/>
              <a:gd name="T61" fmla="*/ 0 h 3097"/>
              <a:gd name="T62" fmla="*/ 0 w 3130"/>
              <a:gd name="T63" fmla="*/ 0 h 3097"/>
              <a:gd name="T64" fmla="*/ 0 w 3130"/>
              <a:gd name="T65" fmla="*/ 0 h 3097"/>
              <a:gd name="T66" fmla="*/ 0 w 3130"/>
              <a:gd name="T67" fmla="*/ 0 h 3097"/>
              <a:gd name="T68" fmla="*/ 0 w 3130"/>
              <a:gd name="T69" fmla="*/ 0 h 3097"/>
              <a:gd name="T70" fmla="*/ 0 w 3130"/>
              <a:gd name="T71" fmla="*/ 0 h 3097"/>
              <a:gd name="T72" fmla="*/ 0 w 3130"/>
              <a:gd name="T73" fmla="*/ 0 h 3097"/>
              <a:gd name="T74" fmla="*/ 0 w 3130"/>
              <a:gd name="T75" fmla="*/ 0 h 3097"/>
              <a:gd name="T76" fmla="*/ 0 w 3130"/>
              <a:gd name="T77" fmla="*/ 0 h 3097"/>
              <a:gd name="T78" fmla="*/ 0 w 3130"/>
              <a:gd name="T79" fmla="*/ 0 h 3097"/>
              <a:gd name="T80" fmla="*/ 0 w 3130"/>
              <a:gd name="T81" fmla="*/ 0 h 3097"/>
              <a:gd name="T82" fmla="*/ 0 w 3130"/>
              <a:gd name="T83" fmla="*/ 0 h 3097"/>
              <a:gd name="T84" fmla="*/ 0 w 3130"/>
              <a:gd name="T85" fmla="*/ 0 h 3097"/>
              <a:gd name="T86" fmla="*/ 0 w 3130"/>
              <a:gd name="T87" fmla="*/ 0 h 3097"/>
              <a:gd name="T88" fmla="*/ 0 w 3130"/>
              <a:gd name="T89" fmla="*/ 0 h 3097"/>
              <a:gd name="T90" fmla="*/ 0 w 3130"/>
              <a:gd name="T91" fmla="*/ 0 h 3097"/>
              <a:gd name="T92" fmla="*/ 0 w 3130"/>
              <a:gd name="T93" fmla="*/ 0 h 3097"/>
              <a:gd name="T94" fmla="*/ 0 w 3130"/>
              <a:gd name="T95" fmla="*/ 0 h 3097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274545</xdr:colOff>
      <xdr:row>2</xdr:row>
      <xdr:rowOff>84045</xdr:rowOff>
    </xdr:from>
    <xdr:to>
      <xdr:col>4</xdr:col>
      <xdr:colOff>455520</xdr:colOff>
      <xdr:row>2</xdr:row>
      <xdr:rowOff>265020</xdr:rowOff>
    </xdr:to>
    <xdr:grpSp>
      <xdr:nvGrpSpPr>
        <xdr:cNvPr id="8" name="时间图标" descr="&quot;&quot;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>
          <a:grpSpLocks noChangeAspect="1"/>
        </xdr:cNvGrpSpPr>
      </xdr:nvGrpSpPr>
      <xdr:grpSpPr bwMode="auto">
        <a:xfrm>
          <a:off x="1597462" y="782545"/>
          <a:ext cx="180975" cy="180975"/>
          <a:chOff x="390" y="69"/>
          <a:chExt cx="19" cy="19"/>
        </a:xfrm>
      </xdr:grpSpPr>
      <xdr:sp macro="" textlink="">
        <xdr:nvSpPr>
          <xdr:cNvPr id="9" name="单圆角矩形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" name="任意多边形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0 w 3307"/>
              <a:gd name="T1" fmla="*/ 0 h 3307"/>
              <a:gd name="T2" fmla="*/ 0 w 3307"/>
              <a:gd name="T3" fmla="*/ 0 h 3307"/>
              <a:gd name="T4" fmla="*/ 0 w 3307"/>
              <a:gd name="T5" fmla="*/ 0 h 3307"/>
              <a:gd name="T6" fmla="*/ 0 w 3307"/>
              <a:gd name="T7" fmla="*/ 0 h 3307"/>
              <a:gd name="T8" fmla="*/ 0 w 3307"/>
              <a:gd name="T9" fmla="*/ 0 h 3307"/>
              <a:gd name="T10" fmla="*/ 0 w 3307"/>
              <a:gd name="T11" fmla="*/ 0 h 3307"/>
              <a:gd name="T12" fmla="*/ 0 w 3307"/>
              <a:gd name="T13" fmla="*/ 0 h 3307"/>
              <a:gd name="T14" fmla="*/ 0 w 3307"/>
              <a:gd name="T15" fmla="*/ 0 h 3307"/>
              <a:gd name="T16" fmla="*/ 0 w 3307"/>
              <a:gd name="T17" fmla="*/ 0 h 3307"/>
              <a:gd name="T18" fmla="*/ 0 w 3307"/>
              <a:gd name="T19" fmla="*/ 0 h 3307"/>
              <a:gd name="T20" fmla="*/ 0 w 3307"/>
              <a:gd name="T21" fmla="*/ 0 h 3307"/>
              <a:gd name="T22" fmla="*/ 0 w 3307"/>
              <a:gd name="T23" fmla="*/ 0 h 3307"/>
              <a:gd name="T24" fmla="*/ 0 w 3307"/>
              <a:gd name="T25" fmla="*/ 0 h 3307"/>
              <a:gd name="T26" fmla="*/ 0 w 3307"/>
              <a:gd name="T27" fmla="*/ 0 h 3307"/>
              <a:gd name="T28" fmla="*/ 0 w 3307"/>
              <a:gd name="T29" fmla="*/ 0 h 3307"/>
              <a:gd name="T30" fmla="*/ 0 w 3307"/>
              <a:gd name="T31" fmla="*/ 0 h 3307"/>
              <a:gd name="T32" fmla="*/ 0 w 3307"/>
              <a:gd name="T33" fmla="*/ 0 h 3307"/>
              <a:gd name="T34" fmla="*/ 0 w 3307"/>
              <a:gd name="T35" fmla="*/ 0 h 3307"/>
              <a:gd name="T36" fmla="*/ 0 w 3307"/>
              <a:gd name="T37" fmla="*/ 0 h 3307"/>
              <a:gd name="T38" fmla="*/ 0 w 3307"/>
              <a:gd name="T39" fmla="*/ 0 h 3307"/>
              <a:gd name="T40" fmla="*/ 0 w 3307"/>
              <a:gd name="T41" fmla="*/ 0 h 3307"/>
              <a:gd name="T42" fmla="*/ 0 w 3307"/>
              <a:gd name="T43" fmla="*/ 0 h 3307"/>
              <a:gd name="T44" fmla="*/ 0 w 3307"/>
              <a:gd name="T45" fmla="*/ 0 h 3307"/>
              <a:gd name="T46" fmla="*/ 0 w 3307"/>
              <a:gd name="T47" fmla="*/ 0 h 3307"/>
              <a:gd name="T48" fmla="*/ 0 w 3307"/>
              <a:gd name="T49" fmla="*/ 0 h 3307"/>
              <a:gd name="T50" fmla="*/ 0 w 3307"/>
              <a:gd name="T51" fmla="*/ 0 h 3307"/>
              <a:gd name="T52" fmla="*/ 0 w 3307"/>
              <a:gd name="T53" fmla="*/ 0 h 3307"/>
              <a:gd name="T54" fmla="*/ 0 w 3307"/>
              <a:gd name="T55" fmla="*/ 0 h 3307"/>
              <a:gd name="T56" fmla="*/ 0 w 3307"/>
              <a:gd name="T57" fmla="*/ 0 h 3307"/>
              <a:gd name="T58" fmla="*/ 0 w 3307"/>
              <a:gd name="T59" fmla="*/ 0 h 3307"/>
              <a:gd name="T60" fmla="*/ 0 w 3307"/>
              <a:gd name="T61" fmla="*/ 0 h 3307"/>
              <a:gd name="T62" fmla="*/ 0 w 3307"/>
              <a:gd name="T63" fmla="*/ 0 h 3307"/>
              <a:gd name="T64" fmla="*/ 0 w 3307"/>
              <a:gd name="T65" fmla="*/ 0 h 3307"/>
              <a:gd name="T66" fmla="*/ 0 w 3307"/>
              <a:gd name="T67" fmla="*/ 0 h 3307"/>
              <a:gd name="T68" fmla="*/ 0 w 3307"/>
              <a:gd name="T69" fmla="*/ 0 h 3307"/>
              <a:gd name="T70" fmla="*/ 0 w 3307"/>
              <a:gd name="T71" fmla="*/ 0 h 3307"/>
              <a:gd name="T72" fmla="*/ 0 w 3307"/>
              <a:gd name="T73" fmla="*/ 0 h 3307"/>
              <a:gd name="T74" fmla="*/ 0 w 3307"/>
              <a:gd name="T75" fmla="*/ 0 h 3307"/>
              <a:gd name="T76" fmla="*/ 0 w 3307"/>
              <a:gd name="T77" fmla="*/ 0 h 3307"/>
              <a:gd name="T78" fmla="*/ 0 w 3307"/>
              <a:gd name="T79" fmla="*/ 0 h 3307"/>
              <a:gd name="T80" fmla="*/ 0 w 3307"/>
              <a:gd name="T81" fmla="*/ 0 h 3307"/>
              <a:gd name="T82" fmla="*/ 0 w 3307"/>
              <a:gd name="T83" fmla="*/ 0 h 3307"/>
              <a:gd name="T84" fmla="*/ 0 w 3307"/>
              <a:gd name="T85" fmla="*/ 0 h 3307"/>
              <a:gd name="T86" fmla="*/ 0 w 3307"/>
              <a:gd name="T87" fmla="*/ 0 h 3307"/>
              <a:gd name="T88" fmla="*/ 0 w 3307"/>
              <a:gd name="T89" fmla="*/ 0 h 3307"/>
              <a:gd name="T90" fmla="*/ 0 w 3307"/>
              <a:gd name="T91" fmla="*/ 0 h 3307"/>
              <a:gd name="T92" fmla="*/ 0 w 3307"/>
              <a:gd name="T93" fmla="*/ 0 h 3307"/>
              <a:gd name="T94" fmla="*/ 0 w 3307"/>
              <a:gd name="T95" fmla="*/ 0 h 3307"/>
              <a:gd name="T96" fmla="*/ 0 w 3307"/>
              <a:gd name="T97" fmla="*/ 0 h 3307"/>
              <a:gd name="T98" fmla="*/ 0 w 3307"/>
              <a:gd name="T99" fmla="*/ 0 h 3307"/>
              <a:gd name="T100" fmla="*/ 0 w 3307"/>
              <a:gd name="T101" fmla="*/ 0 h 3307"/>
              <a:gd name="T102" fmla="*/ 0 w 3307"/>
              <a:gd name="T103" fmla="*/ 0 h 3307"/>
              <a:gd name="T104" fmla="*/ 0 w 3307"/>
              <a:gd name="T105" fmla="*/ 0 h 3307"/>
              <a:gd name="T106" fmla="*/ 0 w 3307"/>
              <a:gd name="T107" fmla="*/ 0 h 3307"/>
              <a:gd name="T108" fmla="*/ 0 w 3307"/>
              <a:gd name="T109" fmla="*/ 0 h 3307"/>
              <a:gd name="T110" fmla="*/ 0 w 3307"/>
              <a:gd name="T111" fmla="*/ 0 h 3307"/>
              <a:gd name="T112" fmla="*/ 0 w 3307"/>
              <a:gd name="T113" fmla="*/ 0 h 3307"/>
              <a:gd name="T114" fmla="*/ 0 w 3307"/>
              <a:gd name="T115" fmla="*/ 0 h 3307"/>
              <a:gd name="T116" fmla="*/ 0 w 3307"/>
              <a:gd name="T117" fmla="*/ 0 h 3307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</a:gdLst>
            <a:ahLst/>
            <a:cxnLst>
              <a:cxn ang="T118">
                <a:pos x="T0" y="T1"/>
              </a:cxn>
              <a:cxn ang="T119">
                <a:pos x="T2" y="T3"/>
              </a:cxn>
              <a:cxn ang="T120">
                <a:pos x="T4" y="T5"/>
              </a:cxn>
              <a:cxn ang="T121">
                <a:pos x="T6" y="T7"/>
              </a:cxn>
              <a:cxn ang="T122">
                <a:pos x="T8" y="T9"/>
              </a:cxn>
              <a:cxn ang="T123">
                <a:pos x="T10" y="T11"/>
              </a:cxn>
              <a:cxn ang="T124">
                <a:pos x="T12" y="T13"/>
              </a:cxn>
              <a:cxn ang="T125">
                <a:pos x="T14" y="T15"/>
              </a:cxn>
              <a:cxn ang="T126">
                <a:pos x="T16" y="T17"/>
              </a:cxn>
              <a:cxn ang="T127">
                <a:pos x="T18" y="T19"/>
              </a:cxn>
              <a:cxn ang="T128">
                <a:pos x="T20" y="T21"/>
              </a:cxn>
              <a:cxn ang="T129">
                <a:pos x="T22" y="T23"/>
              </a:cxn>
              <a:cxn ang="T130">
                <a:pos x="T24" y="T25"/>
              </a:cxn>
              <a:cxn ang="T131">
                <a:pos x="T26" y="T27"/>
              </a:cxn>
              <a:cxn ang="T132">
                <a:pos x="T28" y="T29"/>
              </a:cxn>
              <a:cxn ang="T133">
                <a:pos x="T30" y="T31"/>
              </a:cxn>
              <a:cxn ang="T134">
                <a:pos x="T32" y="T33"/>
              </a:cxn>
              <a:cxn ang="T135">
                <a:pos x="T34" y="T35"/>
              </a:cxn>
              <a:cxn ang="T136">
                <a:pos x="T36" y="T37"/>
              </a:cxn>
              <a:cxn ang="T137">
                <a:pos x="T38" y="T39"/>
              </a:cxn>
              <a:cxn ang="T138">
                <a:pos x="T40" y="T41"/>
              </a:cxn>
              <a:cxn ang="T139">
                <a:pos x="T42" y="T43"/>
              </a:cxn>
              <a:cxn ang="T140">
                <a:pos x="T44" y="T45"/>
              </a:cxn>
              <a:cxn ang="T141">
                <a:pos x="T46" y="T47"/>
              </a:cxn>
              <a:cxn ang="T142">
                <a:pos x="T48" y="T49"/>
              </a:cxn>
              <a:cxn ang="T143">
                <a:pos x="T50" y="T51"/>
              </a:cxn>
              <a:cxn ang="T144">
                <a:pos x="T52" y="T53"/>
              </a:cxn>
              <a:cxn ang="T145">
                <a:pos x="T54" y="T55"/>
              </a:cxn>
              <a:cxn ang="T146">
                <a:pos x="T56" y="T57"/>
              </a:cxn>
              <a:cxn ang="T147">
                <a:pos x="T58" y="T59"/>
              </a:cxn>
              <a:cxn ang="T148">
                <a:pos x="T60" y="T61"/>
              </a:cxn>
              <a:cxn ang="T149">
                <a:pos x="T62" y="T63"/>
              </a:cxn>
              <a:cxn ang="T150">
                <a:pos x="T64" y="T65"/>
              </a:cxn>
              <a:cxn ang="T151">
                <a:pos x="T66" y="T67"/>
              </a:cxn>
              <a:cxn ang="T152">
                <a:pos x="T68" y="T69"/>
              </a:cxn>
              <a:cxn ang="T153">
                <a:pos x="T70" y="T71"/>
              </a:cxn>
              <a:cxn ang="T154">
                <a:pos x="T72" y="T73"/>
              </a:cxn>
              <a:cxn ang="T155">
                <a:pos x="T74" y="T75"/>
              </a:cxn>
              <a:cxn ang="T156">
                <a:pos x="T76" y="T77"/>
              </a:cxn>
              <a:cxn ang="T157">
                <a:pos x="T78" y="T79"/>
              </a:cxn>
              <a:cxn ang="T158">
                <a:pos x="T80" y="T81"/>
              </a:cxn>
              <a:cxn ang="T159">
                <a:pos x="T82" y="T83"/>
              </a:cxn>
              <a:cxn ang="T160">
                <a:pos x="T84" y="T85"/>
              </a:cxn>
              <a:cxn ang="T161">
                <a:pos x="T86" y="T87"/>
              </a:cxn>
              <a:cxn ang="T162">
                <a:pos x="T88" y="T89"/>
              </a:cxn>
              <a:cxn ang="T163">
                <a:pos x="T90" y="T91"/>
              </a:cxn>
              <a:cxn ang="T164">
                <a:pos x="T92" y="T93"/>
              </a:cxn>
              <a:cxn ang="T165">
                <a:pos x="T94" y="T95"/>
              </a:cxn>
              <a:cxn ang="T166">
                <a:pos x="T96" y="T97"/>
              </a:cxn>
              <a:cxn ang="T167">
                <a:pos x="T98" y="T99"/>
              </a:cxn>
              <a:cxn ang="T168">
                <a:pos x="T100" y="T101"/>
              </a:cxn>
              <a:cxn ang="T169">
                <a:pos x="T102" y="T103"/>
              </a:cxn>
              <a:cxn ang="T170">
                <a:pos x="T104" y="T105"/>
              </a:cxn>
              <a:cxn ang="T171">
                <a:pos x="T106" y="T107"/>
              </a:cxn>
              <a:cxn ang="T172">
                <a:pos x="T108" y="T109"/>
              </a:cxn>
              <a:cxn ang="T173">
                <a:pos x="T110" y="T111"/>
              </a:cxn>
              <a:cxn ang="T174">
                <a:pos x="T112" y="T113"/>
              </a:cxn>
              <a:cxn ang="T175">
                <a:pos x="T114" y="T115"/>
              </a:cxn>
              <a:cxn ang="T176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</xdr:col>
      <xdr:colOff>213535</xdr:colOff>
      <xdr:row>0</xdr:row>
      <xdr:rowOff>171826</xdr:rowOff>
    </xdr:from>
    <xdr:to>
      <xdr:col>2</xdr:col>
      <xdr:colOff>404036</xdr:colOff>
      <xdr:row>2</xdr:row>
      <xdr:rowOff>232834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87618" y="171826"/>
          <a:ext cx="730251" cy="759508"/>
          <a:chOff x="2576944" y="932872"/>
          <a:chExt cx="1089891" cy="1052946"/>
        </a:xfrm>
      </xdr:grpSpPr>
      <xdr:sp macro="" textlink="">
        <xdr:nvSpPr>
          <xdr:cNvPr id="12" name="椭圆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576944" y="932872"/>
            <a:ext cx="1089891" cy="1052946"/>
          </a:xfrm>
          <a:prstGeom prst="ellipse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728" t="10967" r="20976" b="9749"/>
          <a:stretch/>
        </xdr:blipFill>
        <xdr:spPr>
          <a:xfrm>
            <a:off x="2736831" y="1149926"/>
            <a:ext cx="733172" cy="65578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59764</xdr:colOff>
      <xdr:row>11</xdr:row>
      <xdr:rowOff>67857</xdr:rowOff>
    </xdr:from>
    <xdr:to>
      <xdr:col>1</xdr:col>
      <xdr:colOff>339911</xdr:colOff>
      <xdr:row>12</xdr:row>
      <xdr:rowOff>135092</xdr:rowOff>
    </xdr:to>
    <xdr:pic>
      <xdr:nvPicPr>
        <xdr:cNvPr id="14" name="图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3847" y="2808940"/>
          <a:ext cx="280147" cy="2789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13</xdr:row>
          <xdr:rowOff>161925</xdr:rowOff>
        </xdr:from>
        <xdr:to>
          <xdr:col>2</xdr:col>
          <xdr:colOff>457200</xdr:colOff>
          <xdr:row>15</xdr:row>
          <xdr:rowOff>85725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15</xdr:row>
          <xdr:rowOff>161925</xdr:rowOff>
        </xdr:from>
        <xdr:to>
          <xdr:col>2</xdr:col>
          <xdr:colOff>466725</xdr:colOff>
          <xdr:row>17</xdr:row>
          <xdr:rowOff>85725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17</xdr:row>
          <xdr:rowOff>161925</xdr:rowOff>
        </xdr:from>
        <xdr:to>
          <xdr:col>2</xdr:col>
          <xdr:colOff>466725</xdr:colOff>
          <xdr:row>19</xdr:row>
          <xdr:rowOff>85725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57151</xdr:rowOff>
    </xdr:from>
    <xdr:to>
      <xdr:col>0</xdr:col>
      <xdr:colOff>771525</xdr:colOff>
      <xdr:row>2</xdr:row>
      <xdr:rowOff>266701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4300" y="57151"/>
          <a:ext cx="657225" cy="628650"/>
          <a:chOff x="2576944" y="932872"/>
          <a:chExt cx="1089891" cy="1052946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2576944" y="932872"/>
            <a:ext cx="1089891" cy="1052946"/>
          </a:xfrm>
          <a:prstGeom prst="ellipse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pic>
        <xdr:nvPicPr>
          <xdr:cNvPr id="4" name="图片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728" t="10967" r="20976" b="9749"/>
          <a:stretch/>
        </xdr:blipFill>
        <xdr:spPr>
          <a:xfrm>
            <a:off x="2736831" y="1149926"/>
            <a:ext cx="733172" cy="655781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2BC9B-24DA-40B7-8FCB-7D0E3A67F521}" name="日志" displayName="日志" ref="A4:F379" totalsRowShown="0" headerRowDxfId="2">
  <autoFilter ref="A4:F379" xr:uid="{ADDEA7B9-7407-4A7C-8A68-B8FF734247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5:F379">
    <sortCondition ref="A5:A379"/>
    <sortCondition ref="B5:B379"/>
  </sortState>
  <tableColumns count="6">
    <tableColumn id="1" xr3:uid="{E1A70290-5052-4A62-82CB-B83CECE620FF}" name="日期" dataDxfId="1"/>
    <tableColumn id="2" xr3:uid="{82023C5F-72D0-40A2-BC8C-27A1F93A5B65}" name="      时间" dataDxfId="0"/>
    <tableColumn id="3" xr3:uid="{1108F705-B986-4371-BC88-7D3FA4540329}" name="工作内容"/>
    <tableColumn id="4" xr3:uid="{2BD9C2ED-F686-4ED9-AF5D-9FFB7661EC7A}" name="完成 "/>
    <tableColumn id="5" xr3:uid="{47EE509B-5301-4139-A6E3-C818AFBCE261}" name="未完成 "/>
    <tableColumn id="6" xr3:uid="{820FA5E8-157C-4B97-B95B-EE64030850A1}" name="计算列(唯一)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D66E-51FC-4468-B117-E8939A570EE2}">
  <sheetPr>
    <tabColor theme="4"/>
  </sheetPr>
  <dimension ref="B1:L45"/>
  <sheetViews>
    <sheetView showGridLines="0" tabSelected="1" zoomScale="90" zoomScaleNormal="90" workbookViewId="0">
      <selection activeCell="F26" sqref="F26"/>
    </sheetView>
  </sheetViews>
  <sheetFormatPr defaultRowHeight="16.5" x14ac:dyDescent="0.3"/>
  <cols>
    <col min="1" max="1" width="0.88671875" customWidth="1"/>
    <col min="2" max="2" width="6.33203125" customWidth="1"/>
    <col min="3" max="3" width="7.44140625" customWidth="1"/>
    <col min="4" max="4" width="0.88671875" customWidth="1"/>
    <col min="5" max="5" width="8.88671875" style="12" customWidth="1"/>
    <col min="6" max="6" width="60.109375" customWidth="1"/>
    <col min="7" max="8" width="8.88671875" style="13"/>
    <col min="9" max="9" width="1.5546875" customWidth="1"/>
    <col min="10" max="10" width="11.109375" style="52" customWidth="1"/>
    <col min="11" max="11" width="6.33203125" style="27" customWidth="1"/>
    <col min="12" max="12" width="68.88671875" customWidth="1"/>
  </cols>
  <sheetData>
    <row r="1" spans="2:12" ht="28.5" customHeight="1" x14ac:dyDescent="0.3">
      <c r="B1" s="36"/>
      <c r="C1" s="37"/>
      <c r="D1" s="28"/>
      <c r="E1" s="59" t="s">
        <v>141</v>
      </c>
      <c r="F1" s="60"/>
      <c r="G1" s="31" t="s">
        <v>139</v>
      </c>
      <c r="H1" s="66" t="s">
        <v>316</v>
      </c>
      <c r="I1" s="66"/>
      <c r="J1" s="66"/>
      <c r="K1" s="31" t="s">
        <v>0</v>
      </c>
      <c r="L1" s="31" t="s">
        <v>315</v>
      </c>
    </row>
    <row r="2" spans="2:12" ht="27" customHeight="1" x14ac:dyDescent="0.3">
      <c r="B2" s="38"/>
      <c r="C2" s="39"/>
      <c r="D2" s="28"/>
      <c r="E2" s="65" t="s">
        <v>138</v>
      </c>
      <c r="F2" s="65"/>
      <c r="G2" s="31" t="s">
        <v>140</v>
      </c>
      <c r="H2" s="66">
        <v>323243435</v>
      </c>
      <c r="I2" s="66"/>
      <c r="J2" s="66"/>
      <c r="K2" s="31" t="s">
        <v>1</v>
      </c>
      <c r="L2" s="31" t="s">
        <v>314</v>
      </c>
    </row>
    <row r="3" spans="2:12" ht="27.75" customHeight="1" x14ac:dyDescent="0.3">
      <c r="B3" s="38"/>
      <c r="C3" s="39"/>
      <c r="D3" s="28"/>
      <c r="E3" s="32" t="s">
        <v>137</v>
      </c>
      <c r="F3" s="17">
        <f>DATE(B15,B17,B19)</f>
        <v>42576</v>
      </c>
      <c r="G3" s="29" t="s">
        <v>134</v>
      </c>
      <c r="H3" s="30" t="s">
        <v>135</v>
      </c>
      <c r="J3" s="69" t="s">
        <v>371</v>
      </c>
      <c r="K3" s="69"/>
      <c r="L3" s="69"/>
    </row>
    <row r="4" spans="2:12" x14ac:dyDescent="0.3">
      <c r="B4" s="38"/>
      <c r="C4" s="39"/>
      <c r="D4" s="28"/>
      <c r="E4" s="33">
        <f>IFERROR(INDEX(日志表!$B$5:$B$10000,MATCH($F$3&amp;"|"&amp;ROW(A1),日志表!$F$5:$F$10000,0)),"-")</f>
        <v>3.125E-2</v>
      </c>
      <c r="F4" s="45" t="str">
        <f>IFERROR(INDEX(日志表!$C$5:$C$10000,MATCH($F$3&amp;"|"&amp;ROW(A1),日志表!$F$5:$F$10000,0)),"-")</f>
        <v>石灰石系统整改完成,启动测试.暂时未发现异常问题.</v>
      </c>
      <c r="G4" s="18">
        <f>IFERROR(INDEX(日志表!$D$5:$D$10000,MATCH($F$3&amp;"|"&amp;ROW(A1),日志表!$F$5:$F$10000,0)),"-")</f>
        <v>0</v>
      </c>
      <c r="H4" s="19">
        <f>IFERROR(INDEX(日志表!$E$5:$E$10000,MATCH($F$3&amp;"|"&amp;ROW(A1),日志表!$F$5:$F$10000,0)),"-")</f>
        <v>0</v>
      </c>
      <c r="J4" s="53">
        <f>F3-WEEKDAY(F3,2)+1</f>
        <v>42576</v>
      </c>
      <c r="K4" s="24">
        <f>IFERROR(INDEX(日志表!$B$5:$B$10000,MATCH($J$4&amp;"|"&amp;ROW(A1),日志表!$F$5:$F$10000,0)),"-")</f>
        <v>3.125E-2</v>
      </c>
      <c r="L4" s="14" t="str">
        <f>IFERROR(INDEX(日志表!$C$5:$C$10000,MATCH($J$4&amp;"|"&amp;ROW(A1),日志表!$F$5:$F$10000,0)),"-")</f>
        <v>石灰石系统整改完成,启动测试.暂时未发现异常问题.</v>
      </c>
    </row>
    <row r="5" spans="2:12" ht="16.5" customHeight="1" x14ac:dyDescent="0.3">
      <c r="B5" s="63">
        <f>F3</f>
        <v>42576</v>
      </c>
      <c r="C5" s="64"/>
      <c r="D5" s="28"/>
      <c r="E5" s="34">
        <f>IFERROR(INDEX(日志表!$B$5:$B$10000,MATCH($F$3&amp;"|"&amp;ROW(A2),日志表!$F$5:$F$10000,0)),"-")</f>
        <v>6.25E-2</v>
      </c>
      <c r="F5" s="46" t="str">
        <f>IFERROR(INDEX(日志表!$C$5:$C$10000,MATCH($F$3&amp;"|"&amp;ROW(A2),日志表!$F$5:$F$10000,0)),"-")</f>
        <v>测试石灰石进石灰窑震动喂料器时,发现软链接均损坏.需要整改</v>
      </c>
      <c r="G5" s="20">
        <f>IFERROR(INDEX(日志表!$D$5:$D$10000,MATCH($F$3&amp;"|"&amp;ROW(A2),日志表!$F$5:$F$10000,0)),"-")</f>
        <v>0</v>
      </c>
      <c r="H5" s="21">
        <f>IFERROR(INDEX(日志表!$E$5:$E$10000,MATCH($F$3&amp;"|"&amp;ROW(A2),日志表!$F$5:$F$10000,0)),"-")</f>
        <v>0</v>
      </c>
      <c r="J5" s="67">
        <f>J4</f>
        <v>42576</v>
      </c>
      <c r="K5" s="25">
        <f>IFERROR(INDEX(日志表!$B$5:$B$10000,MATCH($J$4&amp;"|"&amp;ROW(A2),日志表!$F$5:$F$10000,0)),"-")</f>
        <v>6.25E-2</v>
      </c>
      <c r="L5" s="15" t="str">
        <f>IFERROR(INDEX(日志表!$C$5:$C$10000,MATCH($J$4&amp;"|"&amp;ROW(A2),日志表!$F$5:$F$10000,0)),"-")</f>
        <v>测试石灰石进石灰窑震动喂料器时,发现软链接均损坏.需要整改</v>
      </c>
    </row>
    <row r="6" spans="2:12" ht="16.5" customHeight="1" x14ac:dyDescent="0.3">
      <c r="B6" s="63"/>
      <c r="C6" s="64"/>
      <c r="D6" s="28"/>
      <c r="E6" s="33">
        <f>IFERROR(INDEX(日志表!$B$5:$B$10000,MATCH($F$3&amp;"|"&amp;ROW(A3),日志表!$F$5:$F$10000,0)),"-")</f>
        <v>6.25E-2</v>
      </c>
      <c r="F6" s="45" t="str">
        <f>IFERROR(INDEX(日志表!$C$5:$C$10000,MATCH($F$3&amp;"|"&amp;ROW(A3),日志表!$F$5:$F$10000,0)),"-")</f>
        <v>浊绿绿液槽进水,白液槽排放后进水封人孔.</v>
      </c>
      <c r="G6" s="18">
        <f>IFERROR(INDEX(日志表!$D$5:$D$10000,MATCH($F$3&amp;"|"&amp;ROW(A3),日志表!$F$5:$F$10000,0)),"-")</f>
        <v>0</v>
      </c>
      <c r="H6" s="19">
        <f>IFERROR(INDEX(日志表!$E$5:$E$10000,MATCH($F$3&amp;"|"&amp;ROW(A3),日志表!$F$5:$F$10000,0)),"-")</f>
        <v>0</v>
      </c>
      <c r="J6" s="67"/>
      <c r="K6" s="25">
        <f>IFERROR(INDEX(日志表!$B$5:$B$10000,MATCH($J$4&amp;"|"&amp;ROW(A3),日志表!$F$5:$F$10000,0)),"-")</f>
        <v>6.25E-2</v>
      </c>
      <c r="L6" s="15" t="str">
        <f>IFERROR(INDEX(日志表!$C$5:$C$10000,MATCH($J$4&amp;"|"&amp;ROW(A3),日志表!$F$5:$F$10000,0)),"-")</f>
        <v>浊绿绿液槽进水,白液槽排放后进水封人孔.</v>
      </c>
    </row>
    <row r="7" spans="2:12" ht="16.5" customHeight="1" x14ac:dyDescent="0.3">
      <c r="B7" s="63"/>
      <c r="C7" s="64"/>
      <c r="D7" s="28"/>
      <c r="E7" s="34">
        <f>IFERROR(INDEX(日志表!$B$5:$B$10000,MATCH($F$3&amp;"|"&amp;ROW(A4),日志表!$F$5:$F$10000,0)),"-")</f>
        <v>7.2916666666666699E-2</v>
      </c>
      <c r="F7" s="46" t="str">
        <f>IFERROR(INDEX(日志表!$C$5:$C$10000,MATCH($F$3&amp;"|"&amp;ROW(A4),日志表!$F$5:$F$10000,0)),"-")</f>
        <v>配碱管道安装中,影响槽管进水.槽管暂时停止进水.</v>
      </c>
      <c r="G7" s="20">
        <f>IFERROR(INDEX(日志表!$D$5:$D$10000,MATCH($F$3&amp;"|"&amp;ROW(A4),日志表!$F$5:$F$10000,0)),"-")</f>
        <v>0</v>
      </c>
      <c r="H7" s="21">
        <f>IFERROR(INDEX(日志表!$E$5:$E$10000,MATCH($F$3&amp;"|"&amp;ROW(A4),日志表!$F$5:$F$10000,0)),"-")</f>
        <v>0</v>
      </c>
      <c r="J7" s="54">
        <f>J5</f>
        <v>42576</v>
      </c>
      <c r="K7" s="25">
        <f>IFERROR(INDEX(日志表!$B$5:$B$10000,MATCH($J$4&amp;"|"&amp;ROW(A4),日志表!$F$5:$F$10000,0)),"-")</f>
        <v>7.2916666666666699E-2</v>
      </c>
      <c r="L7" s="15" t="str">
        <f>IFERROR(INDEX(日志表!$C$5:$C$10000,MATCH($J$4&amp;"|"&amp;ROW(A4),日志表!$F$5:$F$10000,0)),"-")</f>
        <v>配碱管道安装中,影响槽管进水.槽管暂时停止进水.</v>
      </c>
    </row>
    <row r="8" spans="2:12" x14ac:dyDescent="0.3">
      <c r="B8" s="43"/>
      <c r="C8" s="44"/>
      <c r="D8" s="28"/>
      <c r="E8" s="33">
        <f>IFERROR(INDEX(日志表!$B$5:$B$10000,MATCH($F$3&amp;"|"&amp;ROW(A5),日志表!$F$5:$F$10000,0)),"-")</f>
        <v>0.39583333333333398</v>
      </c>
      <c r="F8" s="45" t="str">
        <f>IFERROR(INDEX(日志表!$C$5:$C$10000,MATCH($F$3&amp;"|"&amp;ROW(A5),日志表!$F$5:$F$10000,0)),"-")</f>
        <v>启动6DP001消防水泵至蒸发热水池,电流过高,烧断熔断器.关闭手阀后启动电流正常.</v>
      </c>
      <c r="G8" s="18">
        <f>IFERROR(INDEX(日志表!$D$5:$D$10000,MATCH($F$3&amp;"|"&amp;ROW(A5),日志表!$F$5:$F$10000,0)),"-")</f>
        <v>0</v>
      </c>
      <c r="H8" s="19">
        <f>IFERROR(INDEX(日志表!$E$5:$E$10000,MATCH($F$3&amp;"|"&amp;ROW(A5),日志表!$F$5:$F$10000,0)),"-")</f>
        <v>0</v>
      </c>
      <c r="J8" s="55"/>
      <c r="K8" s="25">
        <f>IFERROR(INDEX(日志表!$B$5:$B$10000,MATCH($J$4&amp;"|"&amp;ROW(A5),日志表!$F$5:$F$10000,0)),"-")</f>
        <v>0.39583333333333398</v>
      </c>
      <c r="L8" s="15" t="str">
        <f>IFERROR(INDEX(日志表!$C$5:$C$10000,MATCH($J$4&amp;"|"&amp;ROW(A5),日志表!$F$5:$F$10000,0)),"-")</f>
        <v>启动6DP001消防水泵至蒸发热水池,电流过高,烧断熔断器.关闭手阀后启动电流正常.</v>
      </c>
    </row>
    <row r="9" spans="2:12" ht="16.5" customHeight="1" x14ac:dyDescent="0.3">
      <c r="B9" s="61">
        <f>F3</f>
        <v>42576</v>
      </c>
      <c r="C9" s="62"/>
      <c r="D9" s="28"/>
      <c r="E9" s="34" t="str">
        <f>IFERROR(INDEX(日志表!$B$5:$B$10000,MATCH($F$3&amp;"|"&amp;ROW(A6),日志表!$F$5:$F$10000,0)),"-")</f>
        <v>-</v>
      </c>
      <c r="F9" s="46" t="str">
        <f>IFERROR(INDEX(日志表!$C$5:$C$10000,MATCH($F$3&amp;"|"&amp;ROW(A6),日志表!$F$5:$F$10000,0)),"-")</f>
        <v>-</v>
      </c>
      <c r="G9" s="20" t="str">
        <f>IFERROR(INDEX(日志表!$D$5:$D$10000,MATCH($F$3&amp;"|"&amp;ROW(A6),日志表!$F$5:$F$10000,0)),"-")</f>
        <v>-</v>
      </c>
      <c r="H9" s="21" t="str">
        <f>IFERROR(INDEX(日志表!$E$5:$E$10000,MATCH($F$3&amp;"|"&amp;ROW(A6),日志表!$F$5:$F$10000,0)),"-")</f>
        <v>-</v>
      </c>
      <c r="J9" s="56"/>
      <c r="K9" s="26" t="str">
        <f>IFERROR(INDEX(日志表!$B$5:$B$10000,MATCH($J$4&amp;"|"&amp;ROW(A6),日志表!$F$5:$F$10000,0)),"-")</f>
        <v>-</v>
      </c>
      <c r="L9" s="16" t="str">
        <f>IFERROR(INDEX(日志表!$C$5:$C$10000,MATCH($J$4&amp;"|"&amp;ROW(A6),日志表!$F$5:$F$10000,0)),"-")</f>
        <v>-</v>
      </c>
    </row>
    <row r="10" spans="2:12" ht="16.5" customHeight="1" x14ac:dyDescent="0.3">
      <c r="B10" s="61"/>
      <c r="C10" s="62"/>
      <c r="D10" s="28"/>
      <c r="E10" s="33" t="str">
        <f>IFERROR(INDEX(日志表!$B$5:$B$10000,MATCH($F$3&amp;"|"&amp;ROW(A7),日志表!$F$5:$F$10000,0)),"-")</f>
        <v>-</v>
      </c>
      <c r="F10" s="45" t="str">
        <f>IFERROR(INDEX(日志表!$C$5:$C$10000,MATCH($F$3&amp;"|"&amp;ROW(A7),日志表!$F$5:$F$10000,0)),"-")</f>
        <v>-</v>
      </c>
      <c r="G10" s="18" t="str">
        <f>IFERROR(INDEX(日志表!$D$5:$D$10000,MATCH($F$3&amp;"|"&amp;ROW(A7),日志表!$F$5:$F$10000,0)),"-")</f>
        <v>-</v>
      </c>
      <c r="H10" s="19" t="str">
        <f>IFERROR(INDEX(日志表!$E$5:$E$10000,MATCH($F$3&amp;"|"&amp;ROW(A7),日志表!$F$5:$F$10000,0)),"-")</f>
        <v>-</v>
      </c>
      <c r="J10" s="53">
        <f>J4+1</f>
        <v>42577</v>
      </c>
      <c r="K10" s="24">
        <f>IFERROR(INDEX(日志表!$B$5:$B$10000,MATCH($J$10&amp;"|"&amp;ROW(A1),日志表!$F$5:$F$10000,0)),"-")</f>
        <v>0.35416666666666702</v>
      </c>
      <c r="L10" s="14" t="str">
        <f>IFERROR(INDEX(日志表!$C$5:$C$10000,MATCH($J$10&amp;"|"&amp;ROW(A1),日志表!$F$5:$F$10000,0)),"-")</f>
        <v>由浊绿液槽压水至白液槽,当液位到65％.启动白液泵送水至制浆.</v>
      </c>
    </row>
    <row r="11" spans="2:12" ht="16.5" customHeight="1" x14ac:dyDescent="0.3">
      <c r="B11" s="43"/>
      <c r="C11" s="44"/>
      <c r="D11" s="28"/>
      <c r="E11" s="34" t="str">
        <f>IFERROR(INDEX(日志表!$B$5:$B$10000,MATCH($F$3&amp;"|"&amp;ROW(A8),日志表!$F$5:$F$10000,0)),"-")</f>
        <v>-</v>
      </c>
      <c r="F11" s="46" t="str">
        <f>IFERROR(INDEX(日志表!$C$5:$C$10000,MATCH($F$3&amp;"|"&amp;ROW(A8),日志表!$F$5:$F$10000,0)),"-")</f>
        <v>-</v>
      </c>
      <c r="G11" s="20" t="str">
        <f>IFERROR(INDEX(日志表!$D$5:$D$10000,MATCH($F$3&amp;"|"&amp;ROW(A8),日志表!$F$5:$F$10000,0)),"-")</f>
        <v>-</v>
      </c>
      <c r="H11" s="21" t="str">
        <f>IFERROR(INDEX(日志表!$E$5:$E$10000,MATCH($F$3&amp;"|"&amp;ROW(A8),日志表!$F$5:$F$10000,0)),"-")</f>
        <v>-</v>
      </c>
      <c r="J11" s="67">
        <f>J5+1</f>
        <v>42577</v>
      </c>
      <c r="K11" s="25">
        <f>IFERROR(INDEX(日志表!$B$5:$B$10000,MATCH($J$10&amp;"|"&amp;ROW(A2),日志表!$F$5:$F$10000,0)),"-")</f>
        <v>0.35416666666666702</v>
      </c>
      <c r="L11" s="15" t="str">
        <f>IFERROR(INDEX(日志表!$C$5:$C$10000,MATCH($J$10&amp;"|"&amp;ROW(A2),日志表!$F$5:$F$10000,0)),"-")</f>
        <v>配碱管道安装完成75％.</v>
      </c>
    </row>
    <row r="12" spans="2:12" ht="16.5" customHeight="1" x14ac:dyDescent="0.3">
      <c r="B12" s="57" t="s">
        <v>142</v>
      </c>
      <c r="C12" s="58"/>
      <c r="D12" s="28"/>
      <c r="E12" s="33" t="str">
        <f>IFERROR(INDEX(日志表!$B$5:$B$10000,MATCH($F$3&amp;"|"&amp;ROW(A9),日志表!$F$5:$F$10000,0)),"-")</f>
        <v>-</v>
      </c>
      <c r="F12" s="45" t="str">
        <f>IFERROR(INDEX(日志表!$C$5:$C$10000,MATCH($F$3&amp;"|"&amp;ROW(A9),日志表!$F$5:$F$10000,0)),"-")</f>
        <v>-</v>
      </c>
      <c r="G12" s="18" t="str">
        <f>IFERROR(INDEX(日志表!$D$5:$D$10000,MATCH($F$3&amp;"|"&amp;ROW(A9),日志表!$F$5:$F$10000,0)),"-")</f>
        <v>-</v>
      </c>
      <c r="H12" s="19" t="str">
        <f>IFERROR(INDEX(日志表!$E$5:$E$10000,MATCH($F$3&amp;"|"&amp;ROW(A9),日志表!$F$5:$F$10000,0)),"-")</f>
        <v>-</v>
      </c>
      <c r="J12" s="68"/>
      <c r="K12" s="25">
        <f>IFERROR(INDEX(日志表!$B$5:$B$10000,MATCH($J$10&amp;"|"&amp;ROW(A3),日志表!$F$5:$F$10000,0)),"-")</f>
        <v>0.6875</v>
      </c>
      <c r="L12" s="15" t="str">
        <f>IFERROR(INDEX(日志表!$C$5:$C$10000,MATCH($J$10&amp;"|"&amp;ROW(A3),日志表!$F$5:$F$10000,0)),"-")</f>
        <v>由热水槽压水至X过滤机机槽,发现X过滤机进料泵6CP001泵体出口法兰漏液严重</v>
      </c>
    </row>
    <row r="13" spans="2:12" x14ac:dyDescent="0.3">
      <c r="B13" s="57"/>
      <c r="C13" s="58"/>
      <c r="D13" s="28"/>
      <c r="E13" s="34" t="str">
        <f>IFERROR(INDEX(日志表!$B$5:$B$10000,MATCH($F$3&amp;"|"&amp;ROW(A10),日志表!$F$5:$F$10000,0)),"-")</f>
        <v>-</v>
      </c>
      <c r="F13" s="46" t="str">
        <f>IFERROR(INDEX(日志表!$C$5:$C$10000,MATCH($F$3&amp;"|"&amp;ROW(A10),日志表!$F$5:$F$10000,0)),"-")</f>
        <v>-</v>
      </c>
      <c r="G13" s="20" t="str">
        <f>IFERROR(INDEX(日志表!$D$5:$D$10000,MATCH($F$3&amp;"|"&amp;ROW(A10),日志表!$F$5:$F$10000,0)),"-")</f>
        <v>-</v>
      </c>
      <c r="H13" s="21" t="str">
        <f>IFERROR(INDEX(日志表!$E$5:$E$10000,MATCH($F$3&amp;"|"&amp;ROW(A10),日志表!$F$5:$F$10000,0)),"-")</f>
        <v>-</v>
      </c>
      <c r="J13" s="54">
        <f>J7+1</f>
        <v>42577</v>
      </c>
      <c r="K13" s="25" t="str">
        <f>IFERROR(INDEX(日志表!$B$5:$B$10000,MATCH($J$10&amp;"|"&amp;ROW(A4),日志表!$F$5:$F$10000,0)),"-")</f>
        <v>-</v>
      </c>
      <c r="L13" s="15" t="str">
        <f>IFERROR(INDEX(日志表!$C$5:$C$10000,MATCH($J$10&amp;"|"&amp;ROW(A4),日志表!$F$5:$F$10000,0)),"-")</f>
        <v>-</v>
      </c>
    </row>
    <row r="14" spans="2:12" x14ac:dyDescent="0.3">
      <c r="B14" s="38"/>
      <c r="C14" s="39"/>
      <c r="D14" s="28"/>
      <c r="E14" s="33" t="str">
        <f>IFERROR(INDEX(日志表!$B$5:$B$10000,MATCH($F$3&amp;"|"&amp;ROW(A11),日志表!$F$5:$F$10000,0)),"-")</f>
        <v>-</v>
      </c>
      <c r="F14" s="45" t="str">
        <f>IFERROR(INDEX(日志表!$C$5:$C$10000,MATCH($F$3&amp;"|"&amp;ROW(A11),日志表!$F$5:$F$10000,0)),"-")</f>
        <v>-</v>
      </c>
      <c r="G14" s="18" t="str">
        <f>IFERROR(INDEX(日志表!$D$5:$D$10000,MATCH($F$3&amp;"|"&amp;ROW(A11),日志表!$F$5:$F$10000,0)),"-")</f>
        <v>-</v>
      </c>
      <c r="H14" s="19" t="str">
        <f>IFERROR(INDEX(日志表!$E$5:$E$10000,MATCH($F$3&amp;"|"&amp;ROW(A11),日志表!$F$5:$F$10000,0)),"-")</f>
        <v>-</v>
      </c>
      <c r="J14" s="55"/>
      <c r="K14" s="25" t="str">
        <f>IFERROR(INDEX(日志表!$B$5:$B$10000,MATCH($J$10&amp;"|"&amp;ROW(A5),日志表!$F$5:$F$10000,0)),"-")</f>
        <v>-</v>
      </c>
      <c r="L14" s="15" t="str">
        <f>IFERROR(INDEX(日志表!$C$5:$C$10000,MATCH($J$10&amp;"|"&amp;ROW(A5),日志表!$F$5:$F$10000,0)),"-")</f>
        <v>-</v>
      </c>
    </row>
    <row r="15" spans="2:12" x14ac:dyDescent="0.3">
      <c r="B15" s="40">
        <v>2016</v>
      </c>
      <c r="C15" s="39"/>
      <c r="D15" s="28"/>
      <c r="E15" s="34" t="str">
        <f>IFERROR(INDEX(日志表!$B$5:$B$10000,MATCH($F$3&amp;"|"&amp;ROW(A12),日志表!$F$5:$F$10000,0)),"-")</f>
        <v>-</v>
      </c>
      <c r="F15" s="46" t="str">
        <f>IFERROR(INDEX(日志表!$C$5:$C$10000,MATCH($F$3&amp;"|"&amp;ROW(A12),日志表!$F$5:$F$10000,0)),"-")</f>
        <v>-</v>
      </c>
      <c r="G15" s="20" t="str">
        <f>IFERROR(INDEX(日志表!$D$5:$D$10000,MATCH($F$3&amp;"|"&amp;ROW(A12),日志表!$F$5:$F$10000,0)),"-")</f>
        <v>-</v>
      </c>
      <c r="H15" s="21" t="str">
        <f>IFERROR(INDEX(日志表!$E$5:$E$10000,MATCH($F$3&amp;"|"&amp;ROW(A12),日志表!$F$5:$F$10000,0)),"-")</f>
        <v>-</v>
      </c>
      <c r="J15" s="56"/>
      <c r="K15" s="26" t="str">
        <f>IFERROR(INDEX(日志表!$B$5:$B$10000,MATCH($J$10&amp;"|"&amp;ROW(A6),日志表!$F$5:$F$10000,0)),"-")</f>
        <v>-</v>
      </c>
      <c r="L15" s="16" t="str">
        <f>IFERROR(INDEX(日志表!$C$5:$C$10000,MATCH($J$10&amp;"|"&amp;ROW(A6),日志表!$F$5:$F$10000,0)),"-")</f>
        <v>-</v>
      </c>
    </row>
    <row r="16" spans="2:12" x14ac:dyDescent="0.3">
      <c r="B16" s="38"/>
      <c r="C16" s="39"/>
      <c r="D16" s="28"/>
      <c r="E16" s="33" t="str">
        <f>IFERROR(INDEX(日志表!$B$5:$B$10000,MATCH($F$3&amp;"|"&amp;ROW(A13),日志表!$F$5:$F$10000,0)),"-")</f>
        <v>-</v>
      </c>
      <c r="F16" s="45" t="str">
        <f>IFERROR(INDEX(日志表!$C$5:$C$10000,MATCH($F$3&amp;"|"&amp;ROW(A13),日志表!$F$5:$F$10000,0)),"-")</f>
        <v>-</v>
      </c>
      <c r="G16" s="18" t="str">
        <f>IFERROR(INDEX(日志表!$D$5:$D$10000,MATCH($F$3&amp;"|"&amp;ROW(A13),日志表!$F$5:$F$10000,0)),"-")</f>
        <v>-</v>
      </c>
      <c r="H16" s="19" t="str">
        <f>IFERROR(INDEX(日志表!$E$5:$E$10000,MATCH($F$3&amp;"|"&amp;ROW(A13),日志表!$F$5:$F$10000,0)),"-")</f>
        <v>-</v>
      </c>
      <c r="J16" s="53">
        <f>J10+1</f>
        <v>42578</v>
      </c>
      <c r="K16" s="24">
        <f>IFERROR(INDEX(日志表!$B$5:$B$10000,MATCH($J$16&amp;"|"&amp;ROW(A1),日志表!$F$5:$F$10000,0)),"-")</f>
        <v>0.38541666666666702</v>
      </c>
      <c r="L16" s="14" t="str">
        <f>IFERROR(INDEX(日志表!$C$5:$C$10000,MATCH($J$16&amp;"|"&amp;ROW(A1),日志表!$F$5:$F$10000,0)),"-")</f>
        <v>原本预备启动密封水池输送泵6CP029,但是发现界面并不存在密封水池</v>
      </c>
    </row>
    <row r="17" spans="2:12" ht="16.5" customHeight="1" x14ac:dyDescent="0.3">
      <c r="B17" s="40">
        <v>7</v>
      </c>
      <c r="C17" s="39"/>
      <c r="D17" s="28"/>
      <c r="E17" s="34" t="str">
        <f>IFERROR(INDEX(日志表!$B$5:$B$10000,MATCH($F$3&amp;"|"&amp;ROW(A14),日志表!$F$5:$F$10000,0)),"-")</f>
        <v>-</v>
      </c>
      <c r="F17" s="46" t="str">
        <f>IFERROR(INDEX(日志表!$C$5:$C$10000,MATCH($F$3&amp;"|"&amp;ROW(A14),日志表!$F$5:$F$10000,0)),"-")</f>
        <v>-</v>
      </c>
      <c r="G17" s="20" t="str">
        <f>IFERROR(INDEX(日志表!$D$5:$D$10000,MATCH($F$3&amp;"|"&amp;ROW(A14),日志表!$F$5:$F$10000,0)),"-")</f>
        <v>-</v>
      </c>
      <c r="H17" s="21" t="str">
        <f>IFERROR(INDEX(日志表!$E$5:$E$10000,MATCH($F$3&amp;"|"&amp;ROW(A14),日志表!$F$5:$F$10000,0)),"-")</f>
        <v>-</v>
      </c>
      <c r="J17" s="67">
        <f>J11+1</f>
        <v>42578</v>
      </c>
      <c r="K17" s="25">
        <f>IFERROR(INDEX(日志表!$B$5:$B$10000,MATCH($J$16&amp;"|"&amp;ROW(A2),日志表!$F$5:$F$10000,0)),"-")</f>
        <v>0.57291666666666696</v>
      </c>
      <c r="L17" s="15" t="str">
        <f>IFERROR(INDEX(日志表!$C$5:$C$10000,MATCH($J$16&amp;"|"&amp;ROW(A2),日志表!$F$5:$F$10000,0)),"-")</f>
        <v>配碱管道安装完成80％,另外20％要等系统串水完成才能安装.</v>
      </c>
    </row>
    <row r="18" spans="2:12" ht="16.5" customHeight="1" x14ac:dyDescent="0.3">
      <c r="B18" s="38"/>
      <c r="C18" s="39"/>
      <c r="D18" s="28"/>
      <c r="E18" s="33" t="str">
        <f>IFERROR(INDEX(日志表!$B$5:$B$10000,MATCH($F$3&amp;"|"&amp;ROW(A15),日志表!$F$5:$F$10000,0)),"-")</f>
        <v>-</v>
      </c>
      <c r="F18" s="45" t="str">
        <f>IFERROR(INDEX(日志表!$C$5:$C$10000,MATCH($F$3&amp;"|"&amp;ROW(A15),日志表!$F$5:$F$10000,0)),"-")</f>
        <v>-</v>
      </c>
      <c r="G18" s="18" t="str">
        <f>IFERROR(INDEX(日志表!$D$5:$D$10000,MATCH($F$3&amp;"|"&amp;ROW(A15),日志表!$F$5:$F$10000,0)),"-")</f>
        <v>-</v>
      </c>
      <c r="H18" s="19" t="str">
        <f>IFERROR(INDEX(日志表!$E$5:$E$10000,MATCH($F$3&amp;"|"&amp;ROW(A15),日志表!$F$5:$F$10000,0)),"-")</f>
        <v>-</v>
      </c>
      <c r="J18" s="68"/>
      <c r="K18" s="25" t="str">
        <f>IFERROR(INDEX(日志表!$B$5:$B$10000,MATCH($J$16&amp;"|"&amp;ROW(A3),日志表!$F$5:$F$10000,0)),"-")</f>
        <v>-</v>
      </c>
      <c r="L18" s="15" t="str">
        <f>IFERROR(INDEX(日志表!$C$5:$C$10000,MATCH($J$16&amp;"|"&amp;ROW(A3),日志表!$F$5:$F$10000,0)),"-")</f>
        <v>-</v>
      </c>
    </row>
    <row r="19" spans="2:12" x14ac:dyDescent="0.3">
      <c r="B19" s="40">
        <v>25</v>
      </c>
      <c r="C19" s="39"/>
      <c r="D19" s="28"/>
      <c r="E19" s="34" t="str">
        <f>IFERROR(INDEX(日志表!$B$5:$B$10000,MATCH($F$3&amp;"|"&amp;ROW(A16),日志表!$F$5:$F$10000,0)),"-")</f>
        <v>-</v>
      </c>
      <c r="F19" s="46" t="str">
        <f>IFERROR(INDEX(日志表!$C$5:$C$10000,MATCH($F$3&amp;"|"&amp;ROW(A16),日志表!$F$5:$F$10000,0)),"-")</f>
        <v>-</v>
      </c>
      <c r="G19" s="20" t="str">
        <f>IFERROR(INDEX(日志表!$D$5:$D$10000,MATCH($F$3&amp;"|"&amp;ROW(A16),日志表!$F$5:$F$10000,0)),"-")</f>
        <v>-</v>
      </c>
      <c r="H19" s="21" t="str">
        <f>IFERROR(INDEX(日志表!$E$5:$E$10000,MATCH($F$3&amp;"|"&amp;ROW(A16),日志表!$F$5:$F$10000,0)),"-")</f>
        <v>-</v>
      </c>
      <c r="J19" s="54">
        <f>J13+1</f>
        <v>42578</v>
      </c>
      <c r="K19" s="25" t="str">
        <f>IFERROR(INDEX(日志表!$B$5:$B$10000,MATCH($J$16&amp;"|"&amp;ROW(A4),日志表!$F$5:$F$10000,0)),"-")</f>
        <v>-</v>
      </c>
      <c r="L19" s="15" t="str">
        <f>IFERROR(INDEX(日志表!$C$5:$C$10000,MATCH($J$16&amp;"|"&amp;ROW(A4),日志表!$F$5:$F$10000,0)),"-")</f>
        <v>-</v>
      </c>
    </row>
    <row r="20" spans="2:12" x14ac:dyDescent="0.3">
      <c r="B20" s="38"/>
      <c r="C20" s="39"/>
      <c r="D20" s="28"/>
      <c r="E20" s="33" t="str">
        <f>IFERROR(INDEX(日志表!$B$5:$B$10000,MATCH($F$3&amp;"|"&amp;ROW(A17),日志表!$F$5:$F$10000,0)),"-")</f>
        <v>-</v>
      </c>
      <c r="F20" s="45" t="str">
        <f>IFERROR(INDEX(日志表!$C$5:$C$10000,MATCH($F$3&amp;"|"&amp;ROW(A17),日志表!$F$5:$F$10000,0)),"-")</f>
        <v>-</v>
      </c>
      <c r="G20" s="18" t="str">
        <f>IFERROR(INDEX(日志表!$D$5:$D$10000,MATCH($F$3&amp;"|"&amp;ROW(A17),日志表!$F$5:$F$10000,0)),"-")</f>
        <v>-</v>
      </c>
      <c r="H20" s="19" t="str">
        <f>IFERROR(INDEX(日志表!$E$5:$E$10000,MATCH($F$3&amp;"|"&amp;ROW(A17),日志表!$F$5:$F$10000,0)),"-")</f>
        <v>-</v>
      </c>
      <c r="J20" s="55"/>
      <c r="K20" s="25" t="str">
        <f>IFERROR(INDEX(日志表!$B$5:$B$10000,MATCH($J$16&amp;"|"&amp;ROW(A5),日志表!$F$5:$F$10000,0)),"-")</f>
        <v>-</v>
      </c>
      <c r="L20" s="15" t="str">
        <f>IFERROR(INDEX(日志表!$C$5:$C$10000,MATCH($J$16&amp;"|"&amp;ROW(A5),日志表!$F$5:$F$10000,0)),"-")</f>
        <v>-</v>
      </c>
    </row>
    <row r="21" spans="2:12" ht="17.25" thickBot="1" x14ac:dyDescent="0.35">
      <c r="B21" s="41"/>
      <c r="C21" s="42"/>
      <c r="D21" s="28"/>
      <c r="E21" s="35" t="str">
        <f>IFERROR(INDEX(日志表!$B$5:$B$10000,MATCH($F$3&amp;"|"&amp;ROW(A18),日志表!$F$5:$F$10000,0)),"-")</f>
        <v>-</v>
      </c>
      <c r="F21" s="47" t="str">
        <f>IFERROR(INDEX(日志表!$C$5:$C$10000,MATCH($F$3&amp;"|"&amp;ROW(A18),日志表!$F$5:$F$10000,0)),"-")</f>
        <v>-</v>
      </c>
      <c r="G21" s="22" t="str">
        <f>IFERROR(INDEX(日志表!$D$5:$D$10000,MATCH($F$3&amp;"|"&amp;ROW(A18),日志表!$F$5:$F$10000,0)),"-")</f>
        <v>-</v>
      </c>
      <c r="H21" s="23" t="str">
        <f>IFERROR(INDEX(日志表!$E$5:$E$10000,MATCH($F$3&amp;"|"&amp;ROW(A18),日志表!$F$5:$F$10000,0)),"-")</f>
        <v>-</v>
      </c>
      <c r="J21" s="56"/>
      <c r="K21" s="26" t="str">
        <f>IFERROR(INDEX(日志表!$B$5:$B$10000,MATCH($J$16&amp;"|"&amp;ROW(A6),日志表!$F$5:$F$10000,0)),"-")</f>
        <v>-</v>
      </c>
      <c r="L21" s="16" t="str">
        <f>IFERROR(INDEX(日志表!$C$5:$C$10000,MATCH($J$16&amp;"|"&amp;ROW(A6),日志表!$F$5:$F$10000,0)),"-")</f>
        <v>-</v>
      </c>
    </row>
    <row r="22" spans="2:12" x14ac:dyDescent="0.3">
      <c r="J22" s="53">
        <f>J16+1</f>
        <v>42579</v>
      </c>
      <c r="K22" s="24">
        <f>IFERROR(INDEX(日志表!$B$5:$B$10000,MATCH($J$22&amp;"|"&amp;ROW(A1),日志表!$F$5:$F$10000,0)),"-")</f>
        <v>0.33333333333333331</v>
      </c>
      <c r="L22" s="14" t="str">
        <f>IFERROR(INDEX(日志表!$C$5:$C$10000,MATCH($J$22&amp;"|"&amp;ROW(A1),日志表!$F$5:$F$10000,0)),"-")</f>
        <v>冲洗绿泥过滤机绿液循环管道.</v>
      </c>
    </row>
    <row r="23" spans="2:12" ht="16.5" customHeight="1" x14ac:dyDescent="0.3">
      <c r="F23" s="48"/>
      <c r="J23" s="67">
        <f>J17+1</f>
        <v>42579</v>
      </c>
      <c r="K23" s="25">
        <f>IFERROR(INDEX(日志表!$B$5:$B$10000,MATCH($J$22&amp;"|"&amp;ROW(A2),日志表!$F$5:$F$10000,0)),"-")</f>
        <v>0.35416666666666702</v>
      </c>
      <c r="L23" s="15" t="str">
        <f>IFERROR(INDEX(日志表!$C$5:$C$10000,MATCH($J$22&amp;"|"&amp;ROW(A2),日志表!$F$5:$F$10000,0)),"-")</f>
        <v>X过滤机区域法兰紧固之后进水试漏,依然漏液.</v>
      </c>
    </row>
    <row r="24" spans="2:12" ht="16.5" customHeight="1" x14ac:dyDescent="0.3">
      <c r="J24" s="68"/>
      <c r="K24" s="25">
        <f>IFERROR(INDEX(日志表!$B$5:$B$10000,MATCH($J$22&amp;"|"&amp;ROW(A3),日志表!$F$5:$F$10000,0)),"-")</f>
        <v>0.45833333333333331</v>
      </c>
      <c r="L24" s="15" t="str">
        <f>IFERROR(INDEX(日志表!$C$5:$C$10000,MATCH($J$22&amp;"|"&amp;ROW(A3),日志表!$F$5:$F$10000,0)),"-")</f>
        <v>启动6CP005冲洗绿泥过滤机至稀白液槽管线,法兰和焊缝处均有漏液现象(已告知安装公司),</v>
      </c>
    </row>
    <row r="25" spans="2:12" x14ac:dyDescent="0.3">
      <c r="J25" s="54">
        <f>J19+1</f>
        <v>42579</v>
      </c>
      <c r="K25" s="25" t="str">
        <f>IFERROR(INDEX(日志表!$B$5:$B$10000,MATCH($J$22&amp;"|"&amp;ROW(A4),日志表!$F$5:$F$10000,0)),"-")</f>
        <v>-</v>
      </c>
      <c r="L25" s="15" t="str">
        <f>IFERROR(INDEX(日志表!$C$5:$C$10000,MATCH($J$22&amp;"|"&amp;ROW(A4),日志表!$F$5:$F$10000,0)),"-")</f>
        <v>-</v>
      </c>
    </row>
    <row r="26" spans="2:12" x14ac:dyDescent="0.3">
      <c r="J26" s="55"/>
      <c r="K26" s="25" t="str">
        <f>IFERROR(INDEX(日志表!$B$5:$B$10000,MATCH($J$22&amp;"|"&amp;ROW(A5),日志表!$F$5:$F$10000,0)),"-")</f>
        <v>-</v>
      </c>
      <c r="L26" s="15" t="str">
        <f>IFERROR(INDEX(日志表!$C$5:$C$10000,MATCH($J$22&amp;"|"&amp;ROW(A5),日志表!$F$5:$F$10000,0)),"-")</f>
        <v>-</v>
      </c>
    </row>
    <row r="27" spans="2:12" x14ac:dyDescent="0.3">
      <c r="J27" s="56"/>
      <c r="K27" s="26" t="str">
        <f>IFERROR(INDEX(日志表!$B$5:$B$10000,MATCH($J$22&amp;"|"&amp;ROW(A6),日志表!$F$5:$F$10000,0)),"-")</f>
        <v>-</v>
      </c>
      <c r="L27" s="16" t="str">
        <f>IFERROR(INDEX(日志表!$C$5:$C$10000,MATCH($J$22&amp;"|"&amp;ROW(A6),日志表!$F$5:$F$10000,0)),"-")</f>
        <v>-</v>
      </c>
    </row>
    <row r="28" spans="2:12" x14ac:dyDescent="0.3">
      <c r="J28" s="53">
        <f>J22+1</f>
        <v>42580</v>
      </c>
      <c r="K28" s="24">
        <f>IFERROR(INDEX(日志表!$B$5:$B$10000,MATCH($J$28&amp;"|"&amp;ROW(A1),日志表!$F$5:$F$10000,0)),"-")</f>
        <v>0.33333333333333331</v>
      </c>
      <c r="L28" s="14" t="str">
        <f>IFERROR(INDEX(日志表!$C$5:$C$10000,MATCH($J$28&amp;"|"&amp;ROW(A1),日志表!$F$5:$F$10000,0)),"-")</f>
        <v>启动6CP009送水至稀白液槽(已通).</v>
      </c>
    </row>
    <row r="29" spans="2:12" ht="16.5" customHeight="1" x14ac:dyDescent="0.3">
      <c r="J29" s="67">
        <f>J23+1</f>
        <v>42580</v>
      </c>
      <c r="K29" s="25">
        <f>IFERROR(INDEX(日志表!$B$5:$B$10000,MATCH($J$28&amp;"|"&amp;ROW(A2),日志表!$F$5:$F$10000,0)),"-")</f>
        <v>0.41666666666666669</v>
      </c>
      <c r="L29" s="15" t="str">
        <f>IFERROR(INDEX(日志表!$C$5:$C$10000,MATCH($J$28&amp;"|"&amp;ROW(A2),日志表!$F$5:$F$10000,0)),"-")</f>
        <v>X过滤机处漏点处理完毕.</v>
      </c>
    </row>
    <row r="30" spans="2:12" ht="16.5" customHeight="1" x14ac:dyDescent="0.3">
      <c r="J30" s="68"/>
      <c r="K30" s="25">
        <f>IFERROR(INDEX(日志表!$B$5:$B$10000,MATCH($J$28&amp;"|"&amp;ROW(A3),日志表!$F$5:$F$10000,0)),"-")</f>
        <v>0.59027777777777779</v>
      </c>
      <c r="L30" s="15" t="str">
        <f>IFERROR(INDEX(日志表!$C$5:$C$10000,MATCH($J$28&amp;"|"&amp;ROW(A3),日志表!$F$5:$F$10000,0)),"-")</f>
        <v>X过滤机进水测试漏点.</v>
      </c>
    </row>
    <row r="31" spans="2:12" x14ac:dyDescent="0.3">
      <c r="J31" s="54">
        <f>J25+1</f>
        <v>42580</v>
      </c>
      <c r="K31" s="25" t="str">
        <f>IFERROR(INDEX(日志表!$B$5:$B$10000,MATCH($J$28&amp;"|"&amp;ROW(A4),日志表!$F$5:$F$10000,0)),"-")</f>
        <v>-</v>
      </c>
      <c r="L31" s="15" t="str">
        <f>IFERROR(INDEX(日志表!$C$5:$C$10000,MATCH($J$28&amp;"|"&amp;ROW(A4),日志表!$F$5:$F$10000,0)),"-")</f>
        <v>-</v>
      </c>
    </row>
    <row r="32" spans="2:12" x14ac:dyDescent="0.3">
      <c r="J32" s="55"/>
      <c r="K32" s="25" t="str">
        <f>IFERROR(INDEX(日志表!$B$5:$B$10000,MATCH($J$28&amp;"|"&amp;ROW(A5),日志表!$F$5:$F$10000,0)),"-")</f>
        <v>-</v>
      </c>
      <c r="L32" s="15" t="str">
        <f>IFERROR(INDEX(日志表!$C$5:$C$10000,MATCH($J$28&amp;"|"&amp;ROW(A5),日志表!$F$5:$F$10000,0)),"-")</f>
        <v>-</v>
      </c>
    </row>
    <row r="33" spans="10:12" x14ac:dyDescent="0.3">
      <c r="J33" s="56"/>
      <c r="K33" s="26" t="str">
        <f>IFERROR(INDEX(日志表!$B$5:$B$10000,MATCH($J$28&amp;"|"&amp;ROW(A6),日志表!$F$5:$F$10000,0)),"-")</f>
        <v>-</v>
      </c>
      <c r="L33" s="16" t="str">
        <f>IFERROR(INDEX(日志表!$C$5:$C$10000,MATCH($J$28&amp;"|"&amp;ROW(A6),日志表!$F$5:$F$10000,0)),"-")</f>
        <v>-</v>
      </c>
    </row>
    <row r="34" spans="10:12" x14ac:dyDescent="0.3">
      <c r="J34" s="53">
        <f>J28+1</f>
        <v>42581</v>
      </c>
      <c r="K34" s="24">
        <f>IFERROR(INDEX(日志表!$B$5:$B$10000,MATCH($J$34&amp;"|"&amp;ROW(A1),日志表!$F$5:$F$10000,0)),"-")</f>
        <v>0.33333333333333331</v>
      </c>
      <c r="L34" s="14" t="str">
        <f>IFERROR(INDEX(日志表!$C$5:$C$10000,MATCH($J$34&amp;"|"&amp;ROW(A1),日志表!$F$5:$F$10000,0)),"-")</f>
        <v>X过滤机内部卫生清扫,封人孔进水.6CP003滤液泵后法兰漏液</v>
      </c>
    </row>
    <row r="35" spans="10:12" ht="16.5" customHeight="1" x14ac:dyDescent="0.3">
      <c r="J35" s="67">
        <f>J29+1</f>
        <v>42581</v>
      </c>
      <c r="K35" s="25">
        <f>IFERROR(INDEX(日志表!$B$5:$B$10000,MATCH($J$34&amp;"|"&amp;ROW(A2),日志表!$F$5:$F$10000,0)),"-")</f>
        <v>0.58333333333333337</v>
      </c>
      <c r="L35" s="15" t="str">
        <f>IFERROR(INDEX(日志表!$C$5:$C$10000,MATCH($J$34&amp;"|"&amp;ROW(A2),日志表!$F$5:$F$10000,0)),"-")</f>
        <v>白液槽人孔打开检查内部,发现防腐图层有脱落现象.已告知安装公司.</v>
      </c>
    </row>
    <row r="36" spans="10:12" ht="16.5" customHeight="1" x14ac:dyDescent="0.3">
      <c r="J36" s="68"/>
      <c r="K36" s="25" t="str">
        <f>IFERROR(INDEX(日志表!$B$5:$B$10000,MATCH($J$34&amp;"|"&amp;ROW(A3),日志表!$F$5:$F$10000,0)),"-")</f>
        <v>-</v>
      </c>
      <c r="L36" s="15" t="str">
        <f>IFERROR(INDEX(日志表!$C$5:$C$10000,MATCH($J$34&amp;"|"&amp;ROW(A3),日志表!$F$5:$F$10000,0)),"-")</f>
        <v>-</v>
      </c>
    </row>
    <row r="37" spans="10:12" x14ac:dyDescent="0.3">
      <c r="J37" s="54">
        <f>J31+1</f>
        <v>42581</v>
      </c>
      <c r="K37" s="25" t="str">
        <f>IFERROR(INDEX(日志表!$B$5:$B$10000,MATCH($J$34&amp;"|"&amp;ROW(A4),日志表!$F$5:$F$10000,0)),"-")</f>
        <v>-</v>
      </c>
      <c r="L37" s="15" t="str">
        <f>IFERROR(INDEX(日志表!$C$5:$C$10000,MATCH($J$34&amp;"|"&amp;ROW(A4),日志表!$F$5:$F$10000,0)),"-")</f>
        <v>-</v>
      </c>
    </row>
    <row r="38" spans="10:12" x14ac:dyDescent="0.3">
      <c r="J38" s="55"/>
      <c r="K38" s="25" t="str">
        <f>IFERROR(INDEX(日志表!$B$5:$B$10000,MATCH($J$34&amp;"|"&amp;ROW(A5),日志表!$F$5:$F$10000,0)),"-")</f>
        <v>-</v>
      </c>
      <c r="L38" s="15" t="str">
        <f>IFERROR(INDEX(日志表!$C$5:$C$10000,MATCH($J$34&amp;"|"&amp;ROW(A5),日志表!$F$5:$F$10000,0)),"-")</f>
        <v>-</v>
      </c>
    </row>
    <row r="39" spans="10:12" x14ac:dyDescent="0.3">
      <c r="J39" s="56"/>
      <c r="K39" s="26" t="str">
        <f>IFERROR(INDEX(日志表!$B$5:$B$10000,MATCH($J$34&amp;"|"&amp;ROW(A6),日志表!$F$5:$F$10000,0)),"-")</f>
        <v>-</v>
      </c>
      <c r="L39" s="16" t="str">
        <f>IFERROR(INDEX(日志表!$C$5:$C$10000,MATCH($J$34&amp;"|"&amp;ROW(A6),日志表!$F$5:$F$10000,0)),"-")</f>
        <v>-</v>
      </c>
    </row>
    <row r="40" spans="10:12" x14ac:dyDescent="0.3">
      <c r="J40" s="53">
        <f>J34+1</f>
        <v>42582</v>
      </c>
      <c r="K40" s="24" t="str">
        <f>IFERROR(INDEX(日志表!$B$5:$B$10000,MATCH($J$40&amp;"|"&amp;ROW(A1),日志表!$F$5:$F$10000,0)),"-")</f>
        <v>-</v>
      </c>
      <c r="L40" s="14" t="str">
        <f>IFERROR(INDEX(日志表!$C$5:$C$10000,MATCH($J$40&amp;"|"&amp;ROW(A1),日志表!$F$5:$F$10000,0)),"-")</f>
        <v>-</v>
      </c>
    </row>
    <row r="41" spans="10:12" ht="16.5" customHeight="1" x14ac:dyDescent="0.3">
      <c r="J41" s="67">
        <f>J35+1</f>
        <v>42582</v>
      </c>
      <c r="K41" s="25" t="str">
        <f>IFERROR(INDEX(日志表!$B$5:$B$10000,MATCH($J$40&amp;"|"&amp;ROW(A2),日志表!$F$5:$F$10000,0)),"-")</f>
        <v>-</v>
      </c>
      <c r="L41" s="15" t="str">
        <f>IFERROR(INDEX(日志表!$C$5:$C$10000,MATCH($J$40&amp;"|"&amp;ROW(A2),日志表!$F$5:$F$10000,0)),"-")</f>
        <v>-</v>
      </c>
    </row>
    <row r="42" spans="10:12" ht="16.5" customHeight="1" x14ac:dyDescent="0.3">
      <c r="J42" s="68"/>
      <c r="K42" s="25" t="str">
        <f>IFERROR(INDEX(日志表!$B$5:$B$10000,MATCH($J$40&amp;"|"&amp;ROW(A3),日志表!$F$5:$F$10000,0)),"-")</f>
        <v>-</v>
      </c>
      <c r="L42" s="15" t="str">
        <f>IFERROR(INDEX(日志表!$C$5:$C$10000,MATCH($J$40&amp;"|"&amp;ROW(A3),日志表!$F$5:$F$10000,0)),"-")</f>
        <v>-</v>
      </c>
    </row>
    <row r="43" spans="10:12" x14ac:dyDescent="0.3">
      <c r="J43" s="54">
        <f>J37+1</f>
        <v>42582</v>
      </c>
      <c r="K43" s="25" t="str">
        <f>IFERROR(INDEX(日志表!$B$5:$B$10000,MATCH($J$40&amp;"|"&amp;ROW(A4),日志表!$F$5:$F$10000,0)),"-")</f>
        <v>-</v>
      </c>
      <c r="L43" s="15" t="str">
        <f>IFERROR(INDEX(日志表!$C$5:$C$10000,MATCH($J$40&amp;"|"&amp;ROW(A4),日志表!$F$5:$F$10000,0)),"-")</f>
        <v>-</v>
      </c>
    </row>
    <row r="44" spans="10:12" x14ac:dyDescent="0.3">
      <c r="J44" s="55"/>
      <c r="K44" s="25" t="str">
        <f>IFERROR(INDEX(日志表!$B$5:$B$10000,MATCH($J$40&amp;"|"&amp;ROW(A5),日志表!$F$5:$F$10000,0)),"-")</f>
        <v>-</v>
      </c>
      <c r="L44" s="15" t="str">
        <f>IFERROR(INDEX(日志表!$C$5:$C$10000,MATCH($J$40&amp;"|"&amp;ROW(A5),日志表!$F$5:$F$10000,0)),"-")</f>
        <v>-</v>
      </c>
    </row>
    <row r="45" spans="10:12" x14ac:dyDescent="0.3">
      <c r="J45" s="56"/>
      <c r="K45" s="26" t="str">
        <f>IFERROR(INDEX(日志表!$B$5:$B$10000,MATCH($J$40&amp;"|"&amp;ROW(A6),日志表!$F$5:$F$10000,0)),"-")</f>
        <v>-</v>
      </c>
      <c r="L45" s="16" t="str">
        <f>IFERROR(INDEX(日志表!$C$5:$C$10000,MATCH($J$40&amp;"|"&amp;ROW(A6),日志表!$F$5:$F$10000,0)),"-")</f>
        <v>-</v>
      </c>
    </row>
  </sheetData>
  <mergeCells count="15">
    <mergeCell ref="H1:J1"/>
    <mergeCell ref="H2:J2"/>
    <mergeCell ref="J35:J36"/>
    <mergeCell ref="J41:J42"/>
    <mergeCell ref="J3:L3"/>
    <mergeCell ref="J5:J6"/>
    <mergeCell ref="J11:J12"/>
    <mergeCell ref="J17:J18"/>
    <mergeCell ref="J23:J24"/>
    <mergeCell ref="J29:J30"/>
    <mergeCell ref="B12:C13"/>
    <mergeCell ref="E1:F1"/>
    <mergeCell ref="B9:C10"/>
    <mergeCell ref="B5:C7"/>
    <mergeCell ref="E2:F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Spinner 4">
              <controlPr defaultSize="0" autoPict="0">
                <anchor moveWithCells="1" sizeWithCells="1">
                  <from>
                    <xdr:col>2</xdr:col>
                    <xdr:colOff>76200</xdr:colOff>
                    <xdr:row>13</xdr:row>
                    <xdr:rowOff>161925</xdr:rowOff>
                  </from>
                  <to>
                    <xdr:col>2</xdr:col>
                    <xdr:colOff>457200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Spinner 5">
              <controlPr defaultSize="0" autoPict="0">
                <anchor moveWithCells="1" sizeWithCells="1">
                  <from>
                    <xdr:col>2</xdr:col>
                    <xdr:colOff>85725</xdr:colOff>
                    <xdr:row>15</xdr:row>
                    <xdr:rowOff>161925</xdr:rowOff>
                  </from>
                  <to>
                    <xdr:col>2</xdr:col>
                    <xdr:colOff>466725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Spinner 6">
              <controlPr defaultSize="0" autoPict="0">
                <anchor moveWithCells="1" sizeWithCells="1">
                  <from>
                    <xdr:col>2</xdr:col>
                    <xdr:colOff>85725</xdr:colOff>
                    <xdr:row>17</xdr:row>
                    <xdr:rowOff>161925</xdr:rowOff>
                  </from>
                  <to>
                    <xdr:col>2</xdr:col>
                    <xdr:colOff>466725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B91E-FF45-4072-9BF2-D255F489F403}">
  <dimension ref="A1:P379"/>
  <sheetViews>
    <sheetView showGridLines="0" topLeftCell="A352" zoomScaleNormal="100" workbookViewId="0">
      <selection activeCell="C373" sqref="C373"/>
    </sheetView>
  </sheetViews>
  <sheetFormatPr defaultRowHeight="16.5" x14ac:dyDescent="0.3"/>
  <cols>
    <col min="1" max="1" width="11" style="1" bestFit="1" customWidth="1"/>
    <col min="2" max="2" width="8.88671875" style="2"/>
    <col min="3" max="3" width="88.33203125" customWidth="1"/>
    <col min="4" max="4" width="6.5546875" customWidth="1"/>
    <col min="5" max="5" width="8.109375" customWidth="1"/>
    <col min="6" max="6" width="11.33203125" bestFit="1" customWidth="1"/>
  </cols>
  <sheetData>
    <row r="1" spans="1:16" x14ac:dyDescent="0.3">
      <c r="A1" s="9"/>
      <c r="B1" s="70" t="s">
        <v>131</v>
      </c>
      <c r="C1" s="71"/>
      <c r="P1" t="s">
        <v>136</v>
      </c>
    </row>
    <row r="2" spans="1:16" x14ac:dyDescent="0.3">
      <c r="A2" s="9"/>
      <c r="B2" s="4" t="s">
        <v>0</v>
      </c>
      <c r="C2" s="5" t="s">
        <v>133</v>
      </c>
      <c r="D2" s="5" t="s">
        <v>1</v>
      </c>
      <c r="E2" s="5" t="s">
        <v>314</v>
      </c>
      <c r="P2" s="11">
        <v>0.33333333333333331</v>
      </c>
    </row>
    <row r="3" spans="1:16" ht="26.25" customHeight="1" x14ac:dyDescent="0.3">
      <c r="A3" s="9"/>
      <c r="B3" s="4" t="s">
        <v>2</v>
      </c>
      <c r="C3" s="5" t="s">
        <v>132</v>
      </c>
      <c r="D3" s="5" t="s">
        <v>3</v>
      </c>
      <c r="E3" s="5" t="s">
        <v>373</v>
      </c>
      <c r="P3" s="11">
        <v>0.34375</v>
      </c>
    </row>
    <row r="4" spans="1:16" x14ac:dyDescent="0.3">
      <c r="A4" s="6" t="s">
        <v>4</v>
      </c>
      <c r="B4" s="7" t="s">
        <v>5</v>
      </c>
      <c r="C4" s="8" t="s">
        <v>374</v>
      </c>
      <c r="D4" s="8" t="s">
        <v>6</v>
      </c>
      <c r="E4" s="8" t="s">
        <v>7</v>
      </c>
      <c r="F4" s="8" t="s">
        <v>130</v>
      </c>
      <c r="P4" s="11">
        <v>0.35416666666666702</v>
      </c>
    </row>
    <row r="5" spans="1:16" x14ac:dyDescent="0.3">
      <c r="A5" s="1">
        <v>42506</v>
      </c>
      <c r="B5" s="10">
        <v>0.60416666666666663</v>
      </c>
      <c r="C5" t="s">
        <v>8</v>
      </c>
      <c r="D5" t="s">
        <v>9</v>
      </c>
      <c r="F5" t="str">
        <f>A5&amp;"|"&amp;COUNTIF($A$5:A5,A5)</f>
        <v>42506|1</v>
      </c>
      <c r="P5" s="11">
        <v>0.36458333333333298</v>
      </c>
    </row>
    <row r="6" spans="1:16" x14ac:dyDescent="0.3">
      <c r="A6" s="1">
        <v>42507</v>
      </c>
      <c r="B6" s="10">
        <v>3.125E-2</v>
      </c>
      <c r="C6" t="s">
        <v>10</v>
      </c>
      <c r="F6" t="str">
        <f>A6&amp;"|"&amp;COUNTIF($A$5:A6,A6)</f>
        <v>42507|1</v>
      </c>
      <c r="P6" s="11">
        <v>0.375</v>
      </c>
    </row>
    <row r="7" spans="1:16" x14ac:dyDescent="0.3">
      <c r="A7" s="1">
        <v>42507</v>
      </c>
      <c r="B7" s="10">
        <v>0.375</v>
      </c>
      <c r="C7" t="s">
        <v>322</v>
      </c>
      <c r="E7" t="s">
        <v>7</v>
      </c>
      <c r="F7" t="str">
        <f>A7&amp;"|"&amp;COUNTIF($A$5:A7,A7)</f>
        <v>42507|2</v>
      </c>
      <c r="P7" s="11">
        <v>0.38541666666666702</v>
      </c>
    </row>
    <row r="8" spans="1:16" x14ac:dyDescent="0.3">
      <c r="A8" s="1">
        <v>42508</v>
      </c>
      <c r="B8" s="10">
        <v>0.39583333333333331</v>
      </c>
      <c r="C8" t="s">
        <v>11</v>
      </c>
      <c r="D8" t="s">
        <v>6</v>
      </c>
      <c r="F8" t="str">
        <f>A8&amp;"|"&amp;COUNTIF($A$5:A8,A8)</f>
        <v>42508|1</v>
      </c>
      <c r="P8" s="11">
        <v>0.39583333333333298</v>
      </c>
    </row>
    <row r="9" spans="1:16" x14ac:dyDescent="0.3">
      <c r="A9" s="1">
        <v>42508</v>
      </c>
      <c r="B9" s="10">
        <v>0.4375</v>
      </c>
      <c r="C9" t="s">
        <v>12</v>
      </c>
      <c r="D9" t="s">
        <v>9</v>
      </c>
      <c r="F9" t="str">
        <f>A9&amp;"|"&amp;COUNTIF($A$5:A9,A9)</f>
        <v>42508|2</v>
      </c>
      <c r="P9" s="11">
        <v>0.40625</v>
      </c>
    </row>
    <row r="10" spans="1:16" x14ac:dyDescent="0.3">
      <c r="A10" s="1">
        <v>42509</v>
      </c>
      <c r="B10" s="10">
        <v>0.35416666666666669</v>
      </c>
      <c r="C10" t="s">
        <v>13</v>
      </c>
      <c r="D10" t="s">
        <v>6</v>
      </c>
      <c r="F10" t="str">
        <f>A10&amp;"|"&amp;COUNTIF($A$5:A10,A10)</f>
        <v>42509|1</v>
      </c>
      <c r="P10" s="11">
        <v>0.41666666666666702</v>
      </c>
    </row>
    <row r="11" spans="1:16" x14ac:dyDescent="0.3">
      <c r="A11" s="1">
        <v>42509</v>
      </c>
      <c r="B11" s="10">
        <v>0.60416666666666663</v>
      </c>
      <c r="C11" t="s">
        <v>14</v>
      </c>
      <c r="E11" t="s">
        <v>7</v>
      </c>
      <c r="F11" t="str">
        <f>A11&amp;"|"&amp;COUNTIF($A$5:A11,A11)</f>
        <v>42509|2</v>
      </c>
      <c r="P11" s="11">
        <v>0.42708333333333298</v>
      </c>
    </row>
    <row r="12" spans="1:16" x14ac:dyDescent="0.3">
      <c r="A12" s="1">
        <v>42510</v>
      </c>
      <c r="B12" s="10">
        <v>0.375</v>
      </c>
      <c r="C12" t="s">
        <v>15</v>
      </c>
      <c r="D12" t="s">
        <v>6</v>
      </c>
      <c r="F12" t="str">
        <f>A12&amp;"|"&amp;COUNTIF($A$5:A12,A12)</f>
        <v>42510|1</v>
      </c>
      <c r="P12" s="11">
        <v>0.4375</v>
      </c>
    </row>
    <row r="13" spans="1:16" x14ac:dyDescent="0.3">
      <c r="A13" s="1">
        <v>42511</v>
      </c>
      <c r="B13" s="10">
        <v>0.375</v>
      </c>
      <c r="C13" t="s">
        <v>16</v>
      </c>
      <c r="E13" t="s">
        <v>7</v>
      </c>
      <c r="F13" t="str">
        <f>A13&amp;"|"&amp;COUNTIF($A$5:A13,A13)</f>
        <v>42511|1</v>
      </c>
      <c r="P13" s="11">
        <v>0.44791666666666702</v>
      </c>
    </row>
    <row r="14" spans="1:16" x14ac:dyDescent="0.3">
      <c r="A14" s="1">
        <v>42513</v>
      </c>
      <c r="B14" s="10">
        <v>0.33333333333333331</v>
      </c>
      <c r="C14" t="s">
        <v>16</v>
      </c>
      <c r="E14" t="s">
        <v>7</v>
      </c>
      <c r="F14" t="str">
        <f>A14&amp;"|"&amp;COUNTIF($A$5:A14,A14)</f>
        <v>42513|1</v>
      </c>
      <c r="P14" s="11">
        <v>0.45833333333333298</v>
      </c>
    </row>
    <row r="15" spans="1:16" x14ac:dyDescent="0.3">
      <c r="A15" s="1">
        <v>42514</v>
      </c>
      <c r="B15" s="10">
        <v>0.375</v>
      </c>
      <c r="C15" t="s">
        <v>16</v>
      </c>
      <c r="E15" t="s">
        <v>7</v>
      </c>
      <c r="F15" t="str">
        <f>A15&amp;"|"&amp;COUNTIF($A$5:A15,A15)</f>
        <v>42514|1</v>
      </c>
      <c r="P15" s="11">
        <v>0.46875</v>
      </c>
    </row>
    <row r="16" spans="1:16" x14ac:dyDescent="0.3">
      <c r="A16" s="1">
        <v>42515</v>
      </c>
      <c r="B16" s="10">
        <v>0.33333333333333331</v>
      </c>
      <c r="C16" t="s">
        <v>16</v>
      </c>
      <c r="E16" t="s">
        <v>7</v>
      </c>
      <c r="F16" t="str">
        <f>A16&amp;"|"&amp;COUNTIF($A$5:A16,A16)</f>
        <v>42515|1</v>
      </c>
      <c r="P16" s="11">
        <v>0.47916666666666702</v>
      </c>
    </row>
    <row r="17" spans="1:16" x14ac:dyDescent="0.3">
      <c r="A17" s="1">
        <v>42516</v>
      </c>
      <c r="B17" s="10">
        <v>0.33333333333333331</v>
      </c>
      <c r="C17" t="s">
        <v>16</v>
      </c>
      <c r="E17" t="s">
        <v>7</v>
      </c>
      <c r="F17" t="str">
        <f>A17&amp;"|"&amp;COUNTIF($A$5:A17,A17)</f>
        <v>42516|1</v>
      </c>
      <c r="P17" s="11">
        <v>0.48958333333333298</v>
      </c>
    </row>
    <row r="18" spans="1:16" x14ac:dyDescent="0.3">
      <c r="A18" s="1">
        <v>42516</v>
      </c>
      <c r="B18" s="10">
        <v>0.41666666666666669</v>
      </c>
      <c r="C18" t="s">
        <v>17</v>
      </c>
      <c r="F18" t="str">
        <f>A18&amp;"|"&amp;COUNTIF($A$5:A18,A18)</f>
        <v>42516|2</v>
      </c>
      <c r="P18" s="11">
        <v>0.5</v>
      </c>
    </row>
    <row r="19" spans="1:16" x14ac:dyDescent="0.3">
      <c r="A19" s="1">
        <v>42516</v>
      </c>
      <c r="B19" s="10">
        <v>0.58333333333333337</v>
      </c>
      <c r="C19" t="s">
        <v>18</v>
      </c>
      <c r="F19" t="str">
        <f>A19&amp;"|"&amp;COUNTIF($A$5:A19,A19)</f>
        <v>42516|3</v>
      </c>
      <c r="P19" s="11">
        <v>0.51041666666666696</v>
      </c>
    </row>
    <row r="20" spans="1:16" x14ac:dyDescent="0.3">
      <c r="A20" s="1">
        <v>42517</v>
      </c>
      <c r="B20" s="10">
        <v>0.33333333333333331</v>
      </c>
      <c r="C20" t="s">
        <v>19</v>
      </c>
      <c r="F20" t="str">
        <f>A20&amp;"|"&amp;COUNTIF($A$5:A20,A20)</f>
        <v>42517|1</v>
      </c>
      <c r="P20" s="11">
        <v>0.52083333333333304</v>
      </c>
    </row>
    <row r="21" spans="1:16" x14ac:dyDescent="0.3">
      <c r="A21" s="1">
        <v>42517</v>
      </c>
      <c r="B21" s="10">
        <v>0.45833333333333331</v>
      </c>
      <c r="C21" t="s">
        <v>20</v>
      </c>
      <c r="F21" t="str">
        <f>A21&amp;"|"&amp;COUNTIF($A$5:A21,A21)</f>
        <v>42517|2</v>
      </c>
      <c r="P21" s="11">
        <v>0.53125</v>
      </c>
    </row>
    <row r="22" spans="1:16" x14ac:dyDescent="0.3">
      <c r="A22" s="1">
        <v>42517</v>
      </c>
      <c r="B22" s="10">
        <v>0.60416666666666663</v>
      </c>
      <c r="C22" t="s">
        <v>21</v>
      </c>
      <c r="F22" t="str">
        <f>A22&amp;"|"&amp;COUNTIF($A$5:A22,A22)</f>
        <v>42517|3</v>
      </c>
      <c r="P22" s="11">
        <v>0.54166666666666696</v>
      </c>
    </row>
    <row r="23" spans="1:16" x14ac:dyDescent="0.3">
      <c r="A23" s="1">
        <v>42518</v>
      </c>
      <c r="B23" s="10">
        <v>0.33333333333333331</v>
      </c>
      <c r="C23" t="s">
        <v>21</v>
      </c>
      <c r="F23" t="str">
        <f>A23&amp;"|"&amp;COUNTIF($A$5:A23,A23)</f>
        <v>42518|1</v>
      </c>
      <c r="P23" s="11">
        <v>0.55208333333333304</v>
      </c>
    </row>
    <row r="24" spans="1:16" x14ac:dyDescent="0.3">
      <c r="A24" s="1">
        <v>42520</v>
      </c>
      <c r="B24" s="10">
        <v>0.33333333333333331</v>
      </c>
      <c r="C24" t="s">
        <v>22</v>
      </c>
      <c r="F24" t="str">
        <f>A24&amp;"|"&amp;COUNTIF($A$5:A24,A24)</f>
        <v>42520|1</v>
      </c>
      <c r="P24" s="11">
        <v>0.5625</v>
      </c>
    </row>
    <row r="25" spans="1:16" x14ac:dyDescent="0.3">
      <c r="A25" s="1">
        <v>42521</v>
      </c>
      <c r="B25" s="10">
        <v>0.35416666666666669</v>
      </c>
      <c r="C25" t="s">
        <v>22</v>
      </c>
      <c r="F25" t="str">
        <f>A25&amp;"|"&amp;COUNTIF($A$5:A25,A25)</f>
        <v>42521|1</v>
      </c>
      <c r="P25" s="11">
        <v>0.57291666666666696</v>
      </c>
    </row>
    <row r="26" spans="1:16" x14ac:dyDescent="0.3">
      <c r="A26" s="1">
        <v>42521</v>
      </c>
      <c r="B26" s="10">
        <v>0.375</v>
      </c>
      <c r="C26" t="s">
        <v>23</v>
      </c>
      <c r="F26" t="str">
        <f>A26&amp;"|"&amp;COUNTIF($A$5:A26,A26)</f>
        <v>42521|2</v>
      </c>
      <c r="P26" s="11">
        <v>0.58333333333333304</v>
      </c>
    </row>
    <row r="27" spans="1:16" x14ac:dyDescent="0.3">
      <c r="A27" s="1">
        <v>42522</v>
      </c>
      <c r="B27" s="10">
        <v>0.35416666666666669</v>
      </c>
      <c r="C27" t="s">
        <v>22</v>
      </c>
      <c r="F27" t="str">
        <f>A27&amp;"|"&amp;COUNTIF($A$5:A27,A27)</f>
        <v>42522|1</v>
      </c>
      <c r="P27" s="11">
        <v>0.59375</v>
      </c>
    </row>
    <row r="28" spans="1:16" x14ac:dyDescent="0.3">
      <c r="A28" s="1">
        <v>42523</v>
      </c>
      <c r="B28" s="10">
        <v>0.33333333333333331</v>
      </c>
      <c r="C28" t="s">
        <v>24</v>
      </c>
      <c r="F28" t="str">
        <f>A28&amp;"|"&amp;COUNTIF($A$5:A28,A28)</f>
        <v>42523|1</v>
      </c>
      <c r="P28" s="11">
        <v>0.60416666666666696</v>
      </c>
    </row>
    <row r="29" spans="1:16" x14ac:dyDescent="0.3">
      <c r="A29" s="1">
        <v>42523</v>
      </c>
      <c r="B29" s="10">
        <v>0.33333333333333331</v>
      </c>
      <c r="C29" t="s">
        <v>25</v>
      </c>
      <c r="F29" t="str">
        <f>A29&amp;"|"&amp;COUNTIF($A$5:A29,A29)</f>
        <v>42523|2</v>
      </c>
      <c r="P29" s="11">
        <v>0.61458333333333304</v>
      </c>
    </row>
    <row r="30" spans="1:16" x14ac:dyDescent="0.3">
      <c r="A30" s="1">
        <v>42523</v>
      </c>
      <c r="B30" s="10">
        <v>0.375</v>
      </c>
      <c r="C30" t="s">
        <v>22</v>
      </c>
      <c r="F30" t="str">
        <f>A30&amp;"|"&amp;COUNTIF($A$5:A30,A30)</f>
        <v>42523|3</v>
      </c>
      <c r="P30" s="11">
        <v>0.625</v>
      </c>
    </row>
    <row r="31" spans="1:16" x14ac:dyDescent="0.3">
      <c r="A31" s="1">
        <v>42524</v>
      </c>
      <c r="B31" s="10">
        <v>0.33333333333333331</v>
      </c>
      <c r="C31" t="s">
        <v>24</v>
      </c>
      <c r="F31" t="str">
        <f>A31&amp;"|"&amp;COUNTIF($A$5:A31,A31)</f>
        <v>42524|1</v>
      </c>
      <c r="P31" s="11">
        <v>0.63541666666666696</v>
      </c>
    </row>
    <row r="32" spans="1:16" x14ac:dyDescent="0.3">
      <c r="A32" s="1">
        <v>42524</v>
      </c>
      <c r="B32" s="10">
        <v>0.375</v>
      </c>
      <c r="C32" t="s">
        <v>22</v>
      </c>
      <c r="D32" t="s">
        <v>9</v>
      </c>
      <c r="F32" t="str">
        <f>A32&amp;"|"&amp;COUNTIF($A$5:A32,A32)</f>
        <v>42524|2</v>
      </c>
      <c r="P32" s="11">
        <v>0.64583333333333404</v>
      </c>
    </row>
    <row r="33" spans="1:16" x14ac:dyDescent="0.3">
      <c r="A33" s="1">
        <v>42525</v>
      </c>
      <c r="B33" s="10">
        <v>0.33333333333333331</v>
      </c>
      <c r="C33" t="s">
        <v>24</v>
      </c>
      <c r="F33" t="str">
        <f>A33&amp;"|"&amp;COUNTIF($A$5:A33,A33)</f>
        <v>42525|1</v>
      </c>
      <c r="P33" s="11">
        <v>0.65625</v>
      </c>
    </row>
    <row r="34" spans="1:16" x14ac:dyDescent="0.3">
      <c r="A34" s="1">
        <v>42527</v>
      </c>
      <c r="B34" s="10">
        <v>0.33333333333333331</v>
      </c>
      <c r="C34" t="s">
        <v>26</v>
      </c>
      <c r="F34" t="str">
        <f>A34&amp;"|"&amp;COUNTIF($A$5:A34,A34)</f>
        <v>42527|1</v>
      </c>
      <c r="P34" s="11">
        <v>0.66666666666666696</v>
      </c>
    </row>
    <row r="35" spans="1:16" x14ac:dyDescent="0.3">
      <c r="A35" s="1">
        <v>42527</v>
      </c>
      <c r="B35" s="10">
        <v>0.375</v>
      </c>
      <c r="C35" t="s">
        <v>27</v>
      </c>
      <c r="F35" t="str">
        <f>A35&amp;"|"&amp;COUNTIF($A$5:A35,A35)</f>
        <v>42527|2</v>
      </c>
      <c r="P35" s="11">
        <v>0.67708333333333404</v>
      </c>
    </row>
    <row r="36" spans="1:16" x14ac:dyDescent="0.3">
      <c r="A36" s="1">
        <v>42527</v>
      </c>
      <c r="B36" s="10">
        <v>0.58333333333333337</v>
      </c>
      <c r="C36" t="s">
        <v>27</v>
      </c>
      <c r="D36" t="s">
        <v>9</v>
      </c>
      <c r="F36" t="str">
        <f>A36&amp;"|"&amp;COUNTIF($A$5:A36,A36)</f>
        <v>42527|3</v>
      </c>
      <c r="P36" s="11">
        <v>0.6875</v>
      </c>
    </row>
    <row r="37" spans="1:16" x14ac:dyDescent="0.3">
      <c r="A37" s="1">
        <v>42527</v>
      </c>
      <c r="B37" s="10">
        <v>0.625</v>
      </c>
      <c r="C37" t="s">
        <v>28</v>
      </c>
      <c r="F37" t="str">
        <f>A37&amp;"|"&amp;COUNTIF($A$5:A37,A37)</f>
        <v>42527|4</v>
      </c>
      <c r="P37" s="11">
        <v>0.69791666666666696</v>
      </c>
    </row>
    <row r="38" spans="1:16" x14ac:dyDescent="0.3">
      <c r="A38" s="1">
        <v>42528</v>
      </c>
      <c r="B38" s="10">
        <v>0.33333333333333331</v>
      </c>
      <c r="C38" t="s">
        <v>29</v>
      </c>
      <c r="F38" t="str">
        <f>A38&amp;"|"&amp;COUNTIF($A$5:A38,A38)</f>
        <v>42528|1</v>
      </c>
      <c r="P38" s="11">
        <v>0.70833333333333404</v>
      </c>
    </row>
    <row r="39" spans="1:16" x14ac:dyDescent="0.3">
      <c r="A39" s="1">
        <v>42528</v>
      </c>
      <c r="B39" s="10">
        <v>0.59027777777777779</v>
      </c>
      <c r="C39" t="s">
        <v>30</v>
      </c>
      <c r="F39" t="str">
        <f>A39&amp;"|"&amp;COUNTIF($A$5:A39,A39)</f>
        <v>42528|2</v>
      </c>
      <c r="P39" s="11">
        <v>0.71875</v>
      </c>
    </row>
    <row r="40" spans="1:16" x14ac:dyDescent="0.3">
      <c r="A40" s="1">
        <v>42529</v>
      </c>
      <c r="B40" s="10">
        <v>0.34027777777777779</v>
      </c>
      <c r="C40" t="s">
        <v>31</v>
      </c>
      <c r="F40" t="str">
        <f>A40&amp;"|"&amp;COUNTIF($A$5:A40,A40)</f>
        <v>42529|1</v>
      </c>
      <c r="P40" s="11">
        <v>0.72916666666666696</v>
      </c>
    </row>
    <row r="41" spans="1:16" x14ac:dyDescent="0.3">
      <c r="A41" s="1">
        <v>42529</v>
      </c>
      <c r="B41" s="10">
        <v>0.38194444444444448</v>
      </c>
      <c r="C41" t="s">
        <v>32</v>
      </c>
      <c r="F41" t="str">
        <f>A41&amp;"|"&amp;COUNTIF($A$5:A41,A41)</f>
        <v>42529|2</v>
      </c>
      <c r="P41" s="11">
        <v>0.73958333333333404</v>
      </c>
    </row>
    <row r="42" spans="1:16" x14ac:dyDescent="0.3">
      <c r="A42" s="1">
        <v>42529</v>
      </c>
      <c r="B42" s="10">
        <v>0.58333333333333337</v>
      </c>
      <c r="C42" t="s">
        <v>33</v>
      </c>
      <c r="F42" t="str">
        <f>A42&amp;"|"&amp;COUNTIF($A$5:A42,A42)</f>
        <v>42529|3</v>
      </c>
      <c r="P42" s="11">
        <v>0.75</v>
      </c>
    </row>
    <row r="43" spans="1:16" x14ac:dyDescent="0.3">
      <c r="A43" s="1">
        <v>42529</v>
      </c>
      <c r="B43" s="10">
        <v>0.625</v>
      </c>
      <c r="C43" t="s">
        <v>14</v>
      </c>
      <c r="E43" t="s">
        <v>34</v>
      </c>
      <c r="F43" t="str">
        <f>A43&amp;"|"&amp;COUNTIF($A$5:A43,A43)</f>
        <v>42529|4</v>
      </c>
      <c r="P43" s="11">
        <v>0.76041666666666696</v>
      </c>
    </row>
    <row r="44" spans="1:16" x14ac:dyDescent="0.3">
      <c r="A44" s="1">
        <v>42529</v>
      </c>
      <c r="B44" s="10">
        <v>0.72916666666666663</v>
      </c>
      <c r="C44" t="s">
        <v>35</v>
      </c>
      <c r="F44" t="str">
        <f>A44&amp;"|"&amp;COUNTIF($A$5:A44,A44)</f>
        <v>42529|5</v>
      </c>
      <c r="P44" s="11">
        <v>0.77083333333333404</v>
      </c>
    </row>
    <row r="45" spans="1:16" x14ac:dyDescent="0.3">
      <c r="A45" s="1">
        <v>42529</v>
      </c>
      <c r="B45" s="10">
        <v>0.73611111111111116</v>
      </c>
      <c r="C45" t="s">
        <v>36</v>
      </c>
      <c r="D45" t="s">
        <v>9</v>
      </c>
      <c r="F45" t="str">
        <f>A45&amp;"|"&amp;COUNTIF($A$5:A45,A45)</f>
        <v>42529|6</v>
      </c>
      <c r="P45" s="11">
        <v>0.78125</v>
      </c>
    </row>
    <row r="46" spans="1:16" x14ac:dyDescent="0.3">
      <c r="A46" s="1">
        <v>42530</v>
      </c>
      <c r="B46" s="10">
        <v>0.33333333333333331</v>
      </c>
      <c r="C46" t="s">
        <v>37</v>
      </c>
      <c r="F46" t="str">
        <f>A46&amp;"|"&amp;COUNTIF($A$5:A46,A46)</f>
        <v>42530|1</v>
      </c>
      <c r="P46" s="11">
        <v>0.79166666666666696</v>
      </c>
    </row>
    <row r="47" spans="1:16" x14ac:dyDescent="0.3">
      <c r="A47" s="1">
        <v>42530</v>
      </c>
      <c r="B47" s="10">
        <v>0.45833333333333331</v>
      </c>
      <c r="C47" t="s">
        <v>38</v>
      </c>
      <c r="F47" t="str">
        <f>A47&amp;"|"&amp;COUNTIF($A$5:A47,A47)</f>
        <v>42530|2</v>
      </c>
      <c r="P47" s="11">
        <v>0.80208333333333404</v>
      </c>
    </row>
    <row r="48" spans="1:16" x14ac:dyDescent="0.3">
      <c r="A48" s="1">
        <v>42530</v>
      </c>
      <c r="B48" s="10">
        <v>0.59027777777777779</v>
      </c>
      <c r="C48" t="s">
        <v>39</v>
      </c>
      <c r="D48" t="s">
        <v>9</v>
      </c>
      <c r="F48" t="str">
        <f>A48&amp;"|"&amp;COUNTIF($A$5:A48,A48)</f>
        <v>42530|3</v>
      </c>
      <c r="P48" s="11">
        <v>0.812500000000001</v>
      </c>
    </row>
    <row r="49" spans="1:16" x14ac:dyDescent="0.3">
      <c r="A49" s="1">
        <v>42531</v>
      </c>
      <c r="B49" s="10">
        <v>0.58333333333333337</v>
      </c>
      <c r="C49" t="s">
        <v>42</v>
      </c>
      <c r="F49" t="str">
        <f>A49&amp;"|"&amp;COUNTIF($A$5:A49,A49)</f>
        <v>42531|1</v>
      </c>
      <c r="P49" s="11">
        <v>0.82291666666666696</v>
      </c>
    </row>
    <row r="50" spans="1:16" x14ac:dyDescent="0.3">
      <c r="A50" s="1">
        <v>42531</v>
      </c>
      <c r="B50" s="10">
        <v>2.4166666666666665</v>
      </c>
      <c r="C50" t="s">
        <v>40</v>
      </c>
      <c r="F50" t="str">
        <f>A50&amp;"|"&amp;COUNTIF($A$5:A50,A50)</f>
        <v>42531|2</v>
      </c>
      <c r="P50" s="11">
        <v>0.83333333333333404</v>
      </c>
    </row>
    <row r="51" spans="1:16" x14ac:dyDescent="0.3">
      <c r="A51" s="1">
        <v>42531</v>
      </c>
      <c r="B51" s="10">
        <v>2.458333333333333</v>
      </c>
      <c r="C51" t="s">
        <v>41</v>
      </c>
      <c r="F51" t="str">
        <f>A51&amp;"|"&amp;COUNTIF($A$5:A51,A51)</f>
        <v>42531|3</v>
      </c>
      <c r="P51" s="11">
        <v>0.843750000000001</v>
      </c>
    </row>
    <row r="52" spans="1:16" x14ac:dyDescent="0.3">
      <c r="A52" s="1">
        <v>42532</v>
      </c>
      <c r="B52" s="10">
        <v>0.33333333333333331</v>
      </c>
      <c r="C52" t="s">
        <v>42</v>
      </c>
      <c r="D52" t="s">
        <v>9</v>
      </c>
      <c r="F52" t="str">
        <f>A52&amp;"|"&amp;COUNTIF($A$5:A52,A52)</f>
        <v>42532|1</v>
      </c>
      <c r="P52" s="11">
        <v>0.85416666666666696</v>
      </c>
    </row>
    <row r="53" spans="1:16" x14ac:dyDescent="0.3">
      <c r="A53" s="1">
        <v>42534</v>
      </c>
      <c r="B53" s="10">
        <v>0.33333333333333331</v>
      </c>
      <c r="C53" t="s">
        <v>43</v>
      </c>
      <c r="F53" t="str">
        <f>A53&amp;"|"&amp;COUNTIF($A$5:A53,A53)</f>
        <v>42534|1</v>
      </c>
      <c r="P53" s="11">
        <v>0.86458333333333404</v>
      </c>
    </row>
    <row r="54" spans="1:16" x14ac:dyDescent="0.3">
      <c r="A54" s="1">
        <v>42534</v>
      </c>
      <c r="B54" s="10">
        <v>0.41666666666666669</v>
      </c>
      <c r="C54" t="s">
        <v>41</v>
      </c>
      <c r="D54" t="s">
        <v>34</v>
      </c>
      <c r="F54" t="str">
        <f>A54&amp;"|"&amp;COUNTIF($A$5:A54,A54)</f>
        <v>42534|2</v>
      </c>
      <c r="P54" s="11">
        <v>0.875000000000001</v>
      </c>
    </row>
    <row r="55" spans="1:16" x14ac:dyDescent="0.3">
      <c r="A55" s="1">
        <v>42534</v>
      </c>
      <c r="B55" s="10">
        <v>0.58333333333333337</v>
      </c>
      <c r="C55" t="s">
        <v>44</v>
      </c>
      <c r="F55" t="str">
        <f>A55&amp;"|"&amp;COUNTIF($A$5:A55,A55)</f>
        <v>42534|3</v>
      </c>
      <c r="P55" s="11">
        <v>0.88541666666666696</v>
      </c>
    </row>
    <row r="56" spans="1:16" x14ac:dyDescent="0.3">
      <c r="A56" s="1">
        <v>42535</v>
      </c>
      <c r="B56" s="10">
        <v>0.33333333333333331</v>
      </c>
      <c r="C56" t="s">
        <v>45</v>
      </c>
      <c r="F56" t="str">
        <f>A56&amp;"|"&amp;COUNTIF($A$5:A56,A56)</f>
        <v>42535|1</v>
      </c>
      <c r="P56" s="11">
        <v>0.89583333333333404</v>
      </c>
    </row>
    <row r="57" spans="1:16" x14ac:dyDescent="0.3">
      <c r="A57" s="1">
        <v>42535</v>
      </c>
      <c r="B57" s="10">
        <v>0.375</v>
      </c>
      <c r="C57" t="s">
        <v>46</v>
      </c>
      <c r="F57" t="str">
        <f>A57&amp;"|"&amp;COUNTIF($A$5:A57,A57)</f>
        <v>42535|2</v>
      </c>
      <c r="P57" s="11">
        <v>0.906250000000001</v>
      </c>
    </row>
    <row r="58" spans="1:16" x14ac:dyDescent="0.3">
      <c r="A58" s="1">
        <v>42535</v>
      </c>
      <c r="B58" s="10">
        <v>0.58333333333333337</v>
      </c>
      <c r="C58" t="s">
        <v>46</v>
      </c>
      <c r="E58" t="s">
        <v>34</v>
      </c>
      <c r="F58" t="str">
        <f>A58&amp;"|"&amp;COUNTIF($A$5:A58,A58)</f>
        <v>42535|3</v>
      </c>
      <c r="P58" s="11">
        <v>0.91666666666666696</v>
      </c>
    </row>
    <row r="59" spans="1:16" x14ac:dyDescent="0.3">
      <c r="A59" s="1">
        <v>42536</v>
      </c>
      <c r="B59" s="10">
        <v>0.33333333333333331</v>
      </c>
      <c r="C59" t="s">
        <v>47</v>
      </c>
      <c r="F59" t="str">
        <f>A59&amp;"|"&amp;COUNTIF($A$5:A59,A59)</f>
        <v>42536|1</v>
      </c>
      <c r="P59" s="11">
        <v>0.92708333333333404</v>
      </c>
    </row>
    <row r="60" spans="1:16" x14ac:dyDescent="0.3">
      <c r="A60" s="1">
        <v>42536</v>
      </c>
      <c r="B60" s="10">
        <v>0.375</v>
      </c>
      <c r="C60" t="s">
        <v>46</v>
      </c>
      <c r="F60" t="str">
        <f>A60&amp;"|"&amp;COUNTIF($A$5:A60,A60)</f>
        <v>42536|2</v>
      </c>
      <c r="P60" s="11">
        <v>0.937500000000001</v>
      </c>
    </row>
    <row r="61" spans="1:16" x14ac:dyDescent="0.3">
      <c r="A61" s="1">
        <v>42536</v>
      </c>
      <c r="B61" s="10">
        <v>0.58333333333333337</v>
      </c>
      <c r="C61" t="s">
        <v>48</v>
      </c>
      <c r="D61" t="s">
        <v>9</v>
      </c>
      <c r="F61" t="str">
        <f>A61&amp;"|"&amp;COUNTIF($A$5:A61,A61)</f>
        <v>42536|3</v>
      </c>
      <c r="P61" s="11">
        <v>0.94791666666666696</v>
      </c>
    </row>
    <row r="62" spans="1:16" x14ac:dyDescent="0.3">
      <c r="A62" s="1">
        <v>42537</v>
      </c>
      <c r="B62" s="10">
        <v>0.33333333333333331</v>
      </c>
      <c r="C62" t="s">
        <v>46</v>
      </c>
      <c r="F62" t="str">
        <f>A62&amp;"|"&amp;COUNTIF($A$5:A62,A62)</f>
        <v>42537|1</v>
      </c>
      <c r="P62" s="11">
        <v>0.95833333333333404</v>
      </c>
    </row>
    <row r="63" spans="1:16" x14ac:dyDescent="0.3">
      <c r="A63" s="1">
        <v>42537</v>
      </c>
      <c r="B63" s="10">
        <v>0.58333333333333337</v>
      </c>
      <c r="C63" t="s">
        <v>49</v>
      </c>
      <c r="D63" t="s">
        <v>9</v>
      </c>
      <c r="F63" t="str">
        <f>A63&amp;"|"&amp;COUNTIF($A$5:A63,A63)</f>
        <v>42537|2</v>
      </c>
      <c r="P63" s="11">
        <v>0.968750000000001</v>
      </c>
    </row>
    <row r="64" spans="1:16" x14ac:dyDescent="0.3">
      <c r="A64" s="1">
        <v>42538</v>
      </c>
      <c r="B64" s="10">
        <v>0.33333333333333331</v>
      </c>
      <c r="C64" t="s">
        <v>50</v>
      </c>
      <c r="F64" t="str">
        <f>A64&amp;"|"&amp;COUNTIF($A$5:A64,A64)</f>
        <v>42538|1</v>
      </c>
      <c r="P64" s="11">
        <v>0.97916666666666696</v>
      </c>
    </row>
    <row r="65" spans="1:16" x14ac:dyDescent="0.3">
      <c r="A65" s="1">
        <v>42538</v>
      </c>
      <c r="B65" s="10">
        <v>0.58333333333333337</v>
      </c>
      <c r="C65" t="s">
        <v>51</v>
      </c>
      <c r="F65" t="str">
        <f>A65&amp;"|"&amp;COUNTIF($A$5:A65,A65)</f>
        <v>42538|2</v>
      </c>
      <c r="P65" s="11">
        <v>0.98958333333333404</v>
      </c>
    </row>
    <row r="66" spans="1:16" x14ac:dyDescent="0.3">
      <c r="A66" s="1">
        <v>42538</v>
      </c>
      <c r="B66" s="10">
        <v>0.70833333333333337</v>
      </c>
      <c r="C66" t="s">
        <v>52</v>
      </c>
      <c r="F66" t="str">
        <f>A66&amp;"|"&amp;COUNTIF($A$5:A66,A66)</f>
        <v>42538|3</v>
      </c>
      <c r="P66" s="11">
        <v>1</v>
      </c>
    </row>
    <row r="67" spans="1:16" x14ac:dyDescent="0.3">
      <c r="A67" s="1">
        <v>42539</v>
      </c>
      <c r="B67" s="10">
        <v>0.34722222222222221</v>
      </c>
      <c r="C67" t="s">
        <v>53</v>
      </c>
      <c r="F67" t="str">
        <f>A67&amp;"|"&amp;COUNTIF($A$5:A67,A67)</f>
        <v>42539|1</v>
      </c>
      <c r="P67" s="11">
        <v>1.0104166666666701</v>
      </c>
    </row>
    <row r="68" spans="1:16" x14ac:dyDescent="0.3">
      <c r="A68" s="1">
        <v>42539</v>
      </c>
      <c r="B68" s="10">
        <v>0.41666666666666669</v>
      </c>
      <c r="C68" t="s">
        <v>54</v>
      </c>
      <c r="F68" t="str">
        <f>A68&amp;"|"&amp;COUNTIF($A$5:A68,A68)</f>
        <v>42539|2</v>
      </c>
      <c r="P68" s="11">
        <v>1.0208333333333299</v>
      </c>
    </row>
    <row r="69" spans="1:16" x14ac:dyDescent="0.3">
      <c r="A69" s="1">
        <v>42541</v>
      </c>
      <c r="B69" s="10">
        <v>0.58333333333333337</v>
      </c>
      <c r="C69" t="s">
        <v>55</v>
      </c>
      <c r="F69" t="str">
        <f>A69&amp;"|"&amp;COUNTIF($A$5:A69,A69)</f>
        <v>42541|1</v>
      </c>
      <c r="P69" s="11">
        <v>1.03125</v>
      </c>
    </row>
    <row r="70" spans="1:16" x14ac:dyDescent="0.3">
      <c r="A70" s="1">
        <v>42541</v>
      </c>
      <c r="B70" s="10">
        <v>0.66666666666666663</v>
      </c>
      <c r="C70" t="s">
        <v>56</v>
      </c>
      <c r="F70" t="str">
        <f>A70&amp;"|"&amp;COUNTIF($A$5:A70,A70)</f>
        <v>42541|2</v>
      </c>
      <c r="P70" s="11">
        <v>1.0416666666666701</v>
      </c>
    </row>
    <row r="71" spans="1:16" x14ac:dyDescent="0.3">
      <c r="A71" s="1">
        <v>42542</v>
      </c>
      <c r="B71" s="10">
        <v>0.35416666666666669</v>
      </c>
      <c r="C71" t="s">
        <v>143</v>
      </c>
      <c r="F71" t="str">
        <f>A71&amp;"|"&amp;COUNTIF($A$5:A71,A71)</f>
        <v>42542|1</v>
      </c>
      <c r="P71" s="11">
        <v>1.0520833333333299</v>
      </c>
    </row>
    <row r="72" spans="1:16" x14ac:dyDescent="0.3">
      <c r="A72" s="1">
        <v>42542</v>
      </c>
      <c r="B72" s="10">
        <v>0.625</v>
      </c>
      <c r="C72" t="s">
        <v>57</v>
      </c>
      <c r="F72" t="str">
        <f>A72&amp;"|"&amp;COUNTIF($A$5:A72,A72)</f>
        <v>42542|2</v>
      </c>
      <c r="P72" s="11">
        <v>1.0625</v>
      </c>
    </row>
    <row r="73" spans="1:16" x14ac:dyDescent="0.3">
      <c r="A73" s="1">
        <v>42543</v>
      </c>
      <c r="B73" s="10">
        <v>0.33333333333333331</v>
      </c>
      <c r="C73" t="s">
        <v>58</v>
      </c>
      <c r="D73" t="s">
        <v>9</v>
      </c>
      <c r="F73" t="str">
        <f>A73&amp;"|"&amp;COUNTIF($A$5:A73,A73)</f>
        <v>42543|1</v>
      </c>
      <c r="P73" s="11">
        <v>1.0729166666666701</v>
      </c>
    </row>
    <row r="74" spans="1:16" x14ac:dyDescent="0.3">
      <c r="A74" s="1">
        <v>42544</v>
      </c>
      <c r="B74" s="10">
        <v>0.35416666666666669</v>
      </c>
      <c r="C74" s="3" t="s">
        <v>326</v>
      </c>
      <c r="F74" t="str">
        <f>A74&amp;"|"&amp;COUNTIF($A$5:A74,A74)</f>
        <v>42544|1</v>
      </c>
      <c r="P74" s="11">
        <v>1.0833333333333299</v>
      </c>
    </row>
    <row r="75" spans="1:16" x14ac:dyDescent="0.3">
      <c r="A75" s="1">
        <v>42544</v>
      </c>
      <c r="B75" s="10">
        <v>0.39583333333333337</v>
      </c>
      <c r="C75" t="s">
        <v>325</v>
      </c>
      <c r="F75" t="str">
        <f>A75&amp;"|"&amp;COUNTIF($A$5:A75,A75)</f>
        <v>42544|2</v>
      </c>
      <c r="P75" s="11">
        <v>1.09375</v>
      </c>
    </row>
    <row r="76" spans="1:16" x14ac:dyDescent="0.3">
      <c r="A76" s="1">
        <v>42544</v>
      </c>
      <c r="B76" s="10">
        <v>0.59027777777777779</v>
      </c>
      <c r="C76" t="s">
        <v>59</v>
      </c>
      <c r="F76" t="str">
        <f>A76&amp;"|"&amp;COUNTIF($A$5:A76,A76)</f>
        <v>42544|3</v>
      </c>
      <c r="P76" s="11">
        <v>1.1041666666666701</v>
      </c>
    </row>
    <row r="77" spans="1:16" x14ac:dyDescent="0.3">
      <c r="A77" s="1">
        <v>42544</v>
      </c>
      <c r="B77" s="10">
        <v>0.625</v>
      </c>
      <c r="C77" t="s">
        <v>323</v>
      </c>
      <c r="F77" t="str">
        <f>A77&amp;"|"&amp;COUNTIF($A$5:A77,A77)</f>
        <v>42544|4</v>
      </c>
      <c r="P77" s="11">
        <v>1.1145833333333299</v>
      </c>
    </row>
    <row r="78" spans="1:16" x14ac:dyDescent="0.3">
      <c r="A78" s="1">
        <v>42545</v>
      </c>
      <c r="B78" s="10">
        <v>0.375</v>
      </c>
      <c r="C78" t="s">
        <v>324</v>
      </c>
      <c r="D78" t="s">
        <v>9</v>
      </c>
      <c r="F78" t="str">
        <f>A78&amp;"|"&amp;COUNTIF($A$5:A78,A78)</f>
        <v>42545|1</v>
      </c>
      <c r="P78" s="11">
        <v>1.125</v>
      </c>
    </row>
    <row r="79" spans="1:16" x14ac:dyDescent="0.3">
      <c r="A79" s="1">
        <v>42545</v>
      </c>
      <c r="B79" s="10">
        <v>0.45833333333333331</v>
      </c>
      <c r="C79" t="s">
        <v>60</v>
      </c>
      <c r="F79" t="str">
        <f>A79&amp;"|"&amp;COUNTIF($A$5:A79,A79)</f>
        <v>42545|2</v>
      </c>
      <c r="P79" s="11">
        <v>1.1354166666666701</v>
      </c>
    </row>
    <row r="80" spans="1:16" x14ac:dyDescent="0.3">
      <c r="A80" s="1">
        <v>42546</v>
      </c>
      <c r="B80" s="10">
        <v>0.33333333333333331</v>
      </c>
      <c r="C80" t="s">
        <v>61</v>
      </c>
      <c r="F80" t="str">
        <f>A80&amp;"|"&amp;COUNTIF($A$5:A80,A80)</f>
        <v>42546|1</v>
      </c>
      <c r="P80" s="11">
        <v>1.1458333333333299</v>
      </c>
    </row>
    <row r="81" spans="1:16" x14ac:dyDescent="0.3">
      <c r="A81" s="1">
        <v>42546</v>
      </c>
      <c r="B81" s="10">
        <v>0.625</v>
      </c>
      <c r="C81" t="s">
        <v>62</v>
      </c>
      <c r="F81" t="str">
        <f>A81&amp;"|"&amp;COUNTIF($A$5:A81,A81)</f>
        <v>42546|2</v>
      </c>
      <c r="P81" s="11">
        <v>1.15625</v>
      </c>
    </row>
    <row r="82" spans="1:16" x14ac:dyDescent="0.3">
      <c r="A82" s="1">
        <v>42548</v>
      </c>
      <c r="B82" s="10">
        <v>0.39583333333333331</v>
      </c>
      <c r="C82" t="s">
        <v>127</v>
      </c>
      <c r="F82" t="str">
        <f>A82&amp;"|"&amp;COUNTIF($A$5:A82,A82)</f>
        <v>42548|1</v>
      </c>
      <c r="P82" s="11">
        <v>1.1666666666666701</v>
      </c>
    </row>
    <row r="83" spans="1:16" x14ac:dyDescent="0.3">
      <c r="A83" s="1">
        <v>42548</v>
      </c>
      <c r="B83" s="10">
        <v>0.39583333333333331</v>
      </c>
      <c r="C83" t="s">
        <v>63</v>
      </c>
      <c r="F83" t="str">
        <f>A83&amp;"|"&amp;COUNTIF($A$5:A83,A83)</f>
        <v>42548|2</v>
      </c>
      <c r="P83" s="11">
        <v>1.1770833333333399</v>
      </c>
    </row>
    <row r="84" spans="1:16" x14ac:dyDescent="0.3">
      <c r="A84" s="1">
        <v>42548</v>
      </c>
      <c r="B84" s="10">
        <v>0.39583333333333331</v>
      </c>
      <c r="C84" t="s">
        <v>64</v>
      </c>
      <c r="F84" t="str">
        <f>A84&amp;"|"&amp;COUNTIF($A$5:A84,A84)</f>
        <v>42548|3</v>
      </c>
      <c r="P84" s="11">
        <v>1.1875</v>
      </c>
    </row>
    <row r="85" spans="1:16" x14ac:dyDescent="0.3">
      <c r="A85" s="1">
        <v>42549</v>
      </c>
      <c r="B85" s="10">
        <v>0.58333333333333337</v>
      </c>
      <c r="C85" t="s">
        <v>65</v>
      </c>
      <c r="F85" t="str">
        <f>A85&amp;"|"&amp;COUNTIF($A$5:A85,A85)</f>
        <v>42549|1</v>
      </c>
      <c r="P85" s="11">
        <v>1.1979166666666701</v>
      </c>
    </row>
    <row r="86" spans="1:16" x14ac:dyDescent="0.3">
      <c r="A86" s="1">
        <v>42549</v>
      </c>
      <c r="B86" s="10">
        <v>0.72916666666666663</v>
      </c>
      <c r="C86" t="s">
        <v>66</v>
      </c>
      <c r="F86" t="str">
        <f>A86&amp;"|"&amp;COUNTIF($A$5:A86,A86)</f>
        <v>42549|2</v>
      </c>
      <c r="P86" s="11">
        <v>1.2083333333333399</v>
      </c>
    </row>
    <row r="87" spans="1:16" x14ac:dyDescent="0.3">
      <c r="A87" s="1">
        <v>42550</v>
      </c>
      <c r="B87" s="10">
        <v>0.375</v>
      </c>
      <c r="C87" t="s">
        <v>67</v>
      </c>
      <c r="F87" t="str">
        <f>A87&amp;"|"&amp;COUNTIF($A$5:A87,A87)</f>
        <v>42550|1</v>
      </c>
      <c r="P87" s="11">
        <v>1.21875</v>
      </c>
    </row>
    <row r="88" spans="1:16" x14ac:dyDescent="0.3">
      <c r="A88" s="1">
        <v>42550</v>
      </c>
      <c r="B88" s="10">
        <v>0.375</v>
      </c>
      <c r="C88" t="s">
        <v>68</v>
      </c>
      <c r="F88" t="str">
        <f>A88&amp;"|"&amp;COUNTIF($A$5:A88,A88)</f>
        <v>42550|2</v>
      </c>
      <c r="P88" s="11">
        <v>1.2291666666666701</v>
      </c>
    </row>
    <row r="89" spans="1:16" x14ac:dyDescent="0.3">
      <c r="A89" s="1">
        <v>42550</v>
      </c>
      <c r="B89" s="10">
        <v>0.58333333333333337</v>
      </c>
      <c r="C89" t="s">
        <v>69</v>
      </c>
      <c r="F89" t="str">
        <f>A89&amp;"|"&amp;COUNTIF($A$5:A89,A89)</f>
        <v>42550|3</v>
      </c>
      <c r="P89" s="11">
        <v>1.2395833333333399</v>
      </c>
    </row>
    <row r="90" spans="1:16" x14ac:dyDescent="0.3">
      <c r="A90" s="1">
        <v>42550</v>
      </c>
      <c r="B90" s="10">
        <v>0.625</v>
      </c>
      <c r="C90" t="s">
        <v>125</v>
      </c>
      <c r="F90" t="str">
        <f>A90&amp;"|"&amp;COUNTIF($A$5:A90,A90)</f>
        <v>42550|4</v>
      </c>
      <c r="P90" s="11">
        <v>1.25</v>
      </c>
    </row>
    <row r="91" spans="1:16" x14ac:dyDescent="0.3">
      <c r="A91" s="1">
        <v>42550</v>
      </c>
      <c r="B91" s="10">
        <v>0.66666666666666663</v>
      </c>
      <c r="C91" t="s">
        <v>70</v>
      </c>
      <c r="F91" t="str">
        <f>A91&amp;"|"&amp;COUNTIF($A$5:A91,A91)</f>
        <v>42550|5</v>
      </c>
      <c r="P91" s="11">
        <v>1.2604166666666701</v>
      </c>
    </row>
    <row r="92" spans="1:16" x14ac:dyDescent="0.3">
      <c r="A92" s="1">
        <v>42551</v>
      </c>
      <c r="B92" s="10">
        <v>0.33333333333333331</v>
      </c>
      <c r="C92" t="s">
        <v>71</v>
      </c>
      <c r="D92" t="s">
        <v>9</v>
      </c>
      <c r="F92" t="str">
        <f>A92&amp;"|"&amp;COUNTIF($A$5:A92,A92)</f>
        <v>42551|1</v>
      </c>
      <c r="P92" s="11">
        <v>1.2708333333333399</v>
      </c>
    </row>
    <row r="93" spans="1:16" x14ac:dyDescent="0.3">
      <c r="A93" s="1">
        <v>42551</v>
      </c>
      <c r="B93" s="10">
        <v>0.58333333333333337</v>
      </c>
      <c r="C93" t="s">
        <v>72</v>
      </c>
      <c r="F93" t="str">
        <f>A93&amp;"|"&amp;COUNTIF($A$5:A93,A93)</f>
        <v>42551|2</v>
      </c>
      <c r="P93" s="11">
        <v>1.28125</v>
      </c>
    </row>
    <row r="94" spans="1:16" x14ac:dyDescent="0.3">
      <c r="A94" s="1">
        <v>42552</v>
      </c>
      <c r="B94" s="10">
        <v>0.33333333333333331</v>
      </c>
      <c r="C94" t="s">
        <v>73</v>
      </c>
      <c r="D94" t="s">
        <v>9</v>
      </c>
      <c r="F94" t="str">
        <f>A94&amp;"|"&amp;COUNTIF($A$5:A94,A94)</f>
        <v>42552|1</v>
      </c>
      <c r="P94" s="11">
        <v>1.2916666666666701</v>
      </c>
    </row>
    <row r="95" spans="1:16" x14ac:dyDescent="0.3">
      <c r="A95" s="1">
        <v>42552</v>
      </c>
      <c r="B95" s="10">
        <v>0.58333333333333337</v>
      </c>
      <c r="C95" t="s">
        <v>74</v>
      </c>
      <c r="F95" t="str">
        <f>A95&amp;"|"&amp;COUNTIF($A$5:A95,A95)</f>
        <v>42552|2</v>
      </c>
      <c r="P95" s="11">
        <v>1.3020833333333399</v>
      </c>
    </row>
    <row r="96" spans="1:16" x14ac:dyDescent="0.3">
      <c r="A96" s="1">
        <v>42553</v>
      </c>
      <c r="B96" s="10">
        <v>0.33333333333333331</v>
      </c>
      <c r="C96" t="s">
        <v>75</v>
      </c>
      <c r="F96" t="str">
        <f>A96&amp;"|"&amp;COUNTIF($A$5:A96,A96)</f>
        <v>42553|1</v>
      </c>
      <c r="P96" s="11">
        <v>1.3125</v>
      </c>
    </row>
    <row r="97" spans="1:16" x14ac:dyDescent="0.3">
      <c r="A97" s="1">
        <v>42553</v>
      </c>
      <c r="B97" s="10">
        <v>0.41666666666666669</v>
      </c>
      <c r="C97" t="s">
        <v>76</v>
      </c>
      <c r="F97" t="str">
        <f>A97&amp;"|"&amp;COUNTIF($A$5:A97,A97)</f>
        <v>42553|2</v>
      </c>
      <c r="P97" s="11">
        <v>1.3229166666666701</v>
      </c>
    </row>
    <row r="98" spans="1:16" x14ac:dyDescent="0.3">
      <c r="A98" s="1">
        <v>42553</v>
      </c>
      <c r="B98" s="10">
        <v>0.58333333333333337</v>
      </c>
      <c r="C98" t="s">
        <v>77</v>
      </c>
      <c r="D98" t="s">
        <v>9</v>
      </c>
      <c r="F98" t="str">
        <f>A98&amp;"|"&amp;COUNTIF($A$5:A98,A98)</f>
        <v>42553|3</v>
      </c>
    </row>
    <row r="99" spans="1:16" x14ac:dyDescent="0.3">
      <c r="A99" s="1">
        <v>42555</v>
      </c>
      <c r="B99" s="10">
        <v>0.33333333333333331</v>
      </c>
      <c r="C99" t="s">
        <v>78</v>
      </c>
      <c r="F99" t="str">
        <f>A99&amp;"|"&amp;COUNTIF($A$5:A99,A99)</f>
        <v>42555|1</v>
      </c>
    </row>
    <row r="100" spans="1:16" x14ac:dyDescent="0.3">
      <c r="A100" s="1">
        <v>42555</v>
      </c>
      <c r="B100" s="10">
        <v>0.58333333333333337</v>
      </c>
      <c r="C100" t="s">
        <v>79</v>
      </c>
      <c r="F100" t="str">
        <f>A100&amp;"|"&amp;COUNTIF($A$5:A100,A100)</f>
        <v>42555|2</v>
      </c>
    </row>
    <row r="101" spans="1:16" x14ac:dyDescent="0.3">
      <c r="A101" s="1">
        <v>42555</v>
      </c>
      <c r="B101" s="10">
        <v>0.66666666666666663</v>
      </c>
      <c r="C101" t="s">
        <v>80</v>
      </c>
      <c r="F101" t="str">
        <f>A101&amp;"|"&amp;COUNTIF($A$5:A101,A101)</f>
        <v>42555|3</v>
      </c>
    </row>
    <row r="102" spans="1:16" x14ac:dyDescent="0.3">
      <c r="A102" s="1">
        <v>42556</v>
      </c>
      <c r="B102" s="10">
        <v>0.33333333333333331</v>
      </c>
      <c r="C102" t="s">
        <v>327</v>
      </c>
      <c r="F102" t="str">
        <f>A102&amp;"|"&amp;COUNTIF($A$5:A102,A102)</f>
        <v>42556|1</v>
      </c>
    </row>
    <row r="103" spans="1:16" x14ac:dyDescent="0.3">
      <c r="A103" s="1">
        <v>42556</v>
      </c>
      <c r="B103" s="10">
        <v>0.375</v>
      </c>
      <c r="C103" t="s">
        <v>81</v>
      </c>
      <c r="F103" t="str">
        <f>A103&amp;"|"&amp;COUNTIF($A$5:A103,A103)</f>
        <v>42556|2</v>
      </c>
    </row>
    <row r="104" spans="1:16" x14ac:dyDescent="0.3">
      <c r="A104" s="1">
        <v>42556</v>
      </c>
      <c r="B104" s="10">
        <v>0.66666666666666663</v>
      </c>
      <c r="C104" t="s">
        <v>82</v>
      </c>
      <c r="F104" t="str">
        <f>A104&amp;"|"&amp;COUNTIF($A$5:A104,A104)</f>
        <v>42556|3</v>
      </c>
    </row>
    <row r="105" spans="1:16" x14ac:dyDescent="0.3">
      <c r="A105" s="1">
        <v>42557</v>
      </c>
      <c r="B105" s="10">
        <v>0.33333333333333331</v>
      </c>
      <c r="C105" t="s">
        <v>83</v>
      </c>
      <c r="F105" t="str">
        <f>A105&amp;"|"&amp;COUNTIF($A$5:A105,A105)</f>
        <v>42557|1</v>
      </c>
    </row>
    <row r="106" spans="1:16" x14ac:dyDescent="0.3">
      <c r="A106" s="1">
        <v>42557</v>
      </c>
      <c r="B106" s="10">
        <v>0.45833333333333331</v>
      </c>
      <c r="C106" t="s">
        <v>84</v>
      </c>
      <c r="F106" t="str">
        <f>A106&amp;"|"&amp;COUNTIF($A$5:A106,A106)</f>
        <v>42557|2</v>
      </c>
    </row>
    <row r="107" spans="1:16" x14ac:dyDescent="0.3">
      <c r="A107" s="1">
        <v>42557</v>
      </c>
      <c r="B107" s="10">
        <v>0.58333333333333337</v>
      </c>
      <c r="C107" t="s">
        <v>85</v>
      </c>
      <c r="F107" t="str">
        <f>A107&amp;"|"&amp;COUNTIF($A$5:A107,A107)</f>
        <v>42557|3</v>
      </c>
    </row>
    <row r="108" spans="1:16" x14ac:dyDescent="0.3">
      <c r="A108" s="1">
        <v>42558</v>
      </c>
      <c r="B108" s="10">
        <v>0.33333333333333331</v>
      </c>
      <c r="C108" t="s">
        <v>86</v>
      </c>
      <c r="F108" t="str">
        <f>A108&amp;"|"&amp;COUNTIF($A$5:A108,A108)</f>
        <v>42558|1</v>
      </c>
    </row>
    <row r="109" spans="1:16" x14ac:dyDescent="0.3">
      <c r="A109" s="1">
        <v>42558</v>
      </c>
      <c r="B109" s="10">
        <v>0.375</v>
      </c>
      <c r="C109" s="3" t="s">
        <v>370</v>
      </c>
      <c r="F109" t="str">
        <f>A109&amp;"|"&amp;COUNTIF($A$5:A109,A109)</f>
        <v>42558|2</v>
      </c>
    </row>
    <row r="110" spans="1:16" x14ac:dyDescent="0.3">
      <c r="A110" s="1">
        <v>42558</v>
      </c>
      <c r="B110" s="10">
        <v>0.58333333333333337</v>
      </c>
      <c r="C110" t="s">
        <v>87</v>
      </c>
      <c r="F110" t="str">
        <f>A110&amp;"|"&amp;COUNTIF($A$5:A110,A110)</f>
        <v>42558|3</v>
      </c>
    </row>
    <row r="111" spans="1:16" x14ac:dyDescent="0.3">
      <c r="A111" s="1">
        <v>42559</v>
      </c>
      <c r="B111" s="10">
        <v>0.33333333333333331</v>
      </c>
      <c r="C111" t="s">
        <v>88</v>
      </c>
      <c r="F111" t="str">
        <f>A111&amp;"|"&amp;COUNTIF($A$5:A111,A111)</f>
        <v>42559|1</v>
      </c>
    </row>
    <row r="112" spans="1:16" x14ac:dyDescent="0.3">
      <c r="A112" s="1">
        <v>42559</v>
      </c>
      <c r="B112" s="10">
        <v>0.41666666666666669</v>
      </c>
      <c r="C112" t="s">
        <v>328</v>
      </c>
      <c r="F112" t="str">
        <f>A112&amp;"|"&amp;COUNTIF($A$5:A112,A112)</f>
        <v>42559|2</v>
      </c>
    </row>
    <row r="113" spans="1:6" x14ac:dyDescent="0.3">
      <c r="A113" s="1">
        <v>42559</v>
      </c>
      <c r="B113" s="10">
        <v>0.58333333333333337</v>
      </c>
      <c r="C113" t="s">
        <v>128</v>
      </c>
      <c r="F113" t="str">
        <f>A113&amp;"|"&amp;COUNTIF($A$5:A113,A113)</f>
        <v>42559|3</v>
      </c>
    </row>
    <row r="114" spans="1:6" x14ac:dyDescent="0.3">
      <c r="A114" s="1">
        <v>42559</v>
      </c>
      <c r="B114" s="10">
        <v>0.66666666666666663</v>
      </c>
      <c r="C114" t="s">
        <v>329</v>
      </c>
      <c r="F114" t="str">
        <f>A114&amp;"|"&amp;COUNTIF($A$5:A114,A114)</f>
        <v>42559|4</v>
      </c>
    </row>
    <row r="115" spans="1:6" x14ac:dyDescent="0.3">
      <c r="A115" s="1">
        <v>42560</v>
      </c>
      <c r="B115" s="10">
        <v>0.33333333333333331</v>
      </c>
      <c r="C115" t="s">
        <v>89</v>
      </c>
      <c r="F115" t="str">
        <f>A115&amp;"|"&amp;COUNTIF($A$5:A115,A115)</f>
        <v>42560|1</v>
      </c>
    </row>
    <row r="116" spans="1:6" x14ac:dyDescent="0.3">
      <c r="A116" s="1">
        <v>42560</v>
      </c>
      <c r="B116" s="10">
        <v>0.58333333333333337</v>
      </c>
      <c r="C116" t="s">
        <v>90</v>
      </c>
      <c r="F116" t="str">
        <f>A116&amp;"|"&amp;COUNTIF($A$5:A116,A116)</f>
        <v>42560|2</v>
      </c>
    </row>
    <row r="117" spans="1:6" x14ac:dyDescent="0.3">
      <c r="A117" s="1">
        <v>42562</v>
      </c>
      <c r="B117" s="10">
        <v>0.33333333333333331</v>
      </c>
      <c r="C117" t="s">
        <v>91</v>
      </c>
      <c r="F117" t="str">
        <f>A117&amp;"|"&amp;COUNTIF($A$5:A117,A117)</f>
        <v>42562|1</v>
      </c>
    </row>
    <row r="118" spans="1:6" x14ac:dyDescent="0.3">
      <c r="A118" s="1">
        <v>42562</v>
      </c>
      <c r="B118" s="10">
        <v>0.375</v>
      </c>
      <c r="C118" t="s">
        <v>92</v>
      </c>
      <c r="F118" t="str">
        <f>A118&amp;"|"&amp;COUNTIF($A$5:A118,A118)</f>
        <v>42562|2</v>
      </c>
    </row>
    <row r="119" spans="1:6" x14ac:dyDescent="0.3">
      <c r="A119" s="1">
        <v>42562</v>
      </c>
      <c r="B119" s="10">
        <v>0.625</v>
      </c>
      <c r="C119" t="s">
        <v>126</v>
      </c>
      <c r="F119" t="str">
        <f>A119&amp;"|"&amp;COUNTIF($A$5:A119,A119)</f>
        <v>42562|3</v>
      </c>
    </row>
    <row r="120" spans="1:6" x14ac:dyDescent="0.3">
      <c r="A120" s="1">
        <v>42563</v>
      </c>
      <c r="B120" s="10">
        <v>0.375</v>
      </c>
      <c r="C120" t="s">
        <v>93</v>
      </c>
      <c r="F120" t="str">
        <f>A120&amp;"|"&amp;COUNTIF($A$5:A120,A120)</f>
        <v>42563|1</v>
      </c>
    </row>
    <row r="121" spans="1:6" x14ac:dyDescent="0.3">
      <c r="A121" s="1">
        <v>42563</v>
      </c>
      <c r="B121" s="10">
        <v>0.58333333333333337</v>
      </c>
      <c r="C121" t="s">
        <v>94</v>
      </c>
      <c r="F121" t="str">
        <f>A121&amp;"|"&amp;COUNTIF($A$5:A121,A121)</f>
        <v>42563|2</v>
      </c>
    </row>
    <row r="122" spans="1:6" x14ac:dyDescent="0.3">
      <c r="A122" s="1">
        <v>42564</v>
      </c>
      <c r="B122" s="10">
        <v>0.33333333333333331</v>
      </c>
      <c r="C122" t="s">
        <v>95</v>
      </c>
      <c r="F122" t="str">
        <f>A122&amp;"|"&amp;COUNTIF($A$5:A122,A122)</f>
        <v>42564|1</v>
      </c>
    </row>
    <row r="123" spans="1:6" x14ac:dyDescent="0.3">
      <c r="A123" s="1">
        <v>42564</v>
      </c>
      <c r="B123" s="10">
        <v>0.375</v>
      </c>
      <c r="C123" t="s">
        <v>96</v>
      </c>
      <c r="F123" t="str">
        <f>A123&amp;"|"&amp;COUNTIF($A$5:A123,A123)</f>
        <v>42564|2</v>
      </c>
    </row>
    <row r="124" spans="1:6" x14ac:dyDescent="0.3">
      <c r="A124" s="1">
        <v>42564</v>
      </c>
      <c r="B124" s="10">
        <v>0.58333333333333337</v>
      </c>
      <c r="C124" t="s">
        <v>129</v>
      </c>
      <c r="F124" t="str">
        <f>A124&amp;"|"&amp;COUNTIF($A$5:A124,A124)</f>
        <v>42564|3</v>
      </c>
    </row>
    <row r="125" spans="1:6" x14ac:dyDescent="0.3">
      <c r="A125" s="1">
        <v>42565</v>
      </c>
      <c r="B125" s="10">
        <v>0.41666666666666669</v>
      </c>
      <c r="C125" t="s">
        <v>97</v>
      </c>
      <c r="F125" t="str">
        <f>A125&amp;"|"&amp;COUNTIF($A$5:A125,A125)</f>
        <v>42565|1</v>
      </c>
    </row>
    <row r="126" spans="1:6" x14ac:dyDescent="0.3">
      <c r="A126" s="1">
        <v>42565</v>
      </c>
      <c r="B126" s="10">
        <v>0.58333333333333337</v>
      </c>
      <c r="C126" t="s">
        <v>98</v>
      </c>
      <c r="F126" t="str">
        <f>A126&amp;"|"&amp;COUNTIF($A$5:A126,A126)</f>
        <v>42565|2</v>
      </c>
    </row>
    <row r="127" spans="1:6" x14ac:dyDescent="0.3">
      <c r="A127" s="1">
        <v>42565</v>
      </c>
      <c r="B127" s="10">
        <v>0.625</v>
      </c>
      <c r="C127" t="s">
        <v>99</v>
      </c>
      <c r="F127" t="str">
        <f>A127&amp;"|"&amp;COUNTIF($A$5:A127,A127)</f>
        <v>42565|3</v>
      </c>
    </row>
    <row r="128" spans="1:6" x14ac:dyDescent="0.3">
      <c r="A128" s="1">
        <v>42566</v>
      </c>
      <c r="B128" s="10">
        <v>0.33333333333333331</v>
      </c>
      <c r="C128" t="s">
        <v>100</v>
      </c>
      <c r="D128" t="s">
        <v>9</v>
      </c>
      <c r="F128" t="str">
        <f>A128&amp;"|"&amp;COUNTIF($A$5:A128,A128)</f>
        <v>42566|1</v>
      </c>
    </row>
    <row r="129" spans="1:6" x14ac:dyDescent="0.3">
      <c r="A129" s="1">
        <v>42566</v>
      </c>
      <c r="B129" s="10">
        <v>0.45833333333333331</v>
      </c>
      <c r="C129" t="s">
        <v>101</v>
      </c>
      <c r="F129" t="str">
        <f>A129&amp;"|"&amp;COUNTIF($A$5:A129,A129)</f>
        <v>42566|2</v>
      </c>
    </row>
    <row r="130" spans="1:6" x14ac:dyDescent="0.3">
      <c r="A130" s="1">
        <v>42566</v>
      </c>
      <c r="B130" s="10">
        <v>0.60416666666666663</v>
      </c>
      <c r="C130" t="s">
        <v>102</v>
      </c>
      <c r="F130" t="str">
        <f>A130&amp;"|"&amp;COUNTIF($A$5:A130,A130)</f>
        <v>42566|3</v>
      </c>
    </row>
    <row r="131" spans="1:6" x14ac:dyDescent="0.3">
      <c r="A131" s="1">
        <v>42566</v>
      </c>
      <c r="B131" s="10">
        <v>0.64583333333333337</v>
      </c>
      <c r="C131" t="s">
        <v>101</v>
      </c>
      <c r="F131" t="str">
        <f>A131&amp;"|"&amp;COUNTIF($A$5:A131,A131)</f>
        <v>42566|4</v>
      </c>
    </row>
    <row r="132" spans="1:6" x14ac:dyDescent="0.3">
      <c r="A132" s="1">
        <v>42567</v>
      </c>
      <c r="B132" s="10">
        <v>0.35416666666666669</v>
      </c>
      <c r="C132" t="s">
        <v>103</v>
      </c>
      <c r="F132" t="str">
        <f>A132&amp;"|"&amp;COUNTIF($A$5:A132,A132)</f>
        <v>42567|1</v>
      </c>
    </row>
    <row r="133" spans="1:6" x14ac:dyDescent="0.3">
      <c r="A133" s="1">
        <v>42567</v>
      </c>
      <c r="B133" s="10">
        <v>0.58333333333333337</v>
      </c>
      <c r="C133" t="s">
        <v>104</v>
      </c>
      <c r="F133" t="str">
        <f>A133&amp;"|"&amp;COUNTIF($A$5:A133,A133)</f>
        <v>42567|2</v>
      </c>
    </row>
    <row r="134" spans="1:6" x14ac:dyDescent="0.3">
      <c r="A134" s="1">
        <v>42569</v>
      </c>
      <c r="B134" s="10">
        <v>0.35416666666666669</v>
      </c>
      <c r="C134" t="s">
        <v>105</v>
      </c>
      <c r="F134" t="str">
        <f>A134&amp;"|"&amp;COUNTIF($A$5:A134,A134)</f>
        <v>42569|1</v>
      </c>
    </row>
    <row r="135" spans="1:6" x14ac:dyDescent="0.3">
      <c r="A135" s="1">
        <v>42569</v>
      </c>
      <c r="B135" s="10">
        <v>0.41666666666666669</v>
      </c>
      <c r="C135" t="s">
        <v>106</v>
      </c>
      <c r="F135" t="str">
        <f>A135&amp;"|"&amp;COUNTIF($A$5:A135,A135)</f>
        <v>42569|2</v>
      </c>
    </row>
    <row r="136" spans="1:6" x14ac:dyDescent="0.3">
      <c r="A136" s="1">
        <v>42569</v>
      </c>
      <c r="B136" s="10">
        <v>0.58333333333333337</v>
      </c>
      <c r="C136" t="s">
        <v>107</v>
      </c>
      <c r="F136" t="str">
        <f>A136&amp;"|"&amp;COUNTIF($A$5:A136,A136)</f>
        <v>42569|3</v>
      </c>
    </row>
    <row r="137" spans="1:6" x14ac:dyDescent="0.3">
      <c r="A137" s="1">
        <v>42570</v>
      </c>
      <c r="B137" s="10">
        <v>0.35416666666666669</v>
      </c>
      <c r="C137" t="s">
        <v>108</v>
      </c>
      <c r="F137" t="str">
        <f>A137&amp;"|"&amp;COUNTIF($A$5:A137,A137)</f>
        <v>42570|1</v>
      </c>
    </row>
    <row r="138" spans="1:6" x14ac:dyDescent="0.3">
      <c r="A138" s="1">
        <v>42570</v>
      </c>
      <c r="B138" s="10">
        <v>0.58333333333333337</v>
      </c>
      <c r="C138" t="s">
        <v>109</v>
      </c>
      <c r="F138" t="str">
        <f>A138&amp;"|"&amp;COUNTIF($A$5:A138,A138)</f>
        <v>42570|2</v>
      </c>
    </row>
    <row r="139" spans="1:6" x14ac:dyDescent="0.3">
      <c r="A139" s="1">
        <v>42570</v>
      </c>
      <c r="B139" s="10">
        <v>0.625</v>
      </c>
      <c r="C139" t="s">
        <v>110</v>
      </c>
      <c r="F139" t="str">
        <f>A139&amp;"|"&amp;COUNTIF($A$5:A139,A139)</f>
        <v>42570|3</v>
      </c>
    </row>
    <row r="140" spans="1:6" x14ac:dyDescent="0.3">
      <c r="A140" s="49">
        <v>42571</v>
      </c>
      <c r="B140" s="50">
        <v>0.33333333333333331</v>
      </c>
      <c r="C140" s="51" t="s">
        <v>111</v>
      </c>
      <c r="D140" s="51"/>
      <c r="E140" s="51"/>
      <c r="F140" s="51" t="str">
        <f>A140&amp;"|"&amp;COUNTIF($A$5:A140,A140)</f>
        <v>42571|1</v>
      </c>
    </row>
    <row r="141" spans="1:6" x14ac:dyDescent="0.3">
      <c r="A141" s="49">
        <v>42571</v>
      </c>
      <c r="B141" s="50">
        <v>0.375</v>
      </c>
      <c r="C141" s="51" t="s">
        <v>112</v>
      </c>
      <c r="D141" s="51"/>
      <c r="E141" s="51"/>
      <c r="F141" s="51" t="str">
        <f>A141&amp;"|"&amp;COUNTIF($A$5:A141,A141)</f>
        <v>42571|2</v>
      </c>
    </row>
    <row r="142" spans="1:6" x14ac:dyDescent="0.3">
      <c r="A142" s="49">
        <v>42571</v>
      </c>
      <c r="B142" s="50">
        <v>0.45833333333333331</v>
      </c>
      <c r="C142" s="51" t="s">
        <v>113</v>
      </c>
      <c r="D142" s="51"/>
      <c r="E142" s="51"/>
      <c r="F142" s="51" t="str">
        <f>A142&amp;"|"&amp;COUNTIF($A$5:A142,A142)</f>
        <v>42571|3</v>
      </c>
    </row>
    <row r="143" spans="1:6" x14ac:dyDescent="0.3">
      <c r="A143" s="49">
        <v>42571</v>
      </c>
      <c r="B143" s="50">
        <v>0.58333333333333337</v>
      </c>
      <c r="C143" s="51" t="s">
        <v>375</v>
      </c>
      <c r="D143" s="51"/>
      <c r="E143" s="51"/>
      <c r="F143" s="51" t="str">
        <f>A143&amp;"|"&amp;COUNTIF($A$5:A143,A143)</f>
        <v>42571|4</v>
      </c>
    </row>
    <row r="144" spans="1:6" x14ac:dyDescent="0.3">
      <c r="A144" s="1">
        <v>42572</v>
      </c>
      <c r="B144" s="10">
        <v>4.1666666666666699E-2</v>
      </c>
      <c r="C144" t="s">
        <v>114</v>
      </c>
      <c r="F144" t="str">
        <f>A144&amp;"|"&amp;COUNTIF($A$5:A144,A144)</f>
        <v>42572|1</v>
      </c>
    </row>
    <row r="145" spans="1:6" x14ac:dyDescent="0.3">
      <c r="A145" s="1">
        <v>42573</v>
      </c>
      <c r="B145" s="10">
        <v>0.33333333333333331</v>
      </c>
      <c r="C145" t="s">
        <v>115</v>
      </c>
      <c r="F145" t="str">
        <f>A145&amp;"|"&amp;COUNTIF($A$5:A145,A145)</f>
        <v>42573|1</v>
      </c>
    </row>
    <row r="146" spans="1:6" x14ac:dyDescent="0.3">
      <c r="A146" s="1">
        <v>42573</v>
      </c>
      <c r="B146" s="10">
        <v>0.39583333333333331</v>
      </c>
      <c r="C146" t="s">
        <v>116</v>
      </c>
      <c r="F146" t="str">
        <f>A146&amp;"|"&amp;COUNTIF($A$5:A146,A146)</f>
        <v>42573|2</v>
      </c>
    </row>
    <row r="147" spans="1:6" x14ac:dyDescent="0.3">
      <c r="A147" s="1">
        <v>42573</v>
      </c>
      <c r="B147" s="10">
        <v>0.60416666666666663</v>
      </c>
      <c r="C147" t="s">
        <v>117</v>
      </c>
      <c r="F147" t="str">
        <f>A147&amp;"|"&amp;COUNTIF($A$5:A147,A147)</f>
        <v>42573|3</v>
      </c>
    </row>
    <row r="148" spans="1:6" x14ac:dyDescent="0.3">
      <c r="A148" s="1">
        <v>42574</v>
      </c>
      <c r="B148" s="10">
        <v>0.45833333333333331</v>
      </c>
      <c r="C148" t="s">
        <v>118</v>
      </c>
      <c r="F148" t="str">
        <f>A148&amp;"|"&amp;COUNTIF($A$5:A148,A148)</f>
        <v>42574|1</v>
      </c>
    </row>
    <row r="149" spans="1:6" x14ac:dyDescent="0.3">
      <c r="A149" s="1">
        <v>42574</v>
      </c>
      <c r="B149" s="10">
        <v>0.58333333333333337</v>
      </c>
      <c r="C149" t="s">
        <v>119</v>
      </c>
      <c r="F149" t="str">
        <f>A149&amp;"|"&amp;COUNTIF($A$5:A149,A149)</f>
        <v>42574|2</v>
      </c>
    </row>
    <row r="150" spans="1:6" x14ac:dyDescent="0.3">
      <c r="A150" s="1">
        <v>42576</v>
      </c>
      <c r="B150" s="10">
        <v>3.125E-2</v>
      </c>
      <c r="C150" t="s">
        <v>120</v>
      </c>
      <c r="F150" t="str">
        <f>A150&amp;"|"&amp;COUNTIF($A$5:A150,A150)</f>
        <v>42576|1</v>
      </c>
    </row>
    <row r="151" spans="1:6" x14ac:dyDescent="0.3">
      <c r="A151" s="1">
        <v>42576</v>
      </c>
      <c r="B151" s="10">
        <v>6.25E-2</v>
      </c>
      <c r="C151" t="s">
        <v>121</v>
      </c>
      <c r="F151" t="str">
        <f>A151&amp;"|"&amp;COUNTIF($A$5:A151,A151)</f>
        <v>42576|2</v>
      </c>
    </row>
    <row r="152" spans="1:6" x14ac:dyDescent="0.3">
      <c r="A152" s="1">
        <v>42576</v>
      </c>
      <c r="B152" s="10">
        <v>6.25E-2</v>
      </c>
      <c r="C152" t="s">
        <v>122</v>
      </c>
      <c r="F152" t="str">
        <f>A152&amp;"|"&amp;COUNTIF($A$5:A152,A152)</f>
        <v>42576|3</v>
      </c>
    </row>
    <row r="153" spans="1:6" x14ac:dyDescent="0.3">
      <c r="A153" s="1">
        <v>42576</v>
      </c>
      <c r="B153" s="10">
        <v>7.2916666666666699E-2</v>
      </c>
      <c r="C153" t="s">
        <v>123</v>
      </c>
      <c r="F153" t="str">
        <f>A153&amp;"|"&amp;COUNTIF($A$5:A153,A153)</f>
        <v>42576|4</v>
      </c>
    </row>
    <row r="154" spans="1:6" x14ac:dyDescent="0.3">
      <c r="A154" s="1">
        <v>42576</v>
      </c>
      <c r="B154" s="10">
        <v>0.39583333333333398</v>
      </c>
      <c r="C154" s="3" t="s">
        <v>369</v>
      </c>
      <c r="F154" t="str">
        <f>A154&amp;"|"&amp;COUNTIF($A$5:A154,A154)</f>
        <v>42576|5</v>
      </c>
    </row>
    <row r="155" spans="1:6" x14ac:dyDescent="0.3">
      <c r="A155" s="1">
        <v>42577</v>
      </c>
      <c r="B155" s="10">
        <v>0.35416666666666702</v>
      </c>
      <c r="C155" t="s">
        <v>144</v>
      </c>
      <c r="F155" t="str">
        <f>A155&amp;"|"&amp;COUNTIF($A$5:A155,A155)</f>
        <v>42577|1</v>
      </c>
    </row>
    <row r="156" spans="1:6" x14ac:dyDescent="0.3">
      <c r="A156" s="1">
        <v>42577</v>
      </c>
      <c r="B156" s="10">
        <v>0.35416666666666702</v>
      </c>
      <c r="C156" t="s">
        <v>270</v>
      </c>
      <c r="F156" t="str">
        <f>A156&amp;"|"&amp;COUNTIF($A$5:A156,A156)</f>
        <v>42577|2</v>
      </c>
    </row>
    <row r="157" spans="1:6" x14ac:dyDescent="0.3">
      <c r="A157" s="1">
        <v>42577</v>
      </c>
      <c r="B157" s="10">
        <v>0.6875</v>
      </c>
      <c r="C157" t="s">
        <v>189</v>
      </c>
      <c r="F157" t="str">
        <f>A157&amp;"|"&amp;COUNTIF($A$5:A157,A157)</f>
        <v>42577|3</v>
      </c>
    </row>
    <row r="158" spans="1:6" x14ac:dyDescent="0.3">
      <c r="A158" s="1">
        <v>42578</v>
      </c>
      <c r="B158" s="10">
        <v>0.38541666666666702</v>
      </c>
      <c r="C158" t="s">
        <v>330</v>
      </c>
      <c r="F158" t="str">
        <f>A158&amp;"|"&amp;COUNTIF($A$5:A158,A158)</f>
        <v>42578|1</v>
      </c>
    </row>
    <row r="159" spans="1:6" x14ac:dyDescent="0.3">
      <c r="A159" s="1">
        <v>42578</v>
      </c>
      <c r="B159" s="10">
        <v>0.57291666666666696</v>
      </c>
      <c r="C159" t="s">
        <v>234</v>
      </c>
      <c r="F159" t="str">
        <f>A159&amp;"|"&amp;COUNTIF($A$5:A159,A159)</f>
        <v>42578|2</v>
      </c>
    </row>
    <row r="160" spans="1:6" x14ac:dyDescent="0.3">
      <c r="A160" s="1">
        <v>42579</v>
      </c>
      <c r="B160" s="10">
        <v>0.33333333333333331</v>
      </c>
      <c r="C160" t="s">
        <v>235</v>
      </c>
      <c r="F160" t="str">
        <f>A160&amp;"|"&amp;COUNTIF($A$5:A160,A160)</f>
        <v>42579|1</v>
      </c>
    </row>
    <row r="161" spans="1:6" x14ac:dyDescent="0.3">
      <c r="A161" s="1">
        <v>42579</v>
      </c>
      <c r="B161" s="10">
        <v>0.35416666666666702</v>
      </c>
      <c r="C161" t="s">
        <v>190</v>
      </c>
      <c r="F161" t="str">
        <f>A161&amp;"|"&amp;COUNTIF($A$5:A161,A161)</f>
        <v>42579|2</v>
      </c>
    </row>
    <row r="162" spans="1:6" x14ac:dyDescent="0.3">
      <c r="A162" s="1">
        <v>42579</v>
      </c>
      <c r="B162" s="10">
        <v>0.45833333333333331</v>
      </c>
      <c r="C162" s="3" t="s">
        <v>368</v>
      </c>
      <c r="F162" t="str">
        <f>A162&amp;"|"&amp;COUNTIF($A$5:A162,A162)</f>
        <v>42579|3</v>
      </c>
    </row>
    <row r="163" spans="1:6" x14ac:dyDescent="0.3">
      <c r="A163" s="1">
        <v>42580</v>
      </c>
      <c r="B163" s="10">
        <v>0.33333333333333331</v>
      </c>
      <c r="C163" t="s">
        <v>286</v>
      </c>
      <c r="F163" t="str">
        <f>A163&amp;"|"&amp;COUNTIF($A$5:A163,A163)</f>
        <v>42580|1</v>
      </c>
    </row>
    <row r="164" spans="1:6" x14ac:dyDescent="0.3">
      <c r="A164" s="1">
        <v>42580</v>
      </c>
      <c r="B164" s="10">
        <v>0.41666666666666669</v>
      </c>
      <c r="C164" t="s">
        <v>306</v>
      </c>
      <c r="F164" t="str">
        <f>A164&amp;"|"&amp;COUNTIF($A$5:A164,A164)</f>
        <v>42580|2</v>
      </c>
    </row>
    <row r="165" spans="1:6" x14ac:dyDescent="0.3">
      <c r="A165" s="1">
        <v>42580</v>
      </c>
      <c r="B165" s="10">
        <v>0.59027777777777779</v>
      </c>
      <c r="C165" t="s">
        <v>145</v>
      </c>
      <c r="F165" t="str">
        <f>A165&amp;"|"&amp;COUNTIF($A$5:A165,A165)</f>
        <v>42580|3</v>
      </c>
    </row>
    <row r="166" spans="1:6" x14ac:dyDescent="0.3">
      <c r="A166" s="1">
        <v>42581</v>
      </c>
      <c r="B166" s="10">
        <v>0.33333333333333331</v>
      </c>
      <c r="C166" s="3" t="s">
        <v>331</v>
      </c>
      <c r="F166" t="str">
        <f>A166&amp;"|"&amp;COUNTIF($A$5:A166,A166)</f>
        <v>42581|1</v>
      </c>
    </row>
    <row r="167" spans="1:6" x14ac:dyDescent="0.3">
      <c r="A167" s="1">
        <v>42581</v>
      </c>
      <c r="B167" s="10">
        <v>0.58333333333333337</v>
      </c>
      <c r="C167" t="s">
        <v>146</v>
      </c>
      <c r="F167" t="str">
        <f>A167&amp;"|"&amp;COUNTIF($A$5:A167,A167)</f>
        <v>42581|2</v>
      </c>
    </row>
    <row r="168" spans="1:6" x14ac:dyDescent="0.3">
      <c r="A168" s="1">
        <v>42583</v>
      </c>
      <c r="B168" s="10">
        <v>0.33333333333333331</v>
      </c>
      <c r="C168" t="s">
        <v>236</v>
      </c>
      <c r="F168" t="str">
        <f>A168&amp;"|"&amp;COUNTIF($A$5:A168,A168)</f>
        <v>42583|1</v>
      </c>
    </row>
    <row r="169" spans="1:6" x14ac:dyDescent="0.3">
      <c r="A169" s="1">
        <v>42583</v>
      </c>
      <c r="B169" s="10">
        <v>0.375</v>
      </c>
      <c r="C169" t="s">
        <v>147</v>
      </c>
      <c r="F169" t="str">
        <f>A169&amp;"|"&amp;COUNTIF($A$5:A169,A169)</f>
        <v>42583|2</v>
      </c>
    </row>
    <row r="170" spans="1:6" x14ac:dyDescent="0.3">
      <c r="A170" s="1">
        <v>42583</v>
      </c>
      <c r="B170" s="10">
        <v>0.58333333333333337</v>
      </c>
      <c r="C170" t="s">
        <v>191</v>
      </c>
      <c r="F170" t="str">
        <f>A170&amp;"|"&amp;COUNTIF($A$5:A170,A170)</f>
        <v>42583|3</v>
      </c>
    </row>
    <row r="171" spans="1:6" x14ac:dyDescent="0.3">
      <c r="A171" s="1">
        <v>42584</v>
      </c>
      <c r="B171" s="10">
        <v>0.33333333333333331</v>
      </c>
      <c r="C171" t="s">
        <v>237</v>
      </c>
      <c r="F171" t="str">
        <f>A171&amp;"|"&amp;COUNTIF($A$5:A171,A171)</f>
        <v>42584|1</v>
      </c>
    </row>
    <row r="172" spans="1:6" x14ac:dyDescent="0.3">
      <c r="A172" s="1">
        <v>42584</v>
      </c>
      <c r="B172" s="10">
        <v>0.375</v>
      </c>
      <c r="C172" t="s">
        <v>299</v>
      </c>
      <c r="F172" t="str">
        <f>A172&amp;"|"&amp;COUNTIF($A$5:A172,A172)</f>
        <v>42584|2</v>
      </c>
    </row>
    <row r="173" spans="1:6" x14ac:dyDescent="0.3">
      <c r="A173" s="1">
        <v>42584</v>
      </c>
      <c r="B173" s="10">
        <v>0.58333333333333337</v>
      </c>
      <c r="C173" t="s">
        <v>192</v>
      </c>
      <c r="F173" t="str">
        <f>A173&amp;"|"&amp;COUNTIF($A$5:A173,A173)</f>
        <v>42584|3</v>
      </c>
    </row>
    <row r="174" spans="1:6" x14ac:dyDescent="0.3">
      <c r="A174" s="1">
        <v>42585</v>
      </c>
      <c r="B174" s="10">
        <v>0.33333333333333331</v>
      </c>
      <c r="C174" t="s">
        <v>193</v>
      </c>
      <c r="F174" t="str">
        <f>A174&amp;"|"&amp;COUNTIF($A$5:A174,A174)</f>
        <v>42585|1</v>
      </c>
    </row>
    <row r="175" spans="1:6" x14ac:dyDescent="0.3">
      <c r="A175" s="1">
        <v>42585</v>
      </c>
      <c r="B175" s="10">
        <v>0.34722222222222221</v>
      </c>
      <c r="C175" t="s">
        <v>287</v>
      </c>
      <c r="F175" t="str">
        <f>A175&amp;"|"&amp;COUNTIF($A$5:A175,A175)</f>
        <v>42585|2</v>
      </c>
    </row>
    <row r="176" spans="1:6" x14ac:dyDescent="0.3">
      <c r="A176" s="1">
        <v>42585</v>
      </c>
      <c r="B176" s="10">
        <v>0.58333333333333337</v>
      </c>
      <c r="C176" t="s">
        <v>148</v>
      </c>
      <c r="F176" t="str">
        <f>A176&amp;"|"&amp;COUNTIF($A$5:A176,A176)</f>
        <v>42585|3</v>
      </c>
    </row>
    <row r="177" spans="1:6" x14ac:dyDescent="0.3">
      <c r="A177" s="1">
        <v>42585</v>
      </c>
      <c r="B177" s="10">
        <v>0.58333333333333337</v>
      </c>
      <c r="C177" t="s">
        <v>238</v>
      </c>
      <c r="F177" t="str">
        <f>A177&amp;"|"&amp;COUNTIF($A$5:A177,A177)</f>
        <v>42585|4</v>
      </c>
    </row>
    <row r="178" spans="1:6" x14ac:dyDescent="0.3">
      <c r="A178" s="1">
        <v>42585</v>
      </c>
      <c r="B178" s="10">
        <v>0.70833333333333337</v>
      </c>
      <c r="C178" t="s">
        <v>271</v>
      </c>
      <c r="F178" t="str">
        <f>A178&amp;"|"&amp;COUNTIF($A$5:A178,A178)</f>
        <v>42585|5</v>
      </c>
    </row>
    <row r="179" spans="1:6" x14ac:dyDescent="0.3">
      <c r="A179" s="1">
        <v>42586</v>
      </c>
      <c r="B179" s="10">
        <v>0.41666666666666669</v>
      </c>
      <c r="C179" t="s">
        <v>149</v>
      </c>
      <c r="F179" t="str">
        <f>A179&amp;"|"&amp;COUNTIF($A$5:A179,A179)</f>
        <v>42586|1</v>
      </c>
    </row>
    <row r="180" spans="1:6" x14ac:dyDescent="0.3">
      <c r="A180" s="1">
        <v>42586</v>
      </c>
      <c r="B180" s="10">
        <v>0.58333333333333337</v>
      </c>
      <c r="C180" t="s">
        <v>194</v>
      </c>
      <c r="F180" t="str">
        <f>A180&amp;"|"&amp;COUNTIF($A$5:A180,A180)</f>
        <v>42586|2</v>
      </c>
    </row>
    <row r="181" spans="1:6" x14ac:dyDescent="0.3">
      <c r="A181" s="1">
        <v>42586</v>
      </c>
      <c r="B181" s="10">
        <v>0.66666666666666663</v>
      </c>
      <c r="C181" t="s">
        <v>239</v>
      </c>
      <c r="F181" t="str">
        <f>A181&amp;"|"&amp;COUNTIF($A$5:A181,A181)</f>
        <v>42586|3</v>
      </c>
    </row>
    <row r="182" spans="1:6" x14ac:dyDescent="0.3">
      <c r="A182" s="1">
        <v>42587</v>
      </c>
      <c r="B182" s="10">
        <v>0.33333333333333331</v>
      </c>
      <c r="C182" t="s">
        <v>334</v>
      </c>
      <c r="F182" t="str">
        <f>A182&amp;"|"&amp;COUNTIF($A$5:A182,A182)</f>
        <v>42587|1</v>
      </c>
    </row>
    <row r="183" spans="1:6" x14ac:dyDescent="0.3">
      <c r="A183" s="1">
        <v>42587</v>
      </c>
      <c r="B183" s="10">
        <v>0.35416666666666669</v>
      </c>
      <c r="C183" t="s">
        <v>332</v>
      </c>
      <c r="F183" t="str">
        <f>A183&amp;"|"&amp;COUNTIF($A$5:A183,A183)</f>
        <v>42587|2</v>
      </c>
    </row>
    <row r="184" spans="1:6" x14ac:dyDescent="0.3">
      <c r="A184" s="1">
        <v>42587</v>
      </c>
      <c r="B184" s="10">
        <v>0.35416666666666669</v>
      </c>
      <c r="C184" t="s">
        <v>272</v>
      </c>
      <c r="F184" t="str">
        <f>A184&amp;"|"&amp;COUNTIF($A$5:A184,A184)</f>
        <v>42587|3</v>
      </c>
    </row>
    <row r="185" spans="1:6" x14ac:dyDescent="0.3">
      <c r="A185" s="1">
        <v>42587</v>
      </c>
      <c r="B185" s="10">
        <v>0.39583333333333337</v>
      </c>
      <c r="C185" t="s">
        <v>288</v>
      </c>
      <c r="F185" t="str">
        <f>A185&amp;"|"&amp;COUNTIF($A$5:A185,A185)</f>
        <v>42587|4</v>
      </c>
    </row>
    <row r="186" spans="1:6" x14ac:dyDescent="0.3">
      <c r="A186" s="1">
        <v>42587</v>
      </c>
      <c r="B186" s="10">
        <v>0.59027777777777779</v>
      </c>
      <c r="C186" t="s">
        <v>300</v>
      </c>
      <c r="F186" t="str">
        <f>A186&amp;"|"&amp;COUNTIF($A$5:A186,A186)</f>
        <v>42587|5</v>
      </c>
    </row>
    <row r="187" spans="1:6" x14ac:dyDescent="0.3">
      <c r="A187" s="1">
        <v>42587</v>
      </c>
      <c r="B187" s="10">
        <v>0.625</v>
      </c>
      <c r="C187" t="s">
        <v>333</v>
      </c>
      <c r="F187" t="str">
        <f>A187&amp;"|"&amp;COUNTIF($A$5:A187,A187)</f>
        <v>42587|6</v>
      </c>
    </row>
    <row r="188" spans="1:6" x14ac:dyDescent="0.3">
      <c r="A188" s="1">
        <v>42588</v>
      </c>
      <c r="B188" s="10">
        <v>0.375</v>
      </c>
      <c r="C188" t="s">
        <v>195</v>
      </c>
      <c r="F188" t="str">
        <f>A188&amp;"|"&amp;COUNTIF($A$5:A188,A188)</f>
        <v>42588|1</v>
      </c>
    </row>
    <row r="189" spans="1:6" x14ac:dyDescent="0.3">
      <c r="A189" s="1">
        <v>42588</v>
      </c>
      <c r="B189" s="10">
        <v>0.625</v>
      </c>
      <c r="C189" s="3" t="s">
        <v>335</v>
      </c>
      <c r="F189" t="str">
        <f>A189&amp;"|"&amp;COUNTIF($A$5:A189,A189)</f>
        <v>42588|2</v>
      </c>
    </row>
    <row r="190" spans="1:6" x14ac:dyDescent="0.3">
      <c r="A190" s="1">
        <v>42590</v>
      </c>
      <c r="B190" s="10">
        <v>0.33333333333333331</v>
      </c>
      <c r="C190" t="s">
        <v>196</v>
      </c>
      <c r="F190" t="str">
        <f>A190&amp;"|"&amp;COUNTIF($A$5:A190,A190)</f>
        <v>42590|1</v>
      </c>
    </row>
    <row r="191" spans="1:6" x14ac:dyDescent="0.3">
      <c r="A191" s="1">
        <v>42590</v>
      </c>
      <c r="B191" s="10">
        <v>0.45833333333333331</v>
      </c>
      <c r="C191" t="s">
        <v>150</v>
      </c>
      <c r="F191" t="str">
        <f>A191&amp;"|"&amp;COUNTIF($A$5:A191,A191)</f>
        <v>42590|2</v>
      </c>
    </row>
    <row r="192" spans="1:6" x14ac:dyDescent="0.3">
      <c r="A192" s="1">
        <v>42590</v>
      </c>
      <c r="B192" s="10">
        <v>0.625</v>
      </c>
      <c r="C192" t="s">
        <v>240</v>
      </c>
      <c r="F192" t="str">
        <f>A192&amp;"|"&amp;COUNTIF($A$5:A192,A192)</f>
        <v>42590|3</v>
      </c>
    </row>
    <row r="193" spans="1:6" x14ac:dyDescent="0.3">
      <c r="A193" s="1">
        <v>42591</v>
      </c>
      <c r="B193" s="10">
        <v>0.39583333333333331</v>
      </c>
      <c r="C193" s="3" t="s">
        <v>336</v>
      </c>
      <c r="F193" t="str">
        <f>A193&amp;"|"&amp;COUNTIF($A$5:A193,A193)</f>
        <v>42591|1</v>
      </c>
    </row>
    <row r="194" spans="1:6" x14ac:dyDescent="0.3">
      <c r="A194" s="1">
        <v>42591</v>
      </c>
      <c r="B194" s="10">
        <v>0.58333333333333337</v>
      </c>
      <c r="C194" s="3" t="s">
        <v>337</v>
      </c>
      <c r="F194" t="str">
        <f>A194&amp;"|"&amp;COUNTIF($A$5:A194,A194)</f>
        <v>42591|2</v>
      </c>
    </row>
    <row r="195" spans="1:6" x14ac:dyDescent="0.3">
      <c r="A195" s="1">
        <v>42591</v>
      </c>
      <c r="B195" s="10">
        <v>0.72916666666666663</v>
      </c>
      <c r="C195" s="3" t="s">
        <v>338</v>
      </c>
      <c r="F195" t="str">
        <f>A195&amp;"|"&amp;COUNTIF($A$5:A195,A195)</f>
        <v>42591|3</v>
      </c>
    </row>
    <row r="196" spans="1:6" x14ac:dyDescent="0.3">
      <c r="A196" s="1">
        <v>42592</v>
      </c>
      <c r="B196" s="10">
        <v>0.58333333333333337</v>
      </c>
      <c r="C196" s="3" t="s">
        <v>339</v>
      </c>
      <c r="F196" t="str">
        <f>A196&amp;"|"&amp;COUNTIF($A$5:A196,A196)</f>
        <v>42592|1</v>
      </c>
    </row>
    <row r="197" spans="1:6" x14ac:dyDescent="0.3">
      <c r="A197" s="1">
        <v>42592</v>
      </c>
      <c r="B197" s="10">
        <v>0.625</v>
      </c>
      <c r="C197" t="s">
        <v>197</v>
      </c>
      <c r="F197" t="str">
        <f>A197&amp;"|"&amp;COUNTIF($A$5:A197,A197)</f>
        <v>42592|2</v>
      </c>
    </row>
    <row r="198" spans="1:6" x14ac:dyDescent="0.3">
      <c r="A198" s="1">
        <v>42592</v>
      </c>
      <c r="B198" s="10">
        <v>0.66666666666666663</v>
      </c>
      <c r="C198" s="3" t="s">
        <v>340</v>
      </c>
      <c r="F198" t="str">
        <f>A198&amp;"|"&amp;COUNTIF($A$5:A198,A198)</f>
        <v>42592|3</v>
      </c>
    </row>
    <row r="199" spans="1:6" x14ac:dyDescent="0.3">
      <c r="A199" s="1">
        <v>42593</v>
      </c>
      <c r="B199" s="10">
        <v>0.33333333333333331</v>
      </c>
      <c r="C199" s="3" t="s">
        <v>341</v>
      </c>
      <c r="F199" t="str">
        <f>A199&amp;"|"&amp;COUNTIF($A$5:A199,A199)</f>
        <v>42593|1</v>
      </c>
    </row>
    <row r="200" spans="1:6" x14ac:dyDescent="0.3">
      <c r="A200" s="1">
        <v>42593</v>
      </c>
      <c r="B200" s="10">
        <v>0.33333333333333331</v>
      </c>
      <c r="C200" t="s">
        <v>342</v>
      </c>
      <c r="F200" t="str">
        <f>A200&amp;"|"&amp;COUNTIF($A$5:A200,A200)</f>
        <v>42593|2</v>
      </c>
    </row>
    <row r="201" spans="1:6" x14ac:dyDescent="0.3">
      <c r="A201" s="1">
        <v>42593</v>
      </c>
      <c r="B201" s="10">
        <v>0.58333333333333337</v>
      </c>
      <c r="C201" t="s">
        <v>198</v>
      </c>
      <c r="F201" t="str">
        <f>A201&amp;"|"&amp;COUNTIF($A$5:A201,A201)</f>
        <v>42593|3</v>
      </c>
    </row>
    <row r="202" spans="1:6" x14ac:dyDescent="0.3">
      <c r="A202" s="1">
        <v>42594</v>
      </c>
      <c r="B202" s="10">
        <v>0.33333333333333331</v>
      </c>
      <c r="C202" s="3" t="s">
        <v>343</v>
      </c>
      <c r="F202" t="str">
        <f>A202&amp;"|"&amp;COUNTIF($A$5:A202,A202)</f>
        <v>42594|1</v>
      </c>
    </row>
    <row r="203" spans="1:6" x14ac:dyDescent="0.3">
      <c r="A203" s="1">
        <v>42594</v>
      </c>
      <c r="B203" s="10">
        <v>0.58333333333333337</v>
      </c>
      <c r="C203" t="s">
        <v>151</v>
      </c>
      <c r="F203" t="str">
        <f>A203&amp;"|"&amp;COUNTIF($A$5:A203,A203)</f>
        <v>42594|2</v>
      </c>
    </row>
    <row r="204" spans="1:6" x14ac:dyDescent="0.3">
      <c r="A204" s="1">
        <v>42595</v>
      </c>
      <c r="B204" s="10">
        <v>0.41666666666666669</v>
      </c>
      <c r="C204" t="s">
        <v>152</v>
      </c>
      <c r="F204" t="str">
        <f>A204&amp;"|"&amp;COUNTIF($A$5:A204,A204)</f>
        <v>42595|1</v>
      </c>
    </row>
    <row r="205" spans="1:6" x14ac:dyDescent="0.3">
      <c r="A205" s="1">
        <v>42595</v>
      </c>
      <c r="B205" s="10">
        <v>0.58333333333333337</v>
      </c>
      <c r="C205" t="s">
        <v>199</v>
      </c>
      <c r="F205" t="str">
        <f>A205&amp;"|"&amp;COUNTIF($A$5:A205,A205)</f>
        <v>42595|2</v>
      </c>
    </row>
    <row r="206" spans="1:6" x14ac:dyDescent="0.3">
      <c r="A206" s="1">
        <v>42597</v>
      </c>
      <c r="B206" s="10">
        <v>0.33333333333333331</v>
      </c>
      <c r="C206" t="s">
        <v>153</v>
      </c>
      <c r="F206" t="str">
        <f>A206&amp;"|"&amp;COUNTIF($A$5:A206,A206)</f>
        <v>42597|1</v>
      </c>
    </row>
    <row r="207" spans="1:6" x14ac:dyDescent="0.3">
      <c r="A207" s="1">
        <v>42597</v>
      </c>
      <c r="B207" s="10">
        <v>0.33333333333333331</v>
      </c>
      <c r="C207" t="s">
        <v>345</v>
      </c>
      <c r="F207" t="str">
        <f>A207&amp;"|"&amp;COUNTIF($A$5:A207,A207)</f>
        <v>42597|2</v>
      </c>
    </row>
    <row r="208" spans="1:6" x14ac:dyDescent="0.3">
      <c r="A208" s="1">
        <v>42597</v>
      </c>
      <c r="B208" s="10">
        <v>0.375</v>
      </c>
      <c r="C208" t="s">
        <v>289</v>
      </c>
      <c r="F208" t="str">
        <f>A208&amp;"|"&amp;COUNTIF($A$5:A208,A208)</f>
        <v>42597|3</v>
      </c>
    </row>
    <row r="209" spans="1:6" x14ac:dyDescent="0.3">
      <c r="A209" s="1">
        <v>42597</v>
      </c>
      <c r="B209" s="10">
        <v>0.58333333333333337</v>
      </c>
      <c r="C209" t="s">
        <v>200</v>
      </c>
      <c r="F209" t="str">
        <f>A209&amp;"|"&amp;COUNTIF($A$5:A209,A209)</f>
        <v>42597|4</v>
      </c>
    </row>
    <row r="210" spans="1:6" x14ac:dyDescent="0.3">
      <c r="A210" s="1">
        <v>42597</v>
      </c>
      <c r="B210" s="10">
        <v>0.66666666666666663</v>
      </c>
      <c r="C210" s="3" t="s">
        <v>344</v>
      </c>
      <c r="F210" t="str">
        <f>A210&amp;"|"&amp;COUNTIF($A$5:A210,A210)</f>
        <v>42597|5</v>
      </c>
    </row>
    <row r="211" spans="1:6" x14ac:dyDescent="0.3">
      <c r="A211" s="1">
        <v>42598</v>
      </c>
      <c r="B211" s="10">
        <v>0.33333333333333331</v>
      </c>
      <c r="C211" t="s">
        <v>346</v>
      </c>
      <c r="F211" t="str">
        <f>A211&amp;"|"&amp;COUNTIF($A$5:A211,A211)</f>
        <v>42598|1</v>
      </c>
    </row>
    <row r="212" spans="1:6" x14ac:dyDescent="0.3">
      <c r="A212" s="1">
        <v>42598</v>
      </c>
      <c r="B212" s="10">
        <v>0.45833333333333331</v>
      </c>
      <c r="C212" t="s">
        <v>241</v>
      </c>
      <c r="F212" t="str">
        <f>A212&amp;"|"&amp;COUNTIF($A$5:A212,A212)</f>
        <v>42598|2</v>
      </c>
    </row>
    <row r="213" spans="1:6" x14ac:dyDescent="0.3">
      <c r="A213" s="1">
        <v>42598</v>
      </c>
      <c r="B213" s="10">
        <v>0.66666666666666663</v>
      </c>
      <c r="C213" t="s">
        <v>154</v>
      </c>
      <c r="F213" t="str">
        <f>A213&amp;"|"&amp;COUNTIF($A$5:A213,A213)</f>
        <v>42598|3</v>
      </c>
    </row>
    <row r="214" spans="1:6" x14ac:dyDescent="0.3">
      <c r="A214" s="1">
        <v>42599</v>
      </c>
      <c r="B214" s="10">
        <v>0.33333333333333331</v>
      </c>
      <c r="C214" t="s">
        <v>201</v>
      </c>
      <c r="F214" t="str">
        <f>A214&amp;"|"&amp;COUNTIF($A$5:A214,A214)</f>
        <v>42599|1</v>
      </c>
    </row>
    <row r="215" spans="1:6" x14ac:dyDescent="0.3">
      <c r="A215" s="1">
        <v>42599</v>
      </c>
      <c r="B215" s="10">
        <v>0.375</v>
      </c>
      <c r="C215" t="s">
        <v>242</v>
      </c>
      <c r="F215" t="str">
        <f>A215&amp;"|"&amp;COUNTIF($A$5:A215,A215)</f>
        <v>42599|2</v>
      </c>
    </row>
    <row r="216" spans="1:6" x14ac:dyDescent="0.3">
      <c r="A216" s="1">
        <v>42599</v>
      </c>
      <c r="B216" s="10">
        <v>0.58333333333333337</v>
      </c>
      <c r="C216" t="s">
        <v>155</v>
      </c>
      <c r="F216" t="str">
        <f>A216&amp;"|"&amp;COUNTIF($A$5:A216,A216)</f>
        <v>42599|3</v>
      </c>
    </row>
    <row r="217" spans="1:6" x14ac:dyDescent="0.3">
      <c r="A217" s="1">
        <v>42599</v>
      </c>
      <c r="B217" s="10">
        <v>0.58333333333333337</v>
      </c>
      <c r="C217" t="s">
        <v>156</v>
      </c>
      <c r="F217" t="str">
        <f>A217&amp;"|"&amp;COUNTIF($A$5:A217,A217)</f>
        <v>42599|4</v>
      </c>
    </row>
    <row r="218" spans="1:6" x14ac:dyDescent="0.3">
      <c r="A218" s="1">
        <v>42600</v>
      </c>
      <c r="B218" s="10">
        <v>0.33333333333333331</v>
      </c>
      <c r="C218" t="s">
        <v>157</v>
      </c>
      <c r="F218" t="str">
        <f>A218&amp;"|"&amp;COUNTIF($A$5:A218,A218)</f>
        <v>42600|1</v>
      </c>
    </row>
    <row r="219" spans="1:6" x14ac:dyDescent="0.3">
      <c r="A219" s="1">
        <v>42600</v>
      </c>
      <c r="B219" s="10">
        <v>0.41666666666666669</v>
      </c>
      <c r="C219" t="s">
        <v>202</v>
      </c>
      <c r="F219" t="str">
        <f>A219&amp;"|"&amp;COUNTIF($A$5:A219,A219)</f>
        <v>42600|2</v>
      </c>
    </row>
    <row r="220" spans="1:6" x14ac:dyDescent="0.3">
      <c r="A220" s="1">
        <v>42600</v>
      </c>
      <c r="B220" s="10">
        <v>0.58333333333333337</v>
      </c>
      <c r="C220" t="s">
        <v>243</v>
      </c>
      <c r="F220" t="str">
        <f>A220&amp;"|"&amp;COUNTIF($A$5:A220,A220)</f>
        <v>42600|3</v>
      </c>
    </row>
    <row r="221" spans="1:6" x14ac:dyDescent="0.3">
      <c r="A221" s="1">
        <v>42600</v>
      </c>
      <c r="B221" s="10">
        <v>0.66666666666666663</v>
      </c>
      <c r="C221" t="s">
        <v>273</v>
      </c>
      <c r="F221" t="str">
        <f>A221&amp;"|"&amp;COUNTIF($A$5:A221,A221)</f>
        <v>42600|4</v>
      </c>
    </row>
    <row r="222" spans="1:6" x14ac:dyDescent="0.3">
      <c r="A222" s="1">
        <v>42601</v>
      </c>
      <c r="B222" s="10">
        <v>0.33333333333333331</v>
      </c>
      <c r="C222" t="s">
        <v>158</v>
      </c>
      <c r="F222" t="str">
        <f>A222&amp;"|"&amp;COUNTIF($A$5:A222,A222)</f>
        <v>42601|1</v>
      </c>
    </row>
    <row r="223" spans="1:6" x14ac:dyDescent="0.3">
      <c r="A223" s="1">
        <v>42601</v>
      </c>
      <c r="B223" s="10">
        <v>0.58333333333333337</v>
      </c>
      <c r="C223" t="s">
        <v>203</v>
      </c>
      <c r="F223" t="str">
        <f>A223&amp;"|"&amp;COUNTIF($A$5:A223,A223)</f>
        <v>42601|2</v>
      </c>
    </row>
    <row r="224" spans="1:6" x14ac:dyDescent="0.3">
      <c r="A224" s="1">
        <v>42602</v>
      </c>
      <c r="B224" s="10">
        <v>0.33333333333333331</v>
      </c>
      <c r="C224" t="s">
        <v>159</v>
      </c>
      <c r="F224" t="str">
        <f>A224&amp;"|"&amp;COUNTIF($A$5:A224,A224)</f>
        <v>42602|1</v>
      </c>
    </row>
    <row r="225" spans="1:6" x14ac:dyDescent="0.3">
      <c r="A225" s="1">
        <v>42602</v>
      </c>
      <c r="B225" s="10">
        <v>0.375</v>
      </c>
      <c r="C225" t="s">
        <v>204</v>
      </c>
      <c r="F225" t="str">
        <f>A225&amp;"|"&amp;COUNTIF($A$5:A225,A225)</f>
        <v>42602|2</v>
      </c>
    </row>
    <row r="226" spans="1:6" x14ac:dyDescent="0.3">
      <c r="A226" s="1">
        <v>42602</v>
      </c>
      <c r="B226" s="10">
        <v>0.625</v>
      </c>
      <c r="C226" t="s">
        <v>244</v>
      </c>
      <c r="F226" t="str">
        <f>A226&amp;"|"&amp;COUNTIF($A$5:A226,A226)</f>
        <v>42602|3</v>
      </c>
    </row>
    <row r="227" spans="1:6" x14ac:dyDescent="0.3">
      <c r="A227" s="1">
        <v>42604</v>
      </c>
      <c r="B227" s="10">
        <v>0.33333333333333331</v>
      </c>
      <c r="C227" t="s">
        <v>245</v>
      </c>
      <c r="F227" t="str">
        <f>A227&amp;"|"&amp;COUNTIF($A$5:A227,A227)</f>
        <v>42604|1</v>
      </c>
    </row>
    <row r="228" spans="1:6" x14ac:dyDescent="0.3">
      <c r="A228" s="1">
        <v>42604</v>
      </c>
      <c r="B228" s="10">
        <v>0.375</v>
      </c>
      <c r="C228" t="s">
        <v>160</v>
      </c>
      <c r="F228" t="str">
        <f>A228&amp;"|"&amp;COUNTIF($A$5:A228,A228)</f>
        <v>42604|2</v>
      </c>
    </row>
    <row r="229" spans="1:6" x14ac:dyDescent="0.3">
      <c r="A229" s="1">
        <v>42604</v>
      </c>
      <c r="B229" s="10">
        <v>0.375</v>
      </c>
      <c r="C229" t="s">
        <v>274</v>
      </c>
      <c r="F229" t="str">
        <f>A229&amp;"|"&amp;COUNTIF($A$5:A229,A229)</f>
        <v>42604|3</v>
      </c>
    </row>
    <row r="230" spans="1:6" x14ac:dyDescent="0.3">
      <c r="A230" s="1">
        <v>42604</v>
      </c>
      <c r="B230" s="10">
        <v>0.58333333333333337</v>
      </c>
      <c r="C230" t="s">
        <v>205</v>
      </c>
      <c r="F230" t="str">
        <f>A230&amp;"|"&amp;COUNTIF($A$5:A230,A230)</f>
        <v>42604|4</v>
      </c>
    </row>
    <row r="231" spans="1:6" x14ac:dyDescent="0.3">
      <c r="A231" s="1">
        <v>42605</v>
      </c>
      <c r="B231" s="10">
        <v>0.41666666666666669</v>
      </c>
      <c r="C231" t="s">
        <v>317</v>
      </c>
      <c r="F231" t="str">
        <f>A231&amp;"|"&amp;COUNTIF($A$5:A231,A231)</f>
        <v>42605|1</v>
      </c>
    </row>
    <row r="232" spans="1:6" x14ac:dyDescent="0.3">
      <c r="A232" s="1">
        <v>42605</v>
      </c>
      <c r="B232" s="10">
        <v>0.58333333333333337</v>
      </c>
      <c r="C232" s="3" t="s">
        <v>313</v>
      </c>
      <c r="F232" t="str">
        <f>A232&amp;"|"&amp;COUNTIF($A$5:A232,A232)</f>
        <v>42605|2</v>
      </c>
    </row>
    <row r="233" spans="1:6" x14ac:dyDescent="0.3">
      <c r="A233" s="1">
        <v>42605</v>
      </c>
      <c r="B233" s="10">
        <v>0.58333333333333337</v>
      </c>
      <c r="C233" t="s">
        <v>246</v>
      </c>
      <c r="F233" t="str">
        <f>A233&amp;"|"&amp;COUNTIF($A$5:A233,A233)</f>
        <v>42605|3</v>
      </c>
    </row>
    <row r="234" spans="1:6" x14ac:dyDescent="0.3">
      <c r="A234" s="1">
        <v>42606</v>
      </c>
      <c r="B234" s="10">
        <v>0.33333333333333331</v>
      </c>
      <c r="C234" t="s">
        <v>319</v>
      </c>
      <c r="F234" t="str">
        <f>A234&amp;"|"&amp;COUNTIF($A$5:A234,A234)</f>
        <v>42606|1</v>
      </c>
    </row>
    <row r="235" spans="1:6" x14ac:dyDescent="0.3">
      <c r="A235" s="1">
        <v>42606</v>
      </c>
      <c r="B235" s="10">
        <v>0.625</v>
      </c>
      <c r="C235" t="s">
        <v>318</v>
      </c>
      <c r="F235" t="str">
        <f>A235&amp;"|"&amp;COUNTIF($A$5:A235,A235)</f>
        <v>42606|2</v>
      </c>
    </row>
    <row r="236" spans="1:6" x14ac:dyDescent="0.3">
      <c r="A236" s="1">
        <v>42607</v>
      </c>
      <c r="B236" s="10">
        <v>0.45833333333333331</v>
      </c>
      <c r="C236" t="s">
        <v>320</v>
      </c>
      <c r="F236" t="str">
        <f>A236&amp;"|"&amp;COUNTIF($A$5:A236,A236)</f>
        <v>42607|1</v>
      </c>
    </row>
    <row r="237" spans="1:6" x14ac:dyDescent="0.3">
      <c r="A237" s="1">
        <v>42607</v>
      </c>
      <c r="B237" s="10">
        <v>0.60416666666666663</v>
      </c>
      <c r="C237" t="s">
        <v>321</v>
      </c>
      <c r="F237" t="str">
        <f>A237&amp;"|"&amp;COUNTIF($A$5:A237,A237)</f>
        <v>42607|2</v>
      </c>
    </row>
    <row r="238" spans="1:6" x14ac:dyDescent="0.3">
      <c r="A238" s="1">
        <v>42608</v>
      </c>
      <c r="B238" s="10">
        <v>0.64583333333333337</v>
      </c>
      <c r="C238" s="3" t="s">
        <v>359</v>
      </c>
      <c r="F238" t="str">
        <f>A238&amp;"|"&amp;COUNTIF($A$5:A238,A238)</f>
        <v>42608|1</v>
      </c>
    </row>
    <row r="239" spans="1:6" x14ac:dyDescent="0.3">
      <c r="A239" s="1">
        <v>42609</v>
      </c>
      <c r="B239" s="10">
        <v>0.35416666666666669</v>
      </c>
      <c r="C239" t="s">
        <v>161</v>
      </c>
      <c r="F239" t="str">
        <f>A239&amp;"|"&amp;COUNTIF($A$5:A239,A239)</f>
        <v>42609|1</v>
      </c>
    </row>
    <row r="240" spans="1:6" x14ac:dyDescent="0.3">
      <c r="A240" s="1">
        <v>42609</v>
      </c>
      <c r="B240" s="10">
        <v>0.58333333333333337</v>
      </c>
      <c r="C240" s="3" t="s">
        <v>360</v>
      </c>
      <c r="F240" t="str">
        <f>A240&amp;"|"&amp;COUNTIF($A$5:A240,A240)</f>
        <v>42609|2</v>
      </c>
    </row>
    <row r="241" spans="1:6" x14ac:dyDescent="0.3">
      <c r="A241" s="1">
        <v>42611</v>
      </c>
      <c r="B241" s="10">
        <v>0.35416666666666669</v>
      </c>
      <c r="C241" t="s">
        <v>162</v>
      </c>
      <c r="F241" t="str">
        <f>A241&amp;"|"&amp;COUNTIF($A$5:A241,A241)</f>
        <v>42611|1</v>
      </c>
    </row>
    <row r="242" spans="1:6" x14ac:dyDescent="0.3">
      <c r="A242" s="1">
        <v>42611</v>
      </c>
      <c r="B242" s="10">
        <v>0.41666666666666669</v>
      </c>
      <c r="C242" s="3" t="s">
        <v>361</v>
      </c>
      <c r="F242" t="str">
        <f>A242&amp;"|"&amp;COUNTIF($A$5:A242,A242)</f>
        <v>42611|2</v>
      </c>
    </row>
    <row r="243" spans="1:6" x14ac:dyDescent="0.3">
      <c r="A243" s="1">
        <v>42611</v>
      </c>
      <c r="B243" s="10">
        <v>0.58333333333333337</v>
      </c>
      <c r="C243" t="s">
        <v>347</v>
      </c>
      <c r="F243" t="str">
        <f>A243&amp;"|"&amp;COUNTIF($A$5:A243,A243)</f>
        <v>42611|3</v>
      </c>
    </row>
    <row r="244" spans="1:6" x14ac:dyDescent="0.3">
      <c r="A244" s="1">
        <v>42612</v>
      </c>
      <c r="B244" s="10">
        <v>0.35416666666666669</v>
      </c>
      <c r="C244" t="s">
        <v>163</v>
      </c>
      <c r="F244" t="str">
        <f>A244&amp;"|"&amp;COUNTIF($A$5:A244,A244)</f>
        <v>42612|1</v>
      </c>
    </row>
    <row r="245" spans="1:6" x14ac:dyDescent="0.3">
      <c r="A245" s="1">
        <v>42612</v>
      </c>
      <c r="B245" s="10">
        <v>0.58333333333333337</v>
      </c>
      <c r="C245" t="s">
        <v>206</v>
      </c>
      <c r="F245" t="str">
        <f>A245&amp;"|"&amp;COUNTIF($A$5:A245,A245)</f>
        <v>42612|2</v>
      </c>
    </row>
    <row r="246" spans="1:6" x14ac:dyDescent="0.3">
      <c r="A246" s="1">
        <v>42613</v>
      </c>
      <c r="B246" s="10">
        <v>0.33333333333333331</v>
      </c>
      <c r="C246" t="s">
        <v>207</v>
      </c>
      <c r="F246" t="str">
        <f>A246&amp;"|"&amp;COUNTIF($A$5:A246,A246)</f>
        <v>42613|1</v>
      </c>
    </row>
    <row r="247" spans="1:6" x14ac:dyDescent="0.3">
      <c r="A247" s="1">
        <v>42613</v>
      </c>
      <c r="B247" s="10">
        <v>0.375</v>
      </c>
      <c r="C247" s="3" t="s">
        <v>362</v>
      </c>
      <c r="F247" t="str">
        <f>A247&amp;"|"&amp;COUNTIF($A$5:A247,A247)</f>
        <v>42613|2</v>
      </c>
    </row>
    <row r="248" spans="1:6" x14ac:dyDescent="0.3">
      <c r="A248" s="1">
        <v>42613</v>
      </c>
      <c r="B248" s="10">
        <v>0.625</v>
      </c>
      <c r="C248" t="s">
        <v>164</v>
      </c>
      <c r="F248" t="str">
        <f>A248&amp;"|"&amp;COUNTIF($A$5:A248,A248)</f>
        <v>42613|3</v>
      </c>
    </row>
    <row r="249" spans="1:6" x14ac:dyDescent="0.3">
      <c r="A249" s="1">
        <v>42614</v>
      </c>
      <c r="B249" s="10">
        <v>4.1666666666666699E-2</v>
      </c>
      <c r="C249" t="s">
        <v>247</v>
      </c>
      <c r="F249" t="str">
        <f>A249&amp;"|"&amp;COUNTIF($A$5:A249,A249)</f>
        <v>42614|1</v>
      </c>
    </row>
    <row r="250" spans="1:6" x14ac:dyDescent="0.3">
      <c r="A250" s="1">
        <v>42614</v>
      </c>
      <c r="B250" s="10">
        <v>0.33333333333333331</v>
      </c>
      <c r="C250" s="3" t="s">
        <v>363</v>
      </c>
      <c r="F250" t="str">
        <f>A250&amp;"|"&amp;COUNTIF($A$5:A250,A250)</f>
        <v>42614|2</v>
      </c>
    </row>
    <row r="251" spans="1:6" x14ac:dyDescent="0.3">
      <c r="A251" s="1">
        <v>42614</v>
      </c>
      <c r="B251" s="10">
        <v>0.45833333333333331</v>
      </c>
      <c r="C251" t="s">
        <v>165</v>
      </c>
      <c r="F251" t="str">
        <f>A251&amp;"|"&amp;COUNTIF($A$5:A251,A251)</f>
        <v>42614|3</v>
      </c>
    </row>
    <row r="252" spans="1:6" x14ac:dyDescent="0.3">
      <c r="A252" s="1">
        <v>42614</v>
      </c>
      <c r="B252" s="10">
        <v>0.58333333333333337</v>
      </c>
      <c r="C252" t="s">
        <v>208</v>
      </c>
      <c r="F252" t="str">
        <f>A252&amp;"|"&amp;COUNTIF($A$5:A252,A252)</f>
        <v>42614|4</v>
      </c>
    </row>
    <row r="253" spans="1:6" x14ac:dyDescent="0.3">
      <c r="A253" s="1">
        <v>42615</v>
      </c>
      <c r="B253" s="10">
        <v>0.39583333333333331</v>
      </c>
      <c r="C253" t="s">
        <v>364</v>
      </c>
      <c r="F253" t="str">
        <f>A253&amp;"|"&amp;COUNTIF($A$5:A253,A253)</f>
        <v>42615|1</v>
      </c>
    </row>
    <row r="254" spans="1:6" x14ac:dyDescent="0.3">
      <c r="A254" s="1">
        <v>42615</v>
      </c>
      <c r="B254" s="10">
        <v>0.45833333333333331</v>
      </c>
      <c r="C254" t="s">
        <v>365</v>
      </c>
      <c r="F254" t="str">
        <f>A254&amp;"|"&amp;COUNTIF($A$5:A254,A254)</f>
        <v>42615|2</v>
      </c>
    </row>
    <row r="255" spans="1:6" x14ac:dyDescent="0.3">
      <c r="A255" s="1">
        <v>42615</v>
      </c>
      <c r="B255" s="10">
        <v>0.58333333333333337</v>
      </c>
      <c r="C255" t="s">
        <v>275</v>
      </c>
      <c r="F255" t="str">
        <f>A255&amp;"|"&amp;COUNTIF($A$5:A255,A255)</f>
        <v>42615|3</v>
      </c>
    </row>
    <row r="256" spans="1:6" x14ac:dyDescent="0.3">
      <c r="A256" s="1">
        <v>42615</v>
      </c>
      <c r="B256" s="10">
        <v>0.60416666666666663</v>
      </c>
      <c r="C256" t="s">
        <v>209</v>
      </c>
      <c r="F256" t="str">
        <f>A256&amp;"|"&amp;COUNTIF($A$5:A256,A256)</f>
        <v>42615|4</v>
      </c>
    </row>
    <row r="257" spans="1:6" x14ac:dyDescent="0.3">
      <c r="A257" s="1">
        <v>42616</v>
      </c>
      <c r="B257" s="10">
        <v>3.125E-2</v>
      </c>
      <c r="C257" s="3" t="s">
        <v>366</v>
      </c>
      <c r="F257" t="str">
        <f>A257&amp;"|"&amp;COUNTIF($A$5:A257,A257)</f>
        <v>42616|1</v>
      </c>
    </row>
    <row r="258" spans="1:6" x14ac:dyDescent="0.3">
      <c r="A258" s="1">
        <v>42616</v>
      </c>
      <c r="B258" s="10">
        <v>6.25E-2</v>
      </c>
      <c r="C258" t="s">
        <v>210</v>
      </c>
      <c r="F258" t="str">
        <f>A258&amp;"|"&amp;COUNTIF($A$5:A258,A258)</f>
        <v>42616|2</v>
      </c>
    </row>
    <row r="259" spans="1:6" x14ac:dyDescent="0.3">
      <c r="A259" s="1">
        <v>42616</v>
      </c>
      <c r="B259" s="10">
        <v>6.25E-2</v>
      </c>
      <c r="C259" t="s">
        <v>248</v>
      </c>
      <c r="F259" t="str">
        <f>A259&amp;"|"&amp;COUNTIF($A$5:A259,A259)</f>
        <v>42616|3</v>
      </c>
    </row>
    <row r="260" spans="1:6" x14ac:dyDescent="0.3">
      <c r="A260" s="1">
        <v>42616</v>
      </c>
      <c r="B260" s="10">
        <v>7.2916666666666699E-2</v>
      </c>
      <c r="C260" t="s">
        <v>276</v>
      </c>
      <c r="F260" t="str">
        <f>A260&amp;"|"&amp;COUNTIF($A$5:A260,A260)</f>
        <v>42616|4</v>
      </c>
    </row>
    <row r="261" spans="1:6" x14ac:dyDescent="0.3">
      <c r="A261" s="1">
        <v>42618</v>
      </c>
      <c r="B261" s="10">
        <v>0.35416666666666702</v>
      </c>
      <c r="C261" t="s">
        <v>211</v>
      </c>
      <c r="F261" t="str">
        <f>A261&amp;"|"&amp;COUNTIF($A$5:A261,A261)</f>
        <v>42618|1</v>
      </c>
    </row>
    <row r="262" spans="1:6" x14ac:dyDescent="0.3">
      <c r="A262" s="1">
        <v>42618</v>
      </c>
      <c r="B262" s="10">
        <v>0.39583333333333398</v>
      </c>
      <c r="C262" t="s">
        <v>166</v>
      </c>
      <c r="F262" t="str">
        <f>A262&amp;"|"&amp;COUNTIF($A$5:A262,A262)</f>
        <v>42618|2</v>
      </c>
    </row>
    <row r="263" spans="1:6" x14ac:dyDescent="0.3">
      <c r="A263" s="1">
        <v>42618</v>
      </c>
      <c r="B263" s="10">
        <v>0.6875</v>
      </c>
      <c r="C263" t="s">
        <v>249</v>
      </c>
      <c r="F263" t="str">
        <f>A263&amp;"|"&amp;COUNTIF($A$5:A263,A263)</f>
        <v>42618|3</v>
      </c>
    </row>
    <row r="264" spans="1:6" x14ac:dyDescent="0.3">
      <c r="A264" s="1">
        <v>42619</v>
      </c>
      <c r="B264" s="10">
        <v>0.33333333333333331</v>
      </c>
      <c r="C264" t="s">
        <v>290</v>
      </c>
      <c r="F264" t="str">
        <f>A264&amp;"|"&amp;COUNTIF($A$5:A264,A264)</f>
        <v>42619|1</v>
      </c>
    </row>
    <row r="265" spans="1:6" x14ac:dyDescent="0.3">
      <c r="A265" s="1">
        <v>42619</v>
      </c>
      <c r="B265" s="10">
        <v>0.35416666666666702</v>
      </c>
      <c r="C265" t="s">
        <v>250</v>
      </c>
      <c r="F265" t="str">
        <f>A265&amp;"|"&amp;COUNTIF($A$5:A265,A265)</f>
        <v>42619|2</v>
      </c>
    </row>
    <row r="266" spans="1:6" x14ac:dyDescent="0.3">
      <c r="A266" s="1">
        <v>42619</v>
      </c>
      <c r="B266" s="10">
        <v>0.35416666666666702</v>
      </c>
      <c r="C266" t="s">
        <v>277</v>
      </c>
      <c r="F266" t="str">
        <f>A266&amp;"|"&amp;COUNTIF($A$5:A266,A266)</f>
        <v>42619|3</v>
      </c>
    </row>
    <row r="267" spans="1:6" x14ac:dyDescent="0.3">
      <c r="A267" s="1">
        <v>42619</v>
      </c>
      <c r="B267" s="10">
        <v>0.38541666666666702</v>
      </c>
      <c r="C267" t="s">
        <v>251</v>
      </c>
      <c r="F267" t="str">
        <f>A267&amp;"|"&amp;COUNTIF($A$5:A267,A267)</f>
        <v>42619|4</v>
      </c>
    </row>
    <row r="268" spans="1:6" x14ac:dyDescent="0.3">
      <c r="A268" s="1">
        <v>42619</v>
      </c>
      <c r="B268" s="10">
        <v>0.45833333333333331</v>
      </c>
      <c r="C268" t="s">
        <v>301</v>
      </c>
      <c r="F268" t="str">
        <f>A268&amp;"|"&amp;COUNTIF($A$5:A268,A268)</f>
        <v>42619|5</v>
      </c>
    </row>
    <row r="269" spans="1:6" x14ac:dyDescent="0.3">
      <c r="A269" s="1">
        <v>42619</v>
      </c>
      <c r="B269" s="10">
        <v>0.57291666666666696</v>
      </c>
      <c r="C269" t="s">
        <v>212</v>
      </c>
      <c r="F269" t="str">
        <f>A269&amp;"|"&amp;COUNTIF($A$5:A269,A269)</f>
        <v>42619|6</v>
      </c>
    </row>
    <row r="270" spans="1:6" x14ac:dyDescent="0.3">
      <c r="A270" s="1">
        <v>42619</v>
      </c>
      <c r="B270" s="10">
        <v>0.59027777777777779</v>
      </c>
      <c r="C270" t="s">
        <v>307</v>
      </c>
      <c r="F270" t="str">
        <f>A270&amp;"|"&amp;COUNTIF($A$5:A270,A270)</f>
        <v>42619|7</v>
      </c>
    </row>
    <row r="271" spans="1:6" x14ac:dyDescent="0.3">
      <c r="A271" s="1">
        <v>42620</v>
      </c>
      <c r="B271" s="10">
        <v>0.33333333333333331</v>
      </c>
      <c r="C271" t="s">
        <v>278</v>
      </c>
      <c r="F271" t="str">
        <f>A271&amp;"|"&amp;COUNTIF($A$5:A271,A271)</f>
        <v>42620|1</v>
      </c>
    </row>
    <row r="272" spans="1:6" x14ac:dyDescent="0.3">
      <c r="A272" s="1">
        <v>42620</v>
      </c>
      <c r="B272" s="10">
        <v>0.58333333333333337</v>
      </c>
      <c r="C272" t="s">
        <v>252</v>
      </c>
      <c r="F272" t="str">
        <f>A272&amp;"|"&amp;COUNTIF($A$5:A272,A272)</f>
        <v>42620|2</v>
      </c>
    </row>
    <row r="273" spans="1:6" x14ac:dyDescent="0.3">
      <c r="A273" s="1">
        <v>42620</v>
      </c>
      <c r="B273" s="10">
        <v>2.4166666666666665</v>
      </c>
      <c r="C273" s="3" t="s">
        <v>349</v>
      </c>
      <c r="F273" t="str">
        <f>A273&amp;"|"&amp;COUNTIF($A$5:A273,A273)</f>
        <v>42620|3</v>
      </c>
    </row>
    <row r="274" spans="1:6" x14ac:dyDescent="0.3">
      <c r="A274" s="1">
        <v>42620</v>
      </c>
      <c r="B274" s="10">
        <v>2.458333333333333</v>
      </c>
      <c r="C274" s="3" t="s">
        <v>348</v>
      </c>
      <c r="F274" t="str">
        <f>A274&amp;"|"&amp;COUNTIF($A$5:A274,A274)</f>
        <v>42620|4</v>
      </c>
    </row>
    <row r="275" spans="1:6" x14ac:dyDescent="0.3">
      <c r="A275" s="1">
        <v>42621</v>
      </c>
      <c r="B275" s="10">
        <v>0.33333333333333331</v>
      </c>
      <c r="C275" t="s">
        <v>167</v>
      </c>
      <c r="F275" t="str">
        <f>A275&amp;"|"&amp;COUNTIF($A$5:A275,A275)</f>
        <v>42621|1</v>
      </c>
    </row>
    <row r="276" spans="1:6" x14ac:dyDescent="0.3">
      <c r="A276" s="1">
        <v>42621</v>
      </c>
      <c r="B276" s="10">
        <v>0.41666666666666669</v>
      </c>
      <c r="C276" t="s">
        <v>350</v>
      </c>
      <c r="F276" t="str">
        <f>A276&amp;"|"&amp;COUNTIF($A$5:A276,A276)</f>
        <v>42621|2</v>
      </c>
    </row>
    <row r="277" spans="1:6" x14ac:dyDescent="0.3">
      <c r="A277" s="1">
        <v>42621</v>
      </c>
      <c r="B277" s="10">
        <v>0.58333333333333337</v>
      </c>
      <c r="C277" t="s">
        <v>253</v>
      </c>
      <c r="F277" t="str">
        <f>A277&amp;"|"&amp;COUNTIF($A$5:A277,A277)</f>
        <v>42621|3</v>
      </c>
    </row>
    <row r="278" spans="1:6" x14ac:dyDescent="0.3">
      <c r="A278" s="1">
        <v>42622</v>
      </c>
      <c r="B278" s="10">
        <v>0.33333333333333331</v>
      </c>
      <c r="C278" t="s">
        <v>168</v>
      </c>
      <c r="F278" t="str">
        <f>A278&amp;"|"&amp;COUNTIF($A$5:A278,A278)</f>
        <v>42622|1</v>
      </c>
    </row>
    <row r="279" spans="1:6" x14ac:dyDescent="0.3">
      <c r="A279" s="1">
        <v>42622</v>
      </c>
      <c r="B279" s="10">
        <v>0.375</v>
      </c>
      <c r="C279" t="s">
        <v>351</v>
      </c>
      <c r="F279" t="str">
        <f>A279&amp;"|"&amp;COUNTIF($A$5:A279,A279)</f>
        <v>42622|2</v>
      </c>
    </row>
    <row r="280" spans="1:6" x14ac:dyDescent="0.3">
      <c r="A280" s="1">
        <v>42622</v>
      </c>
      <c r="B280" s="10">
        <v>0.58333333333333337</v>
      </c>
      <c r="C280" t="s">
        <v>254</v>
      </c>
      <c r="F280" t="str">
        <f>A280&amp;"|"&amp;COUNTIF($A$5:A280,A280)</f>
        <v>42622|3</v>
      </c>
    </row>
    <row r="281" spans="1:6" x14ac:dyDescent="0.3">
      <c r="A281" s="1">
        <v>42623</v>
      </c>
      <c r="B281" s="10">
        <v>0.33333333333333331</v>
      </c>
      <c r="C281" t="s">
        <v>354</v>
      </c>
      <c r="F281" t="str">
        <f>A281&amp;"|"&amp;COUNTIF($A$5:A281,A281)</f>
        <v>42623|1</v>
      </c>
    </row>
    <row r="282" spans="1:6" x14ac:dyDescent="0.3">
      <c r="A282" s="1">
        <v>42623</v>
      </c>
      <c r="B282" s="10">
        <v>0.375</v>
      </c>
      <c r="C282" s="3" t="s">
        <v>352</v>
      </c>
      <c r="F282" t="str">
        <f>A282&amp;"|"&amp;COUNTIF($A$5:A282,A282)</f>
        <v>42623|2</v>
      </c>
    </row>
    <row r="283" spans="1:6" x14ac:dyDescent="0.3">
      <c r="A283" s="1">
        <v>42625</v>
      </c>
      <c r="B283" s="10">
        <v>0.33333333333333331</v>
      </c>
      <c r="C283" t="s">
        <v>213</v>
      </c>
      <c r="F283" t="str">
        <f>A283&amp;"|"&amp;COUNTIF($A$5:A283,A283)</f>
        <v>42625|1</v>
      </c>
    </row>
    <row r="284" spans="1:6" x14ac:dyDescent="0.3">
      <c r="A284" s="1">
        <v>42625</v>
      </c>
      <c r="B284" s="10">
        <v>0.33333333333333331</v>
      </c>
      <c r="C284" t="s">
        <v>279</v>
      </c>
      <c r="F284" t="str">
        <f>A284&amp;"|"&amp;COUNTIF($A$5:A284,A284)</f>
        <v>42625|2</v>
      </c>
    </row>
    <row r="285" spans="1:6" x14ac:dyDescent="0.3">
      <c r="A285" s="1">
        <v>42625</v>
      </c>
      <c r="B285" s="10">
        <v>0.58333333333333337</v>
      </c>
      <c r="C285" t="s">
        <v>169</v>
      </c>
      <c r="F285" t="str">
        <f>A285&amp;"|"&amp;COUNTIF($A$5:A285,A285)</f>
        <v>42625|3</v>
      </c>
    </row>
    <row r="286" spans="1:6" x14ac:dyDescent="0.3">
      <c r="A286" s="1">
        <v>42625</v>
      </c>
      <c r="B286" s="10">
        <v>0.58333333333333337</v>
      </c>
      <c r="C286" t="s">
        <v>255</v>
      </c>
      <c r="F286" t="str">
        <f>A286&amp;"|"&amp;COUNTIF($A$5:A286,A286)</f>
        <v>42625|4</v>
      </c>
    </row>
    <row r="287" spans="1:6" x14ac:dyDescent="0.3">
      <c r="A287" s="1">
        <v>42625</v>
      </c>
      <c r="B287" s="10">
        <v>0.58333333333333337</v>
      </c>
      <c r="C287" t="s">
        <v>291</v>
      </c>
      <c r="F287" t="str">
        <f>A287&amp;"|"&amp;COUNTIF($A$5:A287,A287)</f>
        <v>42625|5</v>
      </c>
    </row>
    <row r="288" spans="1:6" x14ac:dyDescent="0.3">
      <c r="A288" s="1">
        <v>42625</v>
      </c>
      <c r="B288" s="10">
        <v>0.70833333333333337</v>
      </c>
      <c r="C288" t="s">
        <v>302</v>
      </c>
      <c r="F288" t="str">
        <f>A288&amp;"|"&amp;COUNTIF($A$5:A288,A288)</f>
        <v>42625|6</v>
      </c>
    </row>
    <row r="289" spans="1:6" x14ac:dyDescent="0.3">
      <c r="A289" s="1">
        <v>42626</v>
      </c>
      <c r="B289" s="10">
        <v>0.34722222222222221</v>
      </c>
      <c r="C289" t="s">
        <v>353</v>
      </c>
      <c r="F289" t="str">
        <f>A289&amp;"|"&amp;COUNTIF($A$5:A289,A289)</f>
        <v>42626|1</v>
      </c>
    </row>
    <row r="290" spans="1:6" x14ac:dyDescent="0.3">
      <c r="A290" s="1">
        <v>42626</v>
      </c>
      <c r="B290" s="10">
        <v>0.41666666666666669</v>
      </c>
      <c r="C290" t="s">
        <v>214</v>
      </c>
      <c r="F290" t="str">
        <f>A290&amp;"|"&amp;COUNTIF($A$5:A290,A290)</f>
        <v>42626|2</v>
      </c>
    </row>
    <row r="291" spans="1:6" x14ac:dyDescent="0.3">
      <c r="A291" s="1">
        <v>42627</v>
      </c>
      <c r="B291" s="10">
        <v>0.35416666666666669</v>
      </c>
      <c r="C291" s="3" t="s">
        <v>355</v>
      </c>
      <c r="F291" t="str">
        <f>A291&amp;"|"&amp;COUNTIF($A$5:A291,A291)</f>
        <v>42627|1</v>
      </c>
    </row>
    <row r="292" spans="1:6" x14ac:dyDescent="0.3">
      <c r="A292" s="1">
        <v>42627</v>
      </c>
      <c r="B292" s="10">
        <v>0.58333333333333337</v>
      </c>
      <c r="C292" t="s">
        <v>170</v>
      </c>
      <c r="F292" t="str">
        <f>A292&amp;"|"&amp;COUNTIF($A$5:A292,A292)</f>
        <v>42627|2</v>
      </c>
    </row>
    <row r="293" spans="1:6" x14ac:dyDescent="0.3">
      <c r="A293" s="1">
        <v>42627</v>
      </c>
      <c r="B293" s="10">
        <v>0.66666666666666663</v>
      </c>
      <c r="C293" t="s">
        <v>215</v>
      </c>
      <c r="F293" t="str">
        <f>A293&amp;"|"&amp;COUNTIF($A$5:A293,A293)</f>
        <v>42627|3</v>
      </c>
    </row>
    <row r="294" spans="1:6" x14ac:dyDescent="0.3">
      <c r="A294" s="1">
        <v>42628</v>
      </c>
      <c r="B294" s="10">
        <v>0.33333333333333331</v>
      </c>
      <c r="C294" t="s">
        <v>216</v>
      </c>
      <c r="F294" t="str">
        <f>A294&amp;"|"&amp;COUNTIF($A$5:A294,A294)</f>
        <v>42628|1</v>
      </c>
    </row>
    <row r="295" spans="1:6" x14ac:dyDescent="0.3">
      <c r="A295" s="1">
        <v>42628</v>
      </c>
      <c r="B295" s="10">
        <v>0.35416666666666669</v>
      </c>
      <c r="C295" t="s">
        <v>256</v>
      </c>
      <c r="F295" t="str">
        <f>A295&amp;"|"&amp;COUNTIF($A$5:A295,A295)</f>
        <v>42628|2</v>
      </c>
    </row>
    <row r="296" spans="1:6" x14ac:dyDescent="0.3">
      <c r="A296" s="1">
        <v>42628</v>
      </c>
      <c r="B296" s="10">
        <v>0.625</v>
      </c>
      <c r="C296" t="s">
        <v>171</v>
      </c>
      <c r="F296" t="str">
        <f>A296&amp;"|"&amp;COUNTIF($A$5:A296,A296)</f>
        <v>42628|3</v>
      </c>
    </row>
    <row r="297" spans="1:6" x14ac:dyDescent="0.3">
      <c r="A297" s="1">
        <v>42629</v>
      </c>
      <c r="B297" s="10">
        <v>0.39583333333333337</v>
      </c>
      <c r="C297" s="3" t="s">
        <v>367</v>
      </c>
      <c r="F297" t="str">
        <f>A297&amp;"|"&amp;COUNTIF($A$5:A297,A297)</f>
        <v>42629|1</v>
      </c>
    </row>
    <row r="298" spans="1:6" x14ac:dyDescent="0.3">
      <c r="A298" s="1">
        <v>42629</v>
      </c>
      <c r="B298" s="10">
        <v>0.59027777777777779</v>
      </c>
      <c r="C298" t="s">
        <v>217</v>
      </c>
      <c r="F298" t="str">
        <f>A298&amp;"|"&amp;COUNTIF($A$5:A298,A298)</f>
        <v>42629|2</v>
      </c>
    </row>
    <row r="299" spans="1:6" x14ac:dyDescent="0.3">
      <c r="A299" s="1">
        <v>42629</v>
      </c>
      <c r="B299" s="10">
        <v>0.625</v>
      </c>
      <c r="C299" t="s">
        <v>257</v>
      </c>
      <c r="F299" t="str">
        <f>A299&amp;"|"&amp;COUNTIF($A$5:A299,A299)</f>
        <v>42629|3</v>
      </c>
    </row>
    <row r="300" spans="1:6" x14ac:dyDescent="0.3">
      <c r="A300" s="1">
        <v>42630</v>
      </c>
      <c r="B300" s="10">
        <v>0.375</v>
      </c>
      <c r="C300" t="s">
        <v>172</v>
      </c>
      <c r="F300" t="str">
        <f>A300&amp;"|"&amp;COUNTIF($A$5:A300,A300)</f>
        <v>42630|1</v>
      </c>
    </row>
    <row r="301" spans="1:6" x14ac:dyDescent="0.3">
      <c r="A301" s="1">
        <v>42632</v>
      </c>
      <c r="B301" s="10">
        <v>0.33333333333333331</v>
      </c>
      <c r="C301" t="s">
        <v>218</v>
      </c>
      <c r="F301" t="str">
        <f>A301&amp;"|"&amp;COUNTIF($A$5:A301,A301)</f>
        <v>42632|1</v>
      </c>
    </row>
    <row r="302" spans="1:6" x14ac:dyDescent="0.3">
      <c r="A302" s="1">
        <v>42632</v>
      </c>
      <c r="B302" s="10">
        <v>0.45833333333333331</v>
      </c>
      <c r="C302" t="s">
        <v>356</v>
      </c>
      <c r="F302" t="str">
        <f>A302&amp;"|"&amp;COUNTIF($A$5:A302,A302)</f>
        <v>42632|2</v>
      </c>
    </row>
    <row r="303" spans="1:6" x14ac:dyDescent="0.3">
      <c r="A303" s="1">
        <v>42632</v>
      </c>
      <c r="B303" s="10">
        <v>0.625</v>
      </c>
      <c r="C303" t="s">
        <v>258</v>
      </c>
      <c r="F303" t="str">
        <f>A303&amp;"|"&amp;COUNTIF($A$5:A303,A303)</f>
        <v>42632|3</v>
      </c>
    </row>
    <row r="304" spans="1:6" x14ac:dyDescent="0.3">
      <c r="A304" s="1">
        <v>42633</v>
      </c>
      <c r="B304" s="10">
        <v>0.39583333333333331</v>
      </c>
      <c r="C304" t="s">
        <v>173</v>
      </c>
      <c r="F304" t="str">
        <f>A304&amp;"|"&amp;COUNTIF($A$5:A304,A304)</f>
        <v>42633|1</v>
      </c>
    </row>
    <row r="305" spans="1:6" x14ac:dyDescent="0.3">
      <c r="A305" s="1">
        <v>42633</v>
      </c>
      <c r="B305" s="10">
        <v>0.39583333333333331</v>
      </c>
      <c r="C305" t="s">
        <v>219</v>
      </c>
      <c r="F305" t="str">
        <f>A305&amp;"|"&amp;COUNTIF($A$5:A305,A305)</f>
        <v>42633|2</v>
      </c>
    </row>
    <row r="306" spans="1:6" x14ac:dyDescent="0.3">
      <c r="A306" s="1">
        <v>42633</v>
      </c>
      <c r="B306" s="10">
        <v>0.39583333333333331</v>
      </c>
      <c r="C306" t="s">
        <v>259</v>
      </c>
      <c r="F306" t="str">
        <f>A306&amp;"|"&amp;COUNTIF($A$5:A306,A306)</f>
        <v>42633|3</v>
      </c>
    </row>
    <row r="307" spans="1:6" x14ac:dyDescent="0.3">
      <c r="A307" s="1">
        <v>42634</v>
      </c>
      <c r="B307" s="10">
        <v>0.375</v>
      </c>
      <c r="C307" t="s">
        <v>260</v>
      </c>
      <c r="F307" t="str">
        <f>A307&amp;"|"&amp;COUNTIF($A$5:A307,A307)</f>
        <v>42634|1</v>
      </c>
    </row>
    <row r="308" spans="1:6" x14ac:dyDescent="0.3">
      <c r="A308" s="1">
        <v>42634</v>
      </c>
      <c r="B308" s="10">
        <v>0.58333333333333337</v>
      </c>
      <c r="C308" t="s">
        <v>174</v>
      </c>
      <c r="F308" t="str">
        <f>A308&amp;"|"&amp;COUNTIF($A$5:A308,A308)</f>
        <v>42634|2</v>
      </c>
    </row>
    <row r="309" spans="1:6" x14ac:dyDescent="0.3">
      <c r="A309" s="1">
        <v>42634</v>
      </c>
      <c r="B309" s="10">
        <v>0.72916666666666663</v>
      </c>
      <c r="C309" t="s">
        <v>220</v>
      </c>
      <c r="F309" t="str">
        <f>A309&amp;"|"&amp;COUNTIF($A$5:A309,A309)</f>
        <v>42634|3</v>
      </c>
    </row>
    <row r="310" spans="1:6" x14ac:dyDescent="0.3">
      <c r="A310" s="1">
        <v>42635</v>
      </c>
      <c r="B310" s="10">
        <v>0.33333333333333331</v>
      </c>
      <c r="C310" t="s">
        <v>292</v>
      </c>
      <c r="F310" t="str">
        <f>A310&amp;"|"&amp;COUNTIF($A$5:A310,A310)</f>
        <v>42635|1</v>
      </c>
    </row>
    <row r="311" spans="1:6" x14ac:dyDescent="0.3">
      <c r="A311" s="1">
        <v>42635</v>
      </c>
      <c r="B311" s="10">
        <v>0.375</v>
      </c>
      <c r="C311" t="s">
        <v>175</v>
      </c>
      <c r="F311" t="str">
        <f>A311&amp;"|"&amp;COUNTIF($A$5:A311,A311)</f>
        <v>42635|2</v>
      </c>
    </row>
    <row r="312" spans="1:6" x14ac:dyDescent="0.3">
      <c r="A312" s="1">
        <v>42635</v>
      </c>
      <c r="B312" s="10">
        <v>0.58333333333333337</v>
      </c>
      <c r="C312" t="s">
        <v>221</v>
      </c>
      <c r="F312" t="str">
        <f>A312&amp;"|"&amp;COUNTIF($A$5:A312,A312)</f>
        <v>42635|3</v>
      </c>
    </row>
    <row r="313" spans="1:6" x14ac:dyDescent="0.3">
      <c r="A313" s="1">
        <v>42635</v>
      </c>
      <c r="B313" s="10">
        <v>0.58333333333333337</v>
      </c>
      <c r="C313" s="3" t="s">
        <v>357</v>
      </c>
      <c r="F313" t="str">
        <f>A313&amp;"|"&amp;COUNTIF($A$5:A313,A313)</f>
        <v>42635|4</v>
      </c>
    </row>
    <row r="314" spans="1:6" x14ac:dyDescent="0.3">
      <c r="A314" s="1">
        <v>42635</v>
      </c>
      <c r="B314" s="10">
        <v>0.625</v>
      </c>
      <c r="C314" t="s">
        <v>261</v>
      </c>
      <c r="F314" t="str">
        <f>A314&amp;"|"&amp;COUNTIF($A$5:A314,A314)</f>
        <v>42635|5</v>
      </c>
    </row>
    <row r="315" spans="1:6" x14ac:dyDescent="0.3">
      <c r="A315" s="1">
        <v>42635</v>
      </c>
      <c r="B315" s="10">
        <v>0.66666666666666663</v>
      </c>
      <c r="C315" t="s">
        <v>280</v>
      </c>
      <c r="F315" t="str">
        <f>A315&amp;"|"&amp;COUNTIF($A$5:A315,A315)</f>
        <v>42635|6</v>
      </c>
    </row>
    <row r="316" spans="1:6" x14ac:dyDescent="0.3">
      <c r="A316" s="1">
        <v>42636</v>
      </c>
      <c r="B316" s="10">
        <v>0.33333333333333331</v>
      </c>
      <c r="C316" t="s">
        <v>176</v>
      </c>
      <c r="F316" t="str">
        <f>A316&amp;"|"&amp;COUNTIF($A$5:A316,A316)</f>
        <v>42636|1</v>
      </c>
    </row>
    <row r="317" spans="1:6" x14ac:dyDescent="0.3">
      <c r="A317" s="1">
        <v>42636</v>
      </c>
      <c r="B317" s="10">
        <v>0.33333333333333331</v>
      </c>
      <c r="C317" t="s">
        <v>262</v>
      </c>
      <c r="F317" t="str">
        <f>A317&amp;"|"&amp;COUNTIF($A$5:A317,A317)</f>
        <v>42636|2</v>
      </c>
    </row>
    <row r="318" spans="1:6" x14ac:dyDescent="0.3">
      <c r="A318" s="1">
        <v>42636</v>
      </c>
      <c r="B318" s="10">
        <v>0.58333333333333337</v>
      </c>
      <c r="C318" t="s">
        <v>222</v>
      </c>
      <c r="F318" t="str">
        <f>A318&amp;"|"&amp;COUNTIF($A$5:A318,A318)</f>
        <v>42636|3</v>
      </c>
    </row>
    <row r="319" spans="1:6" x14ac:dyDescent="0.3">
      <c r="A319" s="1">
        <v>42637</v>
      </c>
      <c r="B319" s="10">
        <v>0.33333333333333331</v>
      </c>
      <c r="C319" t="s">
        <v>263</v>
      </c>
      <c r="F319" t="str">
        <f>A319&amp;"|"&amp;COUNTIF($A$5:A319,A319)</f>
        <v>42637|1</v>
      </c>
    </row>
    <row r="320" spans="1:6" x14ac:dyDescent="0.3">
      <c r="A320" s="1">
        <v>42637</v>
      </c>
      <c r="B320" s="10">
        <v>0.41666666666666669</v>
      </c>
      <c r="C320" t="s">
        <v>177</v>
      </c>
      <c r="F320" t="str">
        <f>A320&amp;"|"&amp;COUNTIF($A$5:A320,A320)</f>
        <v>42637|2</v>
      </c>
    </row>
    <row r="321" spans="1:6" x14ac:dyDescent="0.3">
      <c r="A321" s="1">
        <v>42637</v>
      </c>
      <c r="B321" s="10">
        <v>0.58333333333333337</v>
      </c>
      <c r="C321" t="s">
        <v>223</v>
      </c>
      <c r="F321" t="str">
        <f>A321&amp;"|"&amp;COUNTIF($A$5:A321,A321)</f>
        <v>42637|3</v>
      </c>
    </row>
    <row r="322" spans="1:6" x14ac:dyDescent="0.3">
      <c r="A322" s="1">
        <v>42639</v>
      </c>
      <c r="B322" s="10">
        <v>0.33333333333333331</v>
      </c>
      <c r="C322" t="s">
        <v>358</v>
      </c>
      <c r="F322" t="str">
        <f>A322&amp;"|"&amp;COUNTIF($A$5:A322,A322)</f>
        <v>42639|1</v>
      </c>
    </row>
    <row r="323" spans="1:6" x14ac:dyDescent="0.3">
      <c r="A323" s="1">
        <v>42639</v>
      </c>
      <c r="B323" s="10">
        <v>0.33333333333333331</v>
      </c>
      <c r="C323" t="s">
        <v>303</v>
      </c>
      <c r="F323" t="str">
        <f>A323&amp;"|"&amp;COUNTIF($A$5:A323,A323)</f>
        <v>42639|2</v>
      </c>
    </row>
    <row r="324" spans="1:6" x14ac:dyDescent="0.3">
      <c r="A324" s="1">
        <v>42639</v>
      </c>
      <c r="B324" s="10">
        <v>0.375</v>
      </c>
      <c r="C324" t="s">
        <v>281</v>
      </c>
      <c r="F324" t="str">
        <f>A324&amp;"|"&amp;COUNTIF($A$5:A324,A324)</f>
        <v>42639|3</v>
      </c>
    </row>
    <row r="325" spans="1:6" x14ac:dyDescent="0.3">
      <c r="A325" s="1">
        <v>42639</v>
      </c>
      <c r="B325" s="10">
        <v>0.45833333333333331</v>
      </c>
      <c r="C325" t="s">
        <v>308</v>
      </c>
      <c r="F325" t="str">
        <f>A325&amp;"|"&amp;COUNTIF($A$5:A325,A325)</f>
        <v>42639|4</v>
      </c>
    </row>
    <row r="326" spans="1:6" x14ac:dyDescent="0.3">
      <c r="A326" s="1">
        <v>42639</v>
      </c>
      <c r="B326" s="10">
        <v>0.58333333333333337</v>
      </c>
      <c r="C326" t="s">
        <v>178</v>
      </c>
      <c r="F326" t="str">
        <f>A326&amp;"|"&amp;COUNTIF($A$5:A326,A326)</f>
        <v>42639|5</v>
      </c>
    </row>
    <row r="327" spans="1:6" x14ac:dyDescent="0.3">
      <c r="A327" s="1">
        <v>42639</v>
      </c>
      <c r="B327" s="10">
        <v>0.58333333333333337</v>
      </c>
      <c r="C327" t="s">
        <v>124</v>
      </c>
      <c r="F327" t="str">
        <f>A327&amp;"|"&amp;COUNTIF($A$5:A327,A327)</f>
        <v>42639|6</v>
      </c>
    </row>
    <row r="328" spans="1:6" x14ac:dyDescent="0.3">
      <c r="A328" s="1">
        <v>42639</v>
      </c>
      <c r="B328" s="10">
        <v>0.66666666666666663</v>
      </c>
      <c r="C328" t="s">
        <v>224</v>
      </c>
      <c r="F328" t="str">
        <f>A328&amp;"|"&amp;COUNTIF($A$5:A328,A328)</f>
        <v>42639|7</v>
      </c>
    </row>
    <row r="329" spans="1:6" x14ac:dyDescent="0.3">
      <c r="A329" s="1">
        <v>42639</v>
      </c>
      <c r="B329" s="10">
        <v>0.66666666666666663</v>
      </c>
      <c r="C329" t="s">
        <v>293</v>
      </c>
      <c r="F329" t="str">
        <f>A329&amp;"|"&amp;COUNTIF($A$5:A329,A329)</f>
        <v>42639|8</v>
      </c>
    </row>
    <row r="330" spans="1:6" x14ac:dyDescent="0.3">
      <c r="A330" s="1">
        <v>42640</v>
      </c>
      <c r="B330" s="10">
        <v>0.33333333333333331</v>
      </c>
      <c r="C330" t="s">
        <v>179</v>
      </c>
      <c r="F330" t="str">
        <f>A330&amp;"|"&amp;COUNTIF($A$5:A330,A330)</f>
        <v>42640|1</v>
      </c>
    </row>
    <row r="331" spans="1:6" x14ac:dyDescent="0.3">
      <c r="A331" s="1">
        <v>42640</v>
      </c>
      <c r="B331" s="10">
        <v>0.33333333333333331</v>
      </c>
      <c r="C331" t="s">
        <v>282</v>
      </c>
      <c r="F331" t="str">
        <f>A331&amp;"|"&amp;COUNTIF($A$5:A331,A331)</f>
        <v>42640|2</v>
      </c>
    </row>
    <row r="332" spans="1:6" x14ac:dyDescent="0.3">
      <c r="A332" s="1">
        <v>42640</v>
      </c>
      <c r="B332" s="10">
        <v>0.375</v>
      </c>
      <c r="C332" t="s">
        <v>225</v>
      </c>
      <c r="F332" t="str">
        <f>A332&amp;"|"&amp;COUNTIF($A$5:A332,A332)</f>
        <v>42640|3</v>
      </c>
    </row>
    <row r="333" spans="1:6" x14ac:dyDescent="0.3">
      <c r="A333" s="1">
        <v>42640</v>
      </c>
      <c r="B333" s="10">
        <v>0.41666666666666669</v>
      </c>
      <c r="C333" t="s">
        <v>294</v>
      </c>
      <c r="F333" t="str">
        <f>A333&amp;"|"&amp;COUNTIF($A$5:A333,A333)</f>
        <v>42640|4</v>
      </c>
    </row>
    <row r="334" spans="1:6" x14ac:dyDescent="0.3">
      <c r="A334" s="1">
        <v>42640</v>
      </c>
      <c r="B334" s="10">
        <v>0.58333333333333337</v>
      </c>
      <c r="C334" t="s">
        <v>264</v>
      </c>
      <c r="F334" t="str">
        <f>A334&amp;"|"&amp;COUNTIF($A$5:A334,A334)</f>
        <v>42640|5</v>
      </c>
    </row>
    <row r="335" spans="1:6" x14ac:dyDescent="0.3">
      <c r="A335" s="1">
        <v>42641</v>
      </c>
      <c r="B335" s="10">
        <v>0.33333333333333331</v>
      </c>
      <c r="C335" t="s">
        <v>265</v>
      </c>
      <c r="F335" t="str">
        <f>A335&amp;"|"&amp;COUNTIF($A$5:A335,A335)</f>
        <v>42641|1</v>
      </c>
    </row>
    <row r="336" spans="1:6" x14ac:dyDescent="0.3">
      <c r="A336" s="1">
        <v>42641</v>
      </c>
      <c r="B336" s="10">
        <v>0.33333333333333331</v>
      </c>
      <c r="C336" t="s">
        <v>295</v>
      </c>
      <c r="F336" t="str">
        <f>A336&amp;"|"&amp;COUNTIF($A$5:A336,A336)</f>
        <v>42641|2</v>
      </c>
    </row>
    <row r="337" spans="1:6" x14ac:dyDescent="0.3">
      <c r="A337" s="1">
        <v>42641</v>
      </c>
      <c r="B337" s="10">
        <v>0.375</v>
      </c>
      <c r="C337" t="s">
        <v>304</v>
      </c>
      <c r="F337" t="str">
        <f>A337&amp;"|"&amp;COUNTIF($A$5:A337,A337)</f>
        <v>42641|3</v>
      </c>
    </row>
    <row r="338" spans="1:6" x14ac:dyDescent="0.3">
      <c r="A338" s="1">
        <v>42641</v>
      </c>
      <c r="B338" s="10">
        <v>0.58333333333333337</v>
      </c>
      <c r="C338" t="s">
        <v>180</v>
      </c>
      <c r="F338" t="str">
        <f>A338&amp;"|"&amp;COUNTIF($A$5:A338,A338)</f>
        <v>42641|4</v>
      </c>
    </row>
    <row r="339" spans="1:6" x14ac:dyDescent="0.3">
      <c r="A339" s="1">
        <v>42641</v>
      </c>
      <c r="B339" s="10">
        <v>0.58333333333333337</v>
      </c>
      <c r="C339" t="s">
        <v>283</v>
      </c>
      <c r="F339" t="str">
        <f>A339&amp;"|"&amp;COUNTIF($A$5:A339,A339)</f>
        <v>42641|5</v>
      </c>
    </row>
    <row r="340" spans="1:6" x14ac:dyDescent="0.3">
      <c r="A340" s="1">
        <v>42641</v>
      </c>
      <c r="B340" s="10">
        <v>0.66666666666666663</v>
      </c>
      <c r="C340" t="s">
        <v>226</v>
      </c>
      <c r="F340" t="str">
        <f>A340&amp;"|"&amp;COUNTIF($A$5:A340,A340)</f>
        <v>42641|6</v>
      </c>
    </row>
    <row r="341" spans="1:6" x14ac:dyDescent="0.3">
      <c r="A341" s="1">
        <v>42642</v>
      </c>
      <c r="B341" s="10">
        <v>0.33333333333333331</v>
      </c>
      <c r="C341" t="s">
        <v>284</v>
      </c>
      <c r="F341" t="str">
        <f>A341&amp;"|"&amp;COUNTIF($A$5:A341,A341)</f>
        <v>42642|1</v>
      </c>
    </row>
    <row r="342" spans="1:6" x14ac:dyDescent="0.3">
      <c r="A342" s="1">
        <v>42642</v>
      </c>
      <c r="B342" s="10">
        <v>0.33333333333333331</v>
      </c>
      <c r="C342" t="s">
        <v>312</v>
      </c>
      <c r="F342" t="str">
        <f>A342&amp;"|"&amp;COUNTIF($A$5:A342,A342)</f>
        <v>42642|2</v>
      </c>
    </row>
    <row r="343" spans="1:6" x14ac:dyDescent="0.3">
      <c r="A343" s="1">
        <v>42642</v>
      </c>
      <c r="B343" s="10">
        <v>0.375</v>
      </c>
      <c r="C343" t="s">
        <v>227</v>
      </c>
      <c r="F343" t="str">
        <f>A343&amp;"|"&amp;COUNTIF($A$5:A343,A343)</f>
        <v>42642|3</v>
      </c>
    </row>
    <row r="344" spans="1:6" x14ac:dyDescent="0.3">
      <c r="A344" s="1">
        <v>42642</v>
      </c>
      <c r="B344" s="10">
        <v>0.375</v>
      </c>
      <c r="C344" t="s">
        <v>296</v>
      </c>
      <c r="F344" t="str">
        <f>A344&amp;"|"&amp;COUNTIF($A$5:A344,A344)</f>
        <v>42642|4</v>
      </c>
    </row>
    <row r="345" spans="1:6" x14ac:dyDescent="0.3">
      <c r="A345" s="1">
        <v>42642</v>
      </c>
      <c r="B345" s="10">
        <v>0.41666666666666669</v>
      </c>
      <c r="C345" t="s">
        <v>309</v>
      </c>
      <c r="F345" t="str">
        <f>A345&amp;"|"&amp;COUNTIF($A$5:A345,A345)</f>
        <v>42642|5</v>
      </c>
    </row>
    <row r="346" spans="1:6" x14ac:dyDescent="0.3">
      <c r="A346" s="1">
        <v>42642</v>
      </c>
      <c r="B346" s="10">
        <v>0.45833333333333331</v>
      </c>
      <c r="C346" t="s">
        <v>182</v>
      </c>
      <c r="F346" t="str">
        <f>A346&amp;"|"&amp;COUNTIF($A$5:A346,A346)</f>
        <v>42642|6</v>
      </c>
    </row>
    <row r="347" spans="1:6" x14ac:dyDescent="0.3">
      <c r="A347" s="1">
        <v>42642</v>
      </c>
      <c r="B347" s="10">
        <v>0.58333333333333337</v>
      </c>
      <c r="C347" t="s">
        <v>266</v>
      </c>
      <c r="F347" t="str">
        <f>A347&amp;"|"&amp;COUNTIF($A$5:A347,A347)</f>
        <v>42642|7</v>
      </c>
    </row>
    <row r="348" spans="1:6" x14ac:dyDescent="0.3">
      <c r="A348" s="1">
        <v>42642</v>
      </c>
      <c r="B348" s="10">
        <v>0.58333333333333337</v>
      </c>
      <c r="C348" t="s">
        <v>305</v>
      </c>
      <c r="F348" t="str">
        <f>A348&amp;"|"&amp;COUNTIF($A$5:A348,A348)</f>
        <v>42642|8</v>
      </c>
    </row>
    <row r="349" spans="1:6" x14ac:dyDescent="0.3">
      <c r="A349" s="1">
        <v>42642</v>
      </c>
      <c r="B349" s="10">
        <v>0.58333333333333337</v>
      </c>
      <c r="C349" t="s">
        <v>310</v>
      </c>
      <c r="F349" t="str">
        <f>A349&amp;"|"&amp;COUNTIF($A$5:A349,A349)</f>
        <v>42642|9</v>
      </c>
    </row>
    <row r="350" spans="1:6" x14ac:dyDescent="0.3">
      <c r="A350" s="1">
        <v>42642</v>
      </c>
      <c r="B350" s="10">
        <v>0.625</v>
      </c>
      <c r="C350" t="s">
        <v>181</v>
      </c>
      <c r="F350" t="str">
        <f>A350&amp;"|"&amp;COUNTIF($A$5:A350,A350)</f>
        <v>42642|10</v>
      </c>
    </row>
    <row r="351" spans="1:6" x14ac:dyDescent="0.3">
      <c r="A351" s="1">
        <v>42642</v>
      </c>
      <c r="B351" s="10">
        <v>0.625</v>
      </c>
      <c r="C351" t="s">
        <v>311</v>
      </c>
      <c r="F351" t="str">
        <f>A351&amp;"|"&amp;COUNTIF($A$5:A351,A351)</f>
        <v>42642|11</v>
      </c>
    </row>
    <row r="352" spans="1:6" x14ac:dyDescent="0.3">
      <c r="A352" s="1">
        <v>42643</v>
      </c>
      <c r="B352" s="10">
        <v>0.35416666666666669</v>
      </c>
      <c r="C352" t="s">
        <v>297</v>
      </c>
      <c r="F352" t="str">
        <f>A352&amp;"|"&amp;COUNTIF($A$5:A352,A352)</f>
        <v>42643|1</v>
      </c>
    </row>
    <row r="353" spans="1:6" x14ac:dyDescent="0.3">
      <c r="A353" s="1">
        <v>42643</v>
      </c>
      <c r="B353" s="10">
        <v>0.35416666666666669</v>
      </c>
      <c r="C353" t="s">
        <v>298</v>
      </c>
      <c r="F353" t="str">
        <f>A353&amp;"|"&amp;COUNTIF($A$5:A353,A353)</f>
        <v>42643|2</v>
      </c>
    </row>
    <row r="354" spans="1:6" x14ac:dyDescent="0.3">
      <c r="A354" s="1">
        <v>42643</v>
      </c>
      <c r="B354" s="10">
        <v>0.58333333333333337</v>
      </c>
      <c r="C354" t="s">
        <v>285</v>
      </c>
      <c r="F354" t="str">
        <f>A354&amp;"|"&amp;COUNTIF($A$5:A354,A354)</f>
        <v>42643|3</v>
      </c>
    </row>
    <row r="355" spans="1:6" x14ac:dyDescent="0.3">
      <c r="A355" s="1">
        <v>42643</v>
      </c>
      <c r="B355" s="10">
        <v>0.60416666666666663</v>
      </c>
      <c r="C355" t="s">
        <v>183</v>
      </c>
      <c r="F355" t="str">
        <f>A355&amp;"|"&amp;COUNTIF($A$5:A355,A355)</f>
        <v>42643|4</v>
      </c>
    </row>
    <row r="356" spans="1:6" x14ac:dyDescent="0.3">
      <c r="A356" s="1">
        <v>42643</v>
      </c>
      <c r="B356" s="10">
        <v>0.64583333333333337</v>
      </c>
      <c r="C356" t="s">
        <v>228</v>
      </c>
      <c r="F356" t="str">
        <f>A356&amp;"|"&amp;COUNTIF($A$5:A356,A356)</f>
        <v>42643|5</v>
      </c>
    </row>
    <row r="357" spans="1:6" x14ac:dyDescent="0.3">
      <c r="A357" s="1">
        <v>42644</v>
      </c>
      <c r="B357" s="10">
        <v>0.35416666666666669</v>
      </c>
      <c r="C357" t="s">
        <v>267</v>
      </c>
      <c r="F357" t="str">
        <f>A357&amp;"|"&amp;COUNTIF($A$5:A357,A357)</f>
        <v>42644|1</v>
      </c>
    </row>
    <row r="358" spans="1:6" x14ac:dyDescent="0.3">
      <c r="A358" s="1">
        <v>42644</v>
      </c>
      <c r="B358" s="10">
        <v>0.41666666666666669</v>
      </c>
      <c r="C358" t="s">
        <v>184</v>
      </c>
      <c r="F358" t="str">
        <f>A358&amp;"|"&amp;COUNTIF($A$5:A358,A358)</f>
        <v>42644|2</v>
      </c>
    </row>
    <row r="359" spans="1:6" x14ac:dyDescent="0.3">
      <c r="A359" s="1">
        <v>42644</v>
      </c>
      <c r="B359" s="10">
        <v>0.58333333333333337</v>
      </c>
      <c r="C359" t="s">
        <v>229</v>
      </c>
      <c r="F359" t="str">
        <f>A359&amp;"|"&amp;COUNTIF($A$5:A359,A359)</f>
        <v>42644|3</v>
      </c>
    </row>
    <row r="360" spans="1:6" x14ac:dyDescent="0.3">
      <c r="A360" s="1">
        <v>42646</v>
      </c>
      <c r="B360" s="10">
        <v>0.33333333333333331</v>
      </c>
      <c r="C360" t="s">
        <v>268</v>
      </c>
      <c r="F360" t="str">
        <f>A360&amp;"|"&amp;COUNTIF($A$5:A360,A360)</f>
        <v>42646|1</v>
      </c>
    </row>
    <row r="361" spans="1:6" x14ac:dyDescent="0.3">
      <c r="A361" s="1">
        <v>42646</v>
      </c>
      <c r="B361" s="10">
        <v>0.58333333333333337</v>
      </c>
      <c r="C361" t="s">
        <v>185</v>
      </c>
      <c r="F361" t="str">
        <f>A361&amp;"|"&amp;COUNTIF($A$5:A361,A361)</f>
        <v>42646|2</v>
      </c>
    </row>
    <row r="362" spans="1:6" x14ac:dyDescent="0.3">
      <c r="A362" s="1">
        <v>42646</v>
      </c>
      <c r="B362" s="10">
        <v>0.625</v>
      </c>
      <c r="C362" t="s">
        <v>230</v>
      </c>
      <c r="F362" t="str">
        <f>A362&amp;"|"&amp;COUNTIF($A$5:A362,A362)</f>
        <v>42646|3</v>
      </c>
    </row>
    <row r="363" spans="1:6" x14ac:dyDescent="0.3">
      <c r="A363" s="1">
        <v>42647</v>
      </c>
      <c r="B363" s="10">
        <v>0.375</v>
      </c>
      <c r="C363" t="s">
        <v>186</v>
      </c>
      <c r="F363" t="str">
        <f>A363&amp;"|"&amp;COUNTIF($A$5:A363,A363)</f>
        <v>42647|1</v>
      </c>
    </row>
    <row r="364" spans="1:6" x14ac:dyDescent="0.3">
      <c r="A364" s="1">
        <v>42647</v>
      </c>
      <c r="B364" s="10">
        <v>0.45833333333333331</v>
      </c>
      <c r="C364" t="s">
        <v>231</v>
      </c>
      <c r="F364" t="str">
        <f>A364&amp;"|"&amp;COUNTIF($A$5:A364,A364)</f>
        <v>42647|2</v>
      </c>
    </row>
    <row r="365" spans="1:6" x14ac:dyDescent="0.3">
      <c r="A365" s="1">
        <v>42647</v>
      </c>
      <c r="B365" s="10">
        <v>0.58333333333333337</v>
      </c>
      <c r="C365" t="s">
        <v>269</v>
      </c>
      <c r="F365" t="str">
        <f>A365&amp;"|"&amp;COUNTIF($A$5:A365,A365)</f>
        <v>42647|3</v>
      </c>
    </row>
    <row r="366" spans="1:6" x14ac:dyDescent="0.3">
      <c r="A366" s="1">
        <v>42648</v>
      </c>
      <c r="B366" s="10">
        <v>4.1666666666666699E-2</v>
      </c>
      <c r="C366" t="s">
        <v>187</v>
      </c>
      <c r="F366" t="str">
        <f>A366&amp;"|"&amp;COUNTIF($A$5:A366,A366)</f>
        <v>42648|1</v>
      </c>
    </row>
    <row r="367" spans="1:6" x14ac:dyDescent="0.3">
      <c r="A367" s="1">
        <v>42648</v>
      </c>
      <c r="B367" s="10">
        <v>0.33333333333333331</v>
      </c>
      <c r="C367" t="s">
        <v>232</v>
      </c>
      <c r="F367" t="str">
        <f>A367&amp;"|"&amp;COUNTIF($A$5:A367,A367)</f>
        <v>42648|2</v>
      </c>
    </row>
    <row r="368" spans="1:6" x14ac:dyDescent="0.3">
      <c r="A368" s="1">
        <v>42649</v>
      </c>
      <c r="B368" s="10">
        <v>0.39583333333333331</v>
      </c>
      <c r="C368" t="s">
        <v>188</v>
      </c>
      <c r="F368" t="str">
        <f>A368&amp;"|"&amp;COUNTIF($A$5:A368,A368)</f>
        <v>42649|1</v>
      </c>
    </row>
    <row r="369" spans="1:6" x14ac:dyDescent="0.3">
      <c r="A369" s="1">
        <v>42649</v>
      </c>
      <c r="B369" s="10">
        <v>0.60416666666666663</v>
      </c>
      <c r="C369" t="s">
        <v>233</v>
      </c>
      <c r="F369" t="str">
        <f>A369&amp;"|"&amp;COUNTIF($A$5:A369,A369)</f>
        <v>42649|2</v>
      </c>
    </row>
    <row r="370" spans="1:6" x14ac:dyDescent="0.3">
      <c r="A370" s="1">
        <v>42650</v>
      </c>
      <c r="B370" s="10">
        <v>0.34375</v>
      </c>
      <c r="C370" t="s">
        <v>372</v>
      </c>
      <c r="D370" t="s">
        <v>9</v>
      </c>
      <c r="F370" t="str">
        <f>A370&amp;"|"&amp;COUNTIF($A$5:A371,A370)</f>
        <v>42650|1</v>
      </c>
    </row>
    <row r="371" spans="1:6" x14ac:dyDescent="0.3">
      <c r="B371" s="10"/>
      <c r="F371" t="str">
        <f>A371&amp;"|"&amp;COUNTIF($A$5:A372,A371)</f>
        <v>|0</v>
      </c>
    </row>
    <row r="372" spans="1:6" x14ac:dyDescent="0.3">
      <c r="B372" s="10"/>
      <c r="F372" t="str">
        <f>A372&amp;"|"&amp;COUNTIF($A$5:A373,A372)</f>
        <v>|0</v>
      </c>
    </row>
    <row r="373" spans="1:6" x14ac:dyDescent="0.3">
      <c r="B373" s="10"/>
      <c r="F373" t="str">
        <f>A373&amp;"|"&amp;COUNTIF($A$5:A374,A373)</f>
        <v>|0</v>
      </c>
    </row>
    <row r="374" spans="1:6" x14ac:dyDescent="0.3">
      <c r="B374" s="10"/>
      <c r="F374" t="str">
        <f>A374&amp;"|"&amp;COUNTIF($A$5:A375,A374)</f>
        <v>|0</v>
      </c>
    </row>
    <row r="375" spans="1:6" x14ac:dyDescent="0.3">
      <c r="B375" s="10"/>
      <c r="F375" t="str">
        <f>A375&amp;"|"&amp;COUNTIF($A$5:A376,A375)</f>
        <v>|0</v>
      </c>
    </row>
    <row r="376" spans="1:6" x14ac:dyDescent="0.3">
      <c r="B376" s="10"/>
      <c r="F376" t="str">
        <f>A376&amp;"|"&amp;COUNTIF($A$5:A377,A376)</f>
        <v>|0</v>
      </c>
    </row>
    <row r="377" spans="1:6" x14ac:dyDescent="0.3">
      <c r="B377" s="10"/>
      <c r="F377" t="str">
        <f>A377&amp;"|"&amp;COUNTIF($A$5:A378,A377)</f>
        <v>|0</v>
      </c>
    </row>
    <row r="378" spans="1:6" x14ac:dyDescent="0.3">
      <c r="B378" s="10"/>
      <c r="F378" t="str">
        <f>A378&amp;"|"&amp;COUNTIF($A$5:A379,A378)</f>
        <v>|0</v>
      </c>
    </row>
    <row r="379" spans="1:6" x14ac:dyDescent="0.3">
      <c r="B379" s="10"/>
      <c r="F379" t="str">
        <f>A379&amp;"|"&amp;COUNTIF($A$5:A380,A379)</f>
        <v>|0</v>
      </c>
    </row>
  </sheetData>
  <mergeCells count="1">
    <mergeCell ref="B1:C1"/>
  </mergeCells>
  <phoneticPr fontId="1" type="noConversion"/>
  <dataValidations count="2">
    <dataValidation type="list" allowBlank="1" showInputMessage="1" showErrorMessage="1" sqref="D5:E379" xr:uid="{81BD85BA-63A2-412A-B36F-9F34A212117D}">
      <formula1>"完成,未完成"</formula1>
    </dataValidation>
    <dataValidation type="list" allowBlank="1" showInputMessage="1" showErrorMessage="1" sqref="B5:B379" xr:uid="{941D05BA-24D5-48C5-9D4A-CC52133B8B6F}">
      <formula1>时间选择</formula1>
    </dataValidation>
  </dataValidations>
  <pageMargins left="0.7" right="0.7" top="0.75" bottom="0.75" header="0.3" footer="0.3"/>
  <pageSetup paperSize="9" orientation="portrait" r:id="rId1"/>
  <ignoredErrors>
    <ignoredError sqref="F4:F163 F164 F166:F368 F165" formulaRange="1"/>
    <ignoredError sqref="B6:B8 B164 B166:B369 B165 B10:B163" listDataValidatio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日志查询表</vt:lpstr>
      <vt:lpstr>日志表</vt:lpstr>
      <vt:lpstr>日志查询表!Print_Area</vt:lpstr>
      <vt:lpstr>时间选择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2021-04-08T09:09:20Z</cp:lastPrinted>
  <dcterms:created xsi:type="dcterms:W3CDTF">2021-03-02T12:27:20Z</dcterms:created>
  <dcterms:modified xsi:type="dcterms:W3CDTF">2021-04-08T12:33:09Z</dcterms:modified>
</cp:coreProperties>
</file>