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semester 8\"/>
    </mc:Choice>
  </mc:AlternateContent>
  <xr:revisionPtr revIDLastSave="0" documentId="13_ncr:1_{CDFE4A75-3A2B-496C-A153-5CDB80469D3D}" xr6:coauthVersionLast="47" xr6:coauthVersionMax="47" xr10:uidLastSave="{00000000-0000-0000-0000-000000000000}"/>
  <bookViews>
    <workbookView xWindow="-120" yWindow="-120" windowWidth="20730" windowHeight="11160" xr2:uid="{716E8671-E0E6-42EA-86EC-C219E636F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90" i="1" l="1"/>
  <c r="M190" i="1"/>
  <c r="G190" i="1"/>
  <c r="J190" i="1" s="1"/>
  <c r="O189" i="1"/>
  <c r="M189" i="1"/>
  <c r="G189" i="1"/>
  <c r="J189" i="1" s="1"/>
  <c r="O188" i="1"/>
  <c r="M188" i="1"/>
  <c r="G188" i="1"/>
  <c r="J188" i="1" s="1"/>
  <c r="O187" i="1"/>
  <c r="M187" i="1"/>
  <c r="G187" i="1"/>
  <c r="J187" i="1" s="1"/>
  <c r="O186" i="1"/>
  <c r="M186" i="1"/>
  <c r="G186" i="1"/>
  <c r="J186" i="1" s="1"/>
  <c r="O185" i="1"/>
  <c r="M185" i="1"/>
  <c r="G185" i="1"/>
  <c r="J185" i="1" s="1"/>
  <c r="O184" i="1"/>
  <c r="M184" i="1"/>
  <c r="G184" i="1"/>
  <c r="J184" i="1" s="1"/>
  <c r="O183" i="1"/>
  <c r="M183" i="1"/>
  <c r="G183" i="1"/>
  <c r="J183" i="1" s="1"/>
  <c r="O182" i="1"/>
  <c r="M182" i="1"/>
  <c r="G182" i="1"/>
  <c r="J182" i="1" s="1"/>
  <c r="O181" i="1"/>
  <c r="M181" i="1"/>
  <c r="G181" i="1"/>
  <c r="J181" i="1" s="1"/>
  <c r="O180" i="1"/>
  <c r="M180" i="1"/>
  <c r="G180" i="1"/>
  <c r="J180" i="1" s="1"/>
  <c r="O179" i="1"/>
  <c r="M179" i="1"/>
  <c r="G179" i="1"/>
  <c r="J179" i="1" s="1"/>
  <c r="O178" i="1"/>
  <c r="M178" i="1"/>
  <c r="G178" i="1"/>
  <c r="J178" i="1" s="1"/>
  <c r="O177" i="1"/>
  <c r="M177" i="1"/>
  <c r="G177" i="1"/>
  <c r="J177" i="1" s="1"/>
  <c r="O176" i="1"/>
  <c r="M176" i="1"/>
  <c r="G176" i="1"/>
  <c r="J176" i="1" s="1"/>
  <c r="O175" i="1"/>
  <c r="M175" i="1"/>
  <c r="G175" i="1"/>
  <c r="J175" i="1" s="1"/>
  <c r="O174" i="1"/>
  <c r="M174" i="1"/>
  <c r="G174" i="1"/>
  <c r="J174" i="1" s="1"/>
  <c r="O173" i="1"/>
  <c r="M173" i="1"/>
  <c r="G173" i="1"/>
  <c r="J173" i="1" s="1"/>
  <c r="O172" i="1"/>
  <c r="M172" i="1"/>
  <c r="G172" i="1"/>
  <c r="J172" i="1" s="1"/>
  <c r="O171" i="1"/>
  <c r="M171" i="1"/>
  <c r="G171" i="1"/>
  <c r="J171" i="1" s="1"/>
  <c r="O170" i="1"/>
  <c r="M170" i="1"/>
  <c r="G170" i="1"/>
  <c r="J170" i="1" s="1"/>
  <c r="O169" i="1"/>
  <c r="M169" i="1"/>
  <c r="G169" i="1"/>
  <c r="J169" i="1" s="1"/>
  <c r="O168" i="1"/>
  <c r="M168" i="1"/>
  <c r="G168" i="1"/>
  <c r="J168" i="1" s="1"/>
  <c r="O167" i="1"/>
  <c r="M167" i="1"/>
  <c r="G167" i="1"/>
  <c r="J167" i="1" s="1"/>
  <c r="O166" i="1"/>
  <c r="M166" i="1"/>
  <c r="G166" i="1"/>
  <c r="J166" i="1" s="1"/>
  <c r="O165" i="1"/>
  <c r="M165" i="1"/>
  <c r="G165" i="1"/>
  <c r="J165" i="1" s="1"/>
  <c r="O164" i="1"/>
  <c r="M164" i="1"/>
  <c r="G164" i="1"/>
  <c r="J164" i="1" s="1"/>
  <c r="O163" i="1"/>
  <c r="M163" i="1"/>
  <c r="G163" i="1"/>
  <c r="J163" i="1" s="1"/>
  <c r="O162" i="1"/>
  <c r="M162" i="1"/>
  <c r="G162" i="1"/>
  <c r="J162" i="1" s="1"/>
  <c r="O161" i="1"/>
  <c r="M161" i="1"/>
  <c r="G161" i="1"/>
  <c r="J161" i="1" s="1"/>
  <c r="O160" i="1"/>
  <c r="M160" i="1"/>
  <c r="G160" i="1"/>
  <c r="J160" i="1" s="1"/>
  <c r="O159" i="1"/>
  <c r="M159" i="1"/>
  <c r="G159" i="1"/>
  <c r="J159" i="1" s="1"/>
  <c r="O158" i="1"/>
  <c r="M158" i="1"/>
  <c r="G158" i="1"/>
  <c r="J158" i="1" s="1"/>
  <c r="O157" i="1"/>
  <c r="M157" i="1"/>
  <c r="G157" i="1"/>
  <c r="J157" i="1" s="1"/>
  <c r="O156" i="1"/>
  <c r="M156" i="1"/>
  <c r="G156" i="1"/>
  <c r="J156" i="1" s="1"/>
  <c r="O155" i="1"/>
  <c r="M155" i="1"/>
  <c r="G155" i="1"/>
  <c r="J155" i="1" s="1"/>
  <c r="O154" i="1"/>
  <c r="M154" i="1"/>
  <c r="G154" i="1"/>
  <c r="J154" i="1" s="1"/>
  <c r="O153" i="1"/>
  <c r="M153" i="1"/>
  <c r="G153" i="1"/>
  <c r="J153" i="1" s="1"/>
  <c r="O152" i="1"/>
  <c r="M152" i="1"/>
  <c r="G152" i="1"/>
  <c r="J152" i="1" s="1"/>
  <c r="O151" i="1"/>
  <c r="M151" i="1"/>
  <c r="G151" i="1"/>
  <c r="J151" i="1" s="1"/>
  <c r="O150" i="1"/>
  <c r="M150" i="1"/>
  <c r="G150" i="1"/>
  <c r="J150" i="1" s="1"/>
  <c r="O149" i="1"/>
  <c r="M149" i="1"/>
  <c r="G149" i="1"/>
  <c r="J149" i="1" s="1"/>
  <c r="O148" i="1"/>
  <c r="M148" i="1"/>
  <c r="G148" i="1"/>
  <c r="J148" i="1" s="1"/>
  <c r="O147" i="1"/>
  <c r="M147" i="1"/>
  <c r="G147" i="1"/>
  <c r="J147" i="1" s="1"/>
  <c r="O146" i="1"/>
  <c r="M146" i="1"/>
  <c r="G146" i="1"/>
  <c r="J146" i="1" s="1"/>
  <c r="O145" i="1"/>
  <c r="M145" i="1"/>
  <c r="G145" i="1"/>
  <c r="J145" i="1" s="1"/>
  <c r="O144" i="1"/>
  <c r="M144" i="1"/>
  <c r="G144" i="1"/>
  <c r="J144" i="1" s="1"/>
  <c r="O143" i="1"/>
  <c r="M143" i="1"/>
  <c r="G143" i="1"/>
  <c r="J143" i="1" s="1"/>
  <c r="O142" i="1"/>
  <c r="M142" i="1"/>
  <c r="G142" i="1"/>
  <c r="J142" i="1" s="1"/>
  <c r="O141" i="1"/>
  <c r="M141" i="1"/>
  <c r="G141" i="1"/>
  <c r="J141" i="1" s="1"/>
  <c r="O140" i="1"/>
  <c r="M140" i="1"/>
  <c r="G140" i="1"/>
  <c r="J140" i="1" s="1"/>
  <c r="O139" i="1"/>
  <c r="M139" i="1"/>
  <c r="G139" i="1"/>
  <c r="J139" i="1" s="1"/>
  <c r="O138" i="1"/>
  <c r="M138" i="1"/>
  <c r="G138" i="1"/>
  <c r="J138" i="1" s="1"/>
  <c r="O137" i="1"/>
  <c r="M137" i="1"/>
  <c r="G137" i="1"/>
  <c r="J137" i="1" s="1"/>
  <c r="O136" i="1"/>
  <c r="M136" i="1"/>
  <c r="G136" i="1"/>
  <c r="J136" i="1" s="1"/>
  <c r="O135" i="1"/>
  <c r="M135" i="1"/>
  <c r="G135" i="1"/>
  <c r="J135" i="1" s="1"/>
  <c r="O134" i="1"/>
  <c r="M134" i="1"/>
  <c r="G134" i="1"/>
  <c r="J134" i="1" s="1"/>
  <c r="O133" i="1"/>
  <c r="M133" i="1"/>
  <c r="G133" i="1"/>
  <c r="J133" i="1" s="1"/>
  <c r="O132" i="1"/>
  <c r="M132" i="1"/>
  <c r="G132" i="1"/>
  <c r="J132" i="1" s="1"/>
  <c r="O131" i="1"/>
  <c r="M131" i="1"/>
  <c r="G131" i="1"/>
  <c r="J131" i="1" s="1"/>
  <c r="O130" i="1"/>
  <c r="M130" i="1"/>
  <c r="G130" i="1"/>
  <c r="J130" i="1" s="1"/>
  <c r="O129" i="1"/>
  <c r="M129" i="1"/>
  <c r="G129" i="1"/>
  <c r="J129" i="1" s="1"/>
  <c r="O128" i="1"/>
  <c r="M128" i="1"/>
  <c r="G128" i="1"/>
  <c r="J128" i="1" s="1"/>
  <c r="O127" i="1"/>
  <c r="M127" i="1"/>
  <c r="G127" i="1"/>
  <c r="J127" i="1" s="1"/>
  <c r="O126" i="1"/>
  <c r="M126" i="1"/>
  <c r="G126" i="1"/>
  <c r="J126" i="1" s="1"/>
  <c r="O125" i="1"/>
  <c r="M125" i="1"/>
  <c r="G125" i="1"/>
  <c r="J125" i="1" s="1"/>
  <c r="O124" i="1"/>
  <c r="M124" i="1"/>
  <c r="G124" i="1"/>
  <c r="J124" i="1" s="1"/>
  <c r="O123" i="1"/>
  <c r="M123" i="1"/>
  <c r="G123" i="1"/>
  <c r="J123" i="1" s="1"/>
  <c r="O122" i="1"/>
  <c r="M122" i="1"/>
  <c r="G122" i="1"/>
  <c r="J122" i="1" s="1"/>
  <c r="O121" i="1"/>
  <c r="M121" i="1"/>
  <c r="G121" i="1"/>
  <c r="J121" i="1" s="1"/>
  <c r="O120" i="1"/>
  <c r="M120" i="1"/>
  <c r="G120" i="1"/>
  <c r="J120" i="1" s="1"/>
  <c r="O119" i="1"/>
  <c r="M119" i="1"/>
  <c r="G119" i="1"/>
  <c r="J119" i="1" s="1"/>
  <c r="O118" i="1"/>
  <c r="M118" i="1"/>
  <c r="G118" i="1"/>
  <c r="J118" i="1" s="1"/>
  <c r="O117" i="1"/>
  <c r="M117" i="1"/>
  <c r="G117" i="1"/>
  <c r="J117" i="1" s="1"/>
  <c r="O116" i="1"/>
  <c r="M116" i="1"/>
  <c r="G116" i="1"/>
  <c r="J116" i="1" s="1"/>
  <c r="O115" i="1"/>
  <c r="M115" i="1"/>
  <c r="G115" i="1"/>
  <c r="J115" i="1" s="1"/>
  <c r="O114" i="1"/>
  <c r="M114" i="1"/>
  <c r="G114" i="1"/>
  <c r="J114" i="1" s="1"/>
  <c r="O113" i="1"/>
  <c r="M113" i="1"/>
  <c r="G113" i="1"/>
  <c r="J113" i="1" s="1"/>
  <c r="O112" i="1"/>
  <c r="M112" i="1"/>
  <c r="G112" i="1"/>
  <c r="J112" i="1" s="1"/>
  <c r="O111" i="1"/>
  <c r="M111" i="1"/>
  <c r="G111" i="1"/>
  <c r="J111" i="1" s="1"/>
  <c r="O110" i="1"/>
  <c r="M110" i="1"/>
  <c r="G110" i="1"/>
  <c r="J110" i="1" s="1"/>
  <c r="O109" i="1"/>
  <c r="M109" i="1"/>
  <c r="G109" i="1"/>
  <c r="J109" i="1" s="1"/>
  <c r="O108" i="1"/>
  <c r="M108" i="1"/>
  <c r="G108" i="1"/>
  <c r="J108" i="1" s="1"/>
  <c r="O107" i="1"/>
  <c r="M107" i="1"/>
  <c r="G107" i="1"/>
  <c r="J107" i="1" s="1"/>
  <c r="O106" i="1"/>
  <c r="M106" i="1"/>
  <c r="G106" i="1"/>
  <c r="J106" i="1" s="1"/>
  <c r="O105" i="1"/>
  <c r="M105" i="1"/>
  <c r="G105" i="1"/>
  <c r="J105" i="1" s="1"/>
  <c r="O104" i="1"/>
  <c r="M104" i="1"/>
  <c r="G104" i="1"/>
  <c r="J104" i="1" s="1"/>
  <c r="O103" i="1"/>
  <c r="M103" i="1"/>
  <c r="G103" i="1"/>
  <c r="J103" i="1" s="1"/>
  <c r="O102" i="1"/>
  <c r="M102" i="1"/>
  <c r="G102" i="1"/>
  <c r="J102" i="1" s="1"/>
  <c r="O101" i="1"/>
  <c r="M101" i="1"/>
  <c r="G101" i="1"/>
  <c r="J101" i="1" s="1"/>
  <c r="O100" i="1"/>
  <c r="M100" i="1"/>
  <c r="G100" i="1"/>
  <c r="J100" i="1" s="1"/>
  <c r="O99" i="1"/>
  <c r="M99" i="1"/>
  <c r="G99" i="1"/>
  <c r="J99" i="1" s="1"/>
  <c r="O98" i="1"/>
  <c r="M98" i="1"/>
  <c r="G98" i="1"/>
  <c r="J98" i="1" s="1"/>
  <c r="O97" i="1"/>
  <c r="M97" i="1"/>
  <c r="G97" i="1"/>
  <c r="J97" i="1" s="1"/>
  <c r="O96" i="1"/>
  <c r="M96" i="1"/>
  <c r="G96" i="1"/>
  <c r="J96" i="1" s="1"/>
  <c r="O95" i="1"/>
  <c r="M95" i="1"/>
  <c r="G95" i="1"/>
  <c r="J95" i="1" s="1"/>
  <c r="O94" i="1"/>
  <c r="M94" i="1"/>
  <c r="G94" i="1"/>
  <c r="J94" i="1" s="1"/>
  <c r="O93" i="1"/>
  <c r="M93" i="1"/>
  <c r="G93" i="1"/>
  <c r="J93" i="1" s="1"/>
  <c r="O92" i="1"/>
  <c r="M92" i="1"/>
  <c r="G92" i="1"/>
  <c r="J92" i="1" s="1"/>
  <c r="O91" i="1"/>
  <c r="M91" i="1"/>
  <c r="G91" i="1"/>
  <c r="J91" i="1" s="1"/>
  <c r="O90" i="1"/>
  <c r="M90" i="1"/>
  <c r="G90" i="1"/>
  <c r="J90" i="1" s="1"/>
  <c r="O89" i="1"/>
  <c r="M89" i="1"/>
  <c r="G89" i="1"/>
  <c r="J89" i="1" s="1"/>
  <c r="O88" i="1"/>
  <c r="M88" i="1"/>
  <c r="G88" i="1"/>
  <c r="J88" i="1" s="1"/>
  <c r="O87" i="1"/>
  <c r="M87" i="1"/>
  <c r="G87" i="1"/>
  <c r="J87" i="1" s="1"/>
  <c r="O86" i="1"/>
  <c r="M86" i="1"/>
  <c r="G86" i="1"/>
  <c r="J86" i="1" s="1"/>
  <c r="O85" i="1"/>
  <c r="M85" i="1"/>
  <c r="G85" i="1"/>
  <c r="J85" i="1" s="1"/>
  <c r="O84" i="1"/>
  <c r="M84" i="1"/>
  <c r="G84" i="1"/>
  <c r="J84" i="1" s="1"/>
  <c r="O83" i="1"/>
  <c r="M83" i="1"/>
  <c r="G83" i="1"/>
  <c r="J83" i="1" s="1"/>
  <c r="O82" i="1"/>
  <c r="M82" i="1"/>
  <c r="G82" i="1"/>
  <c r="J82" i="1" s="1"/>
  <c r="O81" i="1"/>
  <c r="M81" i="1"/>
  <c r="G81" i="1"/>
  <c r="J81" i="1" s="1"/>
  <c r="O80" i="1"/>
  <c r="M80" i="1"/>
  <c r="G80" i="1"/>
  <c r="J80" i="1" s="1"/>
  <c r="O79" i="1"/>
  <c r="M79" i="1"/>
  <c r="G79" i="1"/>
  <c r="J79" i="1" s="1"/>
  <c r="O78" i="1"/>
  <c r="M78" i="1"/>
  <c r="G78" i="1"/>
  <c r="J78" i="1" s="1"/>
  <c r="O77" i="1"/>
  <c r="M77" i="1"/>
  <c r="G77" i="1"/>
  <c r="J77" i="1" s="1"/>
  <c r="O76" i="1"/>
  <c r="M76" i="1"/>
  <c r="G76" i="1"/>
  <c r="J76" i="1" s="1"/>
  <c r="O75" i="1"/>
  <c r="M75" i="1"/>
  <c r="G75" i="1"/>
  <c r="J75" i="1" s="1"/>
  <c r="O74" i="1"/>
  <c r="M74" i="1"/>
  <c r="G74" i="1"/>
  <c r="J74" i="1" s="1"/>
  <c r="O73" i="1"/>
  <c r="M73" i="1"/>
  <c r="G73" i="1"/>
  <c r="J73" i="1" s="1"/>
  <c r="O72" i="1"/>
  <c r="M72" i="1"/>
  <c r="G72" i="1"/>
  <c r="J72" i="1" s="1"/>
  <c r="O71" i="1"/>
  <c r="M71" i="1"/>
  <c r="G71" i="1"/>
  <c r="J71" i="1" s="1"/>
  <c r="O70" i="1"/>
  <c r="M70" i="1"/>
  <c r="G70" i="1"/>
  <c r="J70" i="1" s="1"/>
  <c r="O69" i="1"/>
  <c r="M69" i="1"/>
  <c r="G69" i="1"/>
  <c r="J69" i="1" s="1"/>
  <c r="O68" i="1"/>
  <c r="M68" i="1"/>
  <c r="G68" i="1"/>
  <c r="J68" i="1" s="1"/>
  <c r="O67" i="1"/>
  <c r="M67" i="1"/>
  <c r="G67" i="1"/>
  <c r="J67" i="1" s="1"/>
  <c r="O66" i="1"/>
  <c r="M66" i="1"/>
  <c r="G66" i="1"/>
  <c r="J66" i="1" s="1"/>
  <c r="O65" i="1"/>
  <c r="M65" i="1"/>
  <c r="G65" i="1"/>
  <c r="J65" i="1" s="1"/>
  <c r="O64" i="1"/>
  <c r="M64" i="1"/>
  <c r="G64" i="1"/>
  <c r="J64" i="1" s="1"/>
  <c r="O63" i="1"/>
  <c r="M63" i="1"/>
  <c r="G63" i="1"/>
  <c r="J63" i="1" s="1"/>
  <c r="O62" i="1"/>
  <c r="M62" i="1"/>
  <c r="G62" i="1"/>
  <c r="J62" i="1" s="1"/>
  <c r="O61" i="1"/>
  <c r="M61" i="1"/>
  <c r="G61" i="1"/>
  <c r="J61" i="1" s="1"/>
  <c r="O60" i="1"/>
  <c r="M60" i="1"/>
  <c r="G60" i="1"/>
  <c r="J60" i="1" s="1"/>
  <c r="O59" i="1"/>
  <c r="M59" i="1"/>
  <c r="G59" i="1"/>
  <c r="J59" i="1" s="1"/>
  <c r="O58" i="1"/>
  <c r="M58" i="1"/>
  <c r="G58" i="1"/>
  <c r="J58" i="1" s="1"/>
  <c r="O57" i="1"/>
  <c r="M57" i="1"/>
  <c r="G57" i="1"/>
  <c r="J57" i="1" s="1"/>
  <c r="O56" i="1"/>
  <c r="M56" i="1"/>
  <c r="G56" i="1"/>
  <c r="J56" i="1" s="1"/>
  <c r="O55" i="1"/>
  <c r="M55" i="1"/>
  <c r="G55" i="1"/>
  <c r="J55" i="1" s="1"/>
  <c r="O54" i="1"/>
  <c r="M54" i="1"/>
  <c r="G54" i="1"/>
  <c r="J54" i="1" s="1"/>
  <c r="O53" i="1"/>
  <c r="M53" i="1"/>
  <c r="G53" i="1"/>
  <c r="J53" i="1" s="1"/>
  <c r="O52" i="1"/>
  <c r="M52" i="1"/>
  <c r="G52" i="1"/>
  <c r="J52" i="1" s="1"/>
  <c r="O51" i="1"/>
  <c r="M51" i="1"/>
  <c r="G51" i="1"/>
  <c r="J51" i="1" s="1"/>
  <c r="O50" i="1"/>
  <c r="M50" i="1"/>
  <c r="G50" i="1"/>
  <c r="J50" i="1" s="1"/>
  <c r="O49" i="1"/>
  <c r="M49" i="1"/>
  <c r="G49" i="1"/>
  <c r="J49" i="1" s="1"/>
  <c r="O48" i="1"/>
  <c r="M48" i="1"/>
  <c r="G48" i="1"/>
  <c r="J48" i="1" s="1"/>
  <c r="O47" i="1"/>
  <c r="M47" i="1"/>
  <c r="G47" i="1"/>
  <c r="J47" i="1" s="1"/>
  <c r="O46" i="1"/>
  <c r="M46" i="1"/>
  <c r="G46" i="1"/>
  <c r="J46" i="1" s="1"/>
  <c r="O45" i="1"/>
  <c r="M45" i="1"/>
  <c r="G45" i="1"/>
  <c r="J45" i="1" s="1"/>
  <c r="O44" i="1"/>
  <c r="M44" i="1"/>
  <c r="G44" i="1"/>
  <c r="J44" i="1" s="1"/>
  <c r="O43" i="1"/>
  <c r="M43" i="1"/>
  <c r="G43" i="1"/>
  <c r="J43" i="1" s="1"/>
  <c r="O42" i="1"/>
  <c r="M42" i="1"/>
  <c r="G42" i="1"/>
  <c r="J42" i="1" s="1"/>
  <c r="O41" i="1"/>
  <c r="M41" i="1"/>
  <c r="G41" i="1"/>
  <c r="J41" i="1" s="1"/>
  <c r="O40" i="1"/>
  <c r="M40" i="1"/>
  <c r="G40" i="1"/>
  <c r="J40" i="1" s="1"/>
  <c r="O39" i="1"/>
  <c r="M39" i="1"/>
  <c r="G39" i="1"/>
  <c r="J39" i="1" s="1"/>
  <c r="O38" i="1"/>
  <c r="M38" i="1"/>
  <c r="G38" i="1"/>
  <c r="J38" i="1" s="1"/>
  <c r="O37" i="1"/>
  <c r="M37" i="1"/>
  <c r="G37" i="1"/>
  <c r="J37" i="1" s="1"/>
  <c r="O36" i="1"/>
  <c r="M36" i="1"/>
  <c r="G36" i="1"/>
  <c r="J36" i="1" s="1"/>
  <c r="O35" i="1"/>
  <c r="M35" i="1"/>
  <c r="G35" i="1"/>
  <c r="J35" i="1" s="1"/>
  <c r="O34" i="1"/>
  <c r="M34" i="1"/>
  <c r="G34" i="1"/>
  <c r="J34" i="1" s="1"/>
  <c r="O33" i="1"/>
  <c r="M33" i="1"/>
  <c r="G33" i="1"/>
  <c r="J33" i="1" s="1"/>
  <c r="O32" i="1"/>
  <c r="M32" i="1"/>
  <c r="G32" i="1"/>
  <c r="J32" i="1" s="1"/>
  <c r="O31" i="1"/>
  <c r="M31" i="1"/>
  <c r="G31" i="1"/>
  <c r="J31" i="1" s="1"/>
  <c r="O30" i="1"/>
  <c r="M30" i="1"/>
  <c r="G30" i="1"/>
  <c r="J30" i="1" s="1"/>
  <c r="O29" i="1"/>
  <c r="M29" i="1"/>
  <c r="G29" i="1"/>
  <c r="J29" i="1" s="1"/>
  <c r="O28" i="1"/>
  <c r="M28" i="1"/>
  <c r="G28" i="1"/>
  <c r="J28" i="1" s="1"/>
  <c r="O27" i="1"/>
  <c r="M27" i="1"/>
  <c r="G27" i="1"/>
  <c r="J27" i="1" s="1"/>
  <c r="O26" i="1"/>
  <c r="M26" i="1"/>
  <c r="G26" i="1"/>
  <c r="J26" i="1" s="1"/>
  <c r="O25" i="1"/>
  <c r="M25" i="1"/>
  <c r="G25" i="1"/>
  <c r="J25" i="1" s="1"/>
  <c r="O24" i="1"/>
  <c r="M24" i="1"/>
  <c r="G24" i="1"/>
  <c r="J24" i="1" s="1"/>
  <c r="O23" i="1"/>
  <c r="M23" i="1"/>
  <c r="G23" i="1"/>
  <c r="J23" i="1" s="1"/>
  <c r="O22" i="1"/>
  <c r="M22" i="1"/>
  <c r="G22" i="1"/>
  <c r="J22" i="1" s="1"/>
  <c r="O21" i="1"/>
  <c r="M21" i="1"/>
  <c r="G21" i="1"/>
  <c r="J21" i="1" s="1"/>
  <c r="O20" i="1"/>
  <c r="M20" i="1"/>
  <c r="G20" i="1"/>
  <c r="J20" i="1" s="1"/>
  <c r="O19" i="1"/>
  <c r="M19" i="1"/>
  <c r="G19" i="1"/>
  <c r="J19" i="1" s="1"/>
  <c r="O18" i="1"/>
  <c r="M18" i="1"/>
  <c r="G18" i="1"/>
  <c r="J18" i="1" s="1"/>
  <c r="O17" i="1"/>
  <c r="M17" i="1"/>
  <c r="G17" i="1"/>
  <c r="J17" i="1" s="1"/>
  <c r="O16" i="1"/>
  <c r="M16" i="1"/>
  <c r="G16" i="1"/>
  <c r="J16" i="1" s="1"/>
  <c r="O15" i="1"/>
  <c r="M15" i="1"/>
  <c r="G15" i="1"/>
  <c r="J15" i="1" s="1"/>
  <c r="O14" i="1"/>
  <c r="M14" i="1"/>
  <c r="G14" i="1"/>
  <c r="J14" i="1" s="1"/>
  <c r="O13" i="1"/>
  <c r="M13" i="1"/>
  <c r="G13" i="1"/>
  <c r="J13" i="1" s="1"/>
  <c r="O12" i="1"/>
  <c r="M12" i="1"/>
  <c r="G12" i="1"/>
  <c r="J12" i="1" s="1"/>
  <c r="O11" i="1"/>
  <c r="M11" i="1"/>
  <c r="G11" i="1"/>
  <c r="J11" i="1" s="1"/>
  <c r="O10" i="1"/>
  <c r="M10" i="1"/>
  <c r="G10" i="1"/>
  <c r="J10" i="1" s="1"/>
  <c r="O9" i="1"/>
  <c r="M9" i="1"/>
  <c r="G9" i="1"/>
  <c r="J9" i="1" s="1"/>
  <c r="O8" i="1"/>
  <c r="M8" i="1"/>
  <c r="G8" i="1"/>
  <c r="J8" i="1" s="1"/>
  <c r="O7" i="1"/>
  <c r="M7" i="1"/>
  <c r="G7" i="1"/>
  <c r="J7" i="1" s="1"/>
  <c r="O6" i="1"/>
  <c r="M6" i="1"/>
  <c r="G6" i="1"/>
  <c r="J6" i="1" s="1"/>
  <c r="O5" i="1"/>
  <c r="M5" i="1"/>
  <c r="G5" i="1"/>
  <c r="J5" i="1" s="1"/>
  <c r="O4" i="1"/>
  <c r="M4" i="1"/>
  <c r="G4" i="1"/>
  <c r="J4" i="1" s="1"/>
  <c r="O3" i="1"/>
  <c r="M3" i="1"/>
  <c r="G3" i="1"/>
  <c r="J3" i="1" s="1"/>
</calcChain>
</file>

<file path=xl/sharedStrings.xml><?xml version="1.0" encoding="utf-8"?>
<sst xmlns="http://schemas.openxmlformats.org/spreadsheetml/2006/main" count="789" uniqueCount="516">
  <si>
    <t>Yudisium</t>
  </si>
  <si>
    <t>NIM</t>
  </si>
  <si>
    <t>NAMA</t>
  </si>
  <si>
    <t>Jurusan</t>
  </si>
  <si>
    <t>Seminar TA</t>
  </si>
  <si>
    <t>Acc Pemb.</t>
  </si>
  <si>
    <t>Penulisan</t>
  </si>
  <si>
    <t>TA1</t>
  </si>
  <si>
    <t>KKN</t>
  </si>
  <si>
    <t>Masuk</t>
  </si>
  <si>
    <t>Th, Bln.</t>
  </si>
  <si>
    <t>SKS</t>
  </si>
  <si>
    <t>ip</t>
  </si>
  <si>
    <t>IPK</t>
  </si>
  <si>
    <t>PPB</t>
  </si>
  <si>
    <t>Ket</t>
  </si>
  <si>
    <t>Tempat</t>
  </si>
  <si>
    <t>TTTL</t>
  </si>
  <si>
    <t xml:space="preserve"> 23 Mei 1993</t>
  </si>
  <si>
    <t>Sleman</t>
  </si>
  <si>
    <t>ACC</t>
  </si>
  <si>
    <t>Bantul</t>
  </si>
  <si>
    <t>Tangerang</t>
  </si>
  <si>
    <t>Sampit</t>
  </si>
  <si>
    <t>Cirebon</t>
  </si>
  <si>
    <t>Cilacap</t>
  </si>
  <si>
    <t>Majalengka</t>
  </si>
  <si>
    <t>Nur Kholik</t>
  </si>
  <si>
    <t>Teknik Elektro</t>
  </si>
  <si>
    <t>Kebumen</t>
  </si>
  <si>
    <t xml:space="preserve"> 25 Januari 1988</t>
  </si>
  <si>
    <t>Triyanto</t>
  </si>
  <si>
    <t xml:space="preserve"> 9 Oktober 1992</t>
  </si>
  <si>
    <t>Ahmad Syafii</t>
  </si>
  <si>
    <t xml:space="preserve"> 21 September 1994</t>
  </si>
  <si>
    <t xml:space="preserve">Wahdan Mustaqim </t>
  </si>
  <si>
    <t xml:space="preserve"> 22 September 1993</t>
  </si>
  <si>
    <t>David Ardi Wibowo</t>
  </si>
  <si>
    <t>Sidorejo</t>
  </si>
  <si>
    <t xml:space="preserve"> 27 September 1996</t>
  </si>
  <si>
    <t>Alfiandy</t>
  </si>
  <si>
    <t xml:space="preserve"> 14 Maret 1995</t>
  </si>
  <si>
    <t>Agus Priyatno</t>
  </si>
  <si>
    <t xml:space="preserve"> 13 Agustus 1996</t>
  </si>
  <si>
    <t>Asep Prasetya</t>
  </si>
  <si>
    <t>Pelatihan</t>
  </si>
  <si>
    <t>Gunungkidul</t>
  </si>
  <si>
    <t xml:space="preserve"> 18 September 1993</t>
  </si>
  <si>
    <t>Alfath Jumarianto</t>
  </si>
  <si>
    <t>Jakarta</t>
  </si>
  <si>
    <t xml:space="preserve"> 24-05-1996</t>
  </si>
  <si>
    <t>Ismail Aprianto</t>
  </si>
  <si>
    <t xml:space="preserve"> 28 April 1996</t>
  </si>
  <si>
    <t xml:space="preserve">Kurnia Dwi Saputra </t>
  </si>
  <si>
    <t>Magelang</t>
  </si>
  <si>
    <t xml:space="preserve"> 8 Nopember 1993</t>
  </si>
  <si>
    <t xml:space="preserve">Dawam Al Faqih </t>
  </si>
  <si>
    <t>Pangkalpinang</t>
  </si>
  <si>
    <t>Indramayu</t>
  </si>
  <si>
    <t>Kulon Progo</t>
  </si>
  <si>
    <t>Pemalang</t>
  </si>
  <si>
    <t>Batang</t>
  </si>
  <si>
    <t>Jambi</t>
  </si>
  <si>
    <t>Bandarjaya</t>
  </si>
  <si>
    <t>Yogyakarta</t>
  </si>
  <si>
    <t xml:space="preserve"> 14 Agustus 1995</t>
  </si>
  <si>
    <t>Pekalongan</t>
  </si>
  <si>
    <t>Banyumas</t>
  </si>
  <si>
    <t>Banjarnegara</t>
  </si>
  <si>
    <t>Lamongan</t>
  </si>
  <si>
    <t>Klaten</t>
  </si>
  <si>
    <t xml:space="preserve">Egan Phedra </t>
  </si>
  <si>
    <t>Sungailiat</t>
  </si>
  <si>
    <t xml:space="preserve"> 23 Juli 1993</t>
  </si>
  <si>
    <t>Temanggung</t>
  </si>
  <si>
    <t xml:space="preserve"> 2 Maret 1995</t>
  </si>
  <si>
    <t>Dompu</t>
  </si>
  <si>
    <t>Wahyu Hari Triatmojo</t>
  </si>
  <si>
    <t>Sintang</t>
  </si>
  <si>
    <t xml:space="preserve"> 24 Desember 1994</t>
  </si>
  <si>
    <t>Baturaja</t>
  </si>
  <si>
    <t>Pohgading</t>
  </si>
  <si>
    <t xml:space="preserve"> 24 Mei 1996</t>
  </si>
  <si>
    <t xml:space="preserve"> 2 Februari 1996</t>
  </si>
  <si>
    <t>Miftakhul Hidayat</t>
  </si>
  <si>
    <t>Betung</t>
  </si>
  <si>
    <t xml:space="preserve"> 7 Maret 1994</t>
  </si>
  <si>
    <t>Muhammad Adex Abdurrachmansyah</t>
  </si>
  <si>
    <t xml:space="preserve"> 6 Maret 1992</t>
  </si>
  <si>
    <t>Arif Lukman Fauzi</t>
  </si>
  <si>
    <t xml:space="preserve"> 16 Februari 1994</t>
  </si>
  <si>
    <t>Aris Sulkhan Fauzi</t>
  </si>
  <si>
    <t>Doni Purwanto</t>
  </si>
  <si>
    <t xml:space="preserve"> 22 Desember 1993</t>
  </si>
  <si>
    <t>Harist Fadhli</t>
  </si>
  <si>
    <t>Sinunukan</t>
  </si>
  <si>
    <t xml:space="preserve"> 21 Pebruari 1994</t>
  </si>
  <si>
    <t>Adhi Saifuddin</t>
  </si>
  <si>
    <t xml:space="preserve"> 9 Mei 1996</t>
  </si>
  <si>
    <t>Rayuh Dhilah Hanggara</t>
  </si>
  <si>
    <t xml:space="preserve"> 18 Mei 1993</t>
  </si>
  <si>
    <t xml:space="preserve"> 16 April 1996</t>
  </si>
  <si>
    <t xml:space="preserve"> 24 Februari 1996</t>
  </si>
  <si>
    <t>Brebes</t>
  </si>
  <si>
    <t>Ternate</t>
  </si>
  <si>
    <t xml:space="preserve"> 24 Juli 1995</t>
  </si>
  <si>
    <t xml:space="preserve"> 4 Januari 1996</t>
  </si>
  <si>
    <t>Erwin Dwi Nugroho</t>
  </si>
  <si>
    <t xml:space="preserve"> 7 September 1992</t>
  </si>
  <si>
    <t xml:space="preserve">Dedi Abdurohman </t>
  </si>
  <si>
    <t>Sidodadi</t>
  </si>
  <si>
    <t xml:space="preserve"> 17 April 1996</t>
  </si>
  <si>
    <t>Helmi Nasir</t>
  </si>
  <si>
    <t>Toribulu</t>
  </si>
  <si>
    <t xml:space="preserve"> 31 Mei 1995</t>
  </si>
  <si>
    <t xml:space="preserve">Mey Rendra </t>
  </si>
  <si>
    <t>Pematang Reba</t>
  </si>
  <si>
    <t xml:space="preserve"> 11 Mei 1996</t>
  </si>
  <si>
    <t xml:space="preserve"> 1 April 1997</t>
  </si>
  <si>
    <t>Mahmud Afif</t>
  </si>
  <si>
    <t xml:space="preserve"> 20 Februari 1994</t>
  </si>
  <si>
    <t>Muhammad Faqihuddin Al Andzar</t>
  </si>
  <si>
    <t>Jombang</t>
  </si>
  <si>
    <t xml:space="preserve"> 15 Juli 1992</t>
  </si>
  <si>
    <t xml:space="preserve">Aji Surya Kurniawan Putra </t>
  </si>
  <si>
    <t xml:space="preserve"> 17 Maret 1996</t>
  </si>
  <si>
    <t>Rivaldy Fachrul Armando</t>
  </si>
  <si>
    <t>Kaimana</t>
  </si>
  <si>
    <t xml:space="preserve"> 27 Agustus 1996</t>
  </si>
  <si>
    <t>Elok Marta Saputra</t>
  </si>
  <si>
    <t>Maronge</t>
  </si>
  <si>
    <t xml:space="preserve"> 03 Desember 1995</t>
  </si>
  <si>
    <t>Janu Prasetyo</t>
  </si>
  <si>
    <t xml:space="preserve"> 1 Juni 1997</t>
  </si>
  <si>
    <t>Galih Pramuja Inngam Fanani</t>
  </si>
  <si>
    <t>Blitar</t>
  </si>
  <si>
    <t xml:space="preserve"> 18 Desember 1993</t>
  </si>
  <si>
    <t xml:space="preserve">Armina Syaiful Ilmi </t>
  </si>
  <si>
    <t>Rio Dwi Listianto</t>
  </si>
  <si>
    <t xml:space="preserve"> 20 April 1994</t>
  </si>
  <si>
    <t>Sekar Sari</t>
  </si>
  <si>
    <t xml:space="preserve"> 7 Januari 1997</t>
  </si>
  <si>
    <t>Jessy Rahmayanti</t>
  </si>
  <si>
    <t>Blora</t>
  </si>
  <si>
    <t>Jepara</t>
  </si>
  <si>
    <t xml:space="preserve"> 27 Desember 1997</t>
  </si>
  <si>
    <t xml:space="preserve"> 2 April 1997</t>
  </si>
  <si>
    <t>Wonosobo</t>
  </si>
  <si>
    <t xml:space="preserve"> 15 Desember 1995</t>
  </si>
  <si>
    <t>Khairul Muhammad</t>
  </si>
  <si>
    <t>Pangmilang</t>
  </si>
  <si>
    <t xml:space="preserve"> 20 Juni 1996</t>
  </si>
  <si>
    <t>Puji Ristianto</t>
  </si>
  <si>
    <t>Muara Teweh</t>
  </si>
  <si>
    <t xml:space="preserve"> 26 Januari 1996</t>
  </si>
  <si>
    <t>Cahya Utama Purwa Negara</t>
  </si>
  <si>
    <t>Ketapang</t>
  </si>
  <si>
    <t xml:space="preserve"> 14 Oktober 1997</t>
  </si>
  <si>
    <t>Kaspul Anwar</t>
  </si>
  <si>
    <t>Selenggot</t>
  </si>
  <si>
    <t xml:space="preserve"> 17 Februari 1996</t>
  </si>
  <si>
    <t>Tegal</t>
  </si>
  <si>
    <t>Gunung Kidul</t>
  </si>
  <si>
    <t>Andrean Syah Arifin</t>
  </si>
  <si>
    <t xml:space="preserve"> 1 November 1996</t>
  </si>
  <si>
    <t>Arief Setyo Nugroho</t>
  </si>
  <si>
    <t xml:space="preserve"> 30 April 1996</t>
  </si>
  <si>
    <t>Nindi Atika</t>
  </si>
  <si>
    <t xml:space="preserve"> 23 April 1997</t>
  </si>
  <si>
    <t>Yunita Dwi Andriliana</t>
  </si>
  <si>
    <t>Batanghari</t>
  </si>
  <si>
    <t xml:space="preserve"> 30 Juni 1997</t>
  </si>
  <si>
    <t>Imam Wildan Mutaqin</t>
  </si>
  <si>
    <t xml:space="preserve"> 24 April 1992</t>
  </si>
  <si>
    <t>M Fazrul Rahman</t>
  </si>
  <si>
    <t xml:space="preserve"> 28 Desember 1997</t>
  </si>
  <si>
    <t>Ricky Irawan Putra</t>
  </si>
  <si>
    <t>Bandung</t>
  </si>
  <si>
    <t>Abdul Lathifudin Ghafur</t>
  </si>
  <si>
    <t xml:space="preserve"> 22 Mei 1997</t>
  </si>
  <si>
    <t>Aldhy Wirawan</t>
  </si>
  <si>
    <t>Usuku</t>
  </si>
  <si>
    <t>Nganjuk</t>
  </si>
  <si>
    <t>Rengat</t>
  </si>
  <si>
    <t>Jihad Rahmawan</t>
  </si>
  <si>
    <t xml:space="preserve"> 24 Mei 1995</t>
  </si>
  <si>
    <t>Irmawan Anang Maulana</t>
  </si>
  <si>
    <t xml:space="preserve"> 4 Juni 1997</t>
  </si>
  <si>
    <t>Ahmad Sopi Samosir</t>
  </si>
  <si>
    <t>Silomlom</t>
  </si>
  <si>
    <t xml:space="preserve"> 20 Maret 1996</t>
  </si>
  <si>
    <t>Yoga Prakasa</t>
  </si>
  <si>
    <t>Frans Bayu Pambudi</t>
  </si>
  <si>
    <t>Salatiga</t>
  </si>
  <si>
    <t>Yusuf Suwandono</t>
  </si>
  <si>
    <t xml:space="preserve"> 16 Juni 1996</t>
  </si>
  <si>
    <t xml:space="preserve"> 04 Juli 1997</t>
  </si>
  <si>
    <t>Ahmad Imam Bardani</t>
  </si>
  <si>
    <t>Selebung</t>
  </si>
  <si>
    <t xml:space="preserve"> 15 Nopember 1996</t>
  </si>
  <si>
    <t>Yogo Paranto Aji</t>
  </si>
  <si>
    <t>Labanan</t>
  </si>
  <si>
    <t xml:space="preserve"> 12 Februari 1998</t>
  </si>
  <si>
    <t>Muhamad Kamaludin</t>
  </si>
  <si>
    <t xml:space="preserve"> 4 Maret 1997</t>
  </si>
  <si>
    <t>Riantri Sukma</t>
  </si>
  <si>
    <t>Senakin</t>
  </si>
  <si>
    <t xml:space="preserve"> 18 Maret 1997</t>
  </si>
  <si>
    <t>Anggit Febriawan</t>
  </si>
  <si>
    <t xml:space="preserve"> 9 Februari 1997</t>
  </si>
  <si>
    <t>Syahid Al Irfan</t>
  </si>
  <si>
    <t xml:space="preserve"> 12 Maret 1997</t>
  </si>
  <si>
    <t>M.Iqbal Febryansah</t>
  </si>
  <si>
    <t>Dumai</t>
  </si>
  <si>
    <t xml:space="preserve"> 14 Februari 1997</t>
  </si>
  <si>
    <t xml:space="preserve"> 13 Desember 1997</t>
  </si>
  <si>
    <t>Karawang</t>
  </si>
  <si>
    <t>Gisting</t>
  </si>
  <si>
    <t xml:space="preserve"> 27 Juli 1997</t>
  </si>
  <si>
    <t>Luwuk</t>
  </si>
  <si>
    <t>Despa Engla Saputra</t>
  </si>
  <si>
    <t>Sitalang</t>
  </si>
  <si>
    <t xml:space="preserve"> 23 Desember 1997</t>
  </si>
  <si>
    <t>Ari Widodo</t>
  </si>
  <si>
    <t>Sungai Bulian</t>
  </si>
  <si>
    <t xml:space="preserve"> 20 Desember 1996</t>
  </si>
  <si>
    <t xml:space="preserve"> 10 Januari 1998</t>
  </si>
  <si>
    <t>Dony Samara</t>
  </si>
  <si>
    <t xml:space="preserve"> 18 September 1994</t>
  </si>
  <si>
    <t xml:space="preserve">Farisqi Yusuf Alakhyar </t>
  </si>
  <si>
    <t>Harianto</t>
  </si>
  <si>
    <t xml:space="preserve"> 3 Oktober 1989</t>
  </si>
  <si>
    <t xml:space="preserve"> 8 April 1998</t>
  </si>
  <si>
    <t>Dimas Baskoro Kalbuadi</t>
  </si>
  <si>
    <t>Muara Wahau</t>
  </si>
  <si>
    <t>Bobi Larombia</t>
  </si>
  <si>
    <t>Palamea</t>
  </si>
  <si>
    <t xml:space="preserve"> 25 Desember 1997</t>
  </si>
  <si>
    <t>Moch Faizal Deva Prayogo</t>
  </si>
  <si>
    <t xml:space="preserve"> 7 Oktober 1997</t>
  </si>
  <si>
    <t>Yoga Dwi Santosa</t>
  </si>
  <si>
    <t xml:space="preserve"> 12 September 1996</t>
  </si>
  <si>
    <t>Ahlina Jananishabrina</t>
  </si>
  <si>
    <t>Kudus</t>
  </si>
  <si>
    <t xml:space="preserve"> 12 November 1994</t>
  </si>
  <si>
    <t>Shiha Budin</t>
  </si>
  <si>
    <t>Sei Banyak Ikan</t>
  </si>
  <si>
    <t xml:space="preserve"> 6 Maret 1995</t>
  </si>
  <si>
    <t>Jatmiko Tri Waluyo</t>
  </si>
  <si>
    <t xml:space="preserve">Purworejo </t>
  </si>
  <si>
    <t xml:space="preserve"> 20 Desember 1995</t>
  </si>
  <si>
    <t>Muhamad  Fadlan</t>
  </si>
  <si>
    <t xml:space="preserve"> 2 Juni 1995</t>
  </si>
  <si>
    <t>Pangestu Sapto Prabowo</t>
  </si>
  <si>
    <t>Fahmi Abdul Aziz</t>
  </si>
  <si>
    <t xml:space="preserve"> 26 April 1997</t>
  </si>
  <si>
    <t>Sigit Rahmad Sasongko</t>
  </si>
  <si>
    <t>Purbolinggo</t>
  </si>
  <si>
    <t xml:space="preserve"> 14 Februari 1996</t>
  </si>
  <si>
    <t>Gema Ridho Wicaksono</t>
  </si>
  <si>
    <t>Lampung Tengah</t>
  </si>
  <si>
    <t xml:space="preserve"> 8 Pebruari 1997</t>
  </si>
  <si>
    <t>Arif Budi Setiawan</t>
  </si>
  <si>
    <t>Bandar Jaya</t>
  </si>
  <si>
    <t xml:space="preserve"> 9 Nopember 1996</t>
  </si>
  <si>
    <t>Fatih Al Barid</t>
  </si>
  <si>
    <t xml:space="preserve"> 5 Agustus 1997</t>
  </si>
  <si>
    <t>Berza Handika Sanjaya</t>
  </si>
  <si>
    <t>Sandora</t>
  </si>
  <si>
    <t>Sorong</t>
  </si>
  <si>
    <t>Tanjung Agung</t>
  </si>
  <si>
    <t xml:space="preserve"> 16 Desember 1997</t>
  </si>
  <si>
    <t>Karanganyar</t>
  </si>
  <si>
    <t>Sragen</t>
  </si>
  <si>
    <t xml:space="preserve">Muhammad Dhia Dzulfiqar </t>
  </si>
  <si>
    <t xml:space="preserve"> 27 Maret 1996</t>
  </si>
  <si>
    <t>Batam</t>
  </si>
  <si>
    <t xml:space="preserve">Muhammad Setiawan </t>
  </si>
  <si>
    <t>Tolitoli</t>
  </si>
  <si>
    <t xml:space="preserve"> 31 Mei 1996</t>
  </si>
  <si>
    <t>Ahmad Eko Prabowo</t>
  </si>
  <si>
    <t xml:space="preserve"> 24 April 1993</t>
  </si>
  <si>
    <t>Bimo Langgeng Rilo Pambudi</t>
  </si>
  <si>
    <t>Batumarta IV</t>
  </si>
  <si>
    <t xml:space="preserve">Muhaimin Gusrin </t>
  </si>
  <si>
    <t>Kembayan</t>
  </si>
  <si>
    <t>Nur Ratnawati</t>
  </si>
  <si>
    <t xml:space="preserve"> 20 April 1996</t>
  </si>
  <si>
    <t xml:space="preserve"> 26 Maret 1995</t>
  </si>
  <si>
    <t xml:space="preserve">Dimas Murtia Atmojo </t>
  </si>
  <si>
    <t xml:space="preserve"> 27 Februari 1995</t>
  </si>
  <si>
    <t>Denny Yoga Pratama</t>
  </si>
  <si>
    <t xml:space="preserve"> 08 Pebruari 1996</t>
  </si>
  <si>
    <t xml:space="preserve">Tahap Saputro </t>
  </si>
  <si>
    <t>Boyolali</t>
  </si>
  <si>
    <t xml:space="preserve"> 4 April 1989</t>
  </si>
  <si>
    <t>Yuda Indra Pranata</t>
  </si>
  <si>
    <t xml:space="preserve"> 19 Juli 1995</t>
  </si>
  <si>
    <t>Rio Widodo</t>
  </si>
  <si>
    <t>Riau</t>
  </si>
  <si>
    <t xml:space="preserve"> 29 November 1993</t>
  </si>
  <si>
    <t>Herry Setyo Nugroho</t>
  </si>
  <si>
    <t>Yuda Agung Ramadhan Syah</t>
  </si>
  <si>
    <t xml:space="preserve"> 19 Februari 1995</t>
  </si>
  <si>
    <t>Okik Surikno</t>
  </si>
  <si>
    <t xml:space="preserve"> 2 Juli 1994</t>
  </si>
  <si>
    <t>Areepen Sengsalong</t>
  </si>
  <si>
    <t>Narathiwat</t>
  </si>
  <si>
    <t>Amar Ma' ruf</t>
  </si>
  <si>
    <t>Arief Nugroho</t>
  </si>
  <si>
    <t xml:space="preserve"> 05 Maret 1996</t>
  </si>
  <si>
    <t>Firda Andriyan</t>
  </si>
  <si>
    <t xml:space="preserve"> 22 Juli 1995</t>
  </si>
  <si>
    <t>Alfin Fajar Rochim</t>
  </si>
  <si>
    <t>Rani Alif Pambudi</t>
  </si>
  <si>
    <t>Alan Leodika Asyari</t>
  </si>
  <si>
    <t xml:space="preserve"> 21 Juli 1997</t>
  </si>
  <si>
    <t>Aditya Apriyanto Prasetyo</t>
  </si>
  <si>
    <t xml:space="preserve"> 11 Januari 1997</t>
  </si>
  <si>
    <t>Delas</t>
  </si>
  <si>
    <t>3,33</t>
  </si>
  <si>
    <t>Hernawan Rofi Kurnianto</t>
  </si>
  <si>
    <t>3,12</t>
  </si>
  <si>
    <t>Ilhamsyah Muhammad Nurdin</t>
  </si>
  <si>
    <t>3,35</t>
  </si>
  <si>
    <t>Wairiang</t>
  </si>
  <si>
    <t>4 Maret 1997</t>
  </si>
  <si>
    <t>3,68</t>
  </si>
  <si>
    <t>Sutrisno Aji</t>
  </si>
  <si>
    <t xml:space="preserve"> 6 Mei 1996</t>
  </si>
  <si>
    <t xml:space="preserve"> 4 Juli 1998</t>
  </si>
  <si>
    <t>Rochmat Diantoro</t>
  </si>
  <si>
    <t>Rudi Yusuf Fernandes</t>
  </si>
  <si>
    <t>Solok</t>
  </si>
  <si>
    <t xml:space="preserve"> 3 Desember 1994</t>
  </si>
  <si>
    <t>Rohmat Nurba'i</t>
  </si>
  <si>
    <t xml:space="preserve"> 16 Juli 1997</t>
  </si>
  <si>
    <t xml:space="preserve"> 12 Desember 1995</t>
  </si>
  <si>
    <t xml:space="preserve"> 21 Desember 1997</t>
  </si>
  <si>
    <t xml:space="preserve"> 21 Oktober 1996</t>
  </si>
  <si>
    <t xml:space="preserve">Muhammad Zuariansa Kurniawan </t>
  </si>
  <si>
    <t>P. Berandan</t>
  </si>
  <si>
    <t>Estu Ilham Kumara</t>
  </si>
  <si>
    <t xml:space="preserve"> 17 Juli 1997</t>
  </si>
  <si>
    <t>Eka Suci Rahayu</t>
  </si>
  <si>
    <t>Nipa</t>
  </si>
  <si>
    <t xml:space="preserve"> 24 Juni 1997</t>
  </si>
  <si>
    <t>Eka Widya Suseno</t>
  </si>
  <si>
    <t xml:space="preserve"> 16 Maret 1998</t>
  </si>
  <si>
    <t>Iqbal Cahya Kurniawan</t>
  </si>
  <si>
    <t xml:space="preserve"> 2 Februari 1997</t>
  </si>
  <si>
    <t>Mila Diah Ika Putri</t>
  </si>
  <si>
    <t>Maria</t>
  </si>
  <si>
    <t>Andreyan Dwi Cahyo</t>
  </si>
  <si>
    <t xml:space="preserve"> 21 Juli 1995</t>
  </si>
  <si>
    <t>Dedy Sulistyo</t>
  </si>
  <si>
    <t xml:space="preserve"> 13 Nopember 1997</t>
  </si>
  <si>
    <t>Siti Fatimah Anggraini</t>
  </si>
  <si>
    <t>Tulung Agung</t>
  </si>
  <si>
    <t xml:space="preserve"> 20 Oktober 1998</t>
  </si>
  <si>
    <t>Ismawan Noor Ikhsan</t>
  </si>
  <si>
    <t>Muhamad Darso</t>
  </si>
  <si>
    <t>Sukamaju</t>
  </si>
  <si>
    <t>Ryan Istiarno</t>
  </si>
  <si>
    <t>Giriwinangun</t>
  </si>
  <si>
    <t xml:space="preserve"> 28 Mei 1997</t>
  </si>
  <si>
    <t>Ponco Sukaswanto</t>
  </si>
  <si>
    <t>Tejosari</t>
  </si>
  <si>
    <t xml:space="preserve"> 5 Mei 1998</t>
  </si>
  <si>
    <t>Rio Ikhsan Alfian</t>
  </si>
  <si>
    <t>Evan Candra Afita</t>
  </si>
  <si>
    <t xml:space="preserve"> 24 Maret 1998</t>
  </si>
  <si>
    <t>Tri Setiyabudi</t>
  </si>
  <si>
    <t>Muhamad Hamam Iqbal</t>
  </si>
  <si>
    <t>Rifqi Nur Falah</t>
  </si>
  <si>
    <t xml:space="preserve"> 24 Pebruari 1997</t>
  </si>
  <si>
    <t>Muhammad Annas</t>
  </si>
  <si>
    <t>Pinrang</t>
  </si>
  <si>
    <t xml:space="preserve"> 15 Juni 1999</t>
  </si>
  <si>
    <t>Izhar Nugroho</t>
  </si>
  <si>
    <t>Mentok</t>
  </si>
  <si>
    <t>Muhammad Irsyad</t>
  </si>
  <si>
    <t xml:space="preserve"> 9 Desember 1996</t>
  </si>
  <si>
    <t xml:space="preserve"> 6 Maret 1997</t>
  </si>
  <si>
    <t>Fariska Ryan Kurniadi</t>
  </si>
  <si>
    <t xml:space="preserve"> 13 Maret 1996</t>
  </si>
  <si>
    <t>Geri Asbi Hasan</t>
  </si>
  <si>
    <t xml:space="preserve"> 29 Desember 1998</t>
  </si>
  <si>
    <t>Daniya Sonny Febriyan</t>
  </si>
  <si>
    <t xml:space="preserve"> 12 Juni 1997</t>
  </si>
  <si>
    <t>Dhoifuddaffa Dhiaz Fairus</t>
  </si>
  <si>
    <t xml:space="preserve"> 19 Desember 1998</t>
  </si>
  <si>
    <t>Havida Kusuma Dewi</t>
  </si>
  <si>
    <t xml:space="preserve"> 25 Juni 1997</t>
  </si>
  <si>
    <t>Ahmad Yogaswara</t>
  </si>
  <si>
    <t xml:space="preserve"> 07 Juni 1998</t>
  </si>
  <si>
    <t>Ibnu Fauzi</t>
  </si>
  <si>
    <t>Sawil</t>
  </si>
  <si>
    <t>Atananga</t>
  </si>
  <si>
    <t xml:space="preserve"> 10 Oktober 1996</t>
  </si>
  <si>
    <t>Mohammad Iqbalul Faiq Hatta</t>
  </si>
  <si>
    <t>Gresik</t>
  </si>
  <si>
    <t xml:space="preserve"> 21 November 1994</t>
  </si>
  <si>
    <t xml:space="preserve">Candra Deska Saputra </t>
  </si>
  <si>
    <t>Pujorahayu</t>
  </si>
  <si>
    <t>Firdaus Susanto</t>
  </si>
  <si>
    <t>Keman</t>
  </si>
  <si>
    <t xml:space="preserve"> 16 September 1996</t>
  </si>
  <si>
    <t>Akbar Muslim</t>
  </si>
  <si>
    <t>Pagatan</t>
  </si>
  <si>
    <t>Andi Septian</t>
  </si>
  <si>
    <t xml:space="preserve"> 15 September 1993</t>
  </si>
  <si>
    <t>Nurhuda</t>
  </si>
  <si>
    <t>Nangka</t>
  </si>
  <si>
    <t>M. Fahrurazi IB</t>
  </si>
  <si>
    <t xml:space="preserve"> 12 Desember 1998</t>
  </si>
  <si>
    <t>Ibnu Rifajar</t>
  </si>
  <si>
    <t>Sarko</t>
  </si>
  <si>
    <t>Bahrul Mizan</t>
  </si>
  <si>
    <t xml:space="preserve"> 16 April 1999</t>
  </si>
  <si>
    <t>Nurul Ainun Nasyah</t>
  </si>
  <si>
    <t xml:space="preserve"> 18 Oktober 1998</t>
  </si>
  <si>
    <t>Syahid Hikmatul Wahid</t>
  </si>
  <si>
    <t xml:space="preserve"> 28 Maret 1997</t>
  </si>
  <si>
    <t>Fadlur Rahman T. Hasan</t>
  </si>
  <si>
    <t>Kabila</t>
  </si>
  <si>
    <t xml:space="preserve"> 01 Juli 1998</t>
  </si>
  <si>
    <t>Geri Renalda Ambotang</t>
  </si>
  <si>
    <t xml:space="preserve"> 26 Desember 1998</t>
  </si>
  <si>
    <t>Khairul 'Abdittaib</t>
  </si>
  <si>
    <t xml:space="preserve"> 8 Maret 1998</t>
  </si>
  <si>
    <t>Duwi Prasetiyo</t>
  </si>
  <si>
    <t>Airnaningan</t>
  </si>
  <si>
    <t xml:space="preserve"> 26 Oktober 1997</t>
  </si>
  <si>
    <t>Zahra Salsabila</t>
  </si>
  <si>
    <t xml:space="preserve"> 29 November 1997</t>
  </si>
  <si>
    <t>Riyan Palupi</t>
  </si>
  <si>
    <t>Khoirul Hafizh Fauzi</t>
  </si>
  <si>
    <t>Trimodadi</t>
  </si>
  <si>
    <t>Heru Hermawan</t>
  </si>
  <si>
    <t>Suatang Baru</t>
  </si>
  <si>
    <t xml:space="preserve"> 02 Juli 1995</t>
  </si>
  <si>
    <t>24 Maret 2021</t>
  </si>
  <si>
    <t>Gilang Ariya Pratama</t>
  </si>
  <si>
    <t xml:space="preserve"> 17 Desember 1996</t>
  </si>
  <si>
    <t>Kemal Thoriq Al Azis</t>
  </si>
  <si>
    <t xml:space="preserve"> 08 Juli 1998</t>
  </si>
  <si>
    <t>Muhammad Adhzerian Syafitra Rezki</t>
  </si>
  <si>
    <t xml:space="preserve"> 3 Februari 1999</t>
  </si>
  <si>
    <t>Ari Rusmiasih</t>
  </si>
  <si>
    <t>29 Januari 1995</t>
  </si>
  <si>
    <t>23 Juli 1998</t>
  </si>
  <si>
    <t>Awal Agus Feriyanto</t>
  </si>
  <si>
    <t>Kevin Adrianto Nugraha</t>
  </si>
  <si>
    <t xml:space="preserve"> 23 September 1999</t>
  </si>
  <si>
    <t>Ibnu Atma Kusnadi</t>
  </si>
  <si>
    <t xml:space="preserve"> 3 Desember 1996</t>
  </si>
  <si>
    <t>Nujkhan Tamara</t>
  </si>
  <si>
    <t xml:space="preserve"> 21 September 1996</t>
  </si>
  <si>
    <t>Vernandi Yusuf Muhammad</t>
  </si>
  <si>
    <t xml:space="preserve">Sragen </t>
  </si>
  <si>
    <t xml:space="preserve"> 11 Juni 1998</t>
  </si>
  <si>
    <t>Denny Bramantyo</t>
  </si>
  <si>
    <t>Rizal Syaefudin</t>
  </si>
  <si>
    <t xml:space="preserve"> 11 November 1997</t>
  </si>
  <si>
    <t>Fadli Maulana. F</t>
  </si>
  <si>
    <t>Tg. Manik</t>
  </si>
  <si>
    <t xml:space="preserve"> 16 Juli 1988</t>
  </si>
  <si>
    <t>Renangga Yudianto</t>
  </si>
  <si>
    <t xml:space="preserve"> 26 Januari 1999</t>
  </si>
  <si>
    <t>La Ode Azhar Nur Salam</t>
  </si>
  <si>
    <t>Tampo</t>
  </si>
  <si>
    <t>Rezki Kabira</t>
  </si>
  <si>
    <t>Bobo Sahta</t>
  </si>
  <si>
    <t>26 Mei 1997</t>
  </si>
  <si>
    <t>Febriyan Fitriyanto</t>
  </si>
  <si>
    <t>23 Februari 1996</t>
  </si>
  <si>
    <t>Muhaimin Toh-Arlim</t>
  </si>
  <si>
    <t>Yala</t>
  </si>
  <si>
    <t>30 Juni 1999</t>
  </si>
  <si>
    <t>Jasman Bustan</t>
  </si>
  <si>
    <t>Malaysia</t>
  </si>
  <si>
    <t>15 Februari 1998</t>
  </si>
  <si>
    <t>Bagas Reforma</t>
  </si>
  <si>
    <t>Tuban</t>
  </si>
  <si>
    <t>Nasruloh</t>
  </si>
  <si>
    <t>3,47</t>
  </si>
  <si>
    <t>3 Maret 1997</t>
  </si>
  <si>
    <t>Wahid Riyanto</t>
  </si>
  <si>
    <t>3,65</t>
  </si>
  <si>
    <t>Muhammad Irfan Pure</t>
  </si>
  <si>
    <t>Kupang</t>
  </si>
  <si>
    <t>13 Agustus 1998</t>
  </si>
  <si>
    <t>Fajar Setiawan</t>
  </si>
  <si>
    <t>17 Juli 1999</t>
  </si>
  <si>
    <t>Ahmad Riyatno</t>
  </si>
  <si>
    <t>3,56</t>
  </si>
  <si>
    <t>Cisi Fitri Wulandari</t>
  </si>
  <si>
    <t>3,86</t>
  </si>
  <si>
    <t>Lebong Tambang</t>
  </si>
  <si>
    <t>31 Januari 1999</t>
  </si>
  <si>
    <t>Vicky Fajar Setiawan</t>
  </si>
  <si>
    <t>Segala Mider</t>
  </si>
  <si>
    <t>15 Maret 2000</t>
  </si>
  <si>
    <t>Dhimas Dwiki Sanjaya</t>
  </si>
  <si>
    <t>3,72</t>
  </si>
  <si>
    <t>9 Desember 1999</t>
  </si>
  <si>
    <t>Tgl</t>
  </si>
  <si>
    <t xml:space="preserve">Tgl </t>
  </si>
  <si>
    <t>Data Riil</t>
  </si>
  <si>
    <t>Lama</t>
  </si>
  <si>
    <t>Tahun</t>
  </si>
  <si>
    <t>Th. Lulus</t>
  </si>
  <si>
    <t>Lama Studi</t>
  </si>
  <si>
    <t>Jumlah</t>
  </si>
  <si>
    <t>Skor TOEFL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</si>
</sst>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64" formatCode="00000000"/>
    <numFmt numFmtId="165" formatCode="[$-421]dd\ mmmm\ yyyy;@"/>
    <numFmt numFmtId="166" formatCode="#,##0.0;[Red]#,##0.0"/>
    <numFmt numFmtId="167" formatCode="0.0"/>
    <numFmt numFmtId="168" formatCode="yy\-\t/m\-\b/dd\h"/>
    <numFmt numFmtId="169" formatCode="[$-13809]dd\ mmmm\ 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 Narrow"/>
      <family val="2"/>
    </font>
    <font>
      <sz val="13"/>
      <name val="Arial Narrow"/>
      <family val="2"/>
    </font>
    <font>
      <b/>
      <sz val="12"/>
      <name val="Arial Narrow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sz val="12"/>
      <color theme="1"/>
      <name val="Arial Narrow"/>
      <family val="2"/>
    </font>
    <font>
      <sz val="12"/>
      <color rgb="FF000000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name val="Arial"/>
      <family val="2"/>
    </font>
    <font>
      <sz val="12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2" fillId="0" borderId="0"/>
  </cellStyleXfs>
  <cellXfs count="246">
    <xf numFmtId="0" fontId="0" fillId="0" borderId="0" xfId="0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" fontId="0" fillId="0" borderId="1" xfId="0" applyNumberFormat="1" applyBorder="1"/>
    <xf numFmtId="4" fontId="3" fillId="2" borderId="3" xfId="1" applyNumberFormat="1" applyFont="1" applyFill="1" applyBorder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0" fontId="3" fillId="0" borderId="1" xfId="0" applyFont="1" applyBorder="1"/>
    <xf numFmtId="165" fontId="3" fillId="0" borderId="1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15" fontId="3" fillId="0" borderId="5" xfId="0" applyNumberFormat="1" applyFont="1" applyBorder="1" applyAlignment="1">
      <alignment horizontal="center"/>
    </xf>
    <xf numFmtId="166" fontId="3" fillId="0" borderId="5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167" fontId="3" fillId="0" borderId="5" xfId="0" applyNumberFormat="1" applyFont="1" applyBorder="1" applyAlignment="1">
      <alignment horizontal="center"/>
    </xf>
    <xf numFmtId="168" fontId="3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" fontId="3" fillId="0" borderId="7" xfId="1" applyNumberFormat="1" applyFont="1" applyFill="1" applyBorder="1" applyAlignment="1">
      <alignment horizontal="center"/>
    </xf>
    <xf numFmtId="1" fontId="3" fillId="0" borderId="5" xfId="1" applyNumberFormat="1" applyFont="1" applyFill="1" applyBorder="1" applyAlignment="1">
      <alignment horizontal="center"/>
    </xf>
    <xf numFmtId="2" fontId="3" fillId="0" borderId="5" xfId="1" applyNumberFormat="1" applyFont="1" applyFill="1" applyBorder="1" applyAlignment="1">
      <alignment horizontal="center"/>
    </xf>
    <xf numFmtId="164" fontId="3" fillId="0" borderId="9" xfId="0" applyNumberFormat="1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15" fontId="3" fillId="0" borderId="9" xfId="0" applyNumberFormat="1" applyFont="1" applyBorder="1" applyAlignment="1">
      <alignment horizontal="center"/>
    </xf>
    <xf numFmtId="166" fontId="3" fillId="0" borderId="9" xfId="0" applyNumberFormat="1" applyFont="1" applyBorder="1" applyAlignment="1">
      <alignment horizontal="center"/>
    </xf>
    <xf numFmtId="1" fontId="3" fillId="0" borderId="9" xfId="0" applyNumberFormat="1" applyFont="1" applyBorder="1" applyAlignment="1">
      <alignment horizontal="center"/>
    </xf>
    <xf numFmtId="167" fontId="3" fillId="0" borderId="9" xfId="0" applyNumberFormat="1" applyFont="1" applyBorder="1" applyAlignment="1">
      <alignment horizontal="center"/>
    </xf>
    <xf numFmtId="168" fontId="3" fillId="0" borderId="9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4" fontId="3" fillId="0" borderId="11" xfId="1" applyNumberFormat="1" applyFont="1" applyFill="1" applyBorder="1" applyAlignment="1">
      <alignment horizontal="center"/>
    </xf>
    <xf numFmtId="1" fontId="3" fillId="0" borderId="9" xfId="1" applyNumberFormat="1" applyFont="1" applyFill="1" applyBorder="1" applyAlignment="1">
      <alignment horizontal="center"/>
    </xf>
    <xf numFmtId="2" fontId="3" fillId="0" borderId="9" xfId="1" applyNumberFormat="1" applyFont="1" applyFill="1" applyBorder="1" applyAlignment="1">
      <alignment horizontal="center"/>
    </xf>
    <xf numFmtId="15" fontId="3" fillId="0" borderId="1" xfId="0" applyNumberFormat="1" applyFont="1" applyBorder="1"/>
    <xf numFmtId="164" fontId="3" fillId="0" borderId="13" xfId="0" applyNumberFormat="1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15" fontId="3" fillId="0" borderId="13" xfId="0" applyNumberFormat="1" applyFont="1" applyBorder="1" applyAlignment="1">
      <alignment horizontal="center"/>
    </xf>
    <xf numFmtId="166" fontId="3" fillId="0" borderId="13" xfId="0" applyNumberFormat="1" applyFont="1" applyBorder="1" applyAlignment="1">
      <alignment horizontal="center"/>
    </xf>
    <xf numFmtId="1" fontId="3" fillId="0" borderId="13" xfId="0" applyNumberFormat="1" applyFont="1" applyBorder="1" applyAlignment="1">
      <alignment horizontal="center"/>
    </xf>
    <xf numFmtId="167" fontId="3" fillId="0" borderId="13" xfId="0" applyNumberFormat="1" applyFont="1" applyBorder="1" applyAlignment="1">
      <alignment horizontal="center"/>
    </xf>
    <xf numFmtId="168" fontId="3" fillId="0" borderId="13" xfId="0" applyNumberFormat="1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2" fontId="3" fillId="0" borderId="13" xfId="1" applyNumberFormat="1" applyFont="1" applyFill="1" applyBorder="1" applyAlignment="1">
      <alignment horizontal="center"/>
    </xf>
    <xf numFmtId="164" fontId="3" fillId="2" borderId="9" xfId="0" applyNumberFormat="1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15" fontId="3" fillId="2" borderId="9" xfId="0" applyNumberFormat="1" applyFont="1" applyFill="1" applyBorder="1" applyAlignment="1">
      <alignment horizontal="center"/>
    </xf>
    <xf numFmtId="1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0" borderId="9" xfId="0" applyFont="1" applyBorder="1"/>
    <xf numFmtId="15" fontId="3" fillId="0" borderId="9" xfId="0" applyNumberFormat="1" applyFont="1" applyBorder="1" applyAlignment="1">
      <alignment horizontal="center" vertical="center"/>
    </xf>
    <xf numFmtId="4" fontId="3" fillId="0" borderId="7" xfId="0" applyNumberFormat="1" applyFont="1" applyBorder="1" applyAlignment="1">
      <alignment horizontal="center"/>
    </xf>
    <xf numFmtId="0" fontId="3" fillId="0" borderId="5" xfId="0" applyFont="1" applyBorder="1"/>
    <xf numFmtId="4" fontId="3" fillId="0" borderId="11" xfId="0" applyNumberFormat="1" applyFont="1" applyBorder="1" applyAlignment="1">
      <alignment horizontal="center"/>
    </xf>
    <xf numFmtId="15" fontId="3" fillId="0" borderId="9" xfId="0" applyNumberFormat="1" applyFont="1" applyBorder="1"/>
    <xf numFmtId="4" fontId="3" fillId="0" borderId="15" xfId="0" applyNumberFormat="1" applyFont="1" applyBorder="1" applyAlignment="1">
      <alignment horizontal="center"/>
    </xf>
    <xf numFmtId="164" fontId="3" fillId="0" borderId="16" xfId="0" applyNumberFormat="1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15" fontId="3" fillId="0" borderId="16" xfId="0" applyNumberFormat="1" applyFont="1" applyBorder="1" applyAlignment="1">
      <alignment horizontal="center"/>
    </xf>
    <xf numFmtId="166" fontId="3" fillId="0" borderId="16" xfId="0" applyNumberFormat="1" applyFont="1" applyBorder="1" applyAlignment="1">
      <alignment horizontal="center"/>
    </xf>
    <xf numFmtId="1" fontId="3" fillId="0" borderId="16" xfId="0" applyNumberFormat="1" applyFont="1" applyBorder="1" applyAlignment="1">
      <alignment horizontal="center"/>
    </xf>
    <xf numFmtId="167" fontId="3" fillId="0" borderId="16" xfId="0" applyNumberFormat="1" applyFont="1" applyBorder="1" applyAlignment="1">
      <alignment horizontal="center"/>
    </xf>
    <xf numFmtId="168" fontId="3" fillId="0" borderId="16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4" xfId="0" applyFont="1" applyBorder="1"/>
    <xf numFmtId="14" fontId="3" fillId="0" borderId="9" xfId="0" applyNumberFormat="1" applyFont="1" applyBorder="1" applyAlignment="1">
      <alignment horizontal="left" vertical="center"/>
    </xf>
    <xf numFmtId="2" fontId="3" fillId="0" borderId="16" xfId="1" applyNumberFormat="1" applyFont="1" applyFill="1" applyBorder="1" applyAlignment="1">
      <alignment horizontal="center"/>
    </xf>
    <xf numFmtId="0" fontId="3" fillId="0" borderId="16" xfId="0" applyFont="1" applyBorder="1"/>
    <xf numFmtId="0" fontId="3" fillId="0" borderId="5" xfId="0" applyFont="1" applyBorder="1" applyAlignment="1">
      <alignment horizontal="left"/>
    </xf>
    <xf numFmtId="0" fontId="3" fillId="2" borderId="5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4" fontId="3" fillId="2" borderId="11" xfId="0" applyNumberFormat="1" applyFont="1" applyFill="1" applyBorder="1" applyAlignment="1">
      <alignment horizontal="center"/>
    </xf>
    <xf numFmtId="4" fontId="3" fillId="0" borderId="18" xfId="0" applyNumberFormat="1" applyFont="1" applyBorder="1" applyAlignment="1">
      <alignment horizontal="center"/>
    </xf>
    <xf numFmtId="15" fontId="3" fillId="0" borderId="5" xfId="0" applyNumberFormat="1" applyFont="1" applyBorder="1" applyAlignment="1">
      <alignment horizontal="center" vertical="center"/>
    </xf>
    <xf numFmtId="166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7" fontId="3" fillId="0" borderId="5" xfId="0" applyNumberFormat="1" applyFont="1" applyBorder="1" applyAlignment="1">
      <alignment horizontal="center" vertical="center"/>
    </xf>
    <xf numFmtId="15" fontId="3" fillId="0" borderId="5" xfId="1" applyNumberFormat="1" applyFont="1" applyFill="1" applyBorder="1" applyAlignment="1">
      <alignment horizontal="center" vertical="center"/>
    </xf>
    <xf numFmtId="168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" fontId="3" fillId="0" borderId="7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2" fontId="3" fillId="0" borderId="5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6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7" fontId="3" fillId="0" borderId="9" xfId="0" applyNumberFormat="1" applyFont="1" applyBorder="1" applyAlignment="1">
      <alignment horizontal="center" vertical="center"/>
    </xf>
    <xf numFmtId="15" fontId="3" fillId="2" borderId="9" xfId="0" applyNumberFormat="1" applyFont="1" applyFill="1" applyBorder="1" applyAlignment="1">
      <alignment horizontal="center" vertical="center"/>
    </xf>
    <xf numFmtId="15" fontId="3" fillId="0" borderId="9" xfId="1" applyNumberFormat="1" applyFont="1" applyFill="1" applyBorder="1" applyAlignment="1">
      <alignment horizontal="center" vertical="center"/>
    </xf>
    <xf numFmtId="168" fontId="3" fillId="0" borderId="9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" fontId="3" fillId="0" borderId="11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2" fontId="3" fillId="0" borderId="9" xfId="1" applyNumberFormat="1" applyFont="1" applyFill="1" applyBorder="1" applyAlignment="1">
      <alignment horizontal="center" vertical="center"/>
    </xf>
    <xf numFmtId="15" fontId="3" fillId="0" borderId="13" xfId="0" applyNumberFormat="1" applyFont="1" applyBorder="1" applyAlignment="1">
      <alignment horizontal="center" vertical="center"/>
    </xf>
    <xf numFmtId="15" fontId="3" fillId="2" borderId="5" xfId="0" applyNumberFormat="1" applyFont="1" applyFill="1" applyBorder="1" applyAlignment="1">
      <alignment horizontal="center" vertical="center"/>
    </xf>
    <xf numFmtId="0" fontId="4" fillId="0" borderId="1" xfId="0" applyFont="1" applyBorder="1"/>
    <xf numFmtId="15" fontId="3" fillId="0" borderId="16" xfId="0" applyNumberFormat="1" applyFont="1" applyBorder="1" applyAlignment="1">
      <alignment horizontal="center" vertical="center"/>
    </xf>
    <xf numFmtId="4" fontId="3" fillId="2" borderId="7" xfId="0" applyNumberFormat="1" applyFont="1" applyFill="1" applyBorder="1" applyAlignment="1">
      <alignment horizontal="center"/>
    </xf>
    <xf numFmtId="15" fontId="8" fillId="0" borderId="9" xfId="0" applyNumberFormat="1" applyFont="1" applyBorder="1"/>
    <xf numFmtId="15" fontId="8" fillId="0" borderId="16" xfId="0" applyNumberFormat="1" applyFont="1" applyBorder="1"/>
    <xf numFmtId="4" fontId="3" fillId="2" borderId="18" xfId="0" applyNumberFormat="1" applyFont="1" applyFill="1" applyBorder="1" applyAlignment="1">
      <alignment horizontal="center"/>
    </xf>
    <xf numFmtId="15" fontId="8" fillId="0" borderId="5" xfId="0" applyNumberFormat="1" applyFont="1" applyBorder="1"/>
    <xf numFmtId="4" fontId="3" fillId="2" borderId="15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5" fontId="3" fillId="0" borderId="1" xfId="0" applyNumberFormat="1" applyFont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167" fontId="3" fillId="0" borderId="1" xfId="0" applyNumberFormat="1" applyFont="1" applyBorder="1" applyAlignment="1">
      <alignment horizontal="center"/>
    </xf>
    <xf numFmtId="168" fontId="3" fillId="0" borderId="1" xfId="0" applyNumberFormat="1" applyFont="1" applyBorder="1" applyAlignment="1">
      <alignment horizontal="center"/>
    </xf>
    <xf numFmtId="4" fontId="3" fillId="2" borderId="3" xfId="0" applyNumberFormat="1" applyFont="1" applyFill="1" applyBorder="1" applyAlignment="1">
      <alignment horizontal="center"/>
    </xf>
    <xf numFmtId="15" fontId="3" fillId="0" borderId="1" xfId="0" applyNumberFormat="1" applyFont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left" vertical="center"/>
    </xf>
    <xf numFmtId="15" fontId="3" fillId="2" borderId="5" xfId="0" applyNumberFormat="1" applyFont="1" applyFill="1" applyBorder="1" applyAlignment="1">
      <alignment horizontal="center"/>
    </xf>
    <xf numFmtId="15" fontId="4" fillId="0" borderId="9" xfId="0" applyNumberFormat="1" applyFont="1" applyBorder="1" applyAlignment="1">
      <alignment horizontal="center"/>
    </xf>
    <xf numFmtId="16" fontId="3" fillId="0" borderId="1" xfId="0" applyNumberFormat="1" applyFont="1" applyBorder="1"/>
    <xf numFmtId="166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4" fontId="3" fillId="2" borderId="3" xfId="0" applyNumberFormat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right" wrapText="1"/>
    </xf>
    <xf numFmtId="0" fontId="9" fillId="0" borderId="5" xfId="0" applyFont="1" applyBorder="1" applyAlignment="1">
      <alignment vertic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8" fillId="0" borderId="5" xfId="0" applyFont="1" applyBorder="1" applyAlignment="1">
      <alignment wrapText="1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169" fontId="11" fillId="0" borderId="1" xfId="0" applyNumberFormat="1" applyFont="1" applyBorder="1" applyAlignment="1">
      <alignment horizontal="left"/>
    </xf>
    <xf numFmtId="2" fontId="10" fillId="2" borderId="11" xfId="0" applyNumberFormat="1" applyFont="1" applyFill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168" fontId="3" fillId="0" borderId="9" xfId="0" applyNumberFormat="1" applyFont="1" applyBorder="1" applyAlignment="1">
      <alignment horizontal="left"/>
    </xf>
    <xf numFmtId="164" fontId="3" fillId="0" borderId="4" xfId="0" applyNumberFormat="1" applyFont="1" applyBorder="1" applyAlignment="1">
      <alignment horizontal="left" vertical="center"/>
    </xf>
    <xf numFmtId="168" fontId="3" fillId="0" borderId="1" xfId="0" applyNumberFormat="1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2" fontId="8" fillId="2" borderId="3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5" fontId="3" fillId="0" borderId="1" xfId="0" applyNumberFormat="1" applyFont="1" applyBorder="1"/>
    <xf numFmtId="2" fontId="8" fillId="3" borderId="3" xfId="0" applyNumberFormat="1" applyFont="1" applyFill="1" applyBorder="1" applyAlignment="1">
      <alignment horizontal="center"/>
    </xf>
    <xf numFmtId="0" fontId="3" fillId="0" borderId="1" xfId="2" quotePrefix="1" applyNumberFormat="1" applyFont="1" applyFill="1" applyBorder="1" applyAlignment="1">
      <alignment horizontal="left" vertical="center"/>
    </xf>
    <xf numFmtId="41" fontId="3" fillId="0" borderId="1" xfId="2" applyFont="1" applyFill="1" applyBorder="1" applyAlignment="1">
      <alignment horizontal="left" vertical="center"/>
    </xf>
    <xf numFmtId="0" fontId="3" fillId="0" borderId="1" xfId="2" applyNumberFormat="1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1" xfId="2" applyNumberFormat="1" applyFont="1" applyFill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4" fontId="3" fillId="3" borderId="3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left"/>
    </xf>
    <xf numFmtId="165" fontId="8" fillId="0" borderId="1" xfId="0" applyNumberFormat="1" applyFont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165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65" fontId="8" fillId="2" borderId="1" xfId="0" applyNumberFormat="1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165" fontId="6" fillId="0" borderId="1" xfId="0" applyNumberFormat="1" applyFont="1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0" xfId="0" applyFont="1"/>
    <xf numFmtId="0" fontId="8" fillId="0" borderId="1" xfId="0" applyFont="1" applyBorder="1" applyAlignment="1">
      <alignment horizontal="left" wrapText="1"/>
    </xf>
    <xf numFmtId="0" fontId="3" fillId="3" borderId="3" xfId="0" applyFont="1" applyFill="1" applyBorder="1" applyAlignment="1">
      <alignment horizontal="center"/>
    </xf>
    <xf numFmtId="0" fontId="3" fillId="0" borderId="0" xfId="3" applyFont="1"/>
    <xf numFmtId="15" fontId="3" fillId="0" borderId="0" xfId="0" applyNumberFormat="1" applyFont="1" applyAlignment="1">
      <alignment horizontal="center"/>
    </xf>
    <xf numFmtId="165" fontId="3" fillId="0" borderId="0" xfId="0" applyNumberFormat="1" applyFont="1"/>
    <xf numFmtId="0" fontId="3" fillId="0" borderId="2" xfId="2" applyNumberFormat="1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6" fillId="0" borderId="1" xfId="0" applyFont="1" applyBorder="1"/>
    <xf numFmtId="0" fontId="13" fillId="0" borderId="1" xfId="0" applyFont="1" applyBorder="1" applyAlignment="1">
      <alignment horizontal="left"/>
    </xf>
    <xf numFmtId="15" fontId="13" fillId="0" borderId="1" xfId="0" applyNumberFormat="1" applyFont="1" applyBorder="1" applyAlignment="1">
      <alignment horizontal="center"/>
    </xf>
    <xf numFmtId="166" fontId="13" fillId="0" borderId="1" xfId="0" applyNumberFormat="1" applyFont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/>
    </xf>
    <xf numFmtId="167" fontId="13" fillId="0" borderId="1" xfId="0" applyNumberFormat="1" applyFont="1" applyBorder="1" applyAlignment="1">
      <alignment horizontal="center" vertical="center"/>
    </xf>
    <xf numFmtId="15" fontId="13" fillId="0" borderId="1" xfId="0" applyNumberFormat="1" applyFont="1" applyBorder="1" applyAlignment="1">
      <alignment horizontal="center" vertical="center"/>
    </xf>
    <xf numFmtId="168" fontId="13" fillId="0" borderId="1" xfId="0" applyNumberFormat="1" applyFont="1" applyBorder="1" applyAlignment="1">
      <alignment horizontal="left"/>
    </xf>
    <xf numFmtId="0" fontId="13" fillId="0" borderId="1" xfId="2" applyNumberFormat="1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center" vertical="center"/>
    </xf>
    <xf numFmtId="2" fontId="5" fillId="2" borderId="1" xfId="1" applyNumberFormat="1" applyFont="1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/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8" fillId="0" borderId="2" xfId="0" applyFont="1" applyBorder="1"/>
    <xf numFmtId="0" fontId="6" fillId="2" borderId="1" xfId="0" applyFont="1" applyFill="1" applyBorder="1"/>
    <xf numFmtId="15" fontId="13" fillId="0" borderId="1" xfId="0" applyNumberFormat="1" applyFont="1" applyBorder="1"/>
    <xf numFmtId="15" fontId="6" fillId="0" borderId="1" xfId="0" applyNumberFormat="1" applyFont="1" applyBorder="1"/>
    <xf numFmtId="0" fontId="6" fillId="0" borderId="2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2" fontId="6" fillId="2" borderId="3" xfId="0" applyNumberFormat="1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right"/>
    </xf>
    <xf numFmtId="15" fontId="3" fillId="0" borderId="4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2" fontId="3" fillId="0" borderId="4" xfId="1" applyNumberFormat="1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2" fontId="14" fillId="0" borderId="3" xfId="0" applyNumberFormat="1" applyFont="1" applyBorder="1" applyAlignment="1">
      <alignment horizontal="center" vertical="center"/>
    </xf>
    <xf numFmtId="2" fontId="14" fillId="3" borderId="3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/>
    <xf numFmtId="165" fontId="14" fillId="0" borderId="1" xfId="0" applyNumberFormat="1" applyFont="1" applyBorder="1" applyAlignment="1">
      <alignment horizontal="left"/>
    </xf>
    <xf numFmtId="15" fontId="2" fillId="0" borderId="8" xfId="0" applyNumberFormat="1" applyFont="1" applyBorder="1" applyAlignment="1">
      <alignment horizontal="center" vertical="center" textRotation="90" wrapText="1"/>
    </xf>
    <xf numFmtId="15" fontId="5" fillId="0" borderId="1" xfId="0" applyNumberFormat="1" applyFont="1" applyBorder="1" applyAlignment="1">
      <alignment horizontal="center" vertical="center" textRotation="90" wrapText="1"/>
    </xf>
    <xf numFmtId="15" fontId="5" fillId="0" borderId="4" xfId="0" applyNumberFormat="1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left" indent="54"/>
    </xf>
    <xf numFmtId="0" fontId="0" fillId="0" borderId="23" xfId="0" applyBorder="1"/>
    <xf numFmtId="14" fontId="2" fillId="0" borderId="8" xfId="0" applyNumberFormat="1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left" vertical="center"/>
    </xf>
    <xf numFmtId="166" fontId="3" fillId="0" borderId="4" xfId="0" applyNumberFormat="1" applyFont="1" applyBorder="1" applyAlignment="1">
      <alignment horizontal="center"/>
    </xf>
    <xf numFmtId="167" fontId="3" fillId="0" borderId="4" xfId="0" applyNumberFormat="1" applyFont="1" applyBorder="1" applyAlignment="1">
      <alignment horizontal="center"/>
    </xf>
    <xf numFmtId="168" fontId="3" fillId="0" borderId="4" xfId="0" applyNumberFormat="1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1" fontId="0" fillId="0" borderId="4" xfId="0" applyNumberFormat="1" applyBorder="1"/>
    <xf numFmtId="4" fontId="3" fillId="0" borderId="20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 textRotation="90" wrapText="1"/>
    </xf>
    <xf numFmtId="4" fontId="3" fillId="0" borderId="3" xfId="0" applyNumberFormat="1" applyFont="1" applyBorder="1" applyAlignment="1">
      <alignment horizontal="center"/>
    </xf>
    <xf numFmtId="0" fontId="0" fillId="0" borderId="22" xfId="0" applyBorder="1"/>
    <xf numFmtId="0" fontId="3" fillId="0" borderId="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3" fillId="0" borderId="2" xfId="1" applyNumberFormat="1" applyFont="1" applyFill="1" applyBorder="1" applyAlignment="1">
      <alignment horizontal="center" vertical="center" wrapText="1"/>
    </xf>
    <xf numFmtId="2" fontId="3" fillId="0" borderId="3" xfId="1" applyNumberFormat="1" applyFont="1" applyFill="1" applyBorder="1" applyAlignment="1">
      <alignment horizontal="center" vertical="center" wrapText="1"/>
    </xf>
    <xf numFmtId="15" fontId="2" fillId="0" borderId="4" xfId="0" applyNumberFormat="1" applyFont="1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15" fontId="5" fillId="0" borderId="4" xfId="0" applyNumberFormat="1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15" fontId="5" fillId="0" borderId="5" xfId="0" applyNumberFormat="1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textRotation="90" wrapText="1"/>
    </xf>
    <xf numFmtId="14" fontId="2" fillId="0" borderId="4" xfId="0" applyNumberFormat="1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14" fontId="2" fillId="0" borderId="8" xfId="0" applyNumberFormat="1" applyFont="1" applyBorder="1" applyAlignment="1">
      <alignment horizontal="center" vertical="center" textRotation="90" wrapText="1"/>
    </xf>
    <xf numFmtId="14" fontId="2" fillId="0" borderId="5" xfId="0" applyNumberFormat="1" applyFont="1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0" fontId="7" fillId="0" borderId="12" xfId="0" applyFont="1" applyBorder="1" applyAlignment="1">
      <alignment horizontal="center" vertical="center" textRotation="90" wrapText="1"/>
    </xf>
    <xf numFmtId="14" fontId="7" fillId="0" borderId="8" xfId="0" applyNumberFormat="1" applyFont="1" applyBorder="1" applyAlignment="1">
      <alignment horizontal="center" vertical="center" textRotation="90" wrapText="1"/>
    </xf>
    <xf numFmtId="0" fontId="7" fillId="0" borderId="8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textRotation="90" wrapText="1"/>
    </xf>
    <xf numFmtId="15" fontId="5" fillId="0" borderId="1" xfId="0" applyNumberFormat="1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15" fontId="2" fillId="0" borderId="8" xfId="0" applyNumberFormat="1" applyFont="1" applyBorder="1" applyAlignment="1">
      <alignment horizontal="center" vertical="center" textRotation="90" wrapText="1"/>
    </xf>
    <xf numFmtId="15" fontId="2" fillId="0" borderId="20" xfId="0" applyNumberFormat="1" applyFont="1" applyBorder="1" applyAlignment="1">
      <alignment horizontal="center" vertical="center" textRotation="90" wrapText="1"/>
    </xf>
    <xf numFmtId="0" fontId="2" fillId="0" borderId="21" xfId="0" applyFont="1" applyBorder="1" applyAlignment="1">
      <alignment horizontal="center" vertical="center" textRotation="90" wrapText="1"/>
    </xf>
    <xf numFmtId="15" fontId="2" fillId="0" borderId="1" xfId="0" applyNumberFormat="1" applyFont="1" applyBorder="1" applyAlignment="1">
      <alignment horizontal="center" vertical="center" textRotation="90" wrapText="1"/>
    </xf>
  </cellXfs>
  <cellStyles count="4">
    <cellStyle name="Comma" xfId="1" builtinId="3"/>
    <cellStyle name="Comma [0]" xfId="2" builtinId="6"/>
    <cellStyle name="Normal" xfId="0" builtinId="0"/>
    <cellStyle name="Normal 2" xfId="3" xr:uid="{70724A82-ECAD-44A9-9880-13F48672E4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78A8-8E03-4CFD-AB87-050166263E6D}">
  <dimension ref="A1:T190"/>
  <sheetViews>
    <sheetView tabSelected="1" zoomScale="55" zoomScaleNormal="55" workbookViewId="0">
      <selection activeCell="U1" sqref="U1:U1048576"/>
    </sheetView>
  </sheetViews>
  <sheetFormatPr defaultRowHeight="15" x14ac:dyDescent="0.25"/>
  <cols>
    <col min="2" max="2" width="11.5703125" customWidth="1"/>
    <col min="4" max="4" width="25" customWidth="1"/>
    <col min="13" max="13" width="24.42578125" customWidth="1"/>
    <col min="20" max="20" width="24.42578125" customWidth="1"/>
  </cols>
  <sheetData>
    <row r="1" spans="1:20" s="208" customFormat="1" ht="15.75" customHeight="1" x14ac:dyDescent="0.25">
      <c r="A1" s="207"/>
      <c r="B1" s="2"/>
      <c r="C1" s="1"/>
      <c r="D1" s="8"/>
      <c r="E1" s="1" t="s">
        <v>507</v>
      </c>
      <c r="F1" s="1" t="s">
        <v>508</v>
      </c>
      <c r="G1" s="1" t="s">
        <v>509</v>
      </c>
      <c r="H1" s="3"/>
      <c r="I1" s="3"/>
      <c r="J1" s="1" t="s">
        <v>510</v>
      </c>
      <c r="K1" s="1" t="s">
        <v>511</v>
      </c>
      <c r="L1" s="1" t="s">
        <v>512</v>
      </c>
      <c r="M1" s="1" t="s">
        <v>513</v>
      </c>
      <c r="N1" s="220" t="s">
        <v>514</v>
      </c>
      <c r="O1" s="221"/>
      <c r="P1" s="222"/>
      <c r="Q1" s="223" t="s">
        <v>515</v>
      </c>
      <c r="R1" s="224"/>
      <c r="S1" s="177"/>
      <c r="T1" s="175"/>
    </row>
    <row r="2" spans="1:20" ht="15.75" x14ac:dyDescent="0.2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 t="s">
        <v>7</v>
      </c>
      <c r="I2" s="3" t="s">
        <v>8</v>
      </c>
      <c r="J2" s="1" t="s">
        <v>6</v>
      </c>
      <c r="K2" s="1" t="s">
        <v>9</v>
      </c>
      <c r="L2" s="1" t="s">
        <v>0</v>
      </c>
      <c r="M2" s="1" t="s">
        <v>10</v>
      </c>
      <c r="N2" s="4" t="s">
        <v>11</v>
      </c>
      <c r="O2" s="5" t="s">
        <v>12</v>
      </c>
      <c r="P2" s="6" t="s">
        <v>13</v>
      </c>
      <c r="Q2" s="7" t="s">
        <v>14</v>
      </c>
      <c r="R2" s="7" t="s">
        <v>15</v>
      </c>
      <c r="S2" s="8" t="s">
        <v>16</v>
      </c>
      <c r="T2" s="9" t="s">
        <v>17</v>
      </c>
    </row>
    <row r="3" spans="1:20" ht="15.75" x14ac:dyDescent="0.25">
      <c r="A3" s="225">
        <v>43397</v>
      </c>
      <c r="B3" s="10">
        <v>10022006</v>
      </c>
      <c r="C3" s="11" t="s">
        <v>27</v>
      </c>
      <c r="D3" s="11" t="s">
        <v>28</v>
      </c>
      <c r="E3" s="12">
        <v>42945</v>
      </c>
      <c r="F3" s="12">
        <v>43191</v>
      </c>
      <c r="G3" s="13">
        <f t="shared" ref="G3:G14" si="0">(F3-E3)/30</f>
        <v>8.1999999999999993</v>
      </c>
      <c r="H3" s="14"/>
      <c r="I3" s="14"/>
      <c r="J3" s="15">
        <f t="shared" ref="J3:J14" si="1">G3-H3-I3</f>
        <v>8.1999999999999993</v>
      </c>
      <c r="K3" s="12">
        <v>40420</v>
      </c>
      <c r="L3" s="12">
        <v>43397</v>
      </c>
      <c r="M3" s="16" t="str">
        <f t="shared" ref="M3:M14" si="2">DATEDIF(K3,L3,"Y")&amp;" Th,"&amp;DATEDIF(K3,L3,"YM")&amp;" Bln,"&amp;DATEDIF(K3,L3,"MD")&amp;" Hr"</f>
        <v>8 Th,1 Bln,24 Hr</v>
      </c>
      <c r="N3" s="17">
        <v>144</v>
      </c>
      <c r="O3" s="5" t="str">
        <f t="shared" ref="O3:O14" si="3">SUBSTITUTE(P3, ",", ".")</f>
        <v>2.93</v>
      </c>
      <c r="P3" s="18">
        <v>2.93</v>
      </c>
      <c r="Q3" s="19">
        <v>383</v>
      </c>
      <c r="R3" s="20" t="s">
        <v>20</v>
      </c>
      <c r="S3" s="7" t="s">
        <v>29</v>
      </c>
      <c r="T3" s="8" t="s">
        <v>30</v>
      </c>
    </row>
    <row r="4" spans="1:20" ht="15.75" x14ac:dyDescent="0.25">
      <c r="A4" s="226"/>
      <c r="B4" s="21">
        <v>11022002</v>
      </c>
      <c r="C4" s="22" t="s">
        <v>31</v>
      </c>
      <c r="D4" s="22" t="s">
        <v>28</v>
      </c>
      <c r="E4" s="23">
        <v>43035</v>
      </c>
      <c r="F4" s="23">
        <v>43342</v>
      </c>
      <c r="G4" s="24">
        <f t="shared" si="0"/>
        <v>10.233333333333333</v>
      </c>
      <c r="H4" s="25"/>
      <c r="I4" s="25"/>
      <c r="J4" s="26">
        <f t="shared" si="1"/>
        <v>10.233333333333333</v>
      </c>
      <c r="K4" s="23">
        <v>40805</v>
      </c>
      <c r="L4" s="23">
        <v>43397</v>
      </c>
      <c r="M4" s="27" t="str">
        <f t="shared" si="2"/>
        <v>7 Th,1 Bln,5 Hr</v>
      </c>
      <c r="N4" s="28">
        <v>146</v>
      </c>
      <c r="O4" s="5" t="str">
        <f t="shared" si="3"/>
        <v>3</v>
      </c>
      <c r="P4" s="29">
        <v>3</v>
      </c>
      <c r="Q4" s="30">
        <v>373</v>
      </c>
      <c r="R4" s="31" t="s">
        <v>20</v>
      </c>
      <c r="S4" s="7" t="s">
        <v>21</v>
      </c>
      <c r="T4" s="8" t="s">
        <v>32</v>
      </c>
    </row>
    <row r="5" spans="1:20" ht="15.75" x14ac:dyDescent="0.25">
      <c r="A5" s="226"/>
      <c r="B5" s="21">
        <v>12022032</v>
      </c>
      <c r="C5" s="22" t="s">
        <v>33</v>
      </c>
      <c r="D5" s="22" t="s">
        <v>28</v>
      </c>
      <c r="E5" s="23">
        <v>42754</v>
      </c>
      <c r="F5" s="23">
        <v>43346</v>
      </c>
      <c r="G5" s="24">
        <f t="shared" si="0"/>
        <v>19.733333333333334</v>
      </c>
      <c r="H5" s="25">
        <v>6</v>
      </c>
      <c r="I5" s="25"/>
      <c r="J5" s="26">
        <f t="shared" si="1"/>
        <v>13.733333333333334</v>
      </c>
      <c r="K5" s="23">
        <v>41162</v>
      </c>
      <c r="L5" s="23">
        <v>43397</v>
      </c>
      <c r="M5" s="27" t="str">
        <f t="shared" si="2"/>
        <v>6 Th,1 Bln,14 Hr</v>
      </c>
      <c r="N5" s="28">
        <v>145</v>
      </c>
      <c r="O5" s="5" t="str">
        <f t="shared" si="3"/>
        <v>3.03</v>
      </c>
      <c r="P5" s="29">
        <v>3.03</v>
      </c>
      <c r="Q5" s="30">
        <v>426</v>
      </c>
      <c r="R5" s="31"/>
      <c r="S5" s="7" t="s">
        <v>19</v>
      </c>
      <c r="T5" s="8" t="s">
        <v>34</v>
      </c>
    </row>
    <row r="6" spans="1:20" ht="15.75" x14ac:dyDescent="0.25">
      <c r="A6" s="226"/>
      <c r="B6" s="21">
        <v>1400022011</v>
      </c>
      <c r="C6" s="22" t="s">
        <v>35</v>
      </c>
      <c r="D6" s="22" t="s">
        <v>28</v>
      </c>
      <c r="E6" s="23">
        <v>42948</v>
      </c>
      <c r="F6" s="23">
        <v>43323</v>
      </c>
      <c r="G6" s="24">
        <f t="shared" si="0"/>
        <v>12.5</v>
      </c>
      <c r="H6" s="25">
        <v>6</v>
      </c>
      <c r="I6" s="25"/>
      <c r="J6" s="26">
        <f t="shared" si="1"/>
        <v>6.5</v>
      </c>
      <c r="K6" s="23">
        <v>41883</v>
      </c>
      <c r="L6" s="23">
        <v>43397</v>
      </c>
      <c r="M6" s="27" t="str">
        <f t="shared" si="2"/>
        <v>4 Th,1 Bln,23 Hr</v>
      </c>
      <c r="N6" s="28">
        <v>147</v>
      </c>
      <c r="O6" s="5" t="str">
        <f t="shared" si="3"/>
        <v>3.26</v>
      </c>
      <c r="P6" s="29">
        <v>3.26</v>
      </c>
      <c r="Q6" s="30">
        <v>413</v>
      </c>
      <c r="R6" s="31"/>
      <c r="S6" s="7" t="s">
        <v>21</v>
      </c>
      <c r="T6" s="8" t="s">
        <v>36</v>
      </c>
    </row>
    <row r="7" spans="1:20" ht="15.75" x14ac:dyDescent="0.25">
      <c r="A7" s="226"/>
      <c r="B7" s="21">
        <v>1400022032</v>
      </c>
      <c r="C7" s="22" t="s">
        <v>37</v>
      </c>
      <c r="D7" s="22" t="s">
        <v>28</v>
      </c>
      <c r="E7" s="23">
        <v>42945</v>
      </c>
      <c r="F7" s="23">
        <v>43328</v>
      </c>
      <c r="G7" s="24">
        <f t="shared" si="0"/>
        <v>12.766666666666667</v>
      </c>
      <c r="H7" s="25">
        <v>6</v>
      </c>
      <c r="I7" s="25"/>
      <c r="J7" s="26">
        <f t="shared" si="1"/>
        <v>6.7666666666666675</v>
      </c>
      <c r="K7" s="23">
        <v>41883</v>
      </c>
      <c r="L7" s="23">
        <v>43397</v>
      </c>
      <c r="M7" s="27" t="str">
        <f t="shared" si="2"/>
        <v>4 Th,1 Bln,23 Hr</v>
      </c>
      <c r="N7" s="28">
        <v>145</v>
      </c>
      <c r="O7" s="5" t="str">
        <f t="shared" si="3"/>
        <v>3.44</v>
      </c>
      <c r="P7" s="29">
        <v>3.44</v>
      </c>
      <c r="Q7" s="30">
        <v>420</v>
      </c>
      <c r="R7" s="31"/>
      <c r="S7" s="7" t="s">
        <v>38</v>
      </c>
      <c r="T7" s="8" t="s">
        <v>39</v>
      </c>
    </row>
    <row r="8" spans="1:20" ht="15.75" x14ac:dyDescent="0.25">
      <c r="A8" s="226"/>
      <c r="B8" s="21">
        <v>1400022035</v>
      </c>
      <c r="C8" s="22" t="s">
        <v>40</v>
      </c>
      <c r="D8" s="22" t="s">
        <v>28</v>
      </c>
      <c r="E8" s="23">
        <v>42945</v>
      </c>
      <c r="F8" s="23">
        <v>43350</v>
      </c>
      <c r="G8" s="24">
        <f t="shared" si="0"/>
        <v>13.5</v>
      </c>
      <c r="H8" s="25">
        <v>6</v>
      </c>
      <c r="I8" s="25"/>
      <c r="J8" s="26">
        <f t="shared" si="1"/>
        <v>7.5</v>
      </c>
      <c r="K8" s="23">
        <v>41883</v>
      </c>
      <c r="L8" s="23">
        <v>43397</v>
      </c>
      <c r="M8" s="27" t="str">
        <f t="shared" si="2"/>
        <v>4 Th,1 Bln,23 Hr</v>
      </c>
      <c r="N8" s="28">
        <v>149</v>
      </c>
      <c r="O8" s="5" t="str">
        <f t="shared" si="3"/>
        <v>3.16</v>
      </c>
      <c r="P8" s="29">
        <v>3.16</v>
      </c>
      <c r="Q8" s="30">
        <v>456</v>
      </c>
      <c r="R8" s="31"/>
      <c r="S8" s="7" t="s">
        <v>23</v>
      </c>
      <c r="T8" s="32" t="s">
        <v>41</v>
      </c>
    </row>
    <row r="9" spans="1:20" ht="15.75" x14ac:dyDescent="0.25">
      <c r="A9" s="226"/>
      <c r="B9" s="21">
        <v>1400022036</v>
      </c>
      <c r="C9" s="22" t="s">
        <v>42</v>
      </c>
      <c r="D9" s="22" t="s">
        <v>28</v>
      </c>
      <c r="E9" s="23">
        <v>42948</v>
      </c>
      <c r="F9" s="23">
        <v>43323</v>
      </c>
      <c r="G9" s="24">
        <f t="shared" si="0"/>
        <v>12.5</v>
      </c>
      <c r="H9" s="25">
        <v>6</v>
      </c>
      <c r="I9" s="25"/>
      <c r="J9" s="26">
        <f t="shared" si="1"/>
        <v>6.5</v>
      </c>
      <c r="K9" s="23">
        <v>41883</v>
      </c>
      <c r="L9" s="23">
        <v>43397</v>
      </c>
      <c r="M9" s="27" t="str">
        <f t="shared" si="2"/>
        <v>4 Th,1 Bln,23 Hr</v>
      </c>
      <c r="N9" s="28">
        <v>147</v>
      </c>
      <c r="O9" s="5" t="str">
        <f t="shared" si="3"/>
        <v>3.67</v>
      </c>
      <c r="P9" s="29">
        <v>3.67</v>
      </c>
      <c r="Q9" s="30">
        <v>426</v>
      </c>
      <c r="R9" s="31"/>
      <c r="S9" s="7" t="s">
        <v>29</v>
      </c>
      <c r="T9" s="8" t="s">
        <v>43</v>
      </c>
    </row>
    <row r="10" spans="1:20" ht="15.75" x14ac:dyDescent="0.25">
      <c r="A10" s="226"/>
      <c r="B10" s="21">
        <v>1400022047</v>
      </c>
      <c r="C10" s="22" t="s">
        <v>44</v>
      </c>
      <c r="D10" s="22" t="s">
        <v>28</v>
      </c>
      <c r="E10" s="23">
        <v>42949</v>
      </c>
      <c r="F10" s="23">
        <v>43323</v>
      </c>
      <c r="G10" s="24">
        <f t="shared" si="0"/>
        <v>12.466666666666667</v>
      </c>
      <c r="H10" s="25">
        <v>6</v>
      </c>
      <c r="I10" s="25"/>
      <c r="J10" s="26">
        <f t="shared" si="1"/>
        <v>6.4666666666666668</v>
      </c>
      <c r="K10" s="23">
        <v>41883</v>
      </c>
      <c r="L10" s="23">
        <v>43397</v>
      </c>
      <c r="M10" s="27" t="str">
        <f t="shared" si="2"/>
        <v>4 Th,1 Bln,23 Hr</v>
      </c>
      <c r="N10" s="28">
        <v>147</v>
      </c>
      <c r="O10" s="5" t="str">
        <f t="shared" si="3"/>
        <v>3.31</v>
      </c>
      <c r="P10" s="29">
        <v>3.31</v>
      </c>
      <c r="Q10" s="30">
        <v>400</v>
      </c>
      <c r="R10" s="31" t="s">
        <v>45</v>
      </c>
      <c r="S10" s="7" t="s">
        <v>46</v>
      </c>
      <c r="T10" s="8" t="s">
        <v>47</v>
      </c>
    </row>
    <row r="11" spans="1:20" ht="15.75" x14ac:dyDescent="0.25">
      <c r="A11" s="226"/>
      <c r="B11" s="21">
        <v>1400022048</v>
      </c>
      <c r="C11" s="22" t="s">
        <v>48</v>
      </c>
      <c r="D11" s="22" t="s">
        <v>28</v>
      </c>
      <c r="E11" s="23">
        <v>42947</v>
      </c>
      <c r="F11" s="23">
        <v>43333</v>
      </c>
      <c r="G11" s="24">
        <f t="shared" si="0"/>
        <v>12.866666666666667</v>
      </c>
      <c r="H11" s="25">
        <v>6</v>
      </c>
      <c r="I11" s="25"/>
      <c r="J11" s="26">
        <f t="shared" si="1"/>
        <v>6.8666666666666671</v>
      </c>
      <c r="K11" s="23">
        <v>41883</v>
      </c>
      <c r="L11" s="23">
        <v>43397</v>
      </c>
      <c r="M11" s="27" t="str">
        <f t="shared" si="2"/>
        <v>4 Th,1 Bln,23 Hr</v>
      </c>
      <c r="N11" s="28">
        <v>146</v>
      </c>
      <c r="O11" s="5" t="str">
        <f t="shared" si="3"/>
        <v>3.21</v>
      </c>
      <c r="P11" s="29">
        <v>3.21</v>
      </c>
      <c r="Q11" s="30">
        <v>426</v>
      </c>
      <c r="R11" s="31"/>
      <c r="S11" s="7" t="s">
        <v>49</v>
      </c>
      <c r="T11" s="8" t="s">
        <v>50</v>
      </c>
    </row>
    <row r="12" spans="1:20" ht="15.75" x14ac:dyDescent="0.25">
      <c r="A12" s="226"/>
      <c r="B12" s="21">
        <v>1400022056</v>
      </c>
      <c r="C12" s="22" t="s">
        <v>51</v>
      </c>
      <c r="D12" s="22" t="s">
        <v>28</v>
      </c>
      <c r="E12" s="23">
        <v>42949</v>
      </c>
      <c r="F12" s="23">
        <v>43326</v>
      </c>
      <c r="G12" s="24">
        <f t="shared" si="0"/>
        <v>12.566666666666666</v>
      </c>
      <c r="H12" s="25">
        <v>6</v>
      </c>
      <c r="I12" s="25"/>
      <c r="J12" s="26">
        <f t="shared" si="1"/>
        <v>6.5666666666666664</v>
      </c>
      <c r="K12" s="23">
        <v>41883</v>
      </c>
      <c r="L12" s="23">
        <v>43397</v>
      </c>
      <c r="M12" s="27" t="str">
        <f t="shared" si="2"/>
        <v>4 Th,1 Bln,23 Hr</v>
      </c>
      <c r="N12" s="28">
        <v>146</v>
      </c>
      <c r="O12" s="5" t="str">
        <f t="shared" si="3"/>
        <v>3.35</v>
      </c>
      <c r="P12" s="29">
        <v>3.35</v>
      </c>
      <c r="Q12" s="30">
        <v>426</v>
      </c>
      <c r="R12" s="31"/>
      <c r="S12" s="7" t="s">
        <v>21</v>
      </c>
      <c r="T12" s="8" t="s">
        <v>52</v>
      </c>
    </row>
    <row r="13" spans="1:20" ht="15.75" x14ac:dyDescent="0.25">
      <c r="A13" s="226"/>
      <c r="B13" s="21">
        <v>1400022072</v>
      </c>
      <c r="C13" s="22" t="s">
        <v>53</v>
      </c>
      <c r="D13" s="22" t="s">
        <v>28</v>
      </c>
      <c r="E13" s="23">
        <v>42948</v>
      </c>
      <c r="F13" s="23">
        <v>43306</v>
      </c>
      <c r="G13" s="24">
        <f t="shared" si="0"/>
        <v>11.933333333333334</v>
      </c>
      <c r="H13" s="25">
        <v>6</v>
      </c>
      <c r="I13" s="25"/>
      <c r="J13" s="26">
        <f t="shared" si="1"/>
        <v>5.9333333333333336</v>
      </c>
      <c r="K13" s="23">
        <v>41883</v>
      </c>
      <c r="L13" s="23">
        <v>43397</v>
      </c>
      <c r="M13" s="27" t="str">
        <f t="shared" si="2"/>
        <v>4 Th,1 Bln,23 Hr</v>
      </c>
      <c r="N13" s="28">
        <v>147</v>
      </c>
      <c r="O13" s="5" t="str">
        <f t="shared" si="3"/>
        <v>3.33</v>
      </c>
      <c r="P13" s="29">
        <v>3.33</v>
      </c>
      <c r="Q13" s="30">
        <v>436</v>
      </c>
      <c r="R13" s="31"/>
      <c r="S13" s="7" t="s">
        <v>54</v>
      </c>
      <c r="T13" s="8" t="s">
        <v>55</v>
      </c>
    </row>
    <row r="14" spans="1:20" ht="15.75" x14ac:dyDescent="0.25">
      <c r="A14" s="226"/>
      <c r="B14" s="21">
        <v>1501022026</v>
      </c>
      <c r="C14" s="22" t="s">
        <v>56</v>
      </c>
      <c r="D14" s="22" t="s">
        <v>28</v>
      </c>
      <c r="E14" s="23">
        <v>42949</v>
      </c>
      <c r="F14" s="23">
        <v>43325</v>
      </c>
      <c r="G14" s="24">
        <f t="shared" si="0"/>
        <v>12.533333333333333</v>
      </c>
      <c r="H14" s="25">
        <v>6</v>
      </c>
      <c r="I14" s="25"/>
      <c r="J14" s="26">
        <f t="shared" si="1"/>
        <v>6.5333333333333332</v>
      </c>
      <c r="K14" s="23">
        <v>42254</v>
      </c>
      <c r="L14" s="23">
        <v>43397</v>
      </c>
      <c r="M14" s="27" t="str">
        <f t="shared" si="2"/>
        <v>3 Th,1 Bln,17 Hr</v>
      </c>
      <c r="N14" s="28">
        <v>147</v>
      </c>
      <c r="O14" s="5" t="str">
        <f t="shared" si="3"/>
        <v>3.3</v>
      </c>
      <c r="P14" s="29">
        <v>3.3</v>
      </c>
      <c r="Q14" s="30">
        <v>443</v>
      </c>
      <c r="R14" s="31"/>
      <c r="S14" s="7" t="s">
        <v>57</v>
      </c>
      <c r="T14" s="8" t="s">
        <v>18</v>
      </c>
    </row>
    <row r="15" spans="1:20" ht="15.75" customHeight="1" x14ac:dyDescent="0.25">
      <c r="A15" s="206">
        <v>43432</v>
      </c>
      <c r="B15" s="133">
        <v>1501022024</v>
      </c>
      <c r="C15" s="210" t="s">
        <v>71</v>
      </c>
      <c r="D15" s="210" t="s">
        <v>28</v>
      </c>
      <c r="E15" s="188">
        <v>42949</v>
      </c>
      <c r="F15" s="188">
        <v>43325</v>
      </c>
      <c r="G15" s="211">
        <f t="shared" ref="G15:G24" si="4">(F15-E15)/30</f>
        <v>12.533333333333333</v>
      </c>
      <c r="H15" s="189"/>
      <c r="I15" s="189">
        <v>6</v>
      </c>
      <c r="J15" s="212">
        <f t="shared" ref="J15:J18" si="5">G15-H15-I15</f>
        <v>6.5333333333333332</v>
      </c>
      <c r="K15" s="188">
        <v>42254</v>
      </c>
      <c r="L15" s="188">
        <v>43432</v>
      </c>
      <c r="M15" s="213" t="str">
        <f t="shared" ref="M15:M18" si="6">DATEDIF(K15,L15,"Y")&amp;" Th,"&amp;DATEDIF(K15,L15,"YM")&amp;" Bln,"&amp;DATEDIF(K15,L15,"MD")&amp;" Hr"</f>
        <v>3 Th,2 Bln,21 Hr</v>
      </c>
      <c r="N15" s="214">
        <v>145</v>
      </c>
      <c r="O15" s="215" t="str">
        <f t="shared" ref="O15:O18" si="7">SUBSTITUTE(P15, ",", ".")</f>
        <v>3.13</v>
      </c>
      <c r="P15" s="216">
        <v>3.13</v>
      </c>
      <c r="Q15" s="189">
        <v>400</v>
      </c>
      <c r="R15" s="190"/>
      <c r="S15" s="62" t="s">
        <v>72</v>
      </c>
      <c r="T15" s="62" t="s">
        <v>73</v>
      </c>
    </row>
    <row r="16" spans="1:20" s="219" customFormat="1" ht="57" customHeight="1" x14ac:dyDescent="0.25">
      <c r="A16" s="217">
        <v>43446</v>
      </c>
      <c r="B16" s="103">
        <v>1300022015</v>
      </c>
      <c r="C16" s="104" t="s">
        <v>77</v>
      </c>
      <c r="D16" s="104" t="s">
        <v>28</v>
      </c>
      <c r="E16" s="105">
        <v>42755</v>
      </c>
      <c r="F16" s="105">
        <v>43354</v>
      </c>
      <c r="G16" s="106">
        <f t="shared" si="4"/>
        <v>19.966666666666665</v>
      </c>
      <c r="H16" s="3"/>
      <c r="I16" s="3"/>
      <c r="J16" s="107">
        <f t="shared" si="5"/>
        <v>19.966666666666665</v>
      </c>
      <c r="K16" s="105">
        <v>41526</v>
      </c>
      <c r="L16" s="105">
        <v>43446</v>
      </c>
      <c r="M16" s="108" t="str">
        <f t="shared" si="6"/>
        <v>5 Th,3 Bln,3 Hr</v>
      </c>
      <c r="N16" s="4">
        <v>145</v>
      </c>
      <c r="O16" s="5" t="str">
        <f t="shared" si="7"/>
        <v>2.92</v>
      </c>
      <c r="P16" s="218">
        <v>2.92</v>
      </c>
      <c r="Q16" s="3">
        <v>430</v>
      </c>
      <c r="R16" s="7"/>
      <c r="S16" s="8" t="s">
        <v>78</v>
      </c>
      <c r="T16" s="8" t="s">
        <v>79</v>
      </c>
    </row>
    <row r="17" spans="1:20" ht="57.75" x14ac:dyDescent="0.25">
      <c r="A17" s="209">
        <v>43502</v>
      </c>
      <c r="B17" s="21">
        <v>12022045</v>
      </c>
      <c r="C17" s="63" t="s">
        <v>84</v>
      </c>
      <c r="D17" s="22" t="s">
        <v>28</v>
      </c>
      <c r="E17" s="23">
        <v>43129</v>
      </c>
      <c r="F17" s="23">
        <v>43348</v>
      </c>
      <c r="G17" s="24">
        <f t="shared" si="4"/>
        <v>7.3</v>
      </c>
      <c r="H17" s="25"/>
      <c r="I17" s="25"/>
      <c r="J17" s="26">
        <f t="shared" si="5"/>
        <v>7.3</v>
      </c>
      <c r="K17" s="23">
        <v>41162</v>
      </c>
      <c r="L17" s="23">
        <v>43502</v>
      </c>
      <c r="M17" s="27" t="str">
        <f t="shared" si="6"/>
        <v>6 Th,4 Bln,27 Hr</v>
      </c>
      <c r="N17" s="28">
        <v>144</v>
      </c>
      <c r="O17" s="5" t="str">
        <f t="shared" si="7"/>
        <v>3.35</v>
      </c>
      <c r="P17" s="29">
        <v>3.35</v>
      </c>
      <c r="Q17" s="30">
        <v>503</v>
      </c>
      <c r="R17" s="31"/>
      <c r="S17" s="47" t="s">
        <v>85</v>
      </c>
      <c r="T17" s="47" t="s">
        <v>86</v>
      </c>
    </row>
    <row r="18" spans="1:20" ht="15.75" x14ac:dyDescent="0.25">
      <c r="A18" s="227">
        <v>43519</v>
      </c>
      <c r="B18" s="10">
        <v>12022008</v>
      </c>
      <c r="C18" s="11" t="s">
        <v>87</v>
      </c>
      <c r="D18" s="11" t="s">
        <v>28</v>
      </c>
      <c r="E18" s="12">
        <v>42375</v>
      </c>
      <c r="F18" s="12">
        <v>43239</v>
      </c>
      <c r="G18" s="13">
        <f t="shared" si="4"/>
        <v>28.8</v>
      </c>
      <c r="H18" s="14"/>
      <c r="I18" s="14"/>
      <c r="J18" s="15">
        <f t="shared" si="5"/>
        <v>28.8</v>
      </c>
      <c r="K18" s="12">
        <v>41162</v>
      </c>
      <c r="L18" s="12">
        <v>43519</v>
      </c>
      <c r="M18" s="16" t="str">
        <f t="shared" si="6"/>
        <v>6 Th,5 Bln,13 Hr</v>
      </c>
      <c r="N18" s="17">
        <v>147</v>
      </c>
      <c r="O18" s="5" t="str">
        <f t="shared" si="7"/>
        <v>3.49</v>
      </c>
      <c r="P18" s="18">
        <v>3.49</v>
      </c>
      <c r="Q18" s="19">
        <v>410</v>
      </c>
      <c r="R18" s="20"/>
      <c r="S18" s="50" t="s">
        <v>54</v>
      </c>
      <c r="T18" s="50" t="s">
        <v>88</v>
      </c>
    </row>
    <row r="19" spans="1:20" ht="15.75" x14ac:dyDescent="0.25">
      <c r="A19" s="228"/>
      <c r="B19" s="21">
        <v>12022009</v>
      </c>
      <c r="C19" s="22" t="s">
        <v>89</v>
      </c>
      <c r="D19" s="22" t="s">
        <v>28</v>
      </c>
      <c r="E19" s="23">
        <v>42375</v>
      </c>
      <c r="F19" s="23">
        <v>43365</v>
      </c>
      <c r="G19" s="24">
        <f t="shared" si="4"/>
        <v>33</v>
      </c>
      <c r="H19" s="25"/>
      <c r="I19" s="25"/>
      <c r="J19" s="26">
        <f t="shared" ref="J19:J26" si="8">G19-H19-I19</f>
        <v>33</v>
      </c>
      <c r="K19" s="23">
        <v>41162</v>
      </c>
      <c r="L19" s="23">
        <v>43519</v>
      </c>
      <c r="M19" s="27" t="str">
        <f t="shared" ref="M19:M26" si="9">DATEDIF(K19,L19,"Y")&amp;" Th,"&amp;DATEDIF(K19,L19,"YM")&amp;" Bln,"&amp;DATEDIF(K19,L19,"MD")&amp;" Hr"</f>
        <v>6 Th,5 Bln,13 Hr</v>
      </c>
      <c r="N19" s="28">
        <v>147</v>
      </c>
      <c r="O19" s="5" t="str">
        <f t="shared" ref="O19:O26" si="10">SUBSTITUTE(P19, ",", ".")</f>
        <v>3.2</v>
      </c>
      <c r="P19" s="29">
        <v>3.2</v>
      </c>
      <c r="Q19" s="30">
        <v>400</v>
      </c>
      <c r="R19" s="31"/>
      <c r="S19" s="47" t="s">
        <v>21</v>
      </c>
      <c r="T19" s="47" t="s">
        <v>90</v>
      </c>
    </row>
    <row r="20" spans="1:20" ht="15.75" x14ac:dyDescent="0.25">
      <c r="A20" s="228"/>
      <c r="B20" s="21">
        <v>12022010</v>
      </c>
      <c r="C20" s="22" t="s">
        <v>91</v>
      </c>
      <c r="D20" s="22" t="s">
        <v>28</v>
      </c>
      <c r="E20" s="23">
        <v>42375</v>
      </c>
      <c r="F20" s="23">
        <v>43350</v>
      </c>
      <c r="G20" s="24">
        <f t="shared" si="4"/>
        <v>32.5</v>
      </c>
      <c r="H20" s="25"/>
      <c r="I20" s="25"/>
      <c r="J20" s="26">
        <f t="shared" si="8"/>
        <v>32.5</v>
      </c>
      <c r="K20" s="23">
        <v>41162</v>
      </c>
      <c r="L20" s="23">
        <v>43519</v>
      </c>
      <c r="M20" s="27" t="str">
        <f t="shared" si="9"/>
        <v>6 Th,5 Bln,13 Hr</v>
      </c>
      <c r="N20" s="28">
        <v>147</v>
      </c>
      <c r="O20" s="5" t="str">
        <f t="shared" si="10"/>
        <v>3.21</v>
      </c>
      <c r="P20" s="29">
        <v>3.21</v>
      </c>
      <c r="Q20" s="30">
        <v>400</v>
      </c>
      <c r="R20" s="31"/>
      <c r="S20" s="47" t="s">
        <v>21</v>
      </c>
      <c r="T20" s="47" t="s">
        <v>90</v>
      </c>
    </row>
    <row r="21" spans="1:20" ht="15.75" x14ac:dyDescent="0.25">
      <c r="A21" s="228"/>
      <c r="B21" s="21">
        <v>1300022008</v>
      </c>
      <c r="C21" s="22" t="s">
        <v>92</v>
      </c>
      <c r="D21" s="22" t="s">
        <v>28</v>
      </c>
      <c r="E21" s="23">
        <v>42755</v>
      </c>
      <c r="F21" s="23">
        <v>43354</v>
      </c>
      <c r="G21" s="24">
        <f t="shared" si="4"/>
        <v>19.966666666666665</v>
      </c>
      <c r="H21" s="25"/>
      <c r="I21" s="25"/>
      <c r="J21" s="26">
        <f t="shared" si="8"/>
        <v>19.966666666666665</v>
      </c>
      <c r="K21" s="23">
        <v>41526</v>
      </c>
      <c r="L21" s="23">
        <v>43519</v>
      </c>
      <c r="M21" s="27" t="str">
        <f t="shared" si="9"/>
        <v>5 Th,5 Bln,14 Hr</v>
      </c>
      <c r="N21" s="28">
        <v>156</v>
      </c>
      <c r="O21" s="5" t="str">
        <f t="shared" si="10"/>
        <v>2.89</v>
      </c>
      <c r="P21" s="29">
        <v>2.89</v>
      </c>
      <c r="Q21" s="30">
        <v>440</v>
      </c>
      <c r="R21" s="31"/>
      <c r="S21" s="47" t="s">
        <v>46</v>
      </c>
      <c r="T21" s="47" t="s">
        <v>93</v>
      </c>
    </row>
    <row r="22" spans="1:20" ht="15.75" x14ac:dyDescent="0.25">
      <c r="A22" s="228"/>
      <c r="B22" s="21">
        <v>1300022024</v>
      </c>
      <c r="C22" s="22" t="s">
        <v>94</v>
      </c>
      <c r="D22" s="22" t="s">
        <v>28</v>
      </c>
      <c r="E22" s="23">
        <v>42754</v>
      </c>
      <c r="F22" s="23">
        <v>43411</v>
      </c>
      <c r="G22" s="24">
        <f t="shared" si="4"/>
        <v>21.9</v>
      </c>
      <c r="H22" s="25"/>
      <c r="I22" s="25"/>
      <c r="J22" s="26">
        <f t="shared" si="8"/>
        <v>21.9</v>
      </c>
      <c r="K22" s="23">
        <v>41526</v>
      </c>
      <c r="L22" s="23">
        <v>43519</v>
      </c>
      <c r="M22" s="27" t="str">
        <f t="shared" si="9"/>
        <v>5 Th,5 Bln,14 Hr</v>
      </c>
      <c r="N22" s="28">
        <v>151</v>
      </c>
      <c r="O22" s="5" t="str">
        <f t="shared" si="10"/>
        <v>3.18</v>
      </c>
      <c r="P22" s="29">
        <v>3.18</v>
      </c>
      <c r="Q22" s="30">
        <v>436</v>
      </c>
      <c r="R22" s="31"/>
      <c r="S22" s="47" t="s">
        <v>95</v>
      </c>
      <c r="T22" s="47" t="s">
        <v>96</v>
      </c>
    </row>
    <row r="23" spans="1:20" ht="15.75" x14ac:dyDescent="0.25">
      <c r="A23" s="228"/>
      <c r="B23" s="21">
        <v>1400022057</v>
      </c>
      <c r="C23" s="22" t="s">
        <v>97</v>
      </c>
      <c r="D23" s="22" t="s">
        <v>28</v>
      </c>
      <c r="E23" s="23">
        <v>42947</v>
      </c>
      <c r="F23" s="23">
        <v>43323</v>
      </c>
      <c r="G23" s="24">
        <f t="shared" si="4"/>
        <v>12.533333333333333</v>
      </c>
      <c r="H23" s="25"/>
      <c r="I23" s="25"/>
      <c r="J23" s="26">
        <f t="shared" si="8"/>
        <v>12.533333333333333</v>
      </c>
      <c r="K23" s="23">
        <v>41883</v>
      </c>
      <c r="L23" s="23">
        <v>43519</v>
      </c>
      <c r="M23" s="27" t="str">
        <f t="shared" si="9"/>
        <v>4 Th,5 Bln,22 Hr</v>
      </c>
      <c r="N23" s="28">
        <v>149</v>
      </c>
      <c r="O23" s="5" t="str">
        <f t="shared" si="10"/>
        <v>3.62</v>
      </c>
      <c r="P23" s="29">
        <v>3.62</v>
      </c>
      <c r="Q23" s="30">
        <v>436</v>
      </c>
      <c r="R23" s="31"/>
      <c r="S23" s="47" t="s">
        <v>25</v>
      </c>
      <c r="T23" s="47" t="s">
        <v>98</v>
      </c>
    </row>
    <row r="24" spans="1:20" ht="15.75" x14ac:dyDescent="0.25">
      <c r="A24" s="228"/>
      <c r="B24" s="21">
        <v>1501022088</v>
      </c>
      <c r="C24" s="22" t="s">
        <v>99</v>
      </c>
      <c r="D24" s="22" t="s">
        <v>28</v>
      </c>
      <c r="E24" s="23">
        <v>42755</v>
      </c>
      <c r="F24" s="23">
        <v>43336</v>
      </c>
      <c r="G24" s="24">
        <f t="shared" si="4"/>
        <v>19.366666666666667</v>
      </c>
      <c r="H24" s="25"/>
      <c r="I24" s="25"/>
      <c r="J24" s="26">
        <f t="shared" si="8"/>
        <v>19.366666666666667</v>
      </c>
      <c r="K24" s="23">
        <v>42254</v>
      </c>
      <c r="L24" s="23">
        <v>43519</v>
      </c>
      <c r="M24" s="27" t="str">
        <f t="shared" si="9"/>
        <v>3 Th,5 Bln,16 Hr</v>
      </c>
      <c r="N24" s="28">
        <v>161</v>
      </c>
      <c r="O24" s="5" t="str">
        <f t="shared" si="10"/>
        <v>3.43</v>
      </c>
      <c r="P24" s="29">
        <v>3.43</v>
      </c>
      <c r="Q24" s="30">
        <v>416</v>
      </c>
      <c r="R24" s="31"/>
      <c r="S24" s="47" t="s">
        <v>68</v>
      </c>
      <c r="T24" s="47" t="s">
        <v>100</v>
      </c>
    </row>
    <row r="25" spans="1:20" ht="50.25" x14ac:dyDescent="0.25">
      <c r="A25" s="206">
        <v>43551</v>
      </c>
      <c r="B25" s="10">
        <v>12022007</v>
      </c>
      <c r="C25" s="11" t="s">
        <v>107</v>
      </c>
      <c r="D25" s="11" t="s">
        <v>28</v>
      </c>
      <c r="E25" s="12">
        <v>42375</v>
      </c>
      <c r="F25" s="12">
        <v>43500</v>
      </c>
      <c r="G25" s="13">
        <f t="shared" ref="G25:G28" si="11">(F25-E25)/30</f>
        <v>37.5</v>
      </c>
      <c r="H25" s="14"/>
      <c r="I25" s="14"/>
      <c r="J25" s="15">
        <f t="shared" si="8"/>
        <v>37.5</v>
      </c>
      <c r="K25" s="12">
        <v>41162</v>
      </c>
      <c r="L25" s="12">
        <v>43551</v>
      </c>
      <c r="M25" s="16" t="str">
        <f t="shared" si="9"/>
        <v>6 Th,6 Bln,17 Hr</v>
      </c>
      <c r="N25" s="17">
        <v>147</v>
      </c>
      <c r="O25" s="5" t="str">
        <f t="shared" si="10"/>
        <v>3.42</v>
      </c>
      <c r="P25" s="49">
        <v>3.42</v>
      </c>
      <c r="Q25" s="14">
        <v>406</v>
      </c>
      <c r="R25" s="20"/>
      <c r="S25" s="50" t="s">
        <v>25</v>
      </c>
      <c r="T25" s="50" t="s">
        <v>108</v>
      </c>
    </row>
    <row r="26" spans="1:20" ht="49.5" x14ac:dyDescent="0.25">
      <c r="A26" s="206">
        <v>43565</v>
      </c>
      <c r="B26" s="10">
        <v>1400022010</v>
      </c>
      <c r="C26" s="11" t="s">
        <v>109</v>
      </c>
      <c r="D26" s="11" t="s">
        <v>28</v>
      </c>
      <c r="E26" s="12">
        <v>42948</v>
      </c>
      <c r="F26" s="12">
        <v>43504</v>
      </c>
      <c r="G26" s="13">
        <f t="shared" si="11"/>
        <v>18.533333333333335</v>
      </c>
      <c r="H26" s="14"/>
      <c r="I26" s="14"/>
      <c r="J26" s="15">
        <f t="shared" si="8"/>
        <v>18.533333333333335</v>
      </c>
      <c r="K26" s="12">
        <v>41883</v>
      </c>
      <c r="L26" s="12">
        <v>43565</v>
      </c>
      <c r="M26" s="16" t="str">
        <f t="shared" si="9"/>
        <v>4 Th,7 Bln,9 Hr</v>
      </c>
      <c r="N26" s="17">
        <v>147</v>
      </c>
      <c r="O26" s="5" t="str">
        <f t="shared" si="10"/>
        <v>3.19</v>
      </c>
      <c r="P26" s="49">
        <v>3.19</v>
      </c>
      <c r="Q26" s="14">
        <v>470</v>
      </c>
      <c r="R26" s="20"/>
      <c r="S26" s="50" t="s">
        <v>110</v>
      </c>
      <c r="T26" s="50" t="s">
        <v>111</v>
      </c>
    </row>
    <row r="27" spans="1:20" ht="57" x14ac:dyDescent="0.25">
      <c r="A27" s="209">
        <v>43600</v>
      </c>
      <c r="B27" s="21">
        <v>1311022042</v>
      </c>
      <c r="C27" s="22" t="s">
        <v>112</v>
      </c>
      <c r="D27" s="22" t="s">
        <v>28</v>
      </c>
      <c r="E27" s="23">
        <v>42754</v>
      </c>
      <c r="F27" s="23">
        <v>43138</v>
      </c>
      <c r="G27" s="24">
        <f t="shared" si="11"/>
        <v>12.8</v>
      </c>
      <c r="H27" s="25"/>
      <c r="I27" s="25"/>
      <c r="J27" s="26">
        <f t="shared" ref="J27:J40" si="12">G27-H27-I27</f>
        <v>12.8</v>
      </c>
      <c r="K27" s="23">
        <v>41526</v>
      </c>
      <c r="L27" s="23">
        <v>43600</v>
      </c>
      <c r="M27" s="27" t="str">
        <f t="shared" ref="M27:M40" si="13">DATEDIF(K27,L27,"Y")&amp;" Th,"&amp;DATEDIF(K27,L27,"YM")&amp;" Bln,"&amp;DATEDIF(K27,L27,"MD")&amp;" Hr"</f>
        <v>5 Th,8 Bln,6 Hr</v>
      </c>
      <c r="N27" s="28">
        <v>145</v>
      </c>
      <c r="O27" s="5" t="str">
        <f t="shared" ref="O27:O40" si="14">SUBSTITUTE(P27, ",", ".")</f>
        <v>3.36</v>
      </c>
      <c r="P27" s="51">
        <v>3.36</v>
      </c>
      <c r="Q27" s="25">
        <v>450</v>
      </c>
      <c r="R27" s="31"/>
      <c r="S27" s="8" t="s">
        <v>113</v>
      </c>
      <c r="T27" s="8" t="s">
        <v>114</v>
      </c>
    </row>
    <row r="28" spans="1:20" ht="51.75" x14ac:dyDescent="0.25">
      <c r="A28" s="206">
        <v>43612</v>
      </c>
      <c r="B28" s="10">
        <v>1400022024</v>
      </c>
      <c r="C28" s="11" t="s">
        <v>115</v>
      </c>
      <c r="D28" s="11" t="s">
        <v>28</v>
      </c>
      <c r="E28" s="12">
        <v>42947</v>
      </c>
      <c r="F28" s="12">
        <v>43332</v>
      </c>
      <c r="G28" s="13">
        <f t="shared" si="11"/>
        <v>12.833333333333334</v>
      </c>
      <c r="H28" s="14"/>
      <c r="I28" s="14"/>
      <c r="J28" s="15">
        <f t="shared" si="12"/>
        <v>12.833333333333334</v>
      </c>
      <c r="K28" s="12">
        <v>41883</v>
      </c>
      <c r="L28" s="12">
        <v>43612</v>
      </c>
      <c r="M28" s="16" t="str">
        <f t="shared" si="13"/>
        <v>4 Th,8 Bln,26 Hr</v>
      </c>
      <c r="N28" s="17">
        <v>150</v>
      </c>
      <c r="O28" s="5" t="str">
        <f t="shared" si="14"/>
        <v>3.34</v>
      </c>
      <c r="P28" s="49">
        <v>3.34</v>
      </c>
      <c r="Q28" s="14">
        <v>416</v>
      </c>
      <c r="R28" s="20"/>
      <c r="S28" s="8" t="s">
        <v>116</v>
      </c>
      <c r="T28" s="8" t="s">
        <v>117</v>
      </c>
    </row>
    <row r="29" spans="1:20" ht="15.75" x14ac:dyDescent="0.25">
      <c r="A29" s="227">
        <v>43635</v>
      </c>
      <c r="B29" s="66">
        <v>12022022</v>
      </c>
      <c r="C29" s="50" t="s">
        <v>119</v>
      </c>
      <c r="D29" s="67" t="s">
        <v>28</v>
      </c>
      <c r="E29" s="12">
        <v>42375</v>
      </c>
      <c r="F29" s="12">
        <v>43559</v>
      </c>
      <c r="G29" s="13">
        <f t="shared" ref="G29:G40" si="15">(F29-E29)/30</f>
        <v>39.466666666666669</v>
      </c>
      <c r="H29" s="68">
        <v>6</v>
      </c>
      <c r="I29" s="50"/>
      <c r="J29" s="15">
        <f t="shared" si="12"/>
        <v>33.466666666666669</v>
      </c>
      <c r="K29" s="12">
        <v>41162</v>
      </c>
      <c r="L29" s="12">
        <v>43635</v>
      </c>
      <c r="M29" s="16" t="str">
        <f t="shared" si="13"/>
        <v>6 Th,9 Bln,9 Hr</v>
      </c>
      <c r="N29" s="17">
        <v>144</v>
      </c>
      <c r="O29" s="5" t="str">
        <f t="shared" si="14"/>
        <v>3.25</v>
      </c>
      <c r="P29" s="69">
        <v>3.25</v>
      </c>
      <c r="Q29" s="68">
        <v>406</v>
      </c>
      <c r="R29" s="20"/>
      <c r="S29" s="50" t="s">
        <v>21</v>
      </c>
      <c r="T29" s="50" t="s">
        <v>120</v>
      </c>
    </row>
    <row r="30" spans="1:20" ht="15.75" x14ac:dyDescent="0.25">
      <c r="A30" s="228"/>
      <c r="B30" s="21">
        <v>12022049</v>
      </c>
      <c r="C30" s="22" t="s">
        <v>121</v>
      </c>
      <c r="D30" s="43" t="s">
        <v>28</v>
      </c>
      <c r="E30" s="23">
        <v>43130</v>
      </c>
      <c r="F30" s="23">
        <v>43507</v>
      </c>
      <c r="G30" s="24">
        <f t="shared" si="15"/>
        <v>12.566666666666666</v>
      </c>
      <c r="H30" s="25">
        <v>6</v>
      </c>
      <c r="I30" s="25"/>
      <c r="J30" s="26">
        <f t="shared" si="12"/>
        <v>6.5666666666666664</v>
      </c>
      <c r="K30" s="23">
        <v>41162</v>
      </c>
      <c r="L30" s="23">
        <v>43635</v>
      </c>
      <c r="M30" s="27" t="str">
        <f t="shared" si="13"/>
        <v>6 Th,9 Bln,9 Hr</v>
      </c>
      <c r="N30" s="28">
        <v>145</v>
      </c>
      <c r="O30" s="5" t="str">
        <f t="shared" si="14"/>
        <v>3.31</v>
      </c>
      <c r="P30" s="51">
        <v>3.31</v>
      </c>
      <c r="Q30" s="25">
        <v>503</v>
      </c>
      <c r="R30" s="31"/>
      <c r="S30" s="47" t="s">
        <v>122</v>
      </c>
      <c r="T30" s="47" t="s">
        <v>123</v>
      </c>
    </row>
    <row r="31" spans="1:20" ht="15.75" x14ac:dyDescent="0.25">
      <c r="A31" s="228"/>
      <c r="B31" s="21">
        <v>1400022008</v>
      </c>
      <c r="C31" s="22" t="s">
        <v>124</v>
      </c>
      <c r="D31" s="43" t="s">
        <v>28</v>
      </c>
      <c r="E31" s="23">
        <v>42949</v>
      </c>
      <c r="F31" s="23">
        <v>43502</v>
      </c>
      <c r="G31" s="24">
        <f t="shared" si="15"/>
        <v>18.433333333333334</v>
      </c>
      <c r="H31" s="25">
        <v>6</v>
      </c>
      <c r="I31" s="25"/>
      <c r="J31" s="26">
        <f t="shared" si="12"/>
        <v>12.433333333333334</v>
      </c>
      <c r="K31" s="44">
        <v>41883</v>
      </c>
      <c r="L31" s="23">
        <v>43635</v>
      </c>
      <c r="M31" s="27" t="str">
        <f t="shared" si="13"/>
        <v>4 Th,9 Bln,18 Hr</v>
      </c>
      <c r="N31" s="28">
        <v>146</v>
      </c>
      <c r="O31" s="5" t="str">
        <f t="shared" si="14"/>
        <v>2.83</v>
      </c>
      <c r="P31" s="51">
        <v>2.83</v>
      </c>
      <c r="Q31" s="25">
        <v>446</v>
      </c>
      <c r="R31" s="31"/>
      <c r="S31" s="47" t="s">
        <v>21</v>
      </c>
      <c r="T31" s="47" t="s">
        <v>125</v>
      </c>
    </row>
    <row r="32" spans="1:20" ht="15.75" x14ac:dyDescent="0.25">
      <c r="A32" s="228"/>
      <c r="B32" s="42">
        <v>1400022024</v>
      </c>
      <c r="C32" s="43" t="s">
        <v>115</v>
      </c>
      <c r="D32" s="43" t="s">
        <v>28</v>
      </c>
      <c r="E32" s="44">
        <v>42947</v>
      </c>
      <c r="F32" s="44">
        <v>43332</v>
      </c>
      <c r="G32" s="24">
        <f t="shared" si="15"/>
        <v>12.833333333333334</v>
      </c>
      <c r="H32" s="45">
        <v>6</v>
      </c>
      <c r="I32" s="45"/>
      <c r="J32" s="26">
        <f t="shared" si="12"/>
        <v>6.8333333333333339</v>
      </c>
      <c r="K32" s="44">
        <v>41883</v>
      </c>
      <c r="L32" s="23">
        <v>43635</v>
      </c>
      <c r="M32" s="27" t="str">
        <f t="shared" si="13"/>
        <v>4 Th,9 Bln,18 Hr</v>
      </c>
      <c r="N32" s="46">
        <v>148</v>
      </c>
      <c r="O32" s="5" t="str">
        <f t="shared" si="14"/>
        <v>3.37</v>
      </c>
      <c r="P32" s="70">
        <v>3.37</v>
      </c>
      <c r="Q32" s="45">
        <v>416</v>
      </c>
      <c r="R32" s="31"/>
      <c r="S32" s="47" t="s">
        <v>116</v>
      </c>
      <c r="T32" s="47" t="s">
        <v>117</v>
      </c>
    </row>
    <row r="33" spans="1:20" ht="15.75" x14ac:dyDescent="0.25">
      <c r="A33" s="228"/>
      <c r="B33" s="21">
        <v>1400022046</v>
      </c>
      <c r="C33" s="22" t="s">
        <v>126</v>
      </c>
      <c r="D33" s="43" t="s">
        <v>28</v>
      </c>
      <c r="E33" s="23">
        <v>43130</v>
      </c>
      <c r="F33" s="23">
        <v>43510</v>
      </c>
      <c r="G33" s="24">
        <f t="shared" si="15"/>
        <v>12.666666666666666</v>
      </c>
      <c r="H33" s="25">
        <v>6</v>
      </c>
      <c r="I33" s="25"/>
      <c r="J33" s="26">
        <f t="shared" si="12"/>
        <v>6.6666666666666661</v>
      </c>
      <c r="K33" s="44">
        <v>41883</v>
      </c>
      <c r="L33" s="23">
        <v>43635</v>
      </c>
      <c r="M33" s="27" t="str">
        <f t="shared" si="13"/>
        <v>4 Th,9 Bln,18 Hr</v>
      </c>
      <c r="N33" s="28">
        <v>145</v>
      </c>
      <c r="O33" s="5" t="str">
        <f t="shared" si="14"/>
        <v>3.02</v>
      </c>
      <c r="P33" s="51">
        <v>3.02</v>
      </c>
      <c r="Q33" s="25">
        <v>426</v>
      </c>
      <c r="R33" s="31"/>
      <c r="S33" s="47" t="s">
        <v>127</v>
      </c>
      <c r="T33" s="47" t="s">
        <v>128</v>
      </c>
    </row>
    <row r="34" spans="1:20" ht="15.75" x14ac:dyDescent="0.25">
      <c r="A34" s="228"/>
      <c r="B34" s="21">
        <v>1400022050</v>
      </c>
      <c r="C34" s="22" t="s">
        <v>129</v>
      </c>
      <c r="D34" s="43" t="s">
        <v>28</v>
      </c>
      <c r="E34" s="23">
        <v>42949</v>
      </c>
      <c r="F34" s="23">
        <v>43502</v>
      </c>
      <c r="G34" s="24">
        <f t="shared" si="15"/>
        <v>18.433333333333334</v>
      </c>
      <c r="H34" s="25">
        <v>6</v>
      </c>
      <c r="I34" s="25"/>
      <c r="J34" s="26">
        <f t="shared" si="12"/>
        <v>12.433333333333334</v>
      </c>
      <c r="K34" s="44">
        <v>41883</v>
      </c>
      <c r="L34" s="23">
        <v>43635</v>
      </c>
      <c r="M34" s="27" t="str">
        <f t="shared" si="13"/>
        <v>4 Th,9 Bln,18 Hr</v>
      </c>
      <c r="N34" s="28">
        <v>146</v>
      </c>
      <c r="O34" s="5" t="str">
        <f t="shared" si="14"/>
        <v>3.49</v>
      </c>
      <c r="P34" s="51">
        <v>3.49</v>
      </c>
      <c r="Q34" s="25">
        <v>496</v>
      </c>
      <c r="R34" s="31"/>
      <c r="S34" s="47" t="s">
        <v>130</v>
      </c>
      <c r="T34" s="47" t="s">
        <v>131</v>
      </c>
    </row>
    <row r="35" spans="1:20" ht="15.75" x14ac:dyDescent="0.25">
      <c r="A35" s="228"/>
      <c r="B35" s="21">
        <v>1400022052</v>
      </c>
      <c r="C35" s="22" t="s">
        <v>132</v>
      </c>
      <c r="D35" s="43" t="s">
        <v>28</v>
      </c>
      <c r="E35" s="23">
        <v>42945</v>
      </c>
      <c r="F35" s="23">
        <v>43389</v>
      </c>
      <c r="G35" s="24">
        <f t="shared" si="15"/>
        <v>14.8</v>
      </c>
      <c r="H35" s="25">
        <v>6</v>
      </c>
      <c r="I35" s="25"/>
      <c r="J35" s="26">
        <f t="shared" si="12"/>
        <v>8.8000000000000007</v>
      </c>
      <c r="K35" s="44">
        <v>41883</v>
      </c>
      <c r="L35" s="23">
        <v>43635</v>
      </c>
      <c r="M35" s="27" t="str">
        <f t="shared" si="13"/>
        <v>4 Th,9 Bln,18 Hr</v>
      </c>
      <c r="N35" s="28">
        <v>147</v>
      </c>
      <c r="O35" s="5" t="str">
        <f t="shared" si="14"/>
        <v>3.32</v>
      </c>
      <c r="P35" s="51">
        <v>3.32</v>
      </c>
      <c r="Q35" s="25">
        <v>406</v>
      </c>
      <c r="R35" s="31"/>
      <c r="S35" s="47" t="s">
        <v>21</v>
      </c>
      <c r="T35" s="47" t="s">
        <v>133</v>
      </c>
    </row>
    <row r="36" spans="1:20" ht="15.75" x14ac:dyDescent="0.25">
      <c r="A36" s="227">
        <v>43636</v>
      </c>
      <c r="B36" s="11">
        <v>1300022058</v>
      </c>
      <c r="C36" s="11" t="s">
        <v>134</v>
      </c>
      <c r="D36" s="67" t="s">
        <v>28</v>
      </c>
      <c r="E36" s="72">
        <v>42766</v>
      </c>
      <c r="F36" s="72">
        <v>43498</v>
      </c>
      <c r="G36" s="73">
        <f t="shared" si="15"/>
        <v>24.4</v>
      </c>
      <c r="H36" s="74">
        <v>6</v>
      </c>
      <c r="I36" s="74"/>
      <c r="J36" s="75">
        <f t="shared" si="12"/>
        <v>18.399999999999999</v>
      </c>
      <c r="K36" s="72">
        <v>41526</v>
      </c>
      <c r="L36" s="76">
        <v>43636</v>
      </c>
      <c r="M36" s="77" t="str">
        <f t="shared" si="13"/>
        <v>5 Th,9 Bln,11 Hr</v>
      </c>
      <c r="N36" s="78">
        <v>148</v>
      </c>
      <c r="O36" s="5" t="str">
        <f t="shared" si="14"/>
        <v>3</v>
      </c>
      <c r="P36" s="79">
        <v>3</v>
      </c>
      <c r="Q36" s="80">
        <v>433</v>
      </c>
      <c r="R36" s="81"/>
      <c r="S36" s="82" t="s">
        <v>135</v>
      </c>
      <c r="T36" s="82" t="s">
        <v>136</v>
      </c>
    </row>
    <row r="37" spans="1:20" ht="15.75" x14ac:dyDescent="0.25">
      <c r="A37" s="228"/>
      <c r="B37" s="22">
        <v>1400022012</v>
      </c>
      <c r="C37" s="22" t="s">
        <v>137</v>
      </c>
      <c r="D37" s="43" t="s">
        <v>28</v>
      </c>
      <c r="E37" s="48">
        <v>42948</v>
      </c>
      <c r="F37" s="48">
        <v>43519</v>
      </c>
      <c r="G37" s="83">
        <f t="shared" si="15"/>
        <v>19.033333333333335</v>
      </c>
      <c r="H37" s="84">
        <v>6</v>
      </c>
      <c r="I37" s="84"/>
      <c r="J37" s="85">
        <f t="shared" si="12"/>
        <v>13.033333333333335</v>
      </c>
      <c r="K37" s="86">
        <v>41883</v>
      </c>
      <c r="L37" s="87">
        <v>43636</v>
      </c>
      <c r="M37" s="88" t="str">
        <f t="shared" si="13"/>
        <v>4 Th,9 Bln,19 Hr</v>
      </c>
      <c r="N37" s="89">
        <v>147</v>
      </c>
      <c r="O37" s="5" t="str">
        <f t="shared" si="14"/>
        <v>3.28</v>
      </c>
      <c r="P37" s="90">
        <v>3.28</v>
      </c>
      <c r="Q37" s="91">
        <v>423</v>
      </c>
      <c r="R37" s="92"/>
      <c r="S37" s="82" t="s">
        <v>21</v>
      </c>
      <c r="T37" s="82" t="s">
        <v>82</v>
      </c>
    </row>
    <row r="38" spans="1:20" ht="15.75" x14ac:dyDescent="0.25">
      <c r="A38" s="228"/>
      <c r="B38" s="22">
        <v>1400022080</v>
      </c>
      <c r="C38" s="22" t="s">
        <v>138</v>
      </c>
      <c r="D38" s="43" t="s">
        <v>28</v>
      </c>
      <c r="E38" s="48">
        <v>42945</v>
      </c>
      <c r="F38" s="48">
        <v>43565</v>
      </c>
      <c r="G38" s="83">
        <f t="shared" si="15"/>
        <v>20.666666666666668</v>
      </c>
      <c r="H38" s="84">
        <v>6</v>
      </c>
      <c r="I38" s="84"/>
      <c r="J38" s="85">
        <f t="shared" si="12"/>
        <v>14.666666666666668</v>
      </c>
      <c r="K38" s="86">
        <v>41883</v>
      </c>
      <c r="L38" s="87">
        <v>43636</v>
      </c>
      <c r="M38" s="88" t="str">
        <f t="shared" si="13"/>
        <v>4 Th,9 Bln,19 Hr</v>
      </c>
      <c r="N38" s="89">
        <v>146</v>
      </c>
      <c r="O38" s="5" t="str">
        <f t="shared" si="14"/>
        <v>3.2</v>
      </c>
      <c r="P38" s="90">
        <v>3.2</v>
      </c>
      <c r="Q38" s="91">
        <v>416</v>
      </c>
      <c r="R38" s="92"/>
      <c r="S38" s="82" t="s">
        <v>54</v>
      </c>
      <c r="T38" s="82" t="s">
        <v>139</v>
      </c>
    </row>
    <row r="39" spans="1:20" ht="15.75" x14ac:dyDescent="0.25">
      <c r="A39" s="228"/>
      <c r="B39" s="22">
        <v>1500022033</v>
      </c>
      <c r="C39" s="22" t="s">
        <v>140</v>
      </c>
      <c r="D39" s="43" t="s">
        <v>28</v>
      </c>
      <c r="E39" s="48">
        <v>43314</v>
      </c>
      <c r="F39" s="48">
        <v>43599</v>
      </c>
      <c r="G39" s="83">
        <f t="shared" si="15"/>
        <v>9.5</v>
      </c>
      <c r="H39" s="84">
        <v>6</v>
      </c>
      <c r="I39" s="84"/>
      <c r="J39" s="85">
        <f t="shared" si="12"/>
        <v>3.5</v>
      </c>
      <c r="K39" s="48">
        <v>42254</v>
      </c>
      <c r="L39" s="87">
        <v>43636</v>
      </c>
      <c r="M39" s="88" t="str">
        <f t="shared" si="13"/>
        <v>3 Th,9 Bln,13 Hr</v>
      </c>
      <c r="N39" s="89">
        <v>148</v>
      </c>
      <c r="O39" s="5" t="str">
        <f t="shared" si="14"/>
        <v>3.77</v>
      </c>
      <c r="P39" s="90">
        <v>3.77</v>
      </c>
      <c r="Q39" s="91">
        <v>426</v>
      </c>
      <c r="R39" s="92"/>
      <c r="S39" s="82" t="s">
        <v>69</v>
      </c>
      <c r="T39" s="82" t="s">
        <v>141</v>
      </c>
    </row>
    <row r="40" spans="1:20" ht="15.75" x14ac:dyDescent="0.25">
      <c r="A40" s="228"/>
      <c r="B40" s="22">
        <v>1500022034</v>
      </c>
      <c r="C40" s="22" t="s">
        <v>142</v>
      </c>
      <c r="D40" s="43" t="s">
        <v>28</v>
      </c>
      <c r="E40" s="48">
        <v>43312</v>
      </c>
      <c r="F40" s="48">
        <v>43592</v>
      </c>
      <c r="G40" s="83">
        <f t="shared" si="15"/>
        <v>9.3333333333333339</v>
      </c>
      <c r="H40" s="84">
        <v>6</v>
      </c>
      <c r="I40" s="84"/>
      <c r="J40" s="85">
        <f t="shared" si="12"/>
        <v>3.3333333333333339</v>
      </c>
      <c r="K40" s="48">
        <v>42254</v>
      </c>
      <c r="L40" s="87">
        <v>43636</v>
      </c>
      <c r="M40" s="88" t="str">
        <f t="shared" si="13"/>
        <v>3 Th,9 Bln,13 Hr</v>
      </c>
      <c r="N40" s="89">
        <v>148</v>
      </c>
      <c r="O40" s="5" t="str">
        <f t="shared" si="14"/>
        <v>3.68</v>
      </c>
      <c r="P40" s="90">
        <v>3.68</v>
      </c>
      <c r="Q40" s="91">
        <v>400</v>
      </c>
      <c r="R40" s="92"/>
      <c r="S40" s="82" t="s">
        <v>143</v>
      </c>
      <c r="T40" s="82" t="s">
        <v>102</v>
      </c>
    </row>
    <row r="41" spans="1:20" ht="15.75" x14ac:dyDescent="0.25">
      <c r="A41" s="227">
        <v>43656</v>
      </c>
      <c r="B41" s="10">
        <v>1400022030</v>
      </c>
      <c r="C41" s="11" t="s">
        <v>149</v>
      </c>
      <c r="D41" s="11" t="s">
        <v>28</v>
      </c>
      <c r="E41" s="12">
        <v>42949</v>
      </c>
      <c r="F41" s="12">
        <v>43516</v>
      </c>
      <c r="G41" s="13">
        <f t="shared" ref="G41:G44" si="16">(F41-E41)/30</f>
        <v>18.899999999999999</v>
      </c>
      <c r="H41" s="14">
        <v>6</v>
      </c>
      <c r="I41" s="14"/>
      <c r="J41" s="15">
        <f t="shared" ref="J41:J44" si="17">G41-H41-I41</f>
        <v>12.899999999999999</v>
      </c>
      <c r="K41" s="94">
        <v>41883</v>
      </c>
      <c r="L41" s="12">
        <v>43656</v>
      </c>
      <c r="M41" s="16" t="str">
        <f t="shared" ref="M41:M44" si="18">DATEDIF(K41,L41,"Y")&amp;" Th,"&amp;DATEDIF(K41,L41,"YM")&amp;" Bln,"&amp;DATEDIF(K41,L41,"MD")&amp;" Hr"</f>
        <v>4 Th,10 Bln,9 Hr</v>
      </c>
      <c r="N41" s="17">
        <v>144</v>
      </c>
      <c r="O41" s="5" t="str">
        <f t="shared" ref="O41:O53" si="19">SUBSTITUTE(P41, ",", ".")</f>
        <v>2.83</v>
      </c>
      <c r="P41" s="49">
        <v>2.83</v>
      </c>
      <c r="Q41" s="14">
        <v>413</v>
      </c>
      <c r="R41" s="7"/>
      <c r="S41" s="8" t="s">
        <v>150</v>
      </c>
      <c r="T41" s="8" t="s">
        <v>151</v>
      </c>
    </row>
    <row r="42" spans="1:20" ht="15.75" x14ac:dyDescent="0.25">
      <c r="A42" s="228"/>
      <c r="B42" s="21">
        <v>1400022068</v>
      </c>
      <c r="C42" s="22" t="s">
        <v>152</v>
      </c>
      <c r="D42" s="22" t="s">
        <v>28</v>
      </c>
      <c r="E42" s="23">
        <v>42945</v>
      </c>
      <c r="F42" s="23">
        <v>43493</v>
      </c>
      <c r="G42" s="24">
        <f t="shared" si="16"/>
        <v>18.266666666666666</v>
      </c>
      <c r="H42" s="25">
        <v>6</v>
      </c>
      <c r="I42" s="25"/>
      <c r="J42" s="26">
        <f t="shared" si="17"/>
        <v>12.266666666666666</v>
      </c>
      <c r="K42" s="86">
        <v>41883</v>
      </c>
      <c r="L42" s="23">
        <v>43656</v>
      </c>
      <c r="M42" s="27" t="str">
        <f t="shared" si="18"/>
        <v>4 Th,10 Bln,9 Hr</v>
      </c>
      <c r="N42" s="28">
        <v>146</v>
      </c>
      <c r="O42" s="5" t="str">
        <f t="shared" si="19"/>
        <v>3.09</v>
      </c>
      <c r="P42" s="51">
        <v>3.09</v>
      </c>
      <c r="Q42" s="25">
        <v>406</v>
      </c>
      <c r="R42" s="7"/>
      <c r="S42" s="8" t="s">
        <v>153</v>
      </c>
      <c r="T42" s="8" t="s">
        <v>154</v>
      </c>
    </row>
    <row r="43" spans="1:20" ht="15.75" x14ac:dyDescent="0.25">
      <c r="A43" s="228"/>
      <c r="B43" s="21">
        <v>1500022003</v>
      </c>
      <c r="C43" s="63" t="s">
        <v>155</v>
      </c>
      <c r="D43" s="22" t="s">
        <v>28</v>
      </c>
      <c r="E43" s="23">
        <v>43309</v>
      </c>
      <c r="F43" s="23">
        <v>43589</v>
      </c>
      <c r="G43" s="24">
        <f t="shared" si="16"/>
        <v>9.3333333333333339</v>
      </c>
      <c r="H43" s="25">
        <v>6</v>
      </c>
      <c r="I43" s="25"/>
      <c r="J43" s="26">
        <f t="shared" si="17"/>
        <v>3.3333333333333339</v>
      </c>
      <c r="K43" s="48">
        <v>42254</v>
      </c>
      <c r="L43" s="23">
        <v>43656</v>
      </c>
      <c r="M43" s="27" t="str">
        <f t="shared" si="18"/>
        <v>3 Th,10 Bln,3 Hr</v>
      </c>
      <c r="N43" s="28">
        <v>151</v>
      </c>
      <c r="O43" s="5" t="str">
        <f t="shared" si="19"/>
        <v>3.85</v>
      </c>
      <c r="P43" s="51">
        <v>3.85</v>
      </c>
      <c r="Q43" s="25">
        <v>473</v>
      </c>
      <c r="R43" s="7"/>
      <c r="S43" s="8" t="s">
        <v>156</v>
      </c>
      <c r="T43" s="8" t="s">
        <v>157</v>
      </c>
    </row>
    <row r="44" spans="1:20" ht="15.75" x14ac:dyDescent="0.25">
      <c r="A44" s="228"/>
      <c r="B44" s="54">
        <v>1500022060</v>
      </c>
      <c r="C44" s="55" t="s">
        <v>158</v>
      </c>
      <c r="D44" s="55" t="s">
        <v>28</v>
      </c>
      <c r="E44" s="56">
        <v>43314</v>
      </c>
      <c r="F44" s="56">
        <v>43592</v>
      </c>
      <c r="G44" s="57">
        <f t="shared" si="16"/>
        <v>9.2666666666666675</v>
      </c>
      <c r="H44" s="58">
        <v>6</v>
      </c>
      <c r="I44" s="58"/>
      <c r="J44" s="59">
        <f t="shared" si="17"/>
        <v>3.2666666666666675</v>
      </c>
      <c r="K44" s="96">
        <v>42254</v>
      </c>
      <c r="L44" s="56">
        <v>43656</v>
      </c>
      <c r="M44" s="60" t="str">
        <f t="shared" si="18"/>
        <v>3 Th,10 Bln,3 Hr</v>
      </c>
      <c r="N44" s="61">
        <v>148</v>
      </c>
      <c r="O44" s="215" t="str">
        <f t="shared" si="19"/>
        <v>3.72</v>
      </c>
      <c r="P44" s="71">
        <v>3.72</v>
      </c>
      <c r="Q44" s="58">
        <v>426</v>
      </c>
      <c r="R44" s="190"/>
      <c r="S44" s="62" t="s">
        <v>159</v>
      </c>
      <c r="T44" s="62" t="s">
        <v>160</v>
      </c>
    </row>
    <row r="45" spans="1:20" s="208" customFormat="1" ht="17.25" x14ac:dyDescent="0.3">
      <c r="A45" s="231">
        <v>43662</v>
      </c>
      <c r="B45" s="10">
        <v>1500022019</v>
      </c>
      <c r="C45" s="11" t="s">
        <v>163</v>
      </c>
      <c r="D45" s="11" t="s">
        <v>28</v>
      </c>
      <c r="E45" s="12">
        <v>43312</v>
      </c>
      <c r="F45" s="12">
        <v>43597</v>
      </c>
      <c r="G45" s="13">
        <f>(F45-E45)/30</f>
        <v>9.5</v>
      </c>
      <c r="H45" s="14">
        <v>6</v>
      </c>
      <c r="I45" s="14"/>
      <c r="J45" s="15">
        <f>G45-H45-I45</f>
        <v>3.5</v>
      </c>
      <c r="K45" s="72">
        <v>42254</v>
      </c>
      <c r="L45" s="12">
        <v>43662</v>
      </c>
      <c r="M45" s="16" t="str">
        <f>DATEDIF(K45,L45,"Y")&amp;" Th,"&amp;DATEDIF(K45,L45,"YM")&amp;" Bln,"&amp;DATEDIF(K45,L45,"MD")&amp;" Hr"</f>
        <v>3 Th,10 Bln,9 Hr</v>
      </c>
      <c r="N45" s="17">
        <v>146</v>
      </c>
      <c r="O45" s="5" t="str">
        <f t="shared" si="19"/>
        <v>3.32</v>
      </c>
      <c r="P45" s="49">
        <v>3.32</v>
      </c>
      <c r="Q45" s="14">
        <v>410</v>
      </c>
      <c r="R45" s="7"/>
      <c r="S45" s="95" t="s">
        <v>147</v>
      </c>
      <c r="T45" s="8" t="s">
        <v>164</v>
      </c>
    </row>
    <row r="46" spans="1:20" ht="17.25" x14ac:dyDescent="0.3">
      <c r="A46" s="228"/>
      <c r="B46" s="21">
        <v>1500022058</v>
      </c>
      <c r="C46" s="22" t="s">
        <v>165</v>
      </c>
      <c r="D46" s="22" t="s">
        <v>28</v>
      </c>
      <c r="E46" s="23">
        <v>43312</v>
      </c>
      <c r="F46" s="23">
        <v>43592</v>
      </c>
      <c r="G46" s="24">
        <f>(F46-E46)/30</f>
        <v>9.3333333333333339</v>
      </c>
      <c r="H46" s="25">
        <v>6</v>
      </c>
      <c r="I46" s="25"/>
      <c r="J46" s="26">
        <f>G46-H46-I46</f>
        <v>3.3333333333333339</v>
      </c>
      <c r="K46" s="48">
        <v>42254</v>
      </c>
      <c r="L46" s="23">
        <v>43662</v>
      </c>
      <c r="M46" s="27" t="str">
        <f>DATEDIF(K46,L46,"Y")&amp;" Th,"&amp;DATEDIF(K46,L46,"YM")&amp;" Bln,"&amp;DATEDIF(K46,L46,"MD")&amp;" Hr"</f>
        <v>3 Th,10 Bln,9 Hr</v>
      </c>
      <c r="N46" s="28">
        <v>152</v>
      </c>
      <c r="O46" s="5" t="str">
        <f t="shared" si="19"/>
        <v>3.65</v>
      </c>
      <c r="P46" s="51">
        <v>3.65</v>
      </c>
      <c r="Q46" s="25">
        <v>403</v>
      </c>
      <c r="R46" s="7"/>
      <c r="S46" s="95" t="s">
        <v>29</v>
      </c>
      <c r="T46" s="8" t="s">
        <v>166</v>
      </c>
    </row>
    <row r="47" spans="1:20" ht="17.25" x14ac:dyDescent="0.3">
      <c r="A47" s="228"/>
      <c r="B47" s="21">
        <v>1500022067</v>
      </c>
      <c r="C47" s="22" t="s">
        <v>167</v>
      </c>
      <c r="D47" s="22" t="s">
        <v>28</v>
      </c>
      <c r="E47" s="23">
        <v>43311</v>
      </c>
      <c r="F47" s="23">
        <v>43592</v>
      </c>
      <c r="G47" s="24">
        <f>(F47-E47)/30</f>
        <v>9.3666666666666671</v>
      </c>
      <c r="H47" s="25">
        <v>6</v>
      </c>
      <c r="I47" s="25"/>
      <c r="J47" s="26">
        <f>G47-H47-I47</f>
        <v>3.3666666666666671</v>
      </c>
      <c r="K47" s="48">
        <v>42254</v>
      </c>
      <c r="L47" s="23">
        <v>43662</v>
      </c>
      <c r="M47" s="27" t="str">
        <f>DATEDIF(K47,L47,"Y")&amp;" Th,"&amp;DATEDIF(K47,L47,"YM")&amp;" Bln,"&amp;DATEDIF(K47,L47,"MD")&amp;" Hr"</f>
        <v>3 Th,10 Bln,9 Hr</v>
      </c>
      <c r="N47" s="28">
        <v>150</v>
      </c>
      <c r="O47" s="5" t="str">
        <f t="shared" si="19"/>
        <v>3.59</v>
      </c>
      <c r="P47" s="51">
        <v>3.59</v>
      </c>
      <c r="Q47" s="25">
        <v>443</v>
      </c>
      <c r="R47" s="7"/>
      <c r="S47" s="95" t="s">
        <v>103</v>
      </c>
      <c r="T47" s="8" t="s">
        <v>168</v>
      </c>
    </row>
    <row r="48" spans="1:20" ht="17.25" x14ac:dyDescent="0.3">
      <c r="A48" s="232"/>
      <c r="B48" s="33">
        <v>1500022069</v>
      </c>
      <c r="C48" s="34" t="s">
        <v>169</v>
      </c>
      <c r="D48" s="34" t="s">
        <v>28</v>
      </c>
      <c r="E48" s="35">
        <v>43312</v>
      </c>
      <c r="F48" s="35">
        <v>43592</v>
      </c>
      <c r="G48" s="36">
        <f>(F48-E48)/30</f>
        <v>9.3333333333333339</v>
      </c>
      <c r="H48" s="37">
        <v>6</v>
      </c>
      <c r="I48" s="37"/>
      <c r="J48" s="38">
        <f>G48-H48-I48</f>
        <v>3.3333333333333339</v>
      </c>
      <c r="K48" s="93">
        <v>42254</v>
      </c>
      <c r="L48" s="35">
        <v>43662</v>
      </c>
      <c r="M48" s="39" t="str">
        <f>DATEDIF(K48,L48,"Y")&amp;" Th,"&amp;DATEDIF(K48,L48,"YM")&amp;" Bln,"&amp;DATEDIF(K48,L48,"MD")&amp;" Hr"</f>
        <v>3 Th,10 Bln,9 Hr</v>
      </c>
      <c r="N48" s="40">
        <v>150</v>
      </c>
      <c r="O48" s="5" t="str">
        <f t="shared" si="19"/>
        <v>3.41</v>
      </c>
      <c r="P48" s="53">
        <v>3.41</v>
      </c>
      <c r="Q48" s="37">
        <v>413</v>
      </c>
      <c r="R48" s="7"/>
      <c r="S48" s="95" t="s">
        <v>170</v>
      </c>
      <c r="T48" s="8" t="s">
        <v>171</v>
      </c>
    </row>
    <row r="49" spans="1:20" ht="15.75" x14ac:dyDescent="0.25">
      <c r="A49" s="233">
        <v>43678</v>
      </c>
      <c r="B49" s="21">
        <v>12022039</v>
      </c>
      <c r="C49" s="22" t="s">
        <v>172</v>
      </c>
      <c r="D49" s="22" t="s">
        <v>28</v>
      </c>
      <c r="E49" s="23">
        <v>43129</v>
      </c>
      <c r="F49" s="23">
        <v>43567</v>
      </c>
      <c r="G49" s="24">
        <f t="shared" ref="G49:G66" si="20">(F49-E49)/30</f>
        <v>14.6</v>
      </c>
      <c r="H49" s="25">
        <v>6</v>
      </c>
      <c r="I49" s="25"/>
      <c r="J49" s="26">
        <f t="shared" ref="J49:J66" si="21">G49-H49-I49</f>
        <v>8.6</v>
      </c>
      <c r="K49" s="23">
        <v>41162</v>
      </c>
      <c r="L49" s="23">
        <v>43678</v>
      </c>
      <c r="M49" s="27" t="str">
        <f t="shared" ref="M49:M59" si="22">DATEDIF(K49,L49,"Y")&amp;" Th,"&amp;DATEDIF(K49,L49,"YM")&amp;" Bln,"&amp;DATEDIF(K49,L49,"MD")&amp;" Hr"</f>
        <v>6 Th,10 Bln,22 Hr</v>
      </c>
      <c r="N49" s="28">
        <v>150</v>
      </c>
      <c r="O49" s="5" t="str">
        <f t="shared" si="19"/>
        <v>3.24</v>
      </c>
      <c r="P49" s="51">
        <v>3.24</v>
      </c>
      <c r="Q49" s="25">
        <v>400</v>
      </c>
      <c r="R49" s="31"/>
      <c r="S49" s="8" t="s">
        <v>103</v>
      </c>
      <c r="T49" s="8" t="s">
        <v>173</v>
      </c>
    </row>
    <row r="50" spans="1:20" ht="15.75" x14ac:dyDescent="0.25">
      <c r="A50" s="228"/>
      <c r="B50" s="21">
        <v>1500022085</v>
      </c>
      <c r="C50" s="22" t="s">
        <v>174</v>
      </c>
      <c r="D50" s="22" t="s">
        <v>28</v>
      </c>
      <c r="E50" s="23">
        <v>43311</v>
      </c>
      <c r="F50" s="23">
        <v>43592</v>
      </c>
      <c r="G50" s="24">
        <f t="shared" si="20"/>
        <v>9.3666666666666671</v>
      </c>
      <c r="H50" s="25">
        <v>6</v>
      </c>
      <c r="I50" s="25"/>
      <c r="J50" s="26">
        <f t="shared" si="21"/>
        <v>3.3666666666666671</v>
      </c>
      <c r="K50" s="48">
        <v>42254</v>
      </c>
      <c r="L50" s="23">
        <v>43678</v>
      </c>
      <c r="M50" s="27" t="str">
        <f t="shared" si="22"/>
        <v>3 Th,10 Bln,25 Hr</v>
      </c>
      <c r="N50" s="28">
        <v>153</v>
      </c>
      <c r="O50" s="5" t="str">
        <f t="shared" si="19"/>
        <v>3.67</v>
      </c>
      <c r="P50" s="51">
        <v>3.67</v>
      </c>
      <c r="Q50" s="25">
        <v>443</v>
      </c>
      <c r="R50" s="31"/>
      <c r="S50" s="8" t="s">
        <v>76</v>
      </c>
      <c r="T50" s="8" t="s">
        <v>175</v>
      </c>
    </row>
    <row r="51" spans="1:20" ht="15.75" x14ac:dyDescent="0.25">
      <c r="A51" s="227">
        <v>43691</v>
      </c>
      <c r="B51" s="10">
        <v>1400022081</v>
      </c>
      <c r="C51" s="11" t="s">
        <v>176</v>
      </c>
      <c r="D51" s="11" t="s">
        <v>28</v>
      </c>
      <c r="E51" s="12">
        <v>42945</v>
      </c>
      <c r="F51" s="12">
        <v>43565</v>
      </c>
      <c r="G51" s="13">
        <f t="shared" si="20"/>
        <v>20.666666666666668</v>
      </c>
      <c r="H51" s="14">
        <v>6</v>
      </c>
      <c r="I51" s="14"/>
      <c r="J51" s="15">
        <f t="shared" si="21"/>
        <v>14.666666666666668</v>
      </c>
      <c r="K51" s="94">
        <v>41883</v>
      </c>
      <c r="L51" s="12">
        <v>43691</v>
      </c>
      <c r="M51" s="16" t="str">
        <f t="shared" si="22"/>
        <v>4 Th,11 Bln,13 Hr</v>
      </c>
      <c r="N51" s="17">
        <v>146</v>
      </c>
      <c r="O51" s="5" t="str">
        <f t="shared" si="19"/>
        <v>3.18</v>
      </c>
      <c r="P51" s="49">
        <v>3.18</v>
      </c>
      <c r="Q51" s="14">
        <v>453</v>
      </c>
      <c r="R51" s="20"/>
      <c r="S51" s="8" t="s">
        <v>177</v>
      </c>
      <c r="T51" s="8" t="s">
        <v>146</v>
      </c>
    </row>
    <row r="52" spans="1:20" ht="15.75" x14ac:dyDescent="0.25">
      <c r="A52" s="228"/>
      <c r="B52" s="21">
        <v>1500022035</v>
      </c>
      <c r="C52" s="22" t="s">
        <v>178</v>
      </c>
      <c r="D52" s="22" t="s">
        <v>28</v>
      </c>
      <c r="E52" s="23">
        <v>43313</v>
      </c>
      <c r="F52" s="23">
        <v>43592</v>
      </c>
      <c r="G52" s="24">
        <f t="shared" si="20"/>
        <v>9.3000000000000007</v>
      </c>
      <c r="H52" s="25">
        <v>6</v>
      </c>
      <c r="I52" s="25"/>
      <c r="J52" s="26">
        <f t="shared" si="21"/>
        <v>3.3000000000000007</v>
      </c>
      <c r="K52" s="48">
        <v>42254</v>
      </c>
      <c r="L52" s="23">
        <v>43691</v>
      </c>
      <c r="M52" s="27" t="str">
        <f t="shared" si="22"/>
        <v>3 Th,11 Bln,7 Hr</v>
      </c>
      <c r="N52" s="28">
        <v>148</v>
      </c>
      <c r="O52" s="5" t="str">
        <f t="shared" si="19"/>
        <v>3.82</v>
      </c>
      <c r="P52" s="51">
        <v>3.82</v>
      </c>
      <c r="Q52" s="25">
        <v>420</v>
      </c>
      <c r="R52" s="31"/>
      <c r="S52" s="8" t="s">
        <v>19</v>
      </c>
      <c r="T52" s="8" t="s">
        <v>179</v>
      </c>
    </row>
    <row r="53" spans="1:20" ht="15.75" x14ac:dyDescent="0.25">
      <c r="A53" s="228"/>
      <c r="B53" s="54">
        <v>1500022057</v>
      </c>
      <c r="C53" s="55" t="s">
        <v>180</v>
      </c>
      <c r="D53" s="55" t="s">
        <v>28</v>
      </c>
      <c r="E53" s="56">
        <v>43311</v>
      </c>
      <c r="F53" s="56">
        <v>43595</v>
      </c>
      <c r="G53" s="57">
        <f t="shared" si="20"/>
        <v>9.4666666666666668</v>
      </c>
      <c r="H53" s="58">
        <v>6</v>
      </c>
      <c r="I53" s="58"/>
      <c r="J53" s="59">
        <f t="shared" si="21"/>
        <v>3.4666666666666668</v>
      </c>
      <c r="K53" s="96">
        <v>42254</v>
      </c>
      <c r="L53" s="56">
        <v>43691</v>
      </c>
      <c r="M53" s="60" t="str">
        <f t="shared" si="22"/>
        <v>3 Th,11 Bln,7 Hr</v>
      </c>
      <c r="N53" s="61">
        <v>149</v>
      </c>
      <c r="O53" s="215" t="str">
        <f t="shared" si="19"/>
        <v>3.35</v>
      </c>
      <c r="P53" s="71">
        <v>3.35</v>
      </c>
      <c r="Q53" s="58">
        <v>400</v>
      </c>
      <c r="R53" s="64"/>
      <c r="S53" s="62" t="s">
        <v>181</v>
      </c>
      <c r="T53" s="62" t="s">
        <v>118</v>
      </c>
    </row>
    <row r="54" spans="1:20" s="208" customFormat="1" ht="15.75" x14ac:dyDescent="0.25">
      <c r="A54" s="234">
        <v>43698</v>
      </c>
      <c r="B54" s="10">
        <v>1500022005</v>
      </c>
      <c r="C54" s="11" t="s">
        <v>184</v>
      </c>
      <c r="D54" s="11" t="s">
        <v>28</v>
      </c>
      <c r="E54" s="12">
        <v>43313</v>
      </c>
      <c r="F54" s="12">
        <v>43593</v>
      </c>
      <c r="G54" s="13">
        <f t="shared" si="20"/>
        <v>9.3333333333333339</v>
      </c>
      <c r="H54" s="14">
        <v>6</v>
      </c>
      <c r="I54" s="14"/>
      <c r="J54" s="15">
        <f t="shared" si="21"/>
        <v>3.3333333333333339</v>
      </c>
      <c r="K54" s="72">
        <v>42254</v>
      </c>
      <c r="L54" s="12">
        <v>43698</v>
      </c>
      <c r="M54" s="16" t="str">
        <f t="shared" si="22"/>
        <v>3 Th,11 Bln,14 Hr</v>
      </c>
      <c r="N54" s="17">
        <v>151</v>
      </c>
      <c r="O54" s="5" t="str">
        <f t="shared" ref="O54:O66" si="23">SUBSTITUTE(P54, ",", ".")</f>
        <v>3.7</v>
      </c>
      <c r="P54" s="49">
        <v>3.7</v>
      </c>
      <c r="Q54" s="14">
        <v>420</v>
      </c>
      <c r="R54" s="20"/>
      <c r="S54" s="50" t="s">
        <v>19</v>
      </c>
      <c r="T54" s="50" t="s">
        <v>185</v>
      </c>
    </row>
    <row r="55" spans="1:20" ht="15.75" x14ac:dyDescent="0.25">
      <c r="A55" s="230"/>
      <c r="B55" s="21">
        <v>1500022027</v>
      </c>
      <c r="C55" s="22" t="s">
        <v>186</v>
      </c>
      <c r="D55" s="22" t="s">
        <v>28</v>
      </c>
      <c r="E55" s="23">
        <v>43316</v>
      </c>
      <c r="F55" s="23">
        <v>43596</v>
      </c>
      <c r="G55" s="24">
        <f t="shared" si="20"/>
        <v>9.3333333333333339</v>
      </c>
      <c r="H55" s="25">
        <v>6</v>
      </c>
      <c r="I55" s="25"/>
      <c r="J55" s="26">
        <f t="shared" si="21"/>
        <v>3.3333333333333339</v>
      </c>
      <c r="K55" s="48">
        <v>42254</v>
      </c>
      <c r="L55" s="23">
        <v>43698</v>
      </c>
      <c r="M55" s="27" t="str">
        <f t="shared" si="22"/>
        <v>3 Th,11 Bln,14 Hr</v>
      </c>
      <c r="N55" s="28">
        <v>151</v>
      </c>
      <c r="O55" s="5" t="str">
        <f t="shared" si="23"/>
        <v>3.62</v>
      </c>
      <c r="P55" s="51">
        <v>3.62</v>
      </c>
      <c r="Q55" s="25">
        <v>406</v>
      </c>
      <c r="R55" s="31"/>
      <c r="S55" s="47" t="s">
        <v>161</v>
      </c>
      <c r="T55" s="47" t="s">
        <v>187</v>
      </c>
    </row>
    <row r="56" spans="1:20" ht="15.75" x14ac:dyDescent="0.25">
      <c r="A56" s="230"/>
      <c r="B56" s="21">
        <v>1500022039</v>
      </c>
      <c r="C56" s="22" t="s">
        <v>188</v>
      </c>
      <c r="D56" s="22" t="s">
        <v>28</v>
      </c>
      <c r="E56" s="23">
        <v>43312</v>
      </c>
      <c r="F56" s="23">
        <v>43612</v>
      </c>
      <c r="G56" s="24">
        <f t="shared" si="20"/>
        <v>10</v>
      </c>
      <c r="H56" s="25">
        <v>6</v>
      </c>
      <c r="I56" s="25"/>
      <c r="J56" s="26">
        <f t="shared" si="21"/>
        <v>4</v>
      </c>
      <c r="K56" s="48">
        <v>42254</v>
      </c>
      <c r="L56" s="23">
        <v>43698</v>
      </c>
      <c r="M56" s="27" t="str">
        <f t="shared" si="22"/>
        <v>3 Th,11 Bln,14 Hr</v>
      </c>
      <c r="N56" s="28">
        <v>151</v>
      </c>
      <c r="O56" s="5" t="str">
        <f t="shared" si="23"/>
        <v>3.48</v>
      </c>
      <c r="P56" s="51">
        <v>3.48</v>
      </c>
      <c r="Q56" s="25">
        <v>456</v>
      </c>
      <c r="R56" s="31"/>
      <c r="S56" s="47" t="s">
        <v>189</v>
      </c>
      <c r="T56" s="47" t="s">
        <v>190</v>
      </c>
    </row>
    <row r="57" spans="1:20" ht="15.75" x14ac:dyDescent="0.25">
      <c r="A57" s="230"/>
      <c r="B57" s="21">
        <v>1500022059</v>
      </c>
      <c r="C57" s="22" t="s">
        <v>191</v>
      </c>
      <c r="D57" s="22" t="s">
        <v>28</v>
      </c>
      <c r="E57" s="23">
        <v>43314</v>
      </c>
      <c r="F57" s="23">
        <v>43593</v>
      </c>
      <c r="G57" s="24">
        <f t="shared" si="20"/>
        <v>9.3000000000000007</v>
      </c>
      <c r="H57" s="25">
        <v>6</v>
      </c>
      <c r="I57" s="25"/>
      <c r="J57" s="26">
        <f t="shared" si="21"/>
        <v>3.3000000000000007</v>
      </c>
      <c r="K57" s="48">
        <v>42254</v>
      </c>
      <c r="L57" s="23">
        <v>43698</v>
      </c>
      <c r="M57" s="27" t="str">
        <f t="shared" si="22"/>
        <v>3 Th,11 Bln,14 Hr</v>
      </c>
      <c r="N57" s="28">
        <v>151</v>
      </c>
      <c r="O57" s="5" t="str">
        <f t="shared" si="23"/>
        <v>3.51</v>
      </c>
      <c r="P57" s="51">
        <v>3.51</v>
      </c>
      <c r="Q57" s="25">
        <v>440</v>
      </c>
      <c r="R57" s="31"/>
      <c r="S57" s="47" t="s">
        <v>49</v>
      </c>
      <c r="T57" s="47" t="s">
        <v>145</v>
      </c>
    </row>
    <row r="58" spans="1:20" ht="15.75" x14ac:dyDescent="0.25">
      <c r="A58" s="230"/>
      <c r="B58" s="21">
        <v>1500022083</v>
      </c>
      <c r="C58" s="22" t="s">
        <v>192</v>
      </c>
      <c r="D58" s="22" t="s">
        <v>28</v>
      </c>
      <c r="E58" s="23">
        <v>43315</v>
      </c>
      <c r="F58" s="23">
        <v>43598</v>
      </c>
      <c r="G58" s="24">
        <f t="shared" si="20"/>
        <v>9.4333333333333336</v>
      </c>
      <c r="H58" s="25">
        <v>6</v>
      </c>
      <c r="I58" s="25"/>
      <c r="J58" s="26">
        <f t="shared" si="21"/>
        <v>3.4333333333333336</v>
      </c>
      <c r="K58" s="48">
        <v>42254</v>
      </c>
      <c r="L58" s="23">
        <v>43698</v>
      </c>
      <c r="M58" s="27" t="str">
        <f t="shared" si="22"/>
        <v>3 Th,11 Bln,14 Hr</v>
      </c>
      <c r="N58" s="28">
        <v>149</v>
      </c>
      <c r="O58" s="5" t="str">
        <f t="shared" si="23"/>
        <v>3.65</v>
      </c>
      <c r="P58" s="51">
        <v>3.65</v>
      </c>
      <c r="Q58" s="25">
        <v>406</v>
      </c>
      <c r="R58" s="31"/>
      <c r="S58" s="47" t="s">
        <v>193</v>
      </c>
      <c r="T58" s="47" t="s">
        <v>179</v>
      </c>
    </row>
    <row r="59" spans="1:20" ht="15.75" x14ac:dyDescent="0.25">
      <c r="A59" s="235"/>
      <c r="B59" s="21">
        <v>1500022093</v>
      </c>
      <c r="C59" s="22" t="s">
        <v>194</v>
      </c>
      <c r="D59" s="22" t="s">
        <v>28</v>
      </c>
      <c r="E59" s="23">
        <v>43314</v>
      </c>
      <c r="F59" s="23">
        <v>43583</v>
      </c>
      <c r="G59" s="24">
        <f t="shared" si="20"/>
        <v>8.9666666666666668</v>
      </c>
      <c r="H59" s="25">
        <v>6</v>
      </c>
      <c r="I59" s="25"/>
      <c r="J59" s="26">
        <f t="shared" si="21"/>
        <v>2.9666666666666668</v>
      </c>
      <c r="K59" s="48">
        <v>42254</v>
      </c>
      <c r="L59" s="23">
        <v>43698</v>
      </c>
      <c r="M59" s="27" t="str">
        <f t="shared" si="22"/>
        <v>3 Th,11 Bln,14 Hr</v>
      </c>
      <c r="N59" s="28">
        <v>151</v>
      </c>
      <c r="O59" s="5" t="str">
        <f t="shared" si="23"/>
        <v>3.75</v>
      </c>
      <c r="P59" s="51">
        <v>3.75</v>
      </c>
      <c r="Q59" s="25">
        <v>413</v>
      </c>
      <c r="R59" s="31"/>
      <c r="S59" s="47" t="s">
        <v>67</v>
      </c>
      <c r="T59" s="47" t="s">
        <v>195</v>
      </c>
    </row>
    <row r="60" spans="1:20" ht="15.75" x14ac:dyDescent="0.25">
      <c r="A60" s="229">
        <v>43714</v>
      </c>
      <c r="B60" s="10">
        <v>1500022008</v>
      </c>
      <c r="C60" s="11" t="s">
        <v>197</v>
      </c>
      <c r="D60" s="11" t="s">
        <v>28</v>
      </c>
      <c r="E60" s="12">
        <v>43312</v>
      </c>
      <c r="F60" s="12">
        <v>43600</v>
      </c>
      <c r="G60" s="13">
        <f t="shared" si="20"/>
        <v>9.6</v>
      </c>
      <c r="H60" s="14">
        <v>6</v>
      </c>
      <c r="I60" s="14"/>
      <c r="J60" s="15">
        <f t="shared" si="21"/>
        <v>3.5999999999999996</v>
      </c>
      <c r="K60" s="72">
        <v>42254</v>
      </c>
      <c r="L60" s="12">
        <v>43714</v>
      </c>
      <c r="M60" s="16" t="str">
        <f>DATEDIF(K61,L60,"Y")&amp;" Th,"&amp;DATEDIF(K61,L60,"YM")&amp;" Bln,"&amp;DATEDIF(K61,L60,"MD")&amp;" Hr"</f>
        <v>3 Th,11 Bln,30 Hr</v>
      </c>
      <c r="N60" s="17">
        <v>150</v>
      </c>
      <c r="O60" s="5" t="str">
        <f t="shared" si="23"/>
        <v>3.62</v>
      </c>
      <c r="P60" s="49">
        <v>3.62</v>
      </c>
      <c r="Q60" s="14">
        <v>450</v>
      </c>
      <c r="R60" s="20"/>
      <c r="S60" s="50" t="s">
        <v>198</v>
      </c>
      <c r="T60" s="50" t="s">
        <v>199</v>
      </c>
    </row>
    <row r="61" spans="1:20" ht="15.75" x14ac:dyDescent="0.25">
      <c r="A61" s="230"/>
      <c r="B61" s="21">
        <v>1500022012</v>
      </c>
      <c r="C61" s="22" t="s">
        <v>200</v>
      </c>
      <c r="D61" s="22" t="s">
        <v>28</v>
      </c>
      <c r="E61" s="23">
        <v>43312</v>
      </c>
      <c r="F61" s="23">
        <v>43598</v>
      </c>
      <c r="G61" s="24">
        <f t="shared" si="20"/>
        <v>9.5333333333333332</v>
      </c>
      <c r="H61" s="25">
        <v>6</v>
      </c>
      <c r="I61" s="25"/>
      <c r="J61" s="26">
        <f t="shared" si="21"/>
        <v>3.5333333333333332</v>
      </c>
      <c r="K61" s="48">
        <v>42254</v>
      </c>
      <c r="L61" s="23">
        <v>43714</v>
      </c>
      <c r="M61" s="27" t="str">
        <f>DATEDIF(K61,L61,"Y")&amp;" Th,"&amp;DATEDIF(K61,L61,"YM")&amp;" Bln,"&amp;DATEDIF(K61,L61,"MD")&amp;" Hr"</f>
        <v>3 Th,11 Bln,30 Hr</v>
      </c>
      <c r="N61" s="28">
        <v>151</v>
      </c>
      <c r="O61" s="5" t="str">
        <f t="shared" si="23"/>
        <v>3.39</v>
      </c>
      <c r="P61" s="51">
        <v>3.39</v>
      </c>
      <c r="Q61" s="25">
        <v>450</v>
      </c>
      <c r="R61" s="31"/>
      <c r="S61" s="47" t="s">
        <v>201</v>
      </c>
      <c r="T61" s="47" t="s">
        <v>202</v>
      </c>
    </row>
    <row r="62" spans="1:20" ht="15.75" x14ac:dyDescent="0.25">
      <c r="A62" s="230"/>
      <c r="B62" s="21">
        <v>1500022031</v>
      </c>
      <c r="C62" s="22" t="s">
        <v>203</v>
      </c>
      <c r="D62" s="22" t="s">
        <v>28</v>
      </c>
      <c r="E62" s="23">
        <v>43315</v>
      </c>
      <c r="F62" s="23">
        <v>43605</v>
      </c>
      <c r="G62" s="24">
        <f t="shared" si="20"/>
        <v>9.6666666666666661</v>
      </c>
      <c r="H62" s="25">
        <v>6</v>
      </c>
      <c r="I62" s="25"/>
      <c r="J62" s="26">
        <f t="shared" si="21"/>
        <v>3.6666666666666661</v>
      </c>
      <c r="K62" s="48">
        <v>42254</v>
      </c>
      <c r="L62" s="23">
        <v>43714</v>
      </c>
      <c r="M62" s="27" t="str">
        <f>DATEDIF(K62,L62,"Y")&amp;" Th,"&amp;DATEDIF(K62,L62,"YM")&amp;" Bln,"&amp;DATEDIF(K62,L62,"MD")&amp;" Hr"</f>
        <v>3 Th,11 Bln,30 Hr</v>
      </c>
      <c r="N62" s="28">
        <v>150</v>
      </c>
      <c r="O62" s="5" t="str">
        <f t="shared" si="23"/>
        <v>3.63</v>
      </c>
      <c r="P62" s="51">
        <v>3.63</v>
      </c>
      <c r="Q62" s="25">
        <v>413</v>
      </c>
      <c r="R62" s="31"/>
      <c r="S62" s="47" t="s">
        <v>156</v>
      </c>
      <c r="T62" s="47" t="s">
        <v>204</v>
      </c>
    </row>
    <row r="63" spans="1:20" ht="15.75" x14ac:dyDescent="0.25">
      <c r="A63" s="230"/>
      <c r="B63" s="21">
        <v>1500022037</v>
      </c>
      <c r="C63" s="22" t="s">
        <v>205</v>
      </c>
      <c r="D63" s="22" t="s">
        <v>28</v>
      </c>
      <c r="E63" s="23">
        <v>43314</v>
      </c>
      <c r="F63" s="23">
        <v>43600</v>
      </c>
      <c r="G63" s="24">
        <f t="shared" si="20"/>
        <v>9.5333333333333332</v>
      </c>
      <c r="H63" s="25">
        <v>6</v>
      </c>
      <c r="I63" s="25"/>
      <c r="J63" s="26">
        <f t="shared" si="21"/>
        <v>3.5333333333333332</v>
      </c>
      <c r="K63" s="48">
        <v>42254</v>
      </c>
      <c r="L63" s="23">
        <v>43714</v>
      </c>
      <c r="M63" s="27" t="str">
        <f>DATEDIF(K63,L63,"Y")&amp;" Th,"&amp;DATEDIF(K63,L63,"YM")&amp;" Bln,"&amp;DATEDIF(K63,L63,"MD")&amp;" Hr"</f>
        <v>3 Th,11 Bln,30 Hr</v>
      </c>
      <c r="N63" s="28">
        <v>151</v>
      </c>
      <c r="O63" s="5" t="str">
        <f t="shared" si="23"/>
        <v>3.87</v>
      </c>
      <c r="P63" s="51">
        <v>3.87</v>
      </c>
      <c r="Q63" s="25">
        <v>446</v>
      </c>
      <c r="R63" s="31"/>
      <c r="S63" s="47" t="s">
        <v>206</v>
      </c>
      <c r="T63" s="47" t="s">
        <v>207</v>
      </c>
    </row>
    <row r="64" spans="1:20" ht="15.75" x14ac:dyDescent="0.25">
      <c r="A64" s="230"/>
      <c r="B64" s="21">
        <v>1500022047</v>
      </c>
      <c r="C64" s="22" t="s">
        <v>208</v>
      </c>
      <c r="D64" s="22" t="s">
        <v>28</v>
      </c>
      <c r="E64" s="23">
        <v>43314</v>
      </c>
      <c r="F64" s="23">
        <v>43607</v>
      </c>
      <c r="G64" s="24">
        <f t="shared" si="20"/>
        <v>9.7666666666666675</v>
      </c>
      <c r="H64" s="25">
        <v>6</v>
      </c>
      <c r="I64" s="25"/>
      <c r="J64" s="26">
        <f t="shared" si="21"/>
        <v>3.7666666666666675</v>
      </c>
      <c r="K64" s="48">
        <v>42254</v>
      </c>
      <c r="L64" s="23">
        <v>43714</v>
      </c>
      <c r="M64" s="27" t="str">
        <f>DATEDIF(K64,L64,"Y")&amp;" Th,"&amp;DATEDIF(K64,L64,"YM")&amp;" Bln,"&amp;DATEDIF(K64,L64,"MD")&amp;" Hr"</f>
        <v>3 Th,11 Bln,30 Hr</v>
      </c>
      <c r="N64" s="28">
        <v>151</v>
      </c>
      <c r="O64" s="5" t="str">
        <f t="shared" si="23"/>
        <v>3.36</v>
      </c>
      <c r="P64" s="51">
        <v>3.36</v>
      </c>
      <c r="Q64" s="25">
        <v>403</v>
      </c>
      <c r="R64" s="31"/>
      <c r="S64" s="47" t="s">
        <v>21</v>
      </c>
      <c r="T64" s="47" t="s">
        <v>209</v>
      </c>
    </row>
    <row r="65" spans="1:20" ht="15.75" x14ac:dyDescent="0.25">
      <c r="A65" s="230"/>
      <c r="B65" s="21">
        <v>1500022049</v>
      </c>
      <c r="C65" s="22" t="s">
        <v>210</v>
      </c>
      <c r="D65" s="22" t="s">
        <v>28</v>
      </c>
      <c r="E65" s="23">
        <v>43312</v>
      </c>
      <c r="F65" s="23">
        <v>43605</v>
      </c>
      <c r="G65" s="24">
        <f t="shared" si="20"/>
        <v>9.7666666666666675</v>
      </c>
      <c r="H65" s="25">
        <v>6</v>
      </c>
      <c r="I65" s="25"/>
      <c r="J65" s="26">
        <f t="shared" si="21"/>
        <v>3.7666666666666675</v>
      </c>
      <c r="K65" s="48">
        <v>42254</v>
      </c>
      <c r="L65" s="23">
        <v>43714</v>
      </c>
      <c r="M65" s="27" t="str">
        <f>DATEDIF(K66,L65,"Y")&amp;" Th,"&amp;DATEDIF(K66,L65,"YM")&amp;" Bln,"&amp;DATEDIF(K66,L65,"MD")&amp;" Hr"</f>
        <v>3 Th,11 Bln,30 Hr</v>
      </c>
      <c r="N65" s="28">
        <v>149</v>
      </c>
      <c r="O65" s="5" t="str">
        <f t="shared" si="23"/>
        <v>3.54</v>
      </c>
      <c r="P65" s="51">
        <v>3.54</v>
      </c>
      <c r="Q65" s="25">
        <v>463</v>
      </c>
      <c r="R65" s="31"/>
      <c r="S65" s="47" t="s">
        <v>26</v>
      </c>
      <c r="T65" s="47" t="s">
        <v>211</v>
      </c>
    </row>
    <row r="66" spans="1:20" ht="15.75" x14ac:dyDescent="0.25">
      <c r="A66" s="230"/>
      <c r="B66" s="21">
        <v>1500022053</v>
      </c>
      <c r="C66" s="22" t="s">
        <v>212</v>
      </c>
      <c r="D66" s="22" t="s">
        <v>28</v>
      </c>
      <c r="E66" s="23">
        <v>43309</v>
      </c>
      <c r="F66" s="23">
        <v>43687</v>
      </c>
      <c r="G66" s="24">
        <f t="shared" si="20"/>
        <v>12.6</v>
      </c>
      <c r="H66" s="25">
        <v>6</v>
      </c>
      <c r="I66" s="25"/>
      <c r="J66" s="26">
        <f t="shared" si="21"/>
        <v>6.6</v>
      </c>
      <c r="K66" s="48">
        <v>42254</v>
      </c>
      <c r="L66" s="23">
        <v>43714</v>
      </c>
      <c r="M66" s="27" t="str">
        <f>DATEDIF(K66,L66,"Y")&amp;" Th,"&amp;DATEDIF(K66,L66,"YM")&amp;" Bln,"&amp;DATEDIF(K66,L66,"MD")&amp;" Hr"</f>
        <v>3 Th,11 Bln,30 Hr</v>
      </c>
      <c r="N66" s="28">
        <v>149</v>
      </c>
      <c r="O66" s="5" t="str">
        <f t="shared" si="23"/>
        <v>3.54</v>
      </c>
      <c r="P66" s="51">
        <v>3.54</v>
      </c>
      <c r="Q66" s="25">
        <v>416</v>
      </c>
      <c r="R66" s="31"/>
      <c r="S66" s="47" t="s">
        <v>213</v>
      </c>
      <c r="T66" s="47" t="s">
        <v>214</v>
      </c>
    </row>
    <row r="67" spans="1:20" ht="15.75" x14ac:dyDescent="0.25">
      <c r="A67" s="227">
        <v>43726</v>
      </c>
      <c r="B67" s="10">
        <v>1500022010</v>
      </c>
      <c r="C67" s="11" t="s">
        <v>220</v>
      </c>
      <c r="D67" s="11" t="s">
        <v>28</v>
      </c>
      <c r="E67" s="12">
        <v>43313</v>
      </c>
      <c r="F67" s="12">
        <v>43689</v>
      </c>
      <c r="G67" s="13">
        <f t="shared" ref="G67:G68" si="24">(F67-E67)/30</f>
        <v>12.533333333333333</v>
      </c>
      <c r="H67" s="14">
        <v>6</v>
      </c>
      <c r="I67" s="14"/>
      <c r="J67" s="15">
        <f t="shared" ref="J67:J68" si="25">G67-H67-I67</f>
        <v>6.5333333333333332</v>
      </c>
      <c r="K67" s="72">
        <v>42254</v>
      </c>
      <c r="L67" s="12">
        <v>43726</v>
      </c>
      <c r="M67" s="16" t="str">
        <f t="shared" ref="M67:M71" si="26">DATEDIF(K67,L67,"Y")&amp;" Th,"&amp;DATEDIF(K67,L67,"YM")&amp;" Bln,"&amp;DATEDIF(K67,L67,"MD")&amp;" Hr"</f>
        <v>4 Th,0 Bln,11 Hr</v>
      </c>
      <c r="N67" s="17">
        <v>146</v>
      </c>
      <c r="O67" s="5" t="str">
        <f t="shared" ref="O67:O71" si="27">SUBSTITUTE(P67, ",", ".")</f>
        <v>3.26</v>
      </c>
      <c r="P67" s="97">
        <v>3.26</v>
      </c>
      <c r="Q67" s="14">
        <v>456</v>
      </c>
      <c r="R67" s="20"/>
      <c r="S67" s="50" t="s">
        <v>221</v>
      </c>
      <c r="T67" s="50" t="s">
        <v>222</v>
      </c>
    </row>
    <row r="68" spans="1:20" ht="15.75" x14ac:dyDescent="0.25">
      <c r="A68" s="238"/>
      <c r="B68" s="21">
        <v>1500022042</v>
      </c>
      <c r="C68" s="22" t="s">
        <v>223</v>
      </c>
      <c r="D68" s="22" t="s">
        <v>28</v>
      </c>
      <c r="E68" s="23">
        <v>43315</v>
      </c>
      <c r="F68" s="23">
        <v>43689</v>
      </c>
      <c r="G68" s="24">
        <f t="shared" si="24"/>
        <v>12.466666666666667</v>
      </c>
      <c r="H68" s="25">
        <v>6</v>
      </c>
      <c r="I68" s="25"/>
      <c r="J68" s="26">
        <f t="shared" si="25"/>
        <v>6.4666666666666668</v>
      </c>
      <c r="K68" s="48">
        <v>42254</v>
      </c>
      <c r="L68" s="23">
        <v>43726</v>
      </c>
      <c r="M68" s="27" t="str">
        <f t="shared" si="26"/>
        <v>4 Th,0 Bln,11 Hr</v>
      </c>
      <c r="N68" s="28">
        <v>153</v>
      </c>
      <c r="O68" s="5" t="str">
        <f t="shared" si="27"/>
        <v>3.48</v>
      </c>
      <c r="P68" s="70">
        <v>3.48</v>
      </c>
      <c r="Q68" s="25">
        <v>446</v>
      </c>
      <c r="R68" s="31"/>
      <c r="S68" s="47" t="s">
        <v>224</v>
      </c>
      <c r="T68" s="47" t="s">
        <v>225</v>
      </c>
    </row>
    <row r="69" spans="1:20" ht="15.75" x14ac:dyDescent="0.25">
      <c r="A69" s="227">
        <v>43733</v>
      </c>
      <c r="B69" s="10">
        <v>1400022075</v>
      </c>
      <c r="C69" s="11" t="s">
        <v>227</v>
      </c>
      <c r="D69" s="11" t="s">
        <v>28</v>
      </c>
      <c r="E69" s="12">
        <v>42948</v>
      </c>
      <c r="F69" s="101">
        <v>43593</v>
      </c>
      <c r="G69" s="13">
        <f t="shared" ref="G69:G75" si="28">(F69-E69)/30</f>
        <v>21.5</v>
      </c>
      <c r="H69" s="14">
        <v>6</v>
      </c>
      <c r="I69" s="14"/>
      <c r="J69" s="15">
        <f t="shared" ref="J69:J75" si="29">G69-H69-I69</f>
        <v>15.5</v>
      </c>
      <c r="K69" s="72">
        <v>41883</v>
      </c>
      <c r="L69" s="12">
        <v>43733</v>
      </c>
      <c r="M69" s="27" t="str">
        <f t="shared" si="26"/>
        <v>5 Th,0 Bln,24 Hr</v>
      </c>
      <c r="N69" s="17">
        <v>146</v>
      </c>
      <c r="O69" s="5" t="str">
        <f t="shared" si="27"/>
        <v>3.34</v>
      </c>
      <c r="P69" s="97">
        <v>3.34</v>
      </c>
      <c r="Q69" s="14">
        <v>463</v>
      </c>
      <c r="R69" s="20"/>
      <c r="S69" s="50" t="s">
        <v>59</v>
      </c>
      <c r="T69" s="50" t="s">
        <v>228</v>
      </c>
    </row>
    <row r="70" spans="1:20" ht="15.75" x14ac:dyDescent="0.25">
      <c r="A70" s="228"/>
      <c r="B70" s="21">
        <v>1400022079</v>
      </c>
      <c r="C70" s="22" t="s">
        <v>229</v>
      </c>
      <c r="D70" s="22" t="s">
        <v>28</v>
      </c>
      <c r="E70" s="23">
        <v>42948</v>
      </c>
      <c r="F70" s="98">
        <v>43601</v>
      </c>
      <c r="G70" s="24">
        <f t="shared" si="28"/>
        <v>21.766666666666666</v>
      </c>
      <c r="H70" s="25">
        <v>6</v>
      </c>
      <c r="I70" s="25"/>
      <c r="J70" s="26">
        <f t="shared" si="29"/>
        <v>15.766666666666666</v>
      </c>
      <c r="K70" s="48">
        <v>41883</v>
      </c>
      <c r="L70" s="23">
        <v>43733</v>
      </c>
      <c r="M70" s="27" t="str">
        <f t="shared" si="26"/>
        <v>5 Th,0 Bln,24 Hr</v>
      </c>
      <c r="N70" s="28">
        <v>145</v>
      </c>
      <c r="O70" s="5" t="str">
        <f t="shared" si="27"/>
        <v>3.31</v>
      </c>
      <c r="P70" s="70">
        <v>3.31</v>
      </c>
      <c r="Q70" s="25">
        <v>443</v>
      </c>
      <c r="R70" s="31"/>
      <c r="S70" s="47" t="s">
        <v>21</v>
      </c>
      <c r="T70" s="47" t="s">
        <v>83</v>
      </c>
    </row>
    <row r="71" spans="1:20" ht="15.75" x14ac:dyDescent="0.25">
      <c r="A71" s="228"/>
      <c r="B71" s="54">
        <v>1601022077</v>
      </c>
      <c r="C71" s="55" t="s">
        <v>230</v>
      </c>
      <c r="D71" s="55" t="s">
        <v>28</v>
      </c>
      <c r="E71" s="56">
        <v>43130</v>
      </c>
      <c r="F71" s="99">
        <v>43686</v>
      </c>
      <c r="G71" s="57">
        <f t="shared" si="28"/>
        <v>18.533333333333335</v>
      </c>
      <c r="H71" s="58">
        <v>6</v>
      </c>
      <c r="I71" s="58"/>
      <c r="J71" s="59">
        <f t="shared" si="29"/>
        <v>12.533333333333335</v>
      </c>
      <c r="K71" s="96">
        <v>42618</v>
      </c>
      <c r="L71" s="56">
        <v>43733</v>
      </c>
      <c r="M71" s="60" t="str">
        <f t="shared" si="26"/>
        <v>3 Th,0 Bln,20 Hr</v>
      </c>
      <c r="N71" s="61">
        <v>146</v>
      </c>
      <c r="O71" s="215" t="str">
        <f t="shared" si="27"/>
        <v>3.49</v>
      </c>
      <c r="P71" s="100">
        <v>3.49</v>
      </c>
      <c r="Q71" s="58">
        <v>446</v>
      </c>
      <c r="R71" s="64"/>
      <c r="S71" s="65" t="s">
        <v>182</v>
      </c>
      <c r="T71" s="65" t="s">
        <v>231</v>
      </c>
    </row>
    <row r="72" spans="1:20" s="208" customFormat="1" ht="15.75" x14ac:dyDescent="0.25">
      <c r="A72" s="234">
        <v>43747</v>
      </c>
      <c r="B72" s="10">
        <v>1500022014</v>
      </c>
      <c r="C72" s="11" t="s">
        <v>233</v>
      </c>
      <c r="D72" s="11" t="s">
        <v>28</v>
      </c>
      <c r="E72" s="12">
        <v>43311</v>
      </c>
      <c r="F72" s="101">
        <v>43686</v>
      </c>
      <c r="G72" s="13">
        <f t="shared" si="28"/>
        <v>12.5</v>
      </c>
      <c r="H72" s="14">
        <v>6</v>
      </c>
      <c r="I72" s="14"/>
      <c r="J72" s="15">
        <f t="shared" si="29"/>
        <v>6.5</v>
      </c>
      <c r="K72" s="72">
        <v>42254</v>
      </c>
      <c r="L72" s="12">
        <v>43747</v>
      </c>
      <c r="M72" s="16" t="str">
        <f t="shared" ref="M72:M86" si="30">DATEDIF(K72,L72,"Y")&amp;" Th,"&amp;DATEDIF(K72,L72,"YM")&amp;" Bln,"&amp;DATEDIF(K72,L72,"MD")&amp;" Hr"</f>
        <v>4 Th,1 Bln,2 Hr</v>
      </c>
      <c r="N72" s="17">
        <v>153</v>
      </c>
      <c r="O72" s="5" t="str">
        <f t="shared" ref="O72:O86" si="31">SUBSTITUTE(P72, ",", ".")</f>
        <v>3.58</v>
      </c>
      <c r="P72" s="97">
        <v>3.58</v>
      </c>
      <c r="Q72" s="14">
        <v>443</v>
      </c>
      <c r="R72" s="20"/>
      <c r="S72" s="50" t="s">
        <v>234</v>
      </c>
      <c r="T72" s="50" t="s">
        <v>133</v>
      </c>
    </row>
    <row r="73" spans="1:20" ht="15.75" x14ac:dyDescent="0.25">
      <c r="A73" s="230"/>
      <c r="B73" s="21">
        <v>1500022038</v>
      </c>
      <c r="C73" s="22" t="s">
        <v>235</v>
      </c>
      <c r="D73" s="22" t="s">
        <v>28</v>
      </c>
      <c r="E73" s="23">
        <v>43476</v>
      </c>
      <c r="F73" s="98">
        <v>43679</v>
      </c>
      <c r="G73" s="24">
        <f t="shared" si="28"/>
        <v>6.7666666666666666</v>
      </c>
      <c r="H73" s="25"/>
      <c r="I73" s="25"/>
      <c r="J73" s="26">
        <f t="shared" si="29"/>
        <v>6.7666666666666666</v>
      </c>
      <c r="K73" s="48">
        <v>42254</v>
      </c>
      <c r="L73" s="23">
        <v>43747</v>
      </c>
      <c r="M73" s="27" t="str">
        <f t="shared" si="30"/>
        <v>4 Th,1 Bln,2 Hr</v>
      </c>
      <c r="N73" s="28">
        <v>148</v>
      </c>
      <c r="O73" s="5" t="str">
        <f t="shared" si="31"/>
        <v>3.22</v>
      </c>
      <c r="P73" s="70">
        <v>3.22</v>
      </c>
      <c r="Q73" s="25">
        <v>420</v>
      </c>
      <c r="R73" s="31"/>
      <c r="S73" s="47" t="s">
        <v>236</v>
      </c>
      <c r="T73" s="47" t="s">
        <v>237</v>
      </c>
    </row>
    <row r="74" spans="1:20" ht="15.75" x14ac:dyDescent="0.25">
      <c r="A74" s="230"/>
      <c r="B74" s="21">
        <v>1500022071</v>
      </c>
      <c r="C74" s="22" t="s">
        <v>238</v>
      </c>
      <c r="D74" s="22" t="s">
        <v>28</v>
      </c>
      <c r="E74" s="23">
        <v>43312</v>
      </c>
      <c r="F74" s="98">
        <v>43689</v>
      </c>
      <c r="G74" s="24">
        <f t="shared" si="28"/>
        <v>12.566666666666666</v>
      </c>
      <c r="H74" s="25">
        <v>6</v>
      </c>
      <c r="I74" s="25"/>
      <c r="J74" s="26">
        <f t="shared" si="29"/>
        <v>6.5666666666666664</v>
      </c>
      <c r="K74" s="48">
        <v>42254</v>
      </c>
      <c r="L74" s="23">
        <v>43747</v>
      </c>
      <c r="M74" s="27" t="str">
        <f t="shared" si="30"/>
        <v>4 Th,1 Bln,2 Hr</v>
      </c>
      <c r="N74" s="28">
        <v>152</v>
      </c>
      <c r="O74" s="5" t="str">
        <f t="shared" si="31"/>
        <v>3.54</v>
      </c>
      <c r="P74" s="70">
        <v>3.54</v>
      </c>
      <c r="Q74" s="25">
        <v>413</v>
      </c>
      <c r="R74" s="31"/>
      <c r="S74" s="47" t="s">
        <v>60</v>
      </c>
      <c r="T74" s="47" t="s">
        <v>239</v>
      </c>
    </row>
    <row r="75" spans="1:20" ht="15.75" x14ac:dyDescent="0.25">
      <c r="A75" s="235"/>
      <c r="B75" s="21">
        <v>1500022090</v>
      </c>
      <c r="C75" s="22" t="s">
        <v>240</v>
      </c>
      <c r="D75" s="22" t="s">
        <v>28</v>
      </c>
      <c r="E75" s="23">
        <v>43314</v>
      </c>
      <c r="F75" s="98">
        <v>43690</v>
      </c>
      <c r="G75" s="24">
        <f t="shared" si="28"/>
        <v>12.533333333333333</v>
      </c>
      <c r="H75" s="25">
        <v>6</v>
      </c>
      <c r="I75" s="25"/>
      <c r="J75" s="26">
        <f t="shared" si="29"/>
        <v>6.5333333333333332</v>
      </c>
      <c r="K75" s="48">
        <v>42254</v>
      </c>
      <c r="L75" s="23">
        <v>43747</v>
      </c>
      <c r="M75" s="27" t="str">
        <f t="shared" si="30"/>
        <v>4 Th,1 Bln,2 Hr</v>
      </c>
      <c r="N75" s="28">
        <v>150</v>
      </c>
      <c r="O75" s="5" t="str">
        <f t="shared" si="31"/>
        <v>3.3</v>
      </c>
      <c r="P75" s="70">
        <v>3.3</v>
      </c>
      <c r="Q75" s="25">
        <v>410</v>
      </c>
      <c r="R75" s="31"/>
      <c r="S75" s="47" t="s">
        <v>21</v>
      </c>
      <c r="T75" s="52" t="s">
        <v>241</v>
      </c>
    </row>
    <row r="76" spans="1:20" ht="15.75" x14ac:dyDescent="0.25">
      <c r="A76" s="227">
        <v>43752</v>
      </c>
      <c r="B76" s="10">
        <v>1300022028</v>
      </c>
      <c r="C76" s="11" t="s">
        <v>242</v>
      </c>
      <c r="D76" s="11" t="s">
        <v>28</v>
      </c>
      <c r="E76" s="12">
        <v>42755</v>
      </c>
      <c r="F76" s="101">
        <v>43537</v>
      </c>
      <c r="G76" s="13">
        <f t="shared" ref="G76:G86" si="32">(F76-E76)/30</f>
        <v>26.066666666666666</v>
      </c>
      <c r="H76" s="14">
        <v>6</v>
      </c>
      <c r="I76" s="14"/>
      <c r="J76" s="15">
        <f t="shared" ref="J76:J86" si="33">G76-H76-I76</f>
        <v>20.066666666666666</v>
      </c>
      <c r="K76" s="72">
        <v>41526</v>
      </c>
      <c r="L76" s="12">
        <v>43752</v>
      </c>
      <c r="M76" s="16" t="str">
        <f t="shared" si="30"/>
        <v>6 Th,1 Bln,5 Hr</v>
      </c>
      <c r="N76" s="17">
        <v>146</v>
      </c>
      <c r="O76" s="5" t="str">
        <f t="shared" si="31"/>
        <v>3.72</v>
      </c>
      <c r="P76" s="97">
        <v>3.72</v>
      </c>
      <c r="Q76" s="14">
        <v>446</v>
      </c>
      <c r="R76" s="20"/>
      <c r="S76" s="50" t="s">
        <v>243</v>
      </c>
      <c r="T76" s="50" t="s">
        <v>244</v>
      </c>
    </row>
    <row r="77" spans="1:20" ht="15.75" x14ac:dyDescent="0.25">
      <c r="A77" s="228"/>
      <c r="B77" s="21">
        <v>1300022029</v>
      </c>
      <c r="C77" s="22" t="s">
        <v>245</v>
      </c>
      <c r="D77" s="22" t="s">
        <v>28</v>
      </c>
      <c r="E77" s="23">
        <v>42766</v>
      </c>
      <c r="F77" s="98">
        <v>43523</v>
      </c>
      <c r="G77" s="24">
        <f t="shared" si="32"/>
        <v>25.233333333333334</v>
      </c>
      <c r="H77" s="25">
        <v>6</v>
      </c>
      <c r="I77" s="25"/>
      <c r="J77" s="26">
        <f t="shared" si="33"/>
        <v>19.233333333333334</v>
      </c>
      <c r="K77" s="48">
        <v>41526</v>
      </c>
      <c r="L77" s="23">
        <v>43752</v>
      </c>
      <c r="M77" s="27" t="str">
        <f t="shared" si="30"/>
        <v>6 Th,1 Bln,5 Hr</v>
      </c>
      <c r="N77" s="28">
        <v>148</v>
      </c>
      <c r="O77" s="5" t="str">
        <f t="shared" si="31"/>
        <v>3.57</v>
      </c>
      <c r="P77" s="70">
        <v>3.57</v>
      </c>
      <c r="Q77" s="25">
        <v>436</v>
      </c>
      <c r="R77" s="31"/>
      <c r="S77" s="47" t="s">
        <v>246</v>
      </c>
      <c r="T77" s="47" t="s">
        <v>247</v>
      </c>
    </row>
    <row r="78" spans="1:20" ht="15.75" x14ac:dyDescent="0.25">
      <c r="A78" s="228"/>
      <c r="B78" s="21">
        <v>1400022077</v>
      </c>
      <c r="C78" s="22" t="s">
        <v>248</v>
      </c>
      <c r="D78" s="22" t="s">
        <v>28</v>
      </c>
      <c r="E78" s="23">
        <v>42947</v>
      </c>
      <c r="F78" s="98">
        <v>43631</v>
      </c>
      <c r="G78" s="24">
        <f t="shared" si="32"/>
        <v>22.8</v>
      </c>
      <c r="H78" s="25">
        <v>6</v>
      </c>
      <c r="I78" s="25"/>
      <c r="J78" s="26">
        <f t="shared" si="33"/>
        <v>16.8</v>
      </c>
      <c r="K78" s="48">
        <v>41883</v>
      </c>
      <c r="L78" s="23">
        <v>43752</v>
      </c>
      <c r="M78" s="27" t="str">
        <f t="shared" si="30"/>
        <v>5 Th,1 Bln,13 Hr</v>
      </c>
      <c r="N78" s="28">
        <v>147</v>
      </c>
      <c r="O78" s="5" t="str">
        <f t="shared" si="31"/>
        <v>3.01</v>
      </c>
      <c r="P78" s="70">
        <v>3.01</v>
      </c>
      <c r="Q78" s="25">
        <v>436</v>
      </c>
      <c r="R78" s="31"/>
      <c r="S78" s="47" t="s">
        <v>249</v>
      </c>
      <c r="T78" s="52" t="s">
        <v>250</v>
      </c>
    </row>
    <row r="79" spans="1:20" ht="15.75" x14ac:dyDescent="0.25">
      <c r="A79" s="228"/>
      <c r="B79" s="21">
        <v>1500022009</v>
      </c>
      <c r="C79" s="22" t="s">
        <v>251</v>
      </c>
      <c r="D79" s="22" t="s">
        <v>28</v>
      </c>
      <c r="E79" s="23">
        <v>43313</v>
      </c>
      <c r="F79" s="98">
        <v>43692</v>
      </c>
      <c r="G79" s="24">
        <f t="shared" si="32"/>
        <v>12.633333333333333</v>
      </c>
      <c r="H79" s="25">
        <v>6</v>
      </c>
      <c r="I79" s="25"/>
      <c r="J79" s="26">
        <f t="shared" si="33"/>
        <v>6.6333333333333329</v>
      </c>
      <c r="K79" s="48">
        <v>42254</v>
      </c>
      <c r="L79" s="23">
        <v>43752</v>
      </c>
      <c r="M79" s="27" t="str">
        <f t="shared" si="30"/>
        <v>4 Th,1 Bln,7 Hr</v>
      </c>
      <c r="N79" s="28">
        <v>149</v>
      </c>
      <c r="O79" s="5" t="str">
        <f t="shared" si="31"/>
        <v>3.25</v>
      </c>
      <c r="P79" s="70">
        <v>3.25</v>
      </c>
      <c r="Q79" s="25">
        <v>466</v>
      </c>
      <c r="R79" s="31"/>
      <c r="S79" s="47" t="s">
        <v>219</v>
      </c>
      <c r="T79" s="47" t="s">
        <v>252</v>
      </c>
    </row>
    <row r="80" spans="1:20" ht="15.75" x14ac:dyDescent="0.25">
      <c r="A80" s="228"/>
      <c r="B80" s="21">
        <v>1500022015</v>
      </c>
      <c r="C80" s="22" t="s">
        <v>253</v>
      </c>
      <c r="D80" s="22" t="s">
        <v>28</v>
      </c>
      <c r="E80" s="23">
        <v>43309</v>
      </c>
      <c r="F80" s="98">
        <v>43692</v>
      </c>
      <c r="G80" s="24">
        <f t="shared" si="32"/>
        <v>12.766666666666667</v>
      </c>
      <c r="H80" s="25">
        <v>6</v>
      </c>
      <c r="I80" s="25"/>
      <c r="J80" s="26">
        <f t="shared" si="33"/>
        <v>6.7666666666666675</v>
      </c>
      <c r="K80" s="48">
        <v>42254</v>
      </c>
      <c r="L80" s="23">
        <v>43752</v>
      </c>
      <c r="M80" s="27" t="str">
        <f t="shared" si="30"/>
        <v>4 Th,1 Bln,7 Hr</v>
      </c>
      <c r="N80" s="28">
        <v>151</v>
      </c>
      <c r="O80" s="5" t="str">
        <f t="shared" si="31"/>
        <v>3.65</v>
      </c>
      <c r="P80" s="70">
        <v>3.65</v>
      </c>
      <c r="Q80" s="25">
        <v>433</v>
      </c>
      <c r="R80" s="31"/>
      <c r="S80" s="47" t="s">
        <v>183</v>
      </c>
      <c r="T80" s="47" t="s">
        <v>239</v>
      </c>
    </row>
    <row r="81" spans="1:20" ht="15.75" x14ac:dyDescent="0.25">
      <c r="A81" s="228"/>
      <c r="B81" s="21">
        <v>1500022025</v>
      </c>
      <c r="C81" s="22" t="s">
        <v>254</v>
      </c>
      <c r="D81" s="22" t="s">
        <v>28</v>
      </c>
      <c r="E81" s="23">
        <v>43312</v>
      </c>
      <c r="F81" s="98">
        <v>43701</v>
      </c>
      <c r="G81" s="24">
        <f t="shared" si="32"/>
        <v>12.966666666666667</v>
      </c>
      <c r="H81" s="25">
        <v>6</v>
      </c>
      <c r="I81" s="25"/>
      <c r="J81" s="26">
        <f t="shared" si="33"/>
        <v>6.9666666666666668</v>
      </c>
      <c r="K81" s="48">
        <v>42254</v>
      </c>
      <c r="L81" s="23">
        <v>43752</v>
      </c>
      <c r="M81" s="27" t="str">
        <f t="shared" si="30"/>
        <v>4 Th,1 Bln,7 Hr</v>
      </c>
      <c r="N81" s="28">
        <v>149</v>
      </c>
      <c r="O81" s="5" t="str">
        <f t="shared" si="31"/>
        <v>3.71</v>
      </c>
      <c r="P81" s="70">
        <v>3.71</v>
      </c>
      <c r="Q81" s="25">
        <v>433</v>
      </c>
      <c r="R81" s="31"/>
      <c r="S81" s="47" t="s">
        <v>25</v>
      </c>
      <c r="T81" s="47" t="s">
        <v>255</v>
      </c>
    </row>
    <row r="82" spans="1:20" ht="15.75" x14ac:dyDescent="0.25">
      <c r="A82" s="228"/>
      <c r="B82" s="21">
        <v>1500022029</v>
      </c>
      <c r="C82" s="22" t="s">
        <v>256</v>
      </c>
      <c r="D82" s="22" t="s">
        <v>28</v>
      </c>
      <c r="E82" s="23">
        <v>43313</v>
      </c>
      <c r="F82" s="98">
        <v>43701</v>
      </c>
      <c r="G82" s="24">
        <f t="shared" si="32"/>
        <v>12.933333333333334</v>
      </c>
      <c r="H82" s="25">
        <v>6</v>
      </c>
      <c r="I82" s="25"/>
      <c r="J82" s="26">
        <f t="shared" si="33"/>
        <v>6.9333333333333336</v>
      </c>
      <c r="K82" s="48">
        <v>42254</v>
      </c>
      <c r="L82" s="23">
        <v>43752</v>
      </c>
      <c r="M82" s="27" t="str">
        <f t="shared" si="30"/>
        <v>4 Th,1 Bln,7 Hr</v>
      </c>
      <c r="N82" s="28">
        <v>150</v>
      </c>
      <c r="O82" s="5" t="str">
        <f t="shared" si="31"/>
        <v>3.3</v>
      </c>
      <c r="P82" s="70">
        <v>3.3</v>
      </c>
      <c r="Q82" s="25">
        <v>436</v>
      </c>
      <c r="R82" s="31"/>
      <c r="S82" s="47" t="s">
        <v>257</v>
      </c>
      <c r="T82" s="47" t="s">
        <v>258</v>
      </c>
    </row>
    <row r="83" spans="1:20" ht="15.75" x14ac:dyDescent="0.25">
      <c r="A83" s="228"/>
      <c r="B83" s="21">
        <v>1500022062</v>
      </c>
      <c r="C83" s="22" t="s">
        <v>259</v>
      </c>
      <c r="D83" s="22" t="s">
        <v>28</v>
      </c>
      <c r="E83" s="23">
        <v>43313</v>
      </c>
      <c r="F83" s="98">
        <v>43701</v>
      </c>
      <c r="G83" s="24">
        <f t="shared" si="32"/>
        <v>12.933333333333334</v>
      </c>
      <c r="H83" s="25">
        <v>6</v>
      </c>
      <c r="I83" s="25"/>
      <c r="J83" s="26">
        <f t="shared" si="33"/>
        <v>6.9333333333333336</v>
      </c>
      <c r="K83" s="48">
        <v>42254</v>
      </c>
      <c r="L83" s="23">
        <v>43752</v>
      </c>
      <c r="M83" s="27" t="str">
        <f t="shared" si="30"/>
        <v>4 Th,1 Bln,7 Hr</v>
      </c>
      <c r="N83" s="28">
        <v>148</v>
      </c>
      <c r="O83" s="5" t="str">
        <f t="shared" si="31"/>
        <v>3.69</v>
      </c>
      <c r="P83" s="70">
        <v>3.69</v>
      </c>
      <c r="Q83" s="25">
        <v>430</v>
      </c>
      <c r="R83" s="31"/>
      <c r="S83" s="47" t="s">
        <v>260</v>
      </c>
      <c r="T83" s="47" t="s">
        <v>261</v>
      </c>
    </row>
    <row r="84" spans="1:20" ht="15.75" x14ac:dyDescent="0.25">
      <c r="A84" s="228"/>
      <c r="B84" s="21">
        <v>1500022063</v>
      </c>
      <c r="C84" s="22" t="s">
        <v>262</v>
      </c>
      <c r="D84" s="22" t="s">
        <v>28</v>
      </c>
      <c r="E84" s="23">
        <v>43313</v>
      </c>
      <c r="F84" s="98">
        <v>43701</v>
      </c>
      <c r="G84" s="24">
        <f t="shared" si="32"/>
        <v>12.933333333333334</v>
      </c>
      <c r="H84" s="25">
        <v>6</v>
      </c>
      <c r="I84" s="25"/>
      <c r="J84" s="26">
        <f t="shared" si="33"/>
        <v>6.9333333333333336</v>
      </c>
      <c r="K84" s="48">
        <v>42254</v>
      </c>
      <c r="L84" s="23">
        <v>43752</v>
      </c>
      <c r="M84" s="27" t="str">
        <f t="shared" si="30"/>
        <v>4 Th,1 Bln,7 Hr</v>
      </c>
      <c r="N84" s="28">
        <v>148</v>
      </c>
      <c r="O84" s="5" t="str">
        <f t="shared" si="31"/>
        <v>3.18</v>
      </c>
      <c r="P84" s="70">
        <v>3.18</v>
      </c>
      <c r="Q84" s="25">
        <v>450</v>
      </c>
      <c r="R84" s="31"/>
      <c r="S84" s="47" t="s">
        <v>263</v>
      </c>
      <c r="T84" s="47" t="s">
        <v>264</v>
      </c>
    </row>
    <row r="85" spans="1:20" ht="15.75" x14ac:dyDescent="0.25">
      <c r="A85" s="228"/>
      <c r="B85" s="21">
        <v>1500022065</v>
      </c>
      <c r="C85" s="22" t="s">
        <v>265</v>
      </c>
      <c r="D85" s="22" t="s">
        <v>28</v>
      </c>
      <c r="E85" s="23">
        <v>43311</v>
      </c>
      <c r="F85" s="98">
        <v>43714</v>
      </c>
      <c r="G85" s="24">
        <f t="shared" si="32"/>
        <v>13.433333333333334</v>
      </c>
      <c r="H85" s="25">
        <v>6</v>
      </c>
      <c r="I85" s="25"/>
      <c r="J85" s="26">
        <f t="shared" si="33"/>
        <v>7.4333333333333336</v>
      </c>
      <c r="K85" s="48">
        <v>42254</v>
      </c>
      <c r="L85" s="23">
        <v>43752</v>
      </c>
      <c r="M85" s="27" t="str">
        <f t="shared" si="30"/>
        <v>4 Th,1 Bln,7 Hr</v>
      </c>
      <c r="N85" s="28">
        <v>144</v>
      </c>
      <c r="O85" s="5" t="str">
        <f t="shared" si="31"/>
        <v>3.37</v>
      </c>
      <c r="P85" s="70">
        <v>3.37</v>
      </c>
      <c r="Q85" s="25">
        <v>430</v>
      </c>
      <c r="R85" s="31"/>
      <c r="S85" s="47" t="s">
        <v>64</v>
      </c>
      <c r="T85" s="47" t="s">
        <v>266</v>
      </c>
    </row>
    <row r="86" spans="1:20" ht="15.75" x14ac:dyDescent="0.25">
      <c r="A86" s="228"/>
      <c r="B86" s="21">
        <v>1500022070</v>
      </c>
      <c r="C86" s="22" t="s">
        <v>267</v>
      </c>
      <c r="D86" s="22" t="s">
        <v>28</v>
      </c>
      <c r="E86" s="23">
        <v>43316</v>
      </c>
      <c r="F86" s="98">
        <v>43714</v>
      </c>
      <c r="G86" s="24">
        <f t="shared" si="32"/>
        <v>13.266666666666667</v>
      </c>
      <c r="H86" s="25">
        <v>6</v>
      </c>
      <c r="I86" s="25"/>
      <c r="J86" s="26">
        <f t="shared" si="33"/>
        <v>7.2666666666666675</v>
      </c>
      <c r="K86" s="48">
        <v>42254</v>
      </c>
      <c r="L86" s="23">
        <v>43752</v>
      </c>
      <c r="M86" s="27" t="str">
        <f t="shared" si="30"/>
        <v>4 Th,1 Bln,7 Hr</v>
      </c>
      <c r="N86" s="28">
        <v>153</v>
      </c>
      <c r="O86" s="5" t="str">
        <f t="shared" si="31"/>
        <v>3.6</v>
      </c>
      <c r="P86" s="70">
        <v>3.6</v>
      </c>
      <c r="Q86" s="25">
        <v>400</v>
      </c>
      <c r="R86" s="31"/>
      <c r="S86" s="47" t="s">
        <v>268</v>
      </c>
      <c r="T86" s="47" t="s">
        <v>141</v>
      </c>
    </row>
    <row r="87" spans="1:20" ht="51" x14ac:dyDescent="0.25">
      <c r="A87" s="206">
        <v>43796</v>
      </c>
      <c r="B87" s="10">
        <v>1400022061</v>
      </c>
      <c r="C87" s="11" t="s">
        <v>274</v>
      </c>
      <c r="D87" s="11" t="s">
        <v>28</v>
      </c>
      <c r="E87" s="12">
        <v>42947</v>
      </c>
      <c r="F87" s="12">
        <v>43686</v>
      </c>
      <c r="G87" s="13">
        <f t="shared" ref="G87:G88" si="34">(F87-E87)/30</f>
        <v>24.633333333333333</v>
      </c>
      <c r="H87" s="14">
        <v>6</v>
      </c>
      <c r="I87" s="14"/>
      <c r="J87" s="15">
        <f t="shared" ref="J87:J88" si="35">G87-H87-I87</f>
        <v>18.633333333333333</v>
      </c>
      <c r="K87" s="72">
        <v>41883</v>
      </c>
      <c r="L87" s="12">
        <v>43796</v>
      </c>
      <c r="M87" s="16" t="str">
        <f t="shared" ref="M87" si="36">DATEDIF(K87,L87,"Y")&amp;" Th,"&amp;DATEDIF(K87,L87,"YM")&amp;" Bln,"&amp;DATEDIF(K87,L87,"MD")&amp;" Hr"</f>
        <v>5 Th,2 Bln,26 Hr</v>
      </c>
      <c r="N87" s="17">
        <v>149</v>
      </c>
      <c r="O87" s="5" t="str">
        <f t="shared" ref="O87:O93" si="37">SUBSTITUTE(P87, ",", ".")</f>
        <v>3.37</v>
      </c>
      <c r="P87" s="97">
        <v>3.37</v>
      </c>
      <c r="Q87" s="14">
        <v>460</v>
      </c>
      <c r="R87" s="20"/>
      <c r="S87" s="8" t="s">
        <v>54</v>
      </c>
      <c r="T87" s="8" t="s">
        <v>275</v>
      </c>
    </row>
    <row r="88" spans="1:20" ht="15.75" x14ac:dyDescent="0.25">
      <c r="A88" s="227">
        <v>43852</v>
      </c>
      <c r="B88" s="111">
        <v>1400022007</v>
      </c>
      <c r="C88" s="67" t="s">
        <v>277</v>
      </c>
      <c r="D88" s="11" t="s">
        <v>28</v>
      </c>
      <c r="E88" s="112">
        <v>43130</v>
      </c>
      <c r="F88" s="112">
        <v>43559</v>
      </c>
      <c r="G88" s="13">
        <f t="shared" si="34"/>
        <v>14.3</v>
      </c>
      <c r="H88" s="14">
        <v>6</v>
      </c>
      <c r="I88" s="14"/>
      <c r="J88" s="15">
        <f t="shared" si="35"/>
        <v>8.3000000000000007</v>
      </c>
      <c r="K88" s="72">
        <v>41883</v>
      </c>
      <c r="L88" s="112">
        <v>43852</v>
      </c>
      <c r="M88" s="16" t="str">
        <f t="shared" ref="M88:M108" si="38">DATEDIF(K88,L88,"Y")&amp;" Th,"&amp;DATEDIF(K88,L88,"YM")&amp;" Bln,"&amp;DATEDIF(K88,L88,"MD")&amp;" Hr"</f>
        <v>5 Th,4 Bln,21 Hr</v>
      </c>
      <c r="N88" s="17">
        <v>150</v>
      </c>
      <c r="O88" s="5" t="str">
        <f t="shared" si="37"/>
        <v>3.18</v>
      </c>
      <c r="P88" s="97">
        <v>3.18</v>
      </c>
      <c r="Q88" s="14">
        <v>446</v>
      </c>
      <c r="R88" s="20"/>
      <c r="S88" s="8" t="s">
        <v>278</v>
      </c>
      <c r="T88" s="8" t="s">
        <v>279</v>
      </c>
    </row>
    <row r="89" spans="1:20" ht="15.75" x14ac:dyDescent="0.25">
      <c r="A89" s="236"/>
      <c r="B89" s="33">
        <v>12022031</v>
      </c>
      <c r="C89" s="34" t="s">
        <v>280</v>
      </c>
      <c r="D89" s="34" t="s">
        <v>28</v>
      </c>
      <c r="E89" s="35">
        <v>42754</v>
      </c>
      <c r="F89" s="35">
        <v>43346</v>
      </c>
      <c r="G89" s="36">
        <f t="shared" ref="G89" si="39">(F89-E89)/30</f>
        <v>19.733333333333334</v>
      </c>
      <c r="H89" s="37">
        <v>6</v>
      </c>
      <c r="I89" s="37"/>
      <c r="J89" s="38">
        <f t="shared" ref="J89:J108" si="40">G89-H89-I89</f>
        <v>13.733333333333334</v>
      </c>
      <c r="K89" s="35">
        <v>41162</v>
      </c>
      <c r="L89" s="35">
        <v>43850</v>
      </c>
      <c r="M89" s="39" t="str">
        <f t="shared" si="38"/>
        <v>7 Th,4 Bln,10 Hr</v>
      </c>
      <c r="N89" s="40">
        <v>147</v>
      </c>
      <c r="O89" s="5" t="str">
        <f t="shared" si="37"/>
        <v>3.14</v>
      </c>
      <c r="P89" s="102">
        <v>3.14</v>
      </c>
      <c r="Q89" s="37">
        <v>420</v>
      </c>
      <c r="R89" s="41"/>
      <c r="S89" s="8" t="s">
        <v>19</v>
      </c>
      <c r="T89" s="8" t="s">
        <v>281</v>
      </c>
    </row>
    <row r="90" spans="1:20" ht="17.25" x14ac:dyDescent="0.3">
      <c r="A90" s="237">
        <v>43866</v>
      </c>
      <c r="B90" s="21">
        <v>1300022021</v>
      </c>
      <c r="C90" s="22" t="s">
        <v>282</v>
      </c>
      <c r="D90" s="22" t="s">
        <v>28</v>
      </c>
      <c r="E90" s="23">
        <v>42755</v>
      </c>
      <c r="F90" s="113">
        <v>43618</v>
      </c>
      <c r="G90" s="24">
        <f>(F91-E90)/30</f>
        <v>33.833333333333336</v>
      </c>
      <c r="H90" s="25">
        <v>6</v>
      </c>
      <c r="I90" s="25"/>
      <c r="J90" s="26">
        <f t="shared" si="40"/>
        <v>27.833333333333336</v>
      </c>
      <c r="K90" s="48">
        <v>41526</v>
      </c>
      <c r="L90" s="23">
        <v>43866</v>
      </c>
      <c r="M90" s="27" t="str">
        <f t="shared" si="38"/>
        <v>6 Th,4 Bln,27 Hr</v>
      </c>
      <c r="N90" s="28">
        <v>148</v>
      </c>
      <c r="O90" s="5" t="str">
        <f t="shared" si="37"/>
        <v>3.17</v>
      </c>
      <c r="P90" s="70">
        <v>3.17</v>
      </c>
      <c r="Q90" s="25">
        <v>430</v>
      </c>
      <c r="R90" s="31"/>
      <c r="S90" s="8" t="s">
        <v>283</v>
      </c>
      <c r="T90" s="8" t="s">
        <v>101</v>
      </c>
    </row>
    <row r="91" spans="1:20" ht="15.75" x14ac:dyDescent="0.25">
      <c r="A91" s="238"/>
      <c r="B91" s="21">
        <v>1300022037</v>
      </c>
      <c r="C91" s="22" t="s">
        <v>284</v>
      </c>
      <c r="D91" s="22" t="s">
        <v>28</v>
      </c>
      <c r="E91" s="23">
        <v>42947</v>
      </c>
      <c r="F91" s="23">
        <v>43770</v>
      </c>
      <c r="G91" s="24">
        <f>(F91-E91)/30</f>
        <v>27.433333333333334</v>
      </c>
      <c r="H91" s="25">
        <v>6</v>
      </c>
      <c r="I91" s="25"/>
      <c r="J91" s="26">
        <f t="shared" si="40"/>
        <v>21.433333333333334</v>
      </c>
      <c r="K91" s="48">
        <v>41526</v>
      </c>
      <c r="L91" s="23">
        <v>43866</v>
      </c>
      <c r="M91" s="27" t="str">
        <f t="shared" si="38"/>
        <v>6 Th,4 Bln,27 Hr</v>
      </c>
      <c r="N91" s="28">
        <v>152</v>
      </c>
      <c r="O91" s="5" t="str">
        <f t="shared" si="37"/>
        <v>3.22</v>
      </c>
      <c r="P91" s="70">
        <v>3.22</v>
      </c>
      <c r="Q91" s="25">
        <v>426</v>
      </c>
      <c r="R91" s="31"/>
      <c r="S91" s="8" t="s">
        <v>285</v>
      </c>
      <c r="T91" s="8" t="s">
        <v>65</v>
      </c>
    </row>
    <row r="92" spans="1:20" ht="15.75" x14ac:dyDescent="0.25">
      <c r="A92" s="236"/>
      <c r="B92" s="33">
        <v>1400022054</v>
      </c>
      <c r="C92" s="34" t="s">
        <v>286</v>
      </c>
      <c r="D92" s="34" t="s">
        <v>28</v>
      </c>
      <c r="E92" s="35">
        <v>42945</v>
      </c>
      <c r="F92" s="35">
        <v>43612</v>
      </c>
      <c r="G92" s="36">
        <f>(F92-E92)/30</f>
        <v>22.233333333333334</v>
      </c>
      <c r="H92" s="37">
        <v>6</v>
      </c>
      <c r="I92" s="37"/>
      <c r="J92" s="38">
        <f t="shared" si="40"/>
        <v>16.233333333333334</v>
      </c>
      <c r="K92" s="93">
        <v>41883</v>
      </c>
      <c r="L92" s="35">
        <v>43866</v>
      </c>
      <c r="M92" s="39" t="str">
        <f t="shared" si="38"/>
        <v>5 Th,5 Bln,4 Hr</v>
      </c>
      <c r="N92" s="40">
        <v>147</v>
      </c>
      <c r="O92" s="5" t="str">
        <f t="shared" si="37"/>
        <v>3.28</v>
      </c>
      <c r="P92" s="102">
        <v>3.28</v>
      </c>
      <c r="Q92" s="37">
        <v>450</v>
      </c>
      <c r="R92" s="41"/>
      <c r="S92" s="8" t="s">
        <v>19</v>
      </c>
      <c r="T92" s="8" t="s">
        <v>287</v>
      </c>
    </row>
    <row r="93" spans="1:20" ht="15.75" x14ac:dyDescent="0.25">
      <c r="A93" s="237">
        <v>43880</v>
      </c>
      <c r="B93" s="21">
        <v>1300022038</v>
      </c>
      <c r="C93" s="22" t="s">
        <v>289</v>
      </c>
      <c r="D93" s="22" t="s">
        <v>28</v>
      </c>
      <c r="E93" s="23">
        <v>42947</v>
      </c>
      <c r="F93" s="23">
        <v>43770</v>
      </c>
      <c r="G93" s="24">
        <f>(F93-E93)/30</f>
        <v>27.433333333333334</v>
      </c>
      <c r="H93" s="25">
        <v>6</v>
      </c>
      <c r="I93" s="25"/>
      <c r="J93" s="26">
        <f t="shared" si="40"/>
        <v>21.433333333333334</v>
      </c>
      <c r="K93" s="48">
        <v>41526</v>
      </c>
      <c r="L93" s="23">
        <v>43880</v>
      </c>
      <c r="M93" s="27" t="str">
        <f t="shared" si="38"/>
        <v>6 Th,5 Bln,10 Hr</v>
      </c>
      <c r="N93" s="28">
        <v>151</v>
      </c>
      <c r="O93" s="5" t="str">
        <f t="shared" si="37"/>
        <v>3.23</v>
      </c>
      <c r="P93" s="70">
        <v>3.23</v>
      </c>
      <c r="Q93" s="25">
        <v>463</v>
      </c>
      <c r="R93" s="31"/>
      <c r="S93" s="8" t="s">
        <v>26</v>
      </c>
      <c r="T93" s="8" t="s">
        <v>290</v>
      </c>
    </row>
    <row r="94" spans="1:20" ht="15.75" x14ac:dyDescent="0.25">
      <c r="A94" s="238"/>
      <c r="B94" s="21">
        <v>1400022049</v>
      </c>
      <c r="C94" s="22" t="s">
        <v>291</v>
      </c>
      <c r="D94" s="22" t="s">
        <v>28</v>
      </c>
      <c r="E94" s="23">
        <v>42949</v>
      </c>
      <c r="F94" s="23">
        <v>43696</v>
      </c>
      <c r="G94" s="24">
        <f>(F94-E94)/30</f>
        <v>24.9</v>
      </c>
      <c r="H94" s="25">
        <v>6</v>
      </c>
      <c r="I94" s="25"/>
      <c r="J94" s="26">
        <f t="shared" si="40"/>
        <v>18.899999999999999</v>
      </c>
      <c r="K94" s="48">
        <v>41883</v>
      </c>
      <c r="L94" s="23">
        <v>43880</v>
      </c>
      <c r="M94" s="27" t="str">
        <f t="shared" si="38"/>
        <v>5 Th,5 Bln,18 Hr</v>
      </c>
      <c r="N94" s="28">
        <v>147</v>
      </c>
      <c r="O94" s="5" t="str">
        <f t="shared" ref="O94:O108" si="41">SUBSTITUTE(P94, ",", ".")</f>
        <v>3.01</v>
      </c>
      <c r="P94" s="70">
        <v>3.01</v>
      </c>
      <c r="Q94" s="25">
        <v>436</v>
      </c>
      <c r="R94" s="31"/>
      <c r="S94" s="8" t="s">
        <v>162</v>
      </c>
      <c r="T94" s="8" t="s">
        <v>292</v>
      </c>
    </row>
    <row r="95" spans="1:20" ht="15.75" x14ac:dyDescent="0.25">
      <c r="A95" s="236"/>
      <c r="B95" s="33">
        <v>1502022094</v>
      </c>
      <c r="C95" s="34" t="s">
        <v>293</v>
      </c>
      <c r="D95" s="34" t="s">
        <v>28</v>
      </c>
      <c r="E95" s="35">
        <v>43129</v>
      </c>
      <c r="F95" s="35">
        <v>43596</v>
      </c>
      <c r="G95" s="36">
        <f>(F95-E95)/30</f>
        <v>15.566666666666666</v>
      </c>
      <c r="H95" s="37">
        <v>6</v>
      </c>
      <c r="I95" s="37"/>
      <c r="J95" s="38">
        <f t="shared" si="40"/>
        <v>9.5666666666666664</v>
      </c>
      <c r="K95" s="93">
        <v>42254</v>
      </c>
      <c r="L95" s="35">
        <v>43880</v>
      </c>
      <c r="M95" s="39" t="str">
        <f t="shared" si="38"/>
        <v>4 Th,5 Bln,12 Hr</v>
      </c>
      <c r="N95" s="40">
        <v>152</v>
      </c>
      <c r="O95" s="5" t="str">
        <f t="shared" si="41"/>
        <v>2.78</v>
      </c>
      <c r="P95" s="102">
        <v>2.78</v>
      </c>
      <c r="Q95" s="37">
        <v>430</v>
      </c>
      <c r="R95" s="41"/>
      <c r="S95" s="8" t="s">
        <v>294</v>
      </c>
      <c r="T95" s="8" t="s">
        <v>295</v>
      </c>
    </row>
    <row r="96" spans="1:20" ht="15.75" x14ac:dyDescent="0.25">
      <c r="A96" s="227">
        <v>43882</v>
      </c>
      <c r="B96" s="10">
        <v>1300022004</v>
      </c>
      <c r="C96" s="11" t="s">
        <v>296</v>
      </c>
      <c r="D96" s="11" t="s">
        <v>28</v>
      </c>
      <c r="E96" s="12">
        <v>42754</v>
      </c>
      <c r="F96" s="101">
        <v>43690</v>
      </c>
      <c r="G96" s="13">
        <f t="shared" ref="G96:G109" si="42">(F96-E96)/30</f>
        <v>31.2</v>
      </c>
      <c r="H96" s="14">
        <v>6</v>
      </c>
      <c r="I96" s="14"/>
      <c r="J96" s="15">
        <f t="shared" si="40"/>
        <v>25.2</v>
      </c>
      <c r="K96" s="72">
        <v>41526</v>
      </c>
      <c r="L96" s="12">
        <v>43882</v>
      </c>
      <c r="M96" s="16" t="str">
        <f t="shared" si="38"/>
        <v>6 Th,5 Bln,12 Hr</v>
      </c>
      <c r="N96" s="17">
        <v>148</v>
      </c>
      <c r="O96" s="5" t="str">
        <f t="shared" si="41"/>
        <v>2.95</v>
      </c>
      <c r="P96" s="97">
        <v>2.95</v>
      </c>
      <c r="Q96" s="14">
        <v>403</v>
      </c>
      <c r="R96" s="20"/>
      <c r="S96" s="8" t="s">
        <v>58</v>
      </c>
      <c r="T96" s="32" t="s">
        <v>297</v>
      </c>
    </row>
    <row r="97" spans="1:20" ht="15.75" x14ac:dyDescent="0.25">
      <c r="A97" s="238"/>
      <c r="B97" s="21">
        <v>1300022033</v>
      </c>
      <c r="C97" s="22" t="s">
        <v>298</v>
      </c>
      <c r="D97" s="22" t="s">
        <v>28</v>
      </c>
      <c r="E97" s="23">
        <v>42766</v>
      </c>
      <c r="F97" s="98">
        <v>43521</v>
      </c>
      <c r="G97" s="24">
        <f t="shared" si="42"/>
        <v>25.166666666666668</v>
      </c>
      <c r="H97" s="25">
        <v>6</v>
      </c>
      <c r="I97" s="25"/>
      <c r="J97" s="26">
        <f t="shared" si="40"/>
        <v>19.166666666666668</v>
      </c>
      <c r="K97" s="48">
        <v>41526</v>
      </c>
      <c r="L97" s="23">
        <v>43882</v>
      </c>
      <c r="M97" s="27" t="str">
        <f t="shared" si="38"/>
        <v>6 Th,5 Bln,12 Hr</v>
      </c>
      <c r="N97" s="28">
        <v>149</v>
      </c>
      <c r="O97" s="5" t="str">
        <f t="shared" si="41"/>
        <v>3.09</v>
      </c>
      <c r="P97" s="70">
        <v>3.09</v>
      </c>
      <c r="Q97" s="25">
        <v>416</v>
      </c>
      <c r="R97" s="31"/>
      <c r="S97" s="8" t="s">
        <v>299</v>
      </c>
      <c r="T97" s="8" t="s">
        <v>300</v>
      </c>
    </row>
    <row r="98" spans="1:20" ht="15.75" x14ac:dyDescent="0.25">
      <c r="A98" s="238"/>
      <c r="B98" s="21">
        <v>1300022046</v>
      </c>
      <c r="C98" s="22" t="s">
        <v>301</v>
      </c>
      <c r="D98" s="22" t="s">
        <v>28</v>
      </c>
      <c r="E98" s="23">
        <v>42755</v>
      </c>
      <c r="F98" s="98">
        <v>43775</v>
      </c>
      <c r="G98" s="24">
        <f t="shared" si="42"/>
        <v>34</v>
      </c>
      <c r="H98" s="25">
        <v>6</v>
      </c>
      <c r="I98" s="25"/>
      <c r="J98" s="26">
        <f t="shared" si="40"/>
        <v>28</v>
      </c>
      <c r="K98" s="48">
        <v>41526</v>
      </c>
      <c r="L98" s="23">
        <v>43882</v>
      </c>
      <c r="M98" s="27" t="str">
        <f t="shared" si="38"/>
        <v>6 Th,5 Bln,12 Hr</v>
      </c>
      <c r="N98" s="28">
        <v>150</v>
      </c>
      <c r="O98" s="5" t="str">
        <f t="shared" si="41"/>
        <v>3.51</v>
      </c>
      <c r="P98" s="70">
        <v>3.51</v>
      </c>
      <c r="Q98" s="25">
        <v>410</v>
      </c>
      <c r="R98" s="31"/>
      <c r="S98" s="8" t="s">
        <v>70</v>
      </c>
      <c r="T98" s="8" t="s">
        <v>288</v>
      </c>
    </row>
    <row r="99" spans="1:20" ht="15.75" x14ac:dyDescent="0.25">
      <c r="A99" s="238"/>
      <c r="B99" s="21">
        <v>1300022055</v>
      </c>
      <c r="C99" s="22" t="s">
        <v>302</v>
      </c>
      <c r="D99" s="22" t="s">
        <v>28</v>
      </c>
      <c r="E99" s="23">
        <v>42755</v>
      </c>
      <c r="F99" s="98">
        <v>43836</v>
      </c>
      <c r="G99" s="24">
        <f t="shared" si="42"/>
        <v>36.033333333333331</v>
      </c>
      <c r="H99" s="25">
        <v>6</v>
      </c>
      <c r="I99" s="25"/>
      <c r="J99" s="26">
        <f t="shared" si="40"/>
        <v>30.033333333333331</v>
      </c>
      <c r="K99" s="48">
        <v>41526</v>
      </c>
      <c r="L99" s="23">
        <v>43882</v>
      </c>
      <c r="M99" s="27" t="str">
        <f t="shared" si="38"/>
        <v>6 Th,5 Bln,12 Hr</v>
      </c>
      <c r="N99" s="28">
        <v>152</v>
      </c>
      <c r="O99" s="5" t="str">
        <f t="shared" si="41"/>
        <v>2.9</v>
      </c>
      <c r="P99" s="70">
        <v>2.9</v>
      </c>
      <c r="Q99" s="25">
        <v>403</v>
      </c>
      <c r="R99" s="31"/>
      <c r="S99" s="8" t="s">
        <v>22</v>
      </c>
      <c r="T99" s="8" t="s">
        <v>303</v>
      </c>
    </row>
    <row r="100" spans="1:20" ht="15.75" x14ac:dyDescent="0.25">
      <c r="A100" s="238"/>
      <c r="B100" s="21">
        <v>1311022041</v>
      </c>
      <c r="C100" s="22" t="s">
        <v>304</v>
      </c>
      <c r="D100" s="22" t="s">
        <v>28</v>
      </c>
      <c r="E100" s="23">
        <v>42755</v>
      </c>
      <c r="F100" s="98">
        <v>43839</v>
      </c>
      <c r="G100" s="24">
        <f t="shared" si="42"/>
        <v>36.133333333333333</v>
      </c>
      <c r="H100" s="25">
        <v>6</v>
      </c>
      <c r="I100" s="25"/>
      <c r="J100" s="26">
        <f t="shared" si="40"/>
        <v>30.133333333333333</v>
      </c>
      <c r="K100" s="48">
        <v>41526</v>
      </c>
      <c r="L100" s="23">
        <v>43882</v>
      </c>
      <c r="M100" s="27" t="str">
        <f t="shared" si="38"/>
        <v>6 Th,5 Bln,12 Hr</v>
      </c>
      <c r="N100" s="28">
        <v>146</v>
      </c>
      <c r="O100" s="5" t="str">
        <f t="shared" si="41"/>
        <v>3.51</v>
      </c>
      <c r="P100" s="70">
        <v>3.51</v>
      </c>
      <c r="Q100" s="25">
        <v>430</v>
      </c>
      <c r="R100" s="31"/>
      <c r="S100" s="8" t="s">
        <v>69</v>
      </c>
      <c r="T100" s="8" t="s">
        <v>305</v>
      </c>
    </row>
    <row r="101" spans="1:20" ht="15.75" x14ac:dyDescent="0.25">
      <c r="A101" s="238"/>
      <c r="B101" s="21">
        <v>1314022057</v>
      </c>
      <c r="C101" s="22" t="s">
        <v>306</v>
      </c>
      <c r="D101" s="22" t="s">
        <v>28</v>
      </c>
      <c r="E101" s="23">
        <v>42584</v>
      </c>
      <c r="F101" s="98">
        <v>43850</v>
      </c>
      <c r="G101" s="24">
        <f t="shared" si="42"/>
        <v>42.2</v>
      </c>
      <c r="H101" s="25">
        <v>6</v>
      </c>
      <c r="I101" s="25"/>
      <c r="J101" s="26">
        <f t="shared" si="40"/>
        <v>36.200000000000003</v>
      </c>
      <c r="K101" s="48">
        <v>41526</v>
      </c>
      <c r="L101" s="23">
        <v>43882</v>
      </c>
      <c r="M101" s="27" t="str">
        <f t="shared" si="38"/>
        <v>6 Th,5 Bln,12 Hr</v>
      </c>
      <c r="N101" s="28">
        <v>147</v>
      </c>
      <c r="O101" s="5" t="str">
        <f t="shared" si="41"/>
        <v>3.04</v>
      </c>
      <c r="P101" s="70">
        <v>3.04</v>
      </c>
      <c r="Q101" s="25">
        <v>416</v>
      </c>
      <c r="R101" s="31"/>
      <c r="S101" s="8" t="s">
        <v>307</v>
      </c>
      <c r="T101" s="8" t="s">
        <v>75</v>
      </c>
    </row>
    <row r="102" spans="1:20" ht="15.75" x14ac:dyDescent="0.25">
      <c r="A102" s="238"/>
      <c r="B102" s="21">
        <v>1400022006</v>
      </c>
      <c r="C102" s="22" t="s">
        <v>308</v>
      </c>
      <c r="D102" s="22" t="s">
        <v>28</v>
      </c>
      <c r="E102" s="23">
        <v>42949</v>
      </c>
      <c r="F102" s="98">
        <v>43857</v>
      </c>
      <c r="G102" s="24">
        <f t="shared" si="42"/>
        <v>30.266666666666666</v>
      </c>
      <c r="H102" s="25">
        <v>6</v>
      </c>
      <c r="I102" s="25"/>
      <c r="J102" s="26">
        <f t="shared" si="40"/>
        <v>24.266666666666666</v>
      </c>
      <c r="K102" s="48">
        <v>41883</v>
      </c>
      <c r="L102" s="23">
        <v>43882</v>
      </c>
      <c r="M102" s="27" t="str">
        <f t="shared" si="38"/>
        <v>5 Th,5 Bln,20 Hr</v>
      </c>
      <c r="N102" s="28">
        <v>146</v>
      </c>
      <c r="O102" s="5" t="str">
        <f t="shared" si="41"/>
        <v>3.02</v>
      </c>
      <c r="P102" s="70">
        <v>3.02</v>
      </c>
      <c r="Q102" s="25">
        <v>426</v>
      </c>
      <c r="R102" s="31"/>
      <c r="S102" s="8" t="s">
        <v>60</v>
      </c>
      <c r="T102" s="8" t="s">
        <v>199</v>
      </c>
    </row>
    <row r="103" spans="1:20" ht="15.75" x14ac:dyDescent="0.25">
      <c r="A103" s="238"/>
      <c r="B103" s="21">
        <v>1400022070</v>
      </c>
      <c r="C103" s="22" t="s">
        <v>309</v>
      </c>
      <c r="D103" s="22" t="s">
        <v>28</v>
      </c>
      <c r="E103" s="23">
        <v>42947</v>
      </c>
      <c r="F103" s="98">
        <v>43696</v>
      </c>
      <c r="G103" s="24">
        <f t="shared" si="42"/>
        <v>24.966666666666665</v>
      </c>
      <c r="H103" s="25">
        <v>6</v>
      </c>
      <c r="I103" s="25"/>
      <c r="J103" s="26">
        <f t="shared" si="40"/>
        <v>18.966666666666665</v>
      </c>
      <c r="K103" s="48">
        <v>41883</v>
      </c>
      <c r="L103" s="23">
        <v>43882</v>
      </c>
      <c r="M103" s="27" t="str">
        <f t="shared" si="38"/>
        <v>5 Th,5 Bln,20 Hr</v>
      </c>
      <c r="N103" s="28">
        <v>151</v>
      </c>
      <c r="O103" s="5" t="str">
        <f t="shared" si="41"/>
        <v>3.51</v>
      </c>
      <c r="P103" s="70">
        <v>3.51</v>
      </c>
      <c r="Q103" s="25">
        <v>453</v>
      </c>
      <c r="R103" s="31"/>
      <c r="S103" s="8" t="s">
        <v>74</v>
      </c>
      <c r="T103" s="8" t="s">
        <v>310</v>
      </c>
    </row>
    <row r="104" spans="1:20" ht="15.75" x14ac:dyDescent="0.25">
      <c r="A104" s="238"/>
      <c r="B104" s="21">
        <v>1500022001</v>
      </c>
      <c r="C104" s="22" t="s">
        <v>311</v>
      </c>
      <c r="D104" s="22" t="s">
        <v>28</v>
      </c>
      <c r="E104" s="23">
        <v>43315</v>
      </c>
      <c r="F104" s="98">
        <v>43763</v>
      </c>
      <c r="G104" s="24">
        <f t="shared" si="42"/>
        <v>14.933333333333334</v>
      </c>
      <c r="H104" s="25">
        <v>6</v>
      </c>
      <c r="I104" s="25"/>
      <c r="J104" s="26">
        <f t="shared" si="40"/>
        <v>8.9333333333333336</v>
      </c>
      <c r="K104" s="48">
        <v>42254</v>
      </c>
      <c r="L104" s="23">
        <v>43882</v>
      </c>
      <c r="M104" s="27" t="str">
        <f t="shared" si="38"/>
        <v>4 Th,5 Bln,14 Hr</v>
      </c>
      <c r="N104" s="28">
        <v>153</v>
      </c>
      <c r="O104" s="5" t="str">
        <f t="shared" si="41"/>
        <v>3.2</v>
      </c>
      <c r="P104" s="70">
        <v>3.2</v>
      </c>
      <c r="Q104" s="25">
        <v>436</v>
      </c>
      <c r="R104" s="31"/>
      <c r="S104" s="8" t="s">
        <v>54</v>
      </c>
      <c r="T104" s="8" t="s">
        <v>312</v>
      </c>
    </row>
    <row r="105" spans="1:20" ht="15.75" x14ac:dyDescent="0.25">
      <c r="A105" s="238"/>
      <c r="B105" s="21">
        <v>1500022064</v>
      </c>
      <c r="C105" s="22" t="s">
        <v>313</v>
      </c>
      <c r="D105" s="22" t="s">
        <v>28</v>
      </c>
      <c r="E105" s="23">
        <v>43311</v>
      </c>
      <c r="F105" s="98">
        <v>43825</v>
      </c>
      <c r="G105" s="24">
        <f t="shared" si="42"/>
        <v>17.133333333333333</v>
      </c>
      <c r="H105" s="25">
        <v>6</v>
      </c>
      <c r="I105" s="25"/>
      <c r="J105" s="26">
        <f t="shared" si="40"/>
        <v>11.133333333333333</v>
      </c>
      <c r="K105" s="48">
        <v>42254</v>
      </c>
      <c r="L105" s="23">
        <v>43882</v>
      </c>
      <c r="M105" s="27" t="str">
        <f t="shared" si="38"/>
        <v>4 Th,5 Bln,14 Hr</v>
      </c>
      <c r="N105" s="28">
        <v>151</v>
      </c>
      <c r="O105" s="5" t="str">
        <f t="shared" si="41"/>
        <v>3.24</v>
      </c>
      <c r="P105" s="70">
        <v>3.24</v>
      </c>
      <c r="Q105" s="25">
        <v>436</v>
      </c>
      <c r="R105" s="31"/>
      <c r="S105" s="8" t="s">
        <v>272</v>
      </c>
      <c r="T105" s="8" t="s">
        <v>255</v>
      </c>
    </row>
    <row r="106" spans="1:20" ht="15.75" x14ac:dyDescent="0.25">
      <c r="A106" s="238"/>
      <c r="B106" s="21">
        <v>1500022073</v>
      </c>
      <c r="C106" s="22" t="s">
        <v>314</v>
      </c>
      <c r="D106" s="22" t="s">
        <v>28</v>
      </c>
      <c r="E106" s="23">
        <v>43316</v>
      </c>
      <c r="F106" s="98">
        <v>43825</v>
      </c>
      <c r="G106" s="24">
        <f t="shared" si="42"/>
        <v>16.966666666666665</v>
      </c>
      <c r="H106" s="25">
        <v>6</v>
      </c>
      <c r="I106" s="25"/>
      <c r="J106" s="26">
        <f t="shared" si="40"/>
        <v>10.966666666666665</v>
      </c>
      <c r="K106" s="48">
        <v>42254</v>
      </c>
      <c r="L106" s="23">
        <v>43882</v>
      </c>
      <c r="M106" s="27" t="str">
        <f t="shared" si="38"/>
        <v>4 Th,5 Bln,14 Hr</v>
      </c>
      <c r="N106" s="28">
        <v>150</v>
      </c>
      <c r="O106" s="5" t="str">
        <f t="shared" si="41"/>
        <v>3.62</v>
      </c>
      <c r="P106" s="70">
        <v>3.62</v>
      </c>
      <c r="Q106" s="25">
        <v>483</v>
      </c>
      <c r="R106" s="31"/>
      <c r="S106" s="8" t="s">
        <v>49</v>
      </c>
      <c r="T106" s="8" t="s">
        <v>118</v>
      </c>
    </row>
    <row r="107" spans="1:20" ht="15.75" x14ac:dyDescent="0.25">
      <c r="A107" s="238"/>
      <c r="B107" s="21">
        <v>1500022075</v>
      </c>
      <c r="C107" s="22" t="s">
        <v>315</v>
      </c>
      <c r="D107" s="22" t="s">
        <v>28</v>
      </c>
      <c r="E107" s="23">
        <v>43311</v>
      </c>
      <c r="F107" s="98">
        <v>43729</v>
      </c>
      <c r="G107" s="24">
        <f t="shared" si="42"/>
        <v>13.933333333333334</v>
      </c>
      <c r="H107" s="25">
        <v>6</v>
      </c>
      <c r="I107" s="25"/>
      <c r="J107" s="26">
        <f t="shared" si="40"/>
        <v>7.9333333333333336</v>
      </c>
      <c r="K107" s="48">
        <v>42254</v>
      </c>
      <c r="L107" s="23">
        <v>43882</v>
      </c>
      <c r="M107" s="27" t="str">
        <f t="shared" si="38"/>
        <v>4 Th,5 Bln,14 Hr</v>
      </c>
      <c r="N107" s="28">
        <v>150</v>
      </c>
      <c r="O107" s="5" t="str">
        <f t="shared" si="41"/>
        <v>3.28</v>
      </c>
      <c r="P107" s="70">
        <v>3.28</v>
      </c>
      <c r="Q107" s="25">
        <v>433</v>
      </c>
      <c r="R107" s="31"/>
      <c r="S107" s="8" t="s">
        <v>24</v>
      </c>
      <c r="T107" s="8" t="s">
        <v>316</v>
      </c>
    </row>
    <row r="108" spans="1:20" ht="15.75" x14ac:dyDescent="0.25">
      <c r="A108" s="238"/>
      <c r="B108" s="21">
        <v>1500022084</v>
      </c>
      <c r="C108" s="22" t="s">
        <v>317</v>
      </c>
      <c r="D108" s="22" t="s">
        <v>28</v>
      </c>
      <c r="E108" s="23">
        <v>43315</v>
      </c>
      <c r="F108" s="98">
        <v>43714</v>
      </c>
      <c r="G108" s="24">
        <f t="shared" si="42"/>
        <v>13.3</v>
      </c>
      <c r="H108" s="25">
        <v>6</v>
      </c>
      <c r="I108" s="25"/>
      <c r="J108" s="26">
        <f t="shared" si="40"/>
        <v>7.3000000000000007</v>
      </c>
      <c r="K108" s="48">
        <v>42254</v>
      </c>
      <c r="L108" s="23">
        <v>43882</v>
      </c>
      <c r="M108" s="27" t="str">
        <f t="shared" si="38"/>
        <v>4 Th,5 Bln,14 Hr</v>
      </c>
      <c r="N108" s="28">
        <v>149</v>
      </c>
      <c r="O108" s="5" t="str">
        <f t="shared" si="41"/>
        <v>3.28</v>
      </c>
      <c r="P108" s="70">
        <v>3.28</v>
      </c>
      <c r="Q108" s="25">
        <v>446</v>
      </c>
      <c r="R108" s="31"/>
      <c r="S108" s="8" t="s">
        <v>49</v>
      </c>
      <c r="T108" s="114" t="s">
        <v>168</v>
      </c>
    </row>
    <row r="109" spans="1:20" ht="15.75" customHeight="1" x14ac:dyDescent="0.25">
      <c r="A109" s="206">
        <v>43971</v>
      </c>
      <c r="B109" s="119">
        <v>1500022002</v>
      </c>
      <c r="C109" s="120" t="s">
        <v>321</v>
      </c>
      <c r="D109" s="11" t="s">
        <v>28</v>
      </c>
      <c r="E109" s="12">
        <v>43313</v>
      </c>
      <c r="F109" s="12">
        <v>43833</v>
      </c>
      <c r="G109" s="13">
        <f t="shared" si="42"/>
        <v>17.333333333333332</v>
      </c>
      <c r="H109" s="14"/>
      <c r="I109" s="14">
        <v>1</v>
      </c>
      <c r="J109" s="15">
        <f t="shared" ref="J109:J111" si="43">G109-H109-I109</f>
        <v>16.333333333333332</v>
      </c>
      <c r="K109" s="72">
        <v>42254</v>
      </c>
      <c r="L109" s="12">
        <v>43971</v>
      </c>
      <c r="M109" s="16" t="str">
        <f t="shared" ref="M109:M110" si="44">DATEDIF(K109,L109,"Y")&amp;" Th,"&amp;DATEDIF(K109,L109,"YM")&amp;" Bln,"&amp;DATEDIF(K109,L109,"MD")&amp;" Hr"</f>
        <v>4 Th,8 Bln,13 Hr</v>
      </c>
      <c r="N109" s="17">
        <v>147</v>
      </c>
      <c r="O109" s="5" t="str">
        <f t="shared" ref="O109:O112" si="45">SUBSTITUTE(P109, ",", ".")</f>
        <v>3.12</v>
      </c>
      <c r="P109" s="97" t="s">
        <v>322</v>
      </c>
      <c r="Q109" s="14">
        <v>440</v>
      </c>
      <c r="R109" s="20"/>
      <c r="S109" s="121" t="s">
        <v>64</v>
      </c>
      <c r="T109" s="121" t="s">
        <v>105</v>
      </c>
    </row>
    <row r="110" spans="1:20" ht="16.5" customHeight="1" x14ac:dyDescent="0.3">
      <c r="A110" s="206">
        <v>44006</v>
      </c>
      <c r="B110" s="123">
        <v>1500022045</v>
      </c>
      <c r="C110" s="120" t="s">
        <v>323</v>
      </c>
      <c r="D110" s="11" t="s">
        <v>28</v>
      </c>
      <c r="E110" s="12">
        <v>43316</v>
      </c>
      <c r="F110" s="12">
        <v>43799</v>
      </c>
      <c r="G110" s="13">
        <f t="shared" ref="G110:G112" si="46">(F110-E110)/30</f>
        <v>16.100000000000001</v>
      </c>
      <c r="H110" s="14">
        <v>6</v>
      </c>
      <c r="I110" s="14"/>
      <c r="J110" s="15">
        <f t="shared" si="43"/>
        <v>10.100000000000001</v>
      </c>
      <c r="K110" s="72">
        <v>42254</v>
      </c>
      <c r="L110" s="12">
        <v>44006</v>
      </c>
      <c r="M110" s="16" t="str">
        <f t="shared" si="44"/>
        <v>4 Th,9 Bln,17 Hr</v>
      </c>
      <c r="N110" s="124">
        <v>148</v>
      </c>
      <c r="O110" s="5" t="str">
        <f t="shared" si="45"/>
        <v>3.35</v>
      </c>
      <c r="P110" s="125" t="s">
        <v>324</v>
      </c>
      <c r="Q110" s="126">
        <v>470</v>
      </c>
      <c r="R110" s="20"/>
      <c r="S110" s="127" t="s">
        <v>325</v>
      </c>
      <c r="T110" s="128" t="s">
        <v>326</v>
      </c>
    </row>
    <row r="111" spans="1:20" ht="51.75" x14ac:dyDescent="0.3">
      <c r="A111" s="206">
        <v>44048</v>
      </c>
      <c r="B111" s="103">
        <v>1500022004</v>
      </c>
      <c r="C111" s="22" t="s">
        <v>328</v>
      </c>
      <c r="D111" s="22" t="s">
        <v>28</v>
      </c>
      <c r="E111" s="48">
        <v>43311</v>
      </c>
      <c r="F111" s="48">
        <v>43944</v>
      </c>
      <c r="G111" s="83">
        <f t="shared" si="46"/>
        <v>21.1</v>
      </c>
      <c r="H111" s="91">
        <v>6</v>
      </c>
      <c r="I111" s="91"/>
      <c r="J111" s="85">
        <f t="shared" si="43"/>
        <v>15.100000000000001</v>
      </c>
      <c r="K111" s="48">
        <v>42254</v>
      </c>
      <c r="L111" s="48">
        <v>44048</v>
      </c>
      <c r="M111" s="132" t="str">
        <f t="shared" ref="M111:M112" si="47">DATEDIF(K111,L111,"Y")&amp;" Th,"&amp;DATEDIF(K111,L111,"YM")&amp;" Bln,"&amp;DATEDIF(K111,L111,"MD")&amp;" Hr"</f>
        <v>4 Th,10 Bln,29 Hr</v>
      </c>
      <c r="N111" s="130">
        <v>153</v>
      </c>
      <c r="O111" s="5" t="str">
        <f t="shared" si="45"/>
        <v>3.03</v>
      </c>
      <c r="P111" s="129">
        <v>3.03</v>
      </c>
      <c r="Q111" s="131">
        <v>400</v>
      </c>
      <c r="R111" s="47"/>
      <c r="S111" s="47" t="s">
        <v>46</v>
      </c>
      <c r="T111" s="47" t="s">
        <v>329</v>
      </c>
    </row>
    <row r="112" spans="1:20" ht="57" x14ac:dyDescent="0.25">
      <c r="A112" s="217">
        <v>44076</v>
      </c>
      <c r="B112" s="103">
        <v>1500022092</v>
      </c>
      <c r="C112" s="104" t="s">
        <v>331</v>
      </c>
      <c r="D112" s="104" t="s">
        <v>28</v>
      </c>
      <c r="E112" s="110">
        <v>43312</v>
      </c>
      <c r="F112" s="110">
        <v>43880</v>
      </c>
      <c r="G112" s="115">
        <f t="shared" si="46"/>
        <v>18.933333333333334</v>
      </c>
      <c r="H112" s="116">
        <v>6</v>
      </c>
      <c r="I112" s="116"/>
      <c r="J112" s="117">
        <f t="shared" ref="J112" si="48">G112-H112-I112</f>
        <v>12.933333333333334</v>
      </c>
      <c r="K112" s="110">
        <v>42254</v>
      </c>
      <c r="L112" s="110">
        <v>44076</v>
      </c>
      <c r="M112" s="134" t="str">
        <f t="shared" si="47"/>
        <v>4 Th,11 Bln,26 Hr</v>
      </c>
      <c r="N112" s="135">
        <v>145</v>
      </c>
      <c r="O112" s="5" t="str">
        <f t="shared" si="45"/>
        <v>3.25</v>
      </c>
      <c r="P112" s="136">
        <v>3.25</v>
      </c>
      <c r="Q112" s="137">
        <v>446</v>
      </c>
      <c r="R112" s="7"/>
      <c r="S112" s="8" t="s">
        <v>19</v>
      </c>
      <c r="T112" s="138" t="s">
        <v>196</v>
      </c>
    </row>
    <row r="113" spans="1:20" ht="15.75" x14ac:dyDescent="0.25">
      <c r="A113" s="227">
        <v>44097</v>
      </c>
      <c r="B113" s="140">
        <v>1300022034</v>
      </c>
      <c r="C113" s="141" t="s">
        <v>332</v>
      </c>
      <c r="D113" s="104" t="s">
        <v>28</v>
      </c>
      <c r="E113" s="105">
        <v>42584</v>
      </c>
      <c r="F113" s="105">
        <v>43836</v>
      </c>
      <c r="G113" s="115">
        <f t="shared" ref="G113:G114" si="49">(F113-E113)/30</f>
        <v>41.733333333333334</v>
      </c>
      <c r="H113" s="3">
        <v>6</v>
      </c>
      <c r="I113" s="3"/>
      <c r="J113" s="117">
        <f t="shared" ref="J113:J114" si="50">G113-H113-I113</f>
        <v>35.733333333333334</v>
      </c>
      <c r="K113" s="110">
        <v>41526</v>
      </c>
      <c r="L113" s="105">
        <v>44097</v>
      </c>
      <c r="M113" s="134" t="str">
        <f t="shared" ref="M113:M114" si="51">DATEDIF(K113,L113,"Y")&amp;" Th,"&amp;DATEDIF(K113,L113,"YM")&amp;" Bln,"&amp;DATEDIF(K113,L113,"MD")&amp;" Hr"</f>
        <v>7 Th,0 Bln,14 Hr</v>
      </c>
      <c r="N113" s="135">
        <v>151</v>
      </c>
      <c r="O113" s="5" t="str">
        <f t="shared" ref="O113:O114" si="52">SUBSTITUTE(P113, ",", ".")</f>
        <v>3.33</v>
      </c>
      <c r="P113" s="136">
        <v>3.33</v>
      </c>
      <c r="Q113" s="137">
        <v>443</v>
      </c>
      <c r="R113" s="7"/>
      <c r="S113" s="8" t="s">
        <v>333</v>
      </c>
      <c r="T113" s="138" t="s">
        <v>334</v>
      </c>
    </row>
    <row r="114" spans="1:20" ht="15.75" x14ac:dyDescent="0.25">
      <c r="A114" s="228"/>
      <c r="B114" s="142">
        <v>1511022072</v>
      </c>
      <c r="C114" s="141" t="s">
        <v>335</v>
      </c>
      <c r="D114" s="104" t="s">
        <v>28</v>
      </c>
      <c r="E114" s="110">
        <v>43314</v>
      </c>
      <c r="F114" s="110">
        <v>43962</v>
      </c>
      <c r="G114" s="115">
        <f t="shared" si="49"/>
        <v>21.6</v>
      </c>
      <c r="H114" s="116">
        <v>6</v>
      </c>
      <c r="I114" s="116"/>
      <c r="J114" s="117">
        <f t="shared" si="50"/>
        <v>15.600000000000001</v>
      </c>
      <c r="K114" s="110">
        <v>42254</v>
      </c>
      <c r="L114" s="105">
        <v>44097</v>
      </c>
      <c r="M114" s="134" t="str">
        <f t="shared" si="51"/>
        <v>5 Th,0 Bln,16 Hr</v>
      </c>
      <c r="N114" s="135">
        <v>148</v>
      </c>
      <c r="O114" s="5" t="str">
        <f t="shared" si="52"/>
        <v>3.32</v>
      </c>
      <c r="P114" s="136">
        <v>3.32</v>
      </c>
      <c r="Q114" s="137">
        <v>406</v>
      </c>
      <c r="R114" s="7"/>
      <c r="S114" s="8" t="s">
        <v>69</v>
      </c>
      <c r="T114" s="138" t="s">
        <v>336</v>
      </c>
    </row>
    <row r="115" spans="1:20" ht="15.75" x14ac:dyDescent="0.25">
      <c r="A115" s="240">
        <v>44146</v>
      </c>
      <c r="B115" s="144">
        <v>1400022021</v>
      </c>
      <c r="C115" s="141" t="s">
        <v>340</v>
      </c>
      <c r="D115" s="104" t="s">
        <v>28</v>
      </c>
      <c r="E115" s="105">
        <v>43476</v>
      </c>
      <c r="F115" s="105">
        <v>44046</v>
      </c>
      <c r="G115" s="115">
        <f t="shared" ref="G115:G140" si="53">(F115-E115)/30</f>
        <v>19</v>
      </c>
      <c r="H115" s="3">
        <v>6</v>
      </c>
      <c r="I115" s="3"/>
      <c r="J115" s="117">
        <f t="shared" ref="J115:J140" si="54">G115-H115-I115</f>
        <v>13</v>
      </c>
      <c r="K115" s="110">
        <v>41883</v>
      </c>
      <c r="L115" s="105">
        <v>44146</v>
      </c>
      <c r="M115" s="134" t="str">
        <f t="shared" ref="M115:M130" si="55">DATEDIF(K115,L115,"Y")&amp;" Th,"&amp;DATEDIF(K115,L115,"YM")&amp;" Bln,"&amp;DATEDIF(K115,L115,"MD")&amp;" Hr"</f>
        <v>6 Th,2 Bln,10 Hr</v>
      </c>
      <c r="N115" s="4">
        <v>150</v>
      </c>
      <c r="O115" s="5" t="str">
        <f t="shared" ref="O115:O139" si="56">SUBSTITUTE(P115, ",", ".")</f>
        <v>3.04</v>
      </c>
      <c r="P115" s="109">
        <v>3.04</v>
      </c>
      <c r="Q115" s="3">
        <v>486</v>
      </c>
      <c r="R115" s="7"/>
      <c r="S115" s="147" t="s">
        <v>341</v>
      </c>
      <c r="T115" s="148">
        <v>34835</v>
      </c>
    </row>
    <row r="116" spans="1:20" ht="15.75" x14ac:dyDescent="0.25">
      <c r="A116" s="241"/>
      <c r="B116" s="144">
        <v>1600022024</v>
      </c>
      <c r="C116" s="141" t="s">
        <v>342</v>
      </c>
      <c r="D116" s="104" t="s">
        <v>28</v>
      </c>
      <c r="E116" s="105">
        <v>43656</v>
      </c>
      <c r="F116" s="105">
        <v>44075</v>
      </c>
      <c r="G116" s="115">
        <f t="shared" si="53"/>
        <v>13.966666666666667</v>
      </c>
      <c r="H116" s="3">
        <v>6</v>
      </c>
      <c r="I116" s="3"/>
      <c r="J116" s="117">
        <f t="shared" si="54"/>
        <v>7.9666666666666668</v>
      </c>
      <c r="K116" s="110">
        <v>42618</v>
      </c>
      <c r="L116" s="105">
        <v>44146</v>
      </c>
      <c r="M116" s="134" t="str">
        <f t="shared" si="55"/>
        <v>4 Th,2 Bln,6 Hr</v>
      </c>
      <c r="N116" s="4">
        <v>144</v>
      </c>
      <c r="O116" s="5" t="str">
        <f t="shared" si="56"/>
        <v>3.31</v>
      </c>
      <c r="P116" s="109">
        <v>3.31</v>
      </c>
      <c r="Q116" s="3">
        <v>400</v>
      </c>
      <c r="R116" s="7"/>
      <c r="S116" s="149" t="s">
        <v>80</v>
      </c>
      <c r="T116" s="150" t="s">
        <v>343</v>
      </c>
    </row>
    <row r="117" spans="1:20" ht="15.75" x14ac:dyDescent="0.25">
      <c r="A117" s="241"/>
      <c r="B117" s="144">
        <v>1600022027</v>
      </c>
      <c r="C117" s="141" t="s">
        <v>344</v>
      </c>
      <c r="D117" s="104" t="s">
        <v>28</v>
      </c>
      <c r="E117" s="105">
        <v>43658</v>
      </c>
      <c r="F117" s="105">
        <v>44085</v>
      </c>
      <c r="G117" s="115">
        <f t="shared" si="53"/>
        <v>14.233333333333333</v>
      </c>
      <c r="H117" s="3">
        <v>6</v>
      </c>
      <c r="I117" s="3"/>
      <c r="J117" s="117">
        <f t="shared" si="54"/>
        <v>8.2333333333333325</v>
      </c>
      <c r="K117" s="110">
        <v>42618</v>
      </c>
      <c r="L117" s="105">
        <v>44146</v>
      </c>
      <c r="M117" s="134" t="str">
        <f t="shared" si="55"/>
        <v>4 Th,2 Bln,6 Hr</v>
      </c>
      <c r="N117" s="4">
        <v>144</v>
      </c>
      <c r="O117" s="5" t="str">
        <f t="shared" si="56"/>
        <v>3.43</v>
      </c>
      <c r="P117" s="109">
        <v>3.43</v>
      </c>
      <c r="Q117" s="3">
        <v>440</v>
      </c>
      <c r="R117" s="7"/>
      <c r="S117" s="151" t="s">
        <v>345</v>
      </c>
      <c r="T117" s="152" t="s">
        <v>346</v>
      </c>
    </row>
    <row r="118" spans="1:20" ht="15.75" x14ac:dyDescent="0.25">
      <c r="A118" s="241"/>
      <c r="B118" s="144">
        <v>1600022028</v>
      </c>
      <c r="C118" s="141" t="s">
        <v>347</v>
      </c>
      <c r="D118" s="104" t="s">
        <v>28</v>
      </c>
      <c r="E118" s="105">
        <v>43658</v>
      </c>
      <c r="F118" s="105">
        <v>44085</v>
      </c>
      <c r="G118" s="115">
        <f t="shared" si="53"/>
        <v>14.233333333333333</v>
      </c>
      <c r="H118" s="3">
        <v>6</v>
      </c>
      <c r="I118" s="3"/>
      <c r="J118" s="117">
        <f t="shared" si="54"/>
        <v>8.2333333333333325</v>
      </c>
      <c r="K118" s="110">
        <v>42618</v>
      </c>
      <c r="L118" s="105">
        <v>44146</v>
      </c>
      <c r="M118" s="134" t="str">
        <f t="shared" si="55"/>
        <v>4 Th,2 Bln,6 Hr</v>
      </c>
      <c r="N118" s="4">
        <v>144</v>
      </c>
      <c r="O118" s="5" t="str">
        <f t="shared" si="56"/>
        <v>3.81</v>
      </c>
      <c r="P118" s="146">
        <v>3.81</v>
      </c>
      <c r="Q118" s="3">
        <v>463</v>
      </c>
      <c r="R118" s="7"/>
      <c r="S118" s="149" t="s">
        <v>276</v>
      </c>
      <c r="T118" s="152" t="s">
        <v>348</v>
      </c>
    </row>
    <row r="119" spans="1:20" ht="15.75" x14ac:dyDescent="0.25">
      <c r="A119" s="241"/>
      <c r="B119" s="144">
        <v>1600022043</v>
      </c>
      <c r="C119" s="141" t="s">
        <v>349</v>
      </c>
      <c r="D119" s="104" t="s">
        <v>28</v>
      </c>
      <c r="E119" s="105">
        <v>43656</v>
      </c>
      <c r="F119" s="105">
        <v>44075</v>
      </c>
      <c r="G119" s="115">
        <f t="shared" si="53"/>
        <v>13.966666666666667</v>
      </c>
      <c r="H119" s="3">
        <v>6</v>
      </c>
      <c r="I119" s="3"/>
      <c r="J119" s="117">
        <f t="shared" si="54"/>
        <v>7.9666666666666668</v>
      </c>
      <c r="K119" s="110">
        <v>42618</v>
      </c>
      <c r="L119" s="105">
        <v>44146</v>
      </c>
      <c r="M119" s="134" t="str">
        <f t="shared" si="55"/>
        <v>4 Th,2 Bln,6 Hr</v>
      </c>
      <c r="N119" s="4">
        <v>144</v>
      </c>
      <c r="O119" s="5" t="str">
        <f t="shared" si="56"/>
        <v>3.54</v>
      </c>
      <c r="P119" s="146">
        <v>3.54</v>
      </c>
      <c r="Q119" s="3">
        <v>420</v>
      </c>
      <c r="R119" s="7"/>
      <c r="S119" s="147" t="s">
        <v>25</v>
      </c>
      <c r="T119" s="148" t="s">
        <v>350</v>
      </c>
    </row>
    <row r="120" spans="1:20" ht="15.75" x14ac:dyDescent="0.25">
      <c r="A120" s="241"/>
      <c r="B120" s="144">
        <v>1600022045</v>
      </c>
      <c r="C120" s="141" t="s">
        <v>351</v>
      </c>
      <c r="D120" s="104" t="s">
        <v>28</v>
      </c>
      <c r="E120" s="105">
        <v>43658</v>
      </c>
      <c r="F120" s="105">
        <v>44085</v>
      </c>
      <c r="G120" s="115">
        <f t="shared" si="53"/>
        <v>14.233333333333333</v>
      </c>
      <c r="H120" s="3">
        <v>6</v>
      </c>
      <c r="I120" s="3"/>
      <c r="J120" s="117">
        <f t="shared" si="54"/>
        <v>8.2333333333333325</v>
      </c>
      <c r="K120" s="110">
        <v>42618</v>
      </c>
      <c r="L120" s="105">
        <v>44146</v>
      </c>
      <c r="M120" s="134" t="str">
        <f t="shared" si="55"/>
        <v>4 Th,2 Bln,6 Hr</v>
      </c>
      <c r="N120" s="4">
        <v>144</v>
      </c>
      <c r="O120" s="5" t="str">
        <f t="shared" si="56"/>
        <v>3.69</v>
      </c>
      <c r="P120" s="146">
        <v>3.69</v>
      </c>
      <c r="Q120" s="3">
        <v>423</v>
      </c>
      <c r="R120" s="7"/>
      <c r="S120" s="153" t="s">
        <v>352</v>
      </c>
      <c r="T120" s="154" t="s">
        <v>226</v>
      </c>
    </row>
    <row r="121" spans="1:20" ht="15.75" x14ac:dyDescent="0.25">
      <c r="A121" s="241"/>
      <c r="B121" s="144">
        <v>1600022053</v>
      </c>
      <c r="C121" s="141" t="s">
        <v>353</v>
      </c>
      <c r="D121" s="104" t="s">
        <v>28</v>
      </c>
      <c r="E121" s="105">
        <v>43656</v>
      </c>
      <c r="F121" s="105">
        <v>44085</v>
      </c>
      <c r="G121" s="115">
        <f t="shared" si="53"/>
        <v>14.3</v>
      </c>
      <c r="H121" s="3">
        <v>6</v>
      </c>
      <c r="I121" s="3"/>
      <c r="J121" s="117">
        <f t="shared" si="54"/>
        <v>8.3000000000000007</v>
      </c>
      <c r="K121" s="110">
        <v>42618</v>
      </c>
      <c r="L121" s="105">
        <v>44146</v>
      </c>
      <c r="M121" s="134" t="str">
        <f t="shared" si="55"/>
        <v>4 Th,2 Bln,6 Hr</v>
      </c>
      <c r="N121" s="4">
        <v>144</v>
      </c>
      <c r="O121" s="5" t="str">
        <f t="shared" si="56"/>
        <v>3.59</v>
      </c>
      <c r="P121" s="146">
        <v>3.59</v>
      </c>
      <c r="Q121" s="3">
        <v>466</v>
      </c>
      <c r="R121" s="7"/>
      <c r="S121" s="147" t="s">
        <v>19</v>
      </c>
      <c r="T121" s="148" t="s">
        <v>354</v>
      </c>
    </row>
    <row r="122" spans="1:20" ht="15.75" x14ac:dyDescent="0.25">
      <c r="A122" s="227">
        <v>44153</v>
      </c>
      <c r="B122" s="144">
        <v>1600022048</v>
      </c>
      <c r="C122" s="141" t="s">
        <v>355</v>
      </c>
      <c r="D122" s="104" t="s">
        <v>28</v>
      </c>
      <c r="E122" s="105">
        <v>43656</v>
      </c>
      <c r="F122" s="105">
        <v>44085</v>
      </c>
      <c r="G122" s="115">
        <f t="shared" si="53"/>
        <v>14.3</v>
      </c>
      <c r="H122" s="3">
        <v>6</v>
      </c>
      <c r="I122" s="3"/>
      <c r="J122" s="117">
        <f t="shared" si="54"/>
        <v>8.3000000000000007</v>
      </c>
      <c r="K122" s="110">
        <v>42618</v>
      </c>
      <c r="L122" s="105">
        <v>44153</v>
      </c>
      <c r="M122" s="134" t="str">
        <f t="shared" si="55"/>
        <v>4 Th,2 Bln,13 Hr</v>
      </c>
      <c r="N122" s="4">
        <v>144</v>
      </c>
      <c r="O122" s="5" t="str">
        <f t="shared" si="56"/>
        <v>3.76</v>
      </c>
      <c r="P122" s="146">
        <v>3.76</v>
      </c>
      <c r="Q122" s="3">
        <v>410</v>
      </c>
      <c r="R122" s="7"/>
      <c r="S122" s="8" t="s">
        <v>59</v>
      </c>
      <c r="T122" s="138" t="s">
        <v>356</v>
      </c>
    </row>
    <row r="123" spans="1:20" ht="15.75" x14ac:dyDescent="0.25">
      <c r="A123" s="228"/>
      <c r="B123" s="144">
        <v>1600022051</v>
      </c>
      <c r="C123" s="141" t="s">
        <v>357</v>
      </c>
      <c r="D123" s="104" t="s">
        <v>28</v>
      </c>
      <c r="E123" s="105">
        <v>43658</v>
      </c>
      <c r="F123" s="105">
        <v>44085</v>
      </c>
      <c r="G123" s="115">
        <f t="shared" si="53"/>
        <v>14.233333333333333</v>
      </c>
      <c r="H123" s="3">
        <v>6</v>
      </c>
      <c r="I123" s="3"/>
      <c r="J123" s="117">
        <f t="shared" si="54"/>
        <v>8.2333333333333325</v>
      </c>
      <c r="K123" s="110">
        <v>42618</v>
      </c>
      <c r="L123" s="105">
        <v>44153</v>
      </c>
      <c r="M123" s="134" t="str">
        <f t="shared" si="55"/>
        <v>4 Th,2 Bln,13 Hr</v>
      </c>
      <c r="N123" s="4">
        <v>144</v>
      </c>
      <c r="O123" s="5" t="str">
        <f t="shared" si="56"/>
        <v>3.46</v>
      </c>
      <c r="P123" s="109">
        <v>3.46</v>
      </c>
      <c r="Q123" s="3">
        <v>443</v>
      </c>
      <c r="R123" s="7"/>
      <c r="S123" s="8" t="s">
        <v>358</v>
      </c>
      <c r="T123" s="138" t="s">
        <v>359</v>
      </c>
    </row>
    <row r="124" spans="1:20" ht="15.75" x14ac:dyDescent="0.25">
      <c r="A124" s="228"/>
      <c r="B124" s="144">
        <v>1615022074</v>
      </c>
      <c r="C124" s="141" t="s">
        <v>360</v>
      </c>
      <c r="D124" s="104" t="s">
        <v>28</v>
      </c>
      <c r="E124" s="105">
        <v>43657</v>
      </c>
      <c r="F124" s="105">
        <v>44082</v>
      </c>
      <c r="G124" s="115">
        <f t="shared" si="53"/>
        <v>14.166666666666666</v>
      </c>
      <c r="H124" s="3">
        <v>6</v>
      </c>
      <c r="I124" s="3"/>
      <c r="J124" s="117">
        <f t="shared" si="54"/>
        <v>8.1666666666666661</v>
      </c>
      <c r="K124" s="110">
        <v>42618</v>
      </c>
      <c r="L124" s="105">
        <v>44153</v>
      </c>
      <c r="M124" s="134" t="str">
        <f t="shared" si="55"/>
        <v>4 Th,2 Bln,13 Hr</v>
      </c>
      <c r="N124" s="4">
        <v>144</v>
      </c>
      <c r="O124" s="5" t="str">
        <f t="shared" si="56"/>
        <v>3.75</v>
      </c>
      <c r="P124" s="146">
        <v>3.75</v>
      </c>
      <c r="Q124" s="3">
        <v>463</v>
      </c>
      <c r="R124" s="7"/>
      <c r="S124" s="8" t="s">
        <v>162</v>
      </c>
      <c r="T124" s="138" t="s">
        <v>232</v>
      </c>
    </row>
    <row r="125" spans="1:20" ht="15.75" x14ac:dyDescent="0.25">
      <c r="A125" s="227">
        <v>44167</v>
      </c>
      <c r="B125" s="144">
        <v>1400022069</v>
      </c>
      <c r="C125" s="141" t="s">
        <v>361</v>
      </c>
      <c r="D125" s="104" t="s">
        <v>28</v>
      </c>
      <c r="E125" s="105">
        <v>43311</v>
      </c>
      <c r="F125" s="105">
        <v>43757</v>
      </c>
      <c r="G125" s="115">
        <f t="shared" si="53"/>
        <v>14.866666666666667</v>
      </c>
      <c r="H125" s="3">
        <v>6</v>
      </c>
      <c r="I125" s="3"/>
      <c r="J125" s="117">
        <f t="shared" si="54"/>
        <v>8.8666666666666671</v>
      </c>
      <c r="K125" s="110">
        <v>41883</v>
      </c>
      <c r="L125" s="105">
        <v>44167</v>
      </c>
      <c r="M125" s="134" t="str">
        <f t="shared" si="55"/>
        <v>6 Th,3 Bln,1 Hr</v>
      </c>
      <c r="N125" s="4">
        <v>146</v>
      </c>
      <c r="O125" s="5" t="str">
        <f t="shared" si="56"/>
        <v>3.01</v>
      </c>
      <c r="P125" s="109">
        <v>3.01</v>
      </c>
      <c r="Q125" s="3">
        <v>410</v>
      </c>
      <c r="R125" s="7"/>
      <c r="S125" s="8" t="s">
        <v>362</v>
      </c>
      <c r="T125" s="138" t="s">
        <v>148</v>
      </c>
    </row>
    <row r="126" spans="1:20" ht="15.75" x14ac:dyDescent="0.25">
      <c r="A126" s="228"/>
      <c r="B126" s="144">
        <v>1600022017</v>
      </c>
      <c r="C126" s="141" t="s">
        <v>363</v>
      </c>
      <c r="D126" s="104" t="s">
        <v>28</v>
      </c>
      <c r="E126" s="105">
        <v>43658</v>
      </c>
      <c r="F126" s="105">
        <v>44099</v>
      </c>
      <c r="G126" s="115">
        <f t="shared" si="53"/>
        <v>14.7</v>
      </c>
      <c r="H126" s="3">
        <v>6</v>
      </c>
      <c r="I126" s="3"/>
      <c r="J126" s="117">
        <f t="shared" si="54"/>
        <v>8.6999999999999993</v>
      </c>
      <c r="K126" s="110">
        <v>42618</v>
      </c>
      <c r="L126" s="105">
        <v>44167</v>
      </c>
      <c r="M126" s="134" t="str">
        <f t="shared" si="55"/>
        <v>4 Th,2 Bln,27 Hr</v>
      </c>
      <c r="N126" s="4">
        <v>146</v>
      </c>
      <c r="O126" s="5" t="str">
        <f t="shared" si="56"/>
        <v>3.55</v>
      </c>
      <c r="P126" s="146">
        <v>3.55</v>
      </c>
      <c r="Q126" s="3">
        <v>400</v>
      </c>
      <c r="R126" s="7"/>
      <c r="S126" s="8" t="s">
        <v>364</v>
      </c>
      <c r="T126" s="138" t="s">
        <v>365</v>
      </c>
    </row>
    <row r="127" spans="1:20" ht="15.75" x14ac:dyDescent="0.25">
      <c r="A127" s="228"/>
      <c r="B127" s="144">
        <v>1600022031</v>
      </c>
      <c r="C127" s="141" t="s">
        <v>366</v>
      </c>
      <c r="D127" s="104" t="s">
        <v>28</v>
      </c>
      <c r="E127" s="105">
        <v>43658</v>
      </c>
      <c r="F127" s="105">
        <v>44069</v>
      </c>
      <c r="G127" s="115">
        <f t="shared" si="53"/>
        <v>13.7</v>
      </c>
      <c r="H127" s="3">
        <v>6</v>
      </c>
      <c r="I127" s="3"/>
      <c r="J127" s="117">
        <f t="shared" si="54"/>
        <v>7.6999999999999993</v>
      </c>
      <c r="K127" s="110">
        <v>42618</v>
      </c>
      <c r="L127" s="105">
        <v>44167</v>
      </c>
      <c r="M127" s="134" t="str">
        <f t="shared" si="55"/>
        <v>4 Th,2 Bln,27 Hr</v>
      </c>
      <c r="N127" s="4">
        <v>144</v>
      </c>
      <c r="O127" s="5" t="str">
        <f t="shared" si="56"/>
        <v>3.77</v>
      </c>
      <c r="P127" s="146">
        <v>3.77</v>
      </c>
      <c r="Q127" s="3">
        <v>426</v>
      </c>
      <c r="R127" s="7"/>
      <c r="S127" s="8" t="s">
        <v>367</v>
      </c>
      <c r="T127" s="138" t="s">
        <v>368</v>
      </c>
    </row>
    <row r="128" spans="1:20" ht="15.75" x14ac:dyDescent="0.25">
      <c r="A128" s="228"/>
      <c r="B128" s="144">
        <v>1600022036</v>
      </c>
      <c r="C128" s="141" t="s">
        <v>369</v>
      </c>
      <c r="D128" s="104" t="s">
        <v>28</v>
      </c>
      <c r="E128" s="105">
        <v>43658</v>
      </c>
      <c r="F128" s="105">
        <v>44076</v>
      </c>
      <c r="G128" s="115">
        <f t="shared" si="53"/>
        <v>13.933333333333334</v>
      </c>
      <c r="H128" s="3">
        <v>6</v>
      </c>
      <c r="I128" s="3"/>
      <c r="J128" s="117">
        <f t="shared" si="54"/>
        <v>7.9333333333333336</v>
      </c>
      <c r="K128" s="110">
        <v>42618</v>
      </c>
      <c r="L128" s="105">
        <v>44167</v>
      </c>
      <c r="M128" s="134" t="str">
        <f t="shared" si="55"/>
        <v>4 Th,2 Bln,27 Hr</v>
      </c>
      <c r="N128" s="4">
        <v>144</v>
      </c>
      <c r="O128" s="5" t="str">
        <f t="shared" si="56"/>
        <v>3.25</v>
      </c>
      <c r="P128" s="109">
        <v>3.25</v>
      </c>
      <c r="Q128" s="3">
        <v>403</v>
      </c>
      <c r="R128" s="7"/>
      <c r="S128" s="8" t="s">
        <v>135</v>
      </c>
      <c r="T128" s="138" t="s">
        <v>106</v>
      </c>
    </row>
    <row r="129" spans="1:20" ht="15.75" x14ac:dyDescent="0.25">
      <c r="A129" s="228"/>
      <c r="B129" s="144">
        <v>1600022061</v>
      </c>
      <c r="C129" s="141" t="s">
        <v>370</v>
      </c>
      <c r="D129" s="104" t="s">
        <v>28</v>
      </c>
      <c r="E129" s="105">
        <v>43656</v>
      </c>
      <c r="F129" s="105">
        <v>44075</v>
      </c>
      <c r="G129" s="115">
        <f t="shared" si="53"/>
        <v>13.966666666666667</v>
      </c>
      <c r="H129" s="3">
        <v>6</v>
      </c>
      <c r="I129" s="3"/>
      <c r="J129" s="117">
        <f t="shared" si="54"/>
        <v>7.9666666666666668</v>
      </c>
      <c r="K129" s="110">
        <v>42618</v>
      </c>
      <c r="L129" s="105">
        <v>44167</v>
      </c>
      <c r="M129" s="134" t="str">
        <f t="shared" si="55"/>
        <v>4 Th,2 Bln,27 Hr</v>
      </c>
      <c r="N129" s="4">
        <v>144</v>
      </c>
      <c r="O129" s="5" t="str">
        <f t="shared" si="56"/>
        <v>3.35</v>
      </c>
      <c r="P129" s="109">
        <v>3.35</v>
      </c>
      <c r="Q129" s="3">
        <v>400</v>
      </c>
      <c r="R129" s="7"/>
      <c r="S129" s="8" t="s">
        <v>103</v>
      </c>
      <c r="T129" s="138" t="s">
        <v>371</v>
      </c>
    </row>
    <row r="130" spans="1:20" ht="15.75" x14ac:dyDescent="0.25">
      <c r="A130" s="228"/>
      <c r="B130" s="144">
        <v>1600022068</v>
      </c>
      <c r="C130" s="141" t="s">
        <v>372</v>
      </c>
      <c r="D130" s="104" t="s">
        <v>28</v>
      </c>
      <c r="E130" s="105">
        <v>43657</v>
      </c>
      <c r="F130" s="105">
        <v>44082</v>
      </c>
      <c r="G130" s="115">
        <f t="shared" si="53"/>
        <v>14.166666666666666</v>
      </c>
      <c r="H130" s="3">
        <v>6</v>
      </c>
      <c r="I130" s="3"/>
      <c r="J130" s="117">
        <f t="shared" si="54"/>
        <v>8.1666666666666661</v>
      </c>
      <c r="K130" s="110">
        <v>42618</v>
      </c>
      <c r="L130" s="105">
        <v>44167</v>
      </c>
      <c r="M130" s="134" t="str">
        <f t="shared" si="55"/>
        <v>4 Th,2 Bln,27 Hr</v>
      </c>
      <c r="N130" s="4">
        <v>144</v>
      </c>
      <c r="O130" s="5" t="str">
        <f t="shared" si="56"/>
        <v>3.48</v>
      </c>
      <c r="P130" s="109">
        <v>3.48</v>
      </c>
      <c r="Q130" s="3">
        <v>436</v>
      </c>
      <c r="R130" s="7"/>
      <c r="S130" s="8" t="s">
        <v>46</v>
      </c>
      <c r="T130" s="138" t="s">
        <v>318</v>
      </c>
    </row>
    <row r="131" spans="1:20" ht="15.75" x14ac:dyDescent="0.25">
      <c r="A131" s="227">
        <v>44209</v>
      </c>
      <c r="B131" s="147">
        <v>1500022086</v>
      </c>
      <c r="C131" s="145" t="s">
        <v>373</v>
      </c>
      <c r="D131" s="104" t="s">
        <v>28</v>
      </c>
      <c r="E131" s="105">
        <v>43312</v>
      </c>
      <c r="F131" s="105">
        <v>44086</v>
      </c>
      <c r="G131" s="115">
        <f t="shared" si="53"/>
        <v>25.8</v>
      </c>
      <c r="H131" s="3">
        <v>6</v>
      </c>
      <c r="I131" s="3"/>
      <c r="J131" s="117">
        <f t="shared" si="54"/>
        <v>19.8</v>
      </c>
      <c r="K131" s="110">
        <v>42254</v>
      </c>
      <c r="L131" s="105">
        <v>44209</v>
      </c>
      <c r="M131" s="134" t="str">
        <f t="shared" ref="M131:M150" si="57">DATEDIF(K131,L131,"Y")&amp;" Th,"&amp;DATEDIF(K131,L131,"YM")&amp;" Bln,"&amp;DATEDIF(K131,L131,"MD")&amp;" Hr"</f>
        <v>5 Th,4 Bln,6 Hr</v>
      </c>
      <c r="N131" s="4">
        <v>149</v>
      </c>
      <c r="O131" s="5" t="str">
        <f t="shared" si="56"/>
        <v>3.05</v>
      </c>
      <c r="P131" s="109">
        <v>3.05</v>
      </c>
      <c r="Q131" s="3">
        <v>466</v>
      </c>
      <c r="R131" s="7"/>
      <c r="S131" s="8" t="s">
        <v>61</v>
      </c>
      <c r="T131" s="138" t="s">
        <v>336</v>
      </c>
    </row>
    <row r="132" spans="1:20" ht="15.75" x14ac:dyDescent="0.25">
      <c r="A132" s="238"/>
      <c r="B132" s="147">
        <v>1600022007</v>
      </c>
      <c r="C132" s="145" t="s">
        <v>374</v>
      </c>
      <c r="D132" s="104" t="s">
        <v>28</v>
      </c>
      <c r="E132" s="105">
        <v>43657</v>
      </c>
      <c r="F132" s="105">
        <v>44096</v>
      </c>
      <c r="G132" s="115">
        <f t="shared" si="53"/>
        <v>14.633333333333333</v>
      </c>
      <c r="H132" s="3">
        <v>6</v>
      </c>
      <c r="I132" s="3"/>
      <c r="J132" s="117">
        <f t="shared" si="54"/>
        <v>8.6333333333333329</v>
      </c>
      <c r="K132" s="110">
        <v>42618</v>
      </c>
      <c r="L132" s="105">
        <v>44209</v>
      </c>
      <c r="M132" s="134" t="str">
        <f t="shared" si="57"/>
        <v>4 Th,4 Bln,8 Hr</v>
      </c>
      <c r="N132" s="4">
        <v>144</v>
      </c>
      <c r="O132" s="5" t="str">
        <f t="shared" si="56"/>
        <v>3.33</v>
      </c>
      <c r="P132" s="143">
        <v>3.33</v>
      </c>
      <c r="Q132" s="3">
        <v>402</v>
      </c>
      <c r="R132" s="7"/>
      <c r="S132" s="8" t="s">
        <v>68</v>
      </c>
      <c r="T132" s="138" t="s">
        <v>375</v>
      </c>
    </row>
    <row r="133" spans="1:20" ht="15.75" x14ac:dyDescent="0.25">
      <c r="A133" s="238"/>
      <c r="B133" s="157">
        <v>1600022009</v>
      </c>
      <c r="C133" s="82" t="s">
        <v>376</v>
      </c>
      <c r="D133" s="104" t="s">
        <v>28</v>
      </c>
      <c r="E133" s="105">
        <v>43657</v>
      </c>
      <c r="F133" s="105">
        <v>44082</v>
      </c>
      <c r="G133" s="115">
        <f t="shared" si="53"/>
        <v>14.166666666666666</v>
      </c>
      <c r="H133" s="3">
        <v>6</v>
      </c>
      <c r="I133" s="3"/>
      <c r="J133" s="117">
        <f t="shared" si="54"/>
        <v>8.1666666666666661</v>
      </c>
      <c r="K133" s="110">
        <v>42618</v>
      </c>
      <c r="L133" s="105">
        <v>44209</v>
      </c>
      <c r="M133" s="134" t="str">
        <f t="shared" si="57"/>
        <v>4 Th,4 Bln,8 Hr</v>
      </c>
      <c r="N133" s="4">
        <v>144</v>
      </c>
      <c r="O133" s="5" t="str">
        <f t="shared" si="56"/>
        <v>3.66</v>
      </c>
      <c r="P133" s="158">
        <v>3.66</v>
      </c>
      <c r="Q133" s="3">
        <v>440</v>
      </c>
      <c r="R133" s="7"/>
      <c r="S133" s="8" t="s">
        <v>377</v>
      </c>
      <c r="T133" s="138" t="s">
        <v>378</v>
      </c>
    </row>
    <row r="134" spans="1:20" ht="15.75" x14ac:dyDescent="0.25">
      <c r="A134" s="238"/>
      <c r="B134" s="147">
        <v>1600022056</v>
      </c>
      <c r="C134" s="145" t="s">
        <v>379</v>
      </c>
      <c r="D134" s="104" t="s">
        <v>28</v>
      </c>
      <c r="E134" s="105">
        <v>43656</v>
      </c>
      <c r="F134" s="105">
        <v>44126</v>
      </c>
      <c r="G134" s="115">
        <f t="shared" si="53"/>
        <v>15.666666666666666</v>
      </c>
      <c r="H134" s="3">
        <v>6</v>
      </c>
      <c r="I134" s="3"/>
      <c r="J134" s="117">
        <f t="shared" si="54"/>
        <v>9.6666666666666661</v>
      </c>
      <c r="K134" s="110">
        <v>42618</v>
      </c>
      <c r="L134" s="105">
        <v>44209</v>
      </c>
      <c r="M134" s="134" t="str">
        <f t="shared" si="57"/>
        <v>4 Th,4 Bln,8 Hr</v>
      </c>
      <c r="N134" s="4">
        <v>144</v>
      </c>
      <c r="O134" s="5" t="str">
        <f t="shared" si="56"/>
        <v>3.12</v>
      </c>
      <c r="P134" s="109">
        <v>3.12</v>
      </c>
      <c r="Q134" s="3">
        <v>403</v>
      </c>
      <c r="R134" s="7"/>
      <c r="S134" s="8" t="s">
        <v>380</v>
      </c>
      <c r="T134" s="138" t="s">
        <v>215</v>
      </c>
    </row>
    <row r="135" spans="1:20" ht="15.75" x14ac:dyDescent="0.25">
      <c r="A135" s="238"/>
      <c r="B135" s="147">
        <v>1600022083</v>
      </c>
      <c r="C135" s="145" t="s">
        <v>381</v>
      </c>
      <c r="D135" s="104" t="s">
        <v>28</v>
      </c>
      <c r="E135" s="105">
        <v>43657</v>
      </c>
      <c r="F135" s="105">
        <v>44082</v>
      </c>
      <c r="G135" s="115">
        <f t="shared" si="53"/>
        <v>14.166666666666666</v>
      </c>
      <c r="H135" s="3">
        <v>6</v>
      </c>
      <c r="I135" s="3"/>
      <c r="J135" s="117">
        <f t="shared" si="54"/>
        <v>8.1666666666666661</v>
      </c>
      <c r="K135" s="110">
        <v>42618</v>
      </c>
      <c r="L135" s="105">
        <v>44209</v>
      </c>
      <c r="M135" s="134" t="str">
        <f t="shared" si="57"/>
        <v>4 Th,4 Bln,8 Hr</v>
      </c>
      <c r="N135" s="4">
        <v>144</v>
      </c>
      <c r="O135" s="5" t="str">
        <f t="shared" si="56"/>
        <v>3.52</v>
      </c>
      <c r="P135" s="146">
        <v>3.52</v>
      </c>
      <c r="Q135" s="3">
        <v>420</v>
      </c>
      <c r="R135" s="7"/>
      <c r="S135" s="8" t="s">
        <v>68</v>
      </c>
      <c r="T135" s="138" t="s">
        <v>382</v>
      </c>
    </row>
    <row r="136" spans="1:20" ht="15.75" x14ac:dyDescent="0.25">
      <c r="A136" s="227">
        <v>44223</v>
      </c>
      <c r="B136" s="157">
        <v>1400022055</v>
      </c>
      <c r="C136" s="82" t="s">
        <v>384</v>
      </c>
      <c r="D136" s="104" t="s">
        <v>28</v>
      </c>
      <c r="E136" s="105">
        <v>42948</v>
      </c>
      <c r="F136" s="105">
        <v>43806</v>
      </c>
      <c r="G136" s="115">
        <f t="shared" si="53"/>
        <v>28.6</v>
      </c>
      <c r="H136" s="3">
        <v>6</v>
      </c>
      <c r="I136" s="3"/>
      <c r="J136" s="117">
        <f t="shared" si="54"/>
        <v>22.6</v>
      </c>
      <c r="K136" s="110">
        <v>41883</v>
      </c>
      <c r="L136" s="105">
        <v>44223</v>
      </c>
      <c r="M136" s="134" t="str">
        <f t="shared" si="57"/>
        <v>6 Th,4 Bln,26 Hr</v>
      </c>
      <c r="N136" s="4">
        <v>147</v>
      </c>
      <c r="O136" s="5" t="str">
        <f t="shared" si="56"/>
        <v>3.09</v>
      </c>
      <c r="P136" s="109">
        <v>3.09</v>
      </c>
      <c r="Q136" s="3">
        <v>430</v>
      </c>
      <c r="R136" s="7"/>
      <c r="S136" s="8" t="s">
        <v>25</v>
      </c>
      <c r="T136" s="138" t="s">
        <v>385</v>
      </c>
    </row>
    <row r="137" spans="1:20" ht="15.75" x14ac:dyDescent="0.25">
      <c r="A137" s="238"/>
      <c r="B137" s="157">
        <v>1600022016</v>
      </c>
      <c r="C137" s="82" t="s">
        <v>386</v>
      </c>
      <c r="D137" s="104" t="s">
        <v>28</v>
      </c>
      <c r="E137" s="105">
        <v>43657</v>
      </c>
      <c r="F137" s="105">
        <v>44086</v>
      </c>
      <c r="G137" s="115">
        <f t="shared" si="53"/>
        <v>14.3</v>
      </c>
      <c r="H137" s="3">
        <v>6</v>
      </c>
      <c r="I137" s="3"/>
      <c r="J137" s="117">
        <f t="shared" si="54"/>
        <v>8.3000000000000007</v>
      </c>
      <c r="K137" s="110">
        <v>42618</v>
      </c>
      <c r="L137" s="105">
        <v>44223</v>
      </c>
      <c r="M137" s="134" t="str">
        <f t="shared" si="57"/>
        <v>4 Th,4 Bln,22 Hr</v>
      </c>
      <c r="N137" s="4">
        <v>144</v>
      </c>
      <c r="O137" s="5" t="str">
        <f t="shared" si="56"/>
        <v>3.19</v>
      </c>
      <c r="P137" s="109">
        <v>3.19</v>
      </c>
      <c r="Q137" s="3">
        <v>466</v>
      </c>
      <c r="R137" s="7"/>
      <c r="S137" s="8" t="s">
        <v>269</v>
      </c>
      <c r="T137" s="138" t="s">
        <v>387</v>
      </c>
    </row>
    <row r="138" spans="1:20" ht="15.75" x14ac:dyDescent="0.25">
      <c r="A138" s="238"/>
      <c r="B138" s="157">
        <v>1600022058</v>
      </c>
      <c r="C138" s="82" t="s">
        <v>388</v>
      </c>
      <c r="D138" s="104" t="s">
        <v>28</v>
      </c>
      <c r="E138" s="105">
        <v>43658</v>
      </c>
      <c r="F138" s="105">
        <v>44085</v>
      </c>
      <c r="G138" s="115">
        <f t="shared" si="53"/>
        <v>14.233333333333333</v>
      </c>
      <c r="H138" s="3">
        <v>6</v>
      </c>
      <c r="I138" s="3"/>
      <c r="J138" s="117">
        <f t="shared" si="54"/>
        <v>8.2333333333333325</v>
      </c>
      <c r="K138" s="110">
        <v>42618</v>
      </c>
      <c r="L138" s="105">
        <v>44223</v>
      </c>
      <c r="M138" s="134" t="str">
        <f t="shared" si="57"/>
        <v>4 Th,4 Bln,22 Hr</v>
      </c>
      <c r="N138" s="4">
        <v>146</v>
      </c>
      <c r="O138" s="5" t="str">
        <f t="shared" si="56"/>
        <v>3.25</v>
      </c>
      <c r="P138" s="109">
        <v>3.25</v>
      </c>
      <c r="Q138" s="3">
        <v>413</v>
      </c>
      <c r="R138" s="7"/>
      <c r="S138" s="8" t="s">
        <v>68</v>
      </c>
      <c r="T138" s="138" t="s">
        <v>389</v>
      </c>
    </row>
    <row r="139" spans="1:20" ht="15.75" x14ac:dyDescent="0.25">
      <c r="A139" s="238"/>
      <c r="B139" s="157">
        <v>1600022073</v>
      </c>
      <c r="C139" s="82" t="s">
        <v>390</v>
      </c>
      <c r="D139" s="104" t="s">
        <v>28</v>
      </c>
      <c r="E139" s="105">
        <v>43656</v>
      </c>
      <c r="F139" s="105">
        <v>44075</v>
      </c>
      <c r="G139" s="115">
        <f t="shared" si="53"/>
        <v>13.966666666666667</v>
      </c>
      <c r="H139" s="3">
        <v>6</v>
      </c>
      <c r="I139" s="3"/>
      <c r="J139" s="117">
        <f t="shared" si="54"/>
        <v>7.9666666666666668</v>
      </c>
      <c r="K139" s="110">
        <v>42618</v>
      </c>
      <c r="L139" s="105">
        <v>44223</v>
      </c>
      <c r="M139" s="134" t="str">
        <f t="shared" si="57"/>
        <v>4 Th,4 Bln,22 Hr</v>
      </c>
      <c r="N139" s="4">
        <v>144</v>
      </c>
      <c r="O139" s="5" t="str">
        <f t="shared" si="56"/>
        <v>3.37</v>
      </c>
      <c r="P139" s="109">
        <v>3.37</v>
      </c>
      <c r="Q139" s="3">
        <v>400</v>
      </c>
      <c r="R139" s="7"/>
      <c r="S139" s="8" t="s">
        <v>217</v>
      </c>
      <c r="T139" s="138" t="s">
        <v>391</v>
      </c>
    </row>
    <row r="140" spans="1:20" ht="15.75" x14ac:dyDescent="0.25">
      <c r="A140" s="238"/>
      <c r="B140" s="157">
        <v>1703022104</v>
      </c>
      <c r="C140" s="82" t="s">
        <v>392</v>
      </c>
      <c r="D140" s="104" t="s">
        <v>28</v>
      </c>
      <c r="E140" s="105">
        <v>43476</v>
      </c>
      <c r="F140" s="105">
        <v>44075</v>
      </c>
      <c r="G140" s="115">
        <f t="shared" si="53"/>
        <v>19.966666666666665</v>
      </c>
      <c r="H140" s="3">
        <v>6</v>
      </c>
      <c r="I140" s="3"/>
      <c r="J140" s="117">
        <f t="shared" si="54"/>
        <v>13.966666666666665</v>
      </c>
      <c r="K140" s="110">
        <v>42979</v>
      </c>
      <c r="L140" s="105">
        <v>44223</v>
      </c>
      <c r="M140" s="134" t="str">
        <f t="shared" si="57"/>
        <v>3 Th,4 Bln,26 Hr</v>
      </c>
      <c r="N140" s="4">
        <v>144</v>
      </c>
      <c r="O140" s="5" t="str">
        <f t="shared" ref="O140:O162" si="58">SUBSTITUTE(P140, ",", ".")</f>
        <v>3.49</v>
      </c>
      <c r="P140" s="109">
        <v>3.49</v>
      </c>
      <c r="Q140" s="3">
        <v>450</v>
      </c>
      <c r="R140" s="7"/>
      <c r="S140" s="8" t="s">
        <v>64</v>
      </c>
      <c r="T140" s="138" t="s">
        <v>393</v>
      </c>
    </row>
    <row r="141" spans="1:20" ht="15.75" x14ac:dyDescent="0.25">
      <c r="A141" s="227">
        <v>44237</v>
      </c>
      <c r="B141" s="157">
        <v>1600022014</v>
      </c>
      <c r="C141" s="82" t="s">
        <v>394</v>
      </c>
      <c r="D141" s="104" t="s">
        <v>28</v>
      </c>
      <c r="E141" s="105">
        <v>43658</v>
      </c>
      <c r="F141" s="105">
        <v>44082</v>
      </c>
      <c r="G141" s="115">
        <f t="shared" ref="G141:G162" si="59">(F141-E141)/30</f>
        <v>14.133333333333333</v>
      </c>
      <c r="H141" s="3">
        <v>6</v>
      </c>
      <c r="I141" s="3"/>
      <c r="J141" s="117">
        <f t="shared" ref="J141:J162" si="60">G141-H141-I141</f>
        <v>8.1333333333333329</v>
      </c>
      <c r="K141" s="110">
        <v>42618</v>
      </c>
      <c r="L141" s="105">
        <v>44237</v>
      </c>
      <c r="M141" s="134" t="str">
        <f t="shared" si="57"/>
        <v>4 Th,5 Bln,5 Hr</v>
      </c>
      <c r="N141" s="4">
        <v>144</v>
      </c>
      <c r="O141" s="5" t="str">
        <f t="shared" si="58"/>
        <v>3.59</v>
      </c>
      <c r="P141" s="146">
        <v>3.59</v>
      </c>
      <c r="Q141" s="3">
        <v>460</v>
      </c>
      <c r="R141" s="7"/>
      <c r="S141" s="8" t="s">
        <v>216</v>
      </c>
      <c r="T141" s="138" t="s">
        <v>395</v>
      </c>
    </row>
    <row r="142" spans="1:20" ht="15.75" x14ac:dyDescent="0.25">
      <c r="A142" s="238"/>
      <c r="B142" s="157">
        <v>1600022065</v>
      </c>
      <c r="C142" s="82" t="s">
        <v>396</v>
      </c>
      <c r="D142" s="104" t="s">
        <v>28</v>
      </c>
      <c r="E142" s="105">
        <v>43657</v>
      </c>
      <c r="F142" s="105">
        <v>44084</v>
      </c>
      <c r="G142" s="115">
        <f t="shared" si="59"/>
        <v>14.233333333333333</v>
      </c>
      <c r="H142" s="3">
        <v>6</v>
      </c>
      <c r="I142" s="3"/>
      <c r="J142" s="117">
        <f t="shared" si="60"/>
        <v>8.2333333333333325</v>
      </c>
      <c r="K142" s="110">
        <v>42618</v>
      </c>
      <c r="L142" s="105">
        <v>44237</v>
      </c>
      <c r="M142" s="134" t="str">
        <f t="shared" si="57"/>
        <v>4 Th,5 Bln,5 Hr</v>
      </c>
      <c r="N142" s="4">
        <v>144</v>
      </c>
      <c r="O142" s="5" t="str">
        <f t="shared" si="58"/>
        <v>3.45</v>
      </c>
      <c r="P142" s="109">
        <v>3.45</v>
      </c>
      <c r="Q142" s="3">
        <v>440</v>
      </c>
      <c r="R142" s="7"/>
      <c r="S142" s="8" t="s">
        <v>25</v>
      </c>
      <c r="T142" s="138" t="s">
        <v>338</v>
      </c>
    </row>
    <row r="143" spans="1:20" ht="15.75" x14ac:dyDescent="0.25">
      <c r="A143" s="227">
        <v>44247</v>
      </c>
      <c r="B143" s="147">
        <v>1400022031</v>
      </c>
      <c r="C143" s="147" t="s">
        <v>397</v>
      </c>
      <c r="D143" s="145" t="s">
        <v>28</v>
      </c>
      <c r="E143" s="105">
        <v>42945</v>
      </c>
      <c r="F143" s="105">
        <v>44144</v>
      </c>
      <c r="G143" s="115">
        <f t="shared" si="59"/>
        <v>39.966666666666669</v>
      </c>
      <c r="H143" s="3">
        <v>6</v>
      </c>
      <c r="I143" s="3"/>
      <c r="J143" s="117">
        <f t="shared" si="60"/>
        <v>33.966666666666669</v>
      </c>
      <c r="K143" s="110">
        <v>41883</v>
      </c>
      <c r="L143" s="105">
        <v>44247</v>
      </c>
      <c r="M143" s="134" t="str">
        <f t="shared" si="57"/>
        <v>6 Th,5 Bln,19 Hr</v>
      </c>
      <c r="N143" s="4">
        <v>149</v>
      </c>
      <c r="O143" s="5" t="str">
        <f t="shared" si="58"/>
        <v>2.66</v>
      </c>
      <c r="P143" s="109">
        <v>2.66</v>
      </c>
      <c r="Q143" s="3">
        <v>420</v>
      </c>
      <c r="R143" s="7"/>
      <c r="S143" s="8" t="s">
        <v>398</v>
      </c>
      <c r="T143" s="138" t="s">
        <v>399</v>
      </c>
    </row>
    <row r="144" spans="1:20" ht="15.75" x14ac:dyDescent="0.25">
      <c r="A144" s="238"/>
      <c r="B144" s="147">
        <v>1400022060</v>
      </c>
      <c r="C144" s="159" t="s">
        <v>400</v>
      </c>
      <c r="D144" s="145" t="s">
        <v>28</v>
      </c>
      <c r="E144" s="105">
        <v>43666</v>
      </c>
      <c r="F144" s="160">
        <v>43791</v>
      </c>
      <c r="G144" s="115">
        <f t="shared" si="59"/>
        <v>4.166666666666667</v>
      </c>
      <c r="H144" s="3"/>
      <c r="I144" s="3"/>
      <c r="J144" s="117">
        <f t="shared" si="60"/>
        <v>4.166666666666667</v>
      </c>
      <c r="K144" s="110">
        <v>41883</v>
      </c>
      <c r="L144" s="105">
        <v>44247</v>
      </c>
      <c r="M144" s="134" t="str">
        <f t="shared" si="57"/>
        <v>6 Th,5 Bln,19 Hr</v>
      </c>
      <c r="N144" s="4">
        <v>148</v>
      </c>
      <c r="O144" s="5" t="str">
        <f t="shared" si="58"/>
        <v>2.99</v>
      </c>
      <c r="P144" s="109">
        <v>2.99</v>
      </c>
      <c r="Q144" s="3">
        <v>400</v>
      </c>
      <c r="R144" s="7"/>
      <c r="S144" s="8" t="s">
        <v>401</v>
      </c>
      <c r="T144" s="138" t="s">
        <v>402</v>
      </c>
    </row>
    <row r="145" spans="1:20" ht="15.75" x14ac:dyDescent="0.25">
      <c r="A145" s="238"/>
      <c r="B145" s="147">
        <v>1400022071</v>
      </c>
      <c r="C145" s="147" t="s">
        <v>403</v>
      </c>
      <c r="D145" s="145" t="s">
        <v>28</v>
      </c>
      <c r="E145" s="105">
        <v>43129</v>
      </c>
      <c r="F145" s="105">
        <v>43847</v>
      </c>
      <c r="G145" s="115">
        <f t="shared" si="59"/>
        <v>23.933333333333334</v>
      </c>
      <c r="H145" s="3">
        <v>6</v>
      </c>
      <c r="I145" s="3"/>
      <c r="J145" s="117">
        <f t="shared" si="60"/>
        <v>17.933333333333334</v>
      </c>
      <c r="K145" s="110">
        <v>41883</v>
      </c>
      <c r="L145" s="105">
        <v>44247</v>
      </c>
      <c r="M145" s="134" t="str">
        <f t="shared" si="57"/>
        <v>6 Th,5 Bln,19 Hr</v>
      </c>
      <c r="N145" s="4">
        <v>144</v>
      </c>
      <c r="O145" s="5" t="str">
        <f t="shared" si="58"/>
        <v>3.02</v>
      </c>
      <c r="P145" s="109">
        <v>3.02</v>
      </c>
      <c r="Q145" s="3">
        <v>426</v>
      </c>
      <c r="R145" s="7"/>
      <c r="S145" s="8" t="s">
        <v>404</v>
      </c>
      <c r="T145" s="138" t="s">
        <v>337</v>
      </c>
    </row>
    <row r="146" spans="1:20" ht="15.75" x14ac:dyDescent="0.25">
      <c r="A146" s="238"/>
      <c r="B146" s="147">
        <v>1400022074</v>
      </c>
      <c r="C146" s="147" t="s">
        <v>405</v>
      </c>
      <c r="D146" s="145" t="s">
        <v>28</v>
      </c>
      <c r="E146" s="105">
        <v>43476</v>
      </c>
      <c r="F146" s="105">
        <v>43873</v>
      </c>
      <c r="G146" s="115">
        <f t="shared" si="59"/>
        <v>13.233333333333333</v>
      </c>
      <c r="H146" s="3">
        <v>6</v>
      </c>
      <c r="I146" s="3"/>
      <c r="J146" s="117">
        <f t="shared" si="60"/>
        <v>7.2333333333333325</v>
      </c>
      <c r="K146" s="110">
        <v>41883</v>
      </c>
      <c r="L146" s="105">
        <v>44247</v>
      </c>
      <c r="M146" s="134" t="str">
        <f t="shared" si="57"/>
        <v>6 Th,5 Bln,19 Hr</v>
      </c>
      <c r="N146" s="4">
        <v>144</v>
      </c>
      <c r="O146" s="5" t="str">
        <f t="shared" si="58"/>
        <v>2.86</v>
      </c>
      <c r="P146" s="109">
        <v>2.86</v>
      </c>
      <c r="Q146" s="3">
        <v>403</v>
      </c>
      <c r="R146" s="7"/>
      <c r="S146" s="8" t="s">
        <v>406</v>
      </c>
      <c r="T146" s="138" t="s">
        <v>407</v>
      </c>
    </row>
    <row r="147" spans="1:20" ht="15.75" x14ac:dyDescent="0.25">
      <c r="A147" s="238"/>
      <c r="B147" s="147">
        <v>1500022007</v>
      </c>
      <c r="C147" s="147" t="s">
        <v>408</v>
      </c>
      <c r="D147" s="145" t="s">
        <v>28</v>
      </c>
      <c r="E147" s="105">
        <v>43314</v>
      </c>
      <c r="F147" s="105">
        <v>44202</v>
      </c>
      <c r="G147" s="115">
        <f t="shared" si="59"/>
        <v>29.6</v>
      </c>
      <c r="H147" s="3">
        <v>6</v>
      </c>
      <c r="I147" s="3"/>
      <c r="J147" s="117">
        <f t="shared" si="60"/>
        <v>23.6</v>
      </c>
      <c r="K147" s="110">
        <v>42254</v>
      </c>
      <c r="L147" s="105">
        <v>44247</v>
      </c>
      <c r="M147" s="134" t="str">
        <f t="shared" si="57"/>
        <v>5 Th,5 Bln,13 Hr</v>
      </c>
      <c r="N147" s="4">
        <v>150</v>
      </c>
      <c r="O147" s="5" t="str">
        <f t="shared" si="58"/>
        <v>3.07</v>
      </c>
      <c r="P147" s="109">
        <v>3.07</v>
      </c>
      <c r="Q147" s="3">
        <v>474</v>
      </c>
      <c r="R147" s="7"/>
      <c r="S147" s="8" t="s">
        <v>409</v>
      </c>
      <c r="T147" s="138" t="s">
        <v>339</v>
      </c>
    </row>
    <row r="148" spans="1:20" ht="15.75" x14ac:dyDescent="0.25">
      <c r="A148" s="238"/>
      <c r="B148" s="147">
        <v>1500022048</v>
      </c>
      <c r="C148" s="147" t="s">
        <v>410</v>
      </c>
      <c r="D148" s="145" t="s">
        <v>28</v>
      </c>
      <c r="E148" s="105">
        <v>43313</v>
      </c>
      <c r="F148" s="105">
        <v>44086</v>
      </c>
      <c r="G148" s="115">
        <f t="shared" si="59"/>
        <v>25.766666666666666</v>
      </c>
      <c r="H148" s="3">
        <v>6</v>
      </c>
      <c r="I148" s="3"/>
      <c r="J148" s="117">
        <f t="shared" si="60"/>
        <v>19.766666666666666</v>
      </c>
      <c r="K148" s="110">
        <v>42254</v>
      </c>
      <c r="L148" s="105">
        <v>44247</v>
      </c>
      <c r="M148" s="134" t="str">
        <f t="shared" si="57"/>
        <v>5 Th,5 Bln,13 Hr</v>
      </c>
      <c r="N148" s="4">
        <v>144</v>
      </c>
      <c r="O148" s="5" t="str">
        <f t="shared" si="58"/>
        <v>3.12</v>
      </c>
      <c r="P148" s="109">
        <v>3.12</v>
      </c>
      <c r="Q148" s="3">
        <v>430</v>
      </c>
      <c r="R148" s="7"/>
      <c r="S148" s="8" t="s">
        <v>70</v>
      </c>
      <c r="T148" s="138" t="s">
        <v>411</v>
      </c>
    </row>
    <row r="149" spans="1:20" ht="15.75" x14ac:dyDescent="0.25">
      <c r="A149" s="238"/>
      <c r="B149" s="147">
        <v>1600022013</v>
      </c>
      <c r="C149" s="147" t="s">
        <v>412</v>
      </c>
      <c r="D149" s="145" t="s">
        <v>28</v>
      </c>
      <c r="E149" s="105">
        <v>43656</v>
      </c>
      <c r="F149" s="105">
        <v>44191</v>
      </c>
      <c r="G149" s="115">
        <f t="shared" si="59"/>
        <v>17.833333333333332</v>
      </c>
      <c r="H149" s="3">
        <v>6</v>
      </c>
      <c r="I149" s="3"/>
      <c r="J149" s="117">
        <f t="shared" si="60"/>
        <v>11.833333333333332</v>
      </c>
      <c r="K149" s="110">
        <v>42618</v>
      </c>
      <c r="L149" s="105">
        <v>44247</v>
      </c>
      <c r="M149" s="134" t="str">
        <f t="shared" si="57"/>
        <v>4 Th,5 Bln,15 Hr</v>
      </c>
      <c r="N149" s="4">
        <v>146</v>
      </c>
      <c r="O149" s="5" t="str">
        <f t="shared" si="58"/>
        <v>3.12</v>
      </c>
      <c r="P149" s="109">
        <v>3.12</v>
      </c>
      <c r="Q149" s="3">
        <v>450</v>
      </c>
      <c r="R149" s="7"/>
      <c r="S149" s="8" t="s">
        <v>413</v>
      </c>
      <c r="T149" s="138" t="s">
        <v>271</v>
      </c>
    </row>
    <row r="150" spans="1:20" ht="15.75" x14ac:dyDescent="0.25">
      <c r="A150" s="238"/>
      <c r="B150" s="147">
        <v>1600022023</v>
      </c>
      <c r="C150" s="147" t="s">
        <v>414</v>
      </c>
      <c r="D150" s="145" t="s">
        <v>28</v>
      </c>
      <c r="E150" s="105">
        <v>43838</v>
      </c>
      <c r="F150" s="105">
        <v>44221</v>
      </c>
      <c r="G150" s="115">
        <f t="shared" si="59"/>
        <v>12.766666666666667</v>
      </c>
      <c r="H150" s="3">
        <v>6</v>
      </c>
      <c r="I150" s="3"/>
      <c r="J150" s="117">
        <f t="shared" si="60"/>
        <v>6.7666666666666675</v>
      </c>
      <c r="K150" s="110">
        <v>42618</v>
      </c>
      <c r="L150" s="105">
        <v>44247</v>
      </c>
      <c r="M150" s="134" t="str">
        <f t="shared" si="57"/>
        <v>4 Th,5 Bln,15 Hr</v>
      </c>
      <c r="N150" s="4">
        <v>144</v>
      </c>
      <c r="O150" s="5" t="str">
        <f t="shared" si="58"/>
        <v>3.27</v>
      </c>
      <c r="P150" s="109">
        <v>3.27</v>
      </c>
      <c r="Q150" s="3">
        <v>416</v>
      </c>
      <c r="R150" s="7"/>
      <c r="S150" s="156" t="s">
        <v>62</v>
      </c>
      <c r="T150" s="161" t="s">
        <v>415</v>
      </c>
    </row>
    <row r="151" spans="1:20" ht="15.75" x14ac:dyDescent="0.25">
      <c r="A151" s="238"/>
      <c r="B151" s="147">
        <v>1600022033</v>
      </c>
      <c r="C151" s="147" t="s">
        <v>416</v>
      </c>
      <c r="D151" s="145" t="s">
        <v>28</v>
      </c>
      <c r="E151" s="105">
        <v>43658</v>
      </c>
      <c r="F151" s="105">
        <v>44126</v>
      </c>
      <c r="G151" s="115">
        <f t="shared" si="59"/>
        <v>15.6</v>
      </c>
      <c r="H151" s="3">
        <v>6</v>
      </c>
      <c r="I151" s="3"/>
      <c r="J151" s="117">
        <f t="shared" si="60"/>
        <v>9.6</v>
      </c>
      <c r="K151" s="110">
        <v>42618</v>
      </c>
      <c r="L151" s="105">
        <v>44247</v>
      </c>
      <c r="M151" s="134" t="str">
        <f t="shared" ref="M151:M165" si="61">DATEDIF(K151,L151,"Y")&amp;" Th,"&amp;DATEDIF(K151,L151,"YM")&amp;" Bln,"&amp;DATEDIF(K151,L151,"MD")&amp;" Hr"</f>
        <v>4 Th,5 Bln,15 Hr</v>
      </c>
      <c r="N151" s="4">
        <v>144</v>
      </c>
      <c r="O151" s="5" t="str">
        <f t="shared" si="58"/>
        <v>3.26</v>
      </c>
      <c r="P151" s="109">
        <v>3.26</v>
      </c>
      <c r="Q151" s="3">
        <v>416</v>
      </c>
      <c r="R151" s="7"/>
      <c r="S151" s="8" t="s">
        <v>417</v>
      </c>
      <c r="T151" s="138" t="s">
        <v>157</v>
      </c>
    </row>
    <row r="152" spans="1:20" ht="15.75" x14ac:dyDescent="0.25">
      <c r="A152" s="238"/>
      <c r="B152" s="147">
        <v>1600022034</v>
      </c>
      <c r="C152" s="147" t="s">
        <v>418</v>
      </c>
      <c r="D152" s="145" t="s">
        <v>28</v>
      </c>
      <c r="E152" s="105">
        <v>43657</v>
      </c>
      <c r="F152" s="105">
        <v>44221</v>
      </c>
      <c r="G152" s="115">
        <f t="shared" si="59"/>
        <v>18.8</v>
      </c>
      <c r="H152" s="3">
        <v>6</v>
      </c>
      <c r="I152" s="3"/>
      <c r="J152" s="117">
        <f t="shared" si="60"/>
        <v>12.8</v>
      </c>
      <c r="K152" s="110">
        <v>42618</v>
      </c>
      <c r="L152" s="105">
        <v>44247</v>
      </c>
      <c r="M152" s="134" t="str">
        <f t="shared" si="61"/>
        <v>4 Th,5 Bln,15 Hr</v>
      </c>
      <c r="N152" s="4">
        <v>144</v>
      </c>
      <c r="O152" s="5" t="str">
        <f t="shared" si="58"/>
        <v>3.12</v>
      </c>
      <c r="P152" s="109">
        <v>3.12</v>
      </c>
      <c r="Q152" s="3">
        <v>483</v>
      </c>
      <c r="R152" s="7"/>
      <c r="S152" s="8" t="s">
        <v>104</v>
      </c>
      <c r="T152" s="138" t="s">
        <v>419</v>
      </c>
    </row>
    <row r="153" spans="1:20" ht="15.75" x14ac:dyDescent="0.25">
      <c r="A153" s="238"/>
      <c r="B153" s="147">
        <v>1600022042</v>
      </c>
      <c r="C153" s="147" t="s">
        <v>420</v>
      </c>
      <c r="D153" s="145" t="s">
        <v>28</v>
      </c>
      <c r="E153" s="105">
        <v>43656</v>
      </c>
      <c r="F153" s="105">
        <v>44180</v>
      </c>
      <c r="G153" s="115">
        <f t="shared" si="59"/>
        <v>17.466666666666665</v>
      </c>
      <c r="H153" s="3">
        <v>6</v>
      </c>
      <c r="I153" s="3"/>
      <c r="J153" s="117">
        <f t="shared" si="60"/>
        <v>11.466666666666665</v>
      </c>
      <c r="K153" s="110">
        <v>42618</v>
      </c>
      <c r="L153" s="105">
        <v>44247</v>
      </c>
      <c r="M153" s="134" t="str">
        <f t="shared" si="61"/>
        <v>4 Th,5 Bln,15 Hr</v>
      </c>
      <c r="N153" s="4">
        <v>144</v>
      </c>
      <c r="O153" s="5" t="str">
        <f t="shared" si="58"/>
        <v>3.57</v>
      </c>
      <c r="P153" s="109">
        <v>3.57</v>
      </c>
      <c r="Q153" s="3">
        <v>483</v>
      </c>
      <c r="R153" s="7"/>
      <c r="S153" s="8" t="s">
        <v>23</v>
      </c>
      <c r="T153" s="138" t="s">
        <v>421</v>
      </c>
    </row>
    <row r="154" spans="1:20" ht="15.75" x14ac:dyDescent="0.25">
      <c r="A154" s="238"/>
      <c r="B154" s="147">
        <v>1600022046</v>
      </c>
      <c r="C154" s="147" t="s">
        <v>422</v>
      </c>
      <c r="D154" s="145" t="s">
        <v>28</v>
      </c>
      <c r="E154" s="105">
        <v>43658</v>
      </c>
      <c r="F154" s="105">
        <v>44126</v>
      </c>
      <c r="G154" s="115">
        <f t="shared" si="59"/>
        <v>15.6</v>
      </c>
      <c r="H154" s="3">
        <v>6</v>
      </c>
      <c r="I154" s="3"/>
      <c r="J154" s="117">
        <f t="shared" si="60"/>
        <v>9.6</v>
      </c>
      <c r="K154" s="110">
        <v>42618</v>
      </c>
      <c r="L154" s="105">
        <v>44247</v>
      </c>
      <c r="M154" s="134" t="str">
        <f t="shared" si="61"/>
        <v>4 Th,5 Bln,15 Hr</v>
      </c>
      <c r="N154" s="4">
        <v>144</v>
      </c>
      <c r="O154" s="5" t="str">
        <f t="shared" si="58"/>
        <v>3.69</v>
      </c>
      <c r="P154" s="109">
        <v>3.69</v>
      </c>
      <c r="Q154" s="3">
        <v>406</v>
      </c>
      <c r="R154" s="7"/>
      <c r="S154" s="8" t="s">
        <v>273</v>
      </c>
      <c r="T154" s="138" t="s">
        <v>423</v>
      </c>
    </row>
    <row r="155" spans="1:20" ht="15.75" x14ac:dyDescent="0.25">
      <c r="A155" s="238"/>
      <c r="B155" s="147">
        <v>1600022047</v>
      </c>
      <c r="C155" s="147" t="s">
        <v>424</v>
      </c>
      <c r="D155" s="145" t="s">
        <v>28</v>
      </c>
      <c r="E155" s="105">
        <v>43657</v>
      </c>
      <c r="F155" s="105">
        <v>44068</v>
      </c>
      <c r="G155" s="115">
        <f t="shared" si="59"/>
        <v>13.7</v>
      </c>
      <c r="H155" s="3">
        <v>6</v>
      </c>
      <c r="I155" s="3"/>
      <c r="J155" s="117">
        <f t="shared" si="60"/>
        <v>7.6999999999999993</v>
      </c>
      <c r="K155" s="110">
        <v>42618</v>
      </c>
      <c r="L155" s="105">
        <v>44247</v>
      </c>
      <c r="M155" s="134" t="str">
        <f t="shared" si="61"/>
        <v>4 Th,5 Bln,15 Hr</v>
      </c>
      <c r="N155" s="4">
        <v>144</v>
      </c>
      <c r="O155" s="5" t="str">
        <f t="shared" si="58"/>
        <v>3.55</v>
      </c>
      <c r="P155" s="109">
        <v>3.55</v>
      </c>
      <c r="Q155" s="3">
        <v>420</v>
      </c>
      <c r="R155" s="7"/>
      <c r="S155" s="8" t="s">
        <v>425</v>
      </c>
      <c r="T155" s="138" t="s">
        <v>426</v>
      </c>
    </row>
    <row r="156" spans="1:20" ht="15.75" x14ac:dyDescent="0.25">
      <c r="A156" s="238"/>
      <c r="B156" s="147">
        <v>1600022055</v>
      </c>
      <c r="C156" s="147" t="s">
        <v>427</v>
      </c>
      <c r="D156" s="145" t="s">
        <v>28</v>
      </c>
      <c r="E156" s="105">
        <v>43657</v>
      </c>
      <c r="F156" s="105">
        <v>44216</v>
      </c>
      <c r="G156" s="115">
        <f t="shared" si="59"/>
        <v>18.633333333333333</v>
      </c>
      <c r="H156" s="3">
        <v>6</v>
      </c>
      <c r="I156" s="3"/>
      <c r="J156" s="117">
        <f t="shared" si="60"/>
        <v>12.633333333333333</v>
      </c>
      <c r="K156" s="110">
        <v>42618</v>
      </c>
      <c r="L156" s="105">
        <v>44247</v>
      </c>
      <c r="M156" s="134" t="str">
        <f t="shared" si="61"/>
        <v>4 Th,5 Bln,15 Hr</v>
      </c>
      <c r="N156" s="4">
        <v>144</v>
      </c>
      <c r="O156" s="5" t="str">
        <f t="shared" si="58"/>
        <v>3.4</v>
      </c>
      <c r="P156" s="109">
        <v>3.4</v>
      </c>
      <c r="Q156" s="3">
        <v>496</v>
      </c>
      <c r="R156" s="7"/>
      <c r="S156" s="8" t="s">
        <v>219</v>
      </c>
      <c r="T156" s="138" t="s">
        <v>428</v>
      </c>
    </row>
    <row r="157" spans="1:20" ht="15.75" x14ac:dyDescent="0.25">
      <c r="A157" s="238"/>
      <c r="B157" s="147">
        <v>1600022064</v>
      </c>
      <c r="C157" s="147" t="s">
        <v>429</v>
      </c>
      <c r="D157" s="145" t="s">
        <v>28</v>
      </c>
      <c r="E157" s="105">
        <v>43657</v>
      </c>
      <c r="F157" s="105">
        <v>44221</v>
      </c>
      <c r="G157" s="115">
        <f t="shared" si="59"/>
        <v>18.8</v>
      </c>
      <c r="H157" s="3">
        <v>6</v>
      </c>
      <c r="I157" s="3"/>
      <c r="J157" s="117">
        <f t="shared" si="60"/>
        <v>12.8</v>
      </c>
      <c r="K157" s="110">
        <v>42618</v>
      </c>
      <c r="L157" s="105">
        <v>44247</v>
      </c>
      <c r="M157" s="134" t="str">
        <f t="shared" si="61"/>
        <v>4 Th,5 Bln,15 Hr</v>
      </c>
      <c r="N157" s="4">
        <v>144</v>
      </c>
      <c r="O157" s="5" t="str">
        <f t="shared" si="58"/>
        <v>3.62</v>
      </c>
      <c r="P157" s="109">
        <v>3.62</v>
      </c>
      <c r="Q157" s="3">
        <v>416</v>
      </c>
      <c r="R157" s="7"/>
      <c r="S157" s="8" t="s">
        <v>25</v>
      </c>
      <c r="T157" s="138" t="s">
        <v>430</v>
      </c>
    </row>
    <row r="158" spans="1:20" ht="15.75" x14ac:dyDescent="0.25">
      <c r="A158" s="238"/>
      <c r="B158" s="147">
        <v>1600022069</v>
      </c>
      <c r="C158" s="147" t="s">
        <v>431</v>
      </c>
      <c r="D158" s="145" t="s">
        <v>28</v>
      </c>
      <c r="E158" s="105">
        <v>43657</v>
      </c>
      <c r="F158" s="105">
        <v>44082</v>
      </c>
      <c r="G158" s="115">
        <f t="shared" si="59"/>
        <v>14.166666666666666</v>
      </c>
      <c r="H158" s="3">
        <v>6</v>
      </c>
      <c r="I158" s="3"/>
      <c r="J158" s="117">
        <f t="shared" si="60"/>
        <v>8.1666666666666661</v>
      </c>
      <c r="K158" s="110">
        <v>42618</v>
      </c>
      <c r="L158" s="105">
        <v>44247</v>
      </c>
      <c r="M158" s="134" t="str">
        <f t="shared" si="61"/>
        <v>4 Th,5 Bln,15 Hr</v>
      </c>
      <c r="N158" s="4">
        <v>144</v>
      </c>
      <c r="O158" s="5" t="str">
        <f t="shared" si="58"/>
        <v>3.15</v>
      </c>
      <c r="P158" s="109">
        <v>3.15</v>
      </c>
      <c r="Q158" s="3">
        <v>460</v>
      </c>
      <c r="R158" s="7"/>
      <c r="S158" s="8" t="s">
        <v>432</v>
      </c>
      <c r="T158" s="138" t="s">
        <v>433</v>
      </c>
    </row>
    <row r="159" spans="1:20" ht="15.75" x14ac:dyDescent="0.25">
      <c r="A159" s="238"/>
      <c r="B159" s="147">
        <v>1600022071</v>
      </c>
      <c r="C159" s="147" t="s">
        <v>434</v>
      </c>
      <c r="D159" s="145" t="s">
        <v>28</v>
      </c>
      <c r="E159" s="105">
        <v>43657</v>
      </c>
      <c r="F159" s="105">
        <v>44216</v>
      </c>
      <c r="G159" s="115">
        <f t="shared" si="59"/>
        <v>18.633333333333333</v>
      </c>
      <c r="H159" s="3">
        <v>6</v>
      </c>
      <c r="I159" s="3"/>
      <c r="J159" s="117">
        <f t="shared" si="60"/>
        <v>12.633333333333333</v>
      </c>
      <c r="K159" s="110">
        <v>42618</v>
      </c>
      <c r="L159" s="105">
        <v>44247</v>
      </c>
      <c r="M159" s="134" t="str">
        <f t="shared" si="61"/>
        <v>4 Th,5 Bln,15 Hr</v>
      </c>
      <c r="N159" s="4">
        <v>146</v>
      </c>
      <c r="O159" s="5" t="str">
        <f t="shared" si="58"/>
        <v>3.41</v>
      </c>
      <c r="P159" s="109">
        <v>3.41</v>
      </c>
      <c r="Q159" s="3">
        <v>486</v>
      </c>
      <c r="R159" s="7"/>
      <c r="S159" s="8" t="s">
        <v>103</v>
      </c>
      <c r="T159" s="138" t="s">
        <v>435</v>
      </c>
    </row>
    <row r="160" spans="1:20" ht="15.75" x14ac:dyDescent="0.25">
      <c r="A160" s="238"/>
      <c r="B160" s="147">
        <v>1600022078</v>
      </c>
      <c r="C160" s="147" t="s">
        <v>436</v>
      </c>
      <c r="D160" s="145" t="s">
        <v>28</v>
      </c>
      <c r="E160" s="105">
        <v>43657</v>
      </c>
      <c r="F160" s="105">
        <v>44086</v>
      </c>
      <c r="G160" s="115">
        <f t="shared" si="59"/>
        <v>14.3</v>
      </c>
      <c r="H160" s="3">
        <v>6</v>
      </c>
      <c r="I160" s="3"/>
      <c r="J160" s="117">
        <f t="shared" si="60"/>
        <v>8.3000000000000007</v>
      </c>
      <c r="K160" s="110">
        <v>42618</v>
      </c>
      <c r="L160" s="105">
        <v>44247</v>
      </c>
      <c r="M160" s="134" t="str">
        <f t="shared" si="61"/>
        <v>4 Th,5 Bln,15 Hr</v>
      </c>
      <c r="N160" s="4">
        <v>144</v>
      </c>
      <c r="O160" s="5" t="str">
        <f t="shared" si="58"/>
        <v>3.34</v>
      </c>
      <c r="P160" s="109">
        <v>3.34</v>
      </c>
      <c r="Q160" s="3">
        <v>420</v>
      </c>
      <c r="R160" s="7"/>
      <c r="S160" s="8" t="s">
        <v>25</v>
      </c>
      <c r="T160" s="138" t="s">
        <v>330</v>
      </c>
    </row>
    <row r="161" spans="1:20" ht="15.75" x14ac:dyDescent="0.25">
      <c r="A161" s="238"/>
      <c r="B161" s="147">
        <v>1600022080</v>
      </c>
      <c r="C161" s="147" t="s">
        <v>437</v>
      </c>
      <c r="D161" s="145" t="s">
        <v>28</v>
      </c>
      <c r="E161" s="105">
        <v>43656</v>
      </c>
      <c r="F161" s="105">
        <v>44180</v>
      </c>
      <c r="G161" s="115">
        <f t="shared" si="59"/>
        <v>17.466666666666665</v>
      </c>
      <c r="H161" s="3">
        <v>6</v>
      </c>
      <c r="I161" s="3"/>
      <c r="J161" s="117">
        <f t="shared" si="60"/>
        <v>11.466666666666665</v>
      </c>
      <c r="K161" s="110">
        <v>42618</v>
      </c>
      <c r="L161" s="105">
        <v>44247</v>
      </c>
      <c r="M161" s="134" t="str">
        <f t="shared" si="61"/>
        <v>4 Th,5 Bln,15 Hr</v>
      </c>
      <c r="N161" s="4">
        <v>144</v>
      </c>
      <c r="O161" s="5" t="str">
        <f t="shared" si="58"/>
        <v>3.54</v>
      </c>
      <c r="P161" s="109">
        <v>3.54</v>
      </c>
      <c r="Q161" s="3">
        <v>483</v>
      </c>
      <c r="R161" s="7"/>
      <c r="S161" s="8" t="s">
        <v>438</v>
      </c>
      <c r="T161" s="138" t="s">
        <v>383</v>
      </c>
    </row>
    <row r="162" spans="1:20" ht="50.25" x14ac:dyDescent="0.25">
      <c r="A162" s="205">
        <v>44258</v>
      </c>
      <c r="B162" s="162">
        <v>1400022059</v>
      </c>
      <c r="C162" s="151" t="s">
        <v>439</v>
      </c>
      <c r="D162" s="163" t="s">
        <v>28</v>
      </c>
      <c r="E162" s="105">
        <v>42945</v>
      </c>
      <c r="F162" s="105">
        <v>43679</v>
      </c>
      <c r="G162" s="115">
        <f t="shared" si="59"/>
        <v>24.466666666666665</v>
      </c>
      <c r="H162" s="3">
        <v>6</v>
      </c>
      <c r="I162" s="3"/>
      <c r="J162" s="117">
        <f t="shared" si="60"/>
        <v>18.466666666666665</v>
      </c>
      <c r="K162" s="110">
        <v>41883</v>
      </c>
      <c r="L162" s="105">
        <v>44258</v>
      </c>
      <c r="M162" s="134" t="str">
        <f t="shared" si="61"/>
        <v>6 Th,6 Bln,2 Hr</v>
      </c>
      <c r="N162" s="4">
        <v>147</v>
      </c>
      <c r="O162" s="5" t="str">
        <f t="shared" si="58"/>
        <v>3.19</v>
      </c>
      <c r="P162" s="109">
        <v>3.19</v>
      </c>
      <c r="Q162" s="3">
        <v>476</v>
      </c>
      <c r="R162" s="7"/>
      <c r="S162" s="147" t="s">
        <v>440</v>
      </c>
      <c r="T162" s="148" t="s">
        <v>441</v>
      </c>
    </row>
    <row r="163" spans="1:20" ht="15.75" x14ac:dyDescent="0.25">
      <c r="A163" s="239" t="s">
        <v>442</v>
      </c>
      <c r="B163" s="172">
        <v>1400022025</v>
      </c>
      <c r="C163" s="151" t="s">
        <v>443</v>
      </c>
      <c r="D163" s="165" t="s">
        <v>28</v>
      </c>
      <c r="E163" s="166">
        <v>43314</v>
      </c>
      <c r="F163" s="166">
        <v>43679</v>
      </c>
      <c r="G163" s="167">
        <f t="shared" ref="G163:G165" si="62">(F163-E163)/30</f>
        <v>12.166666666666666</v>
      </c>
      <c r="H163" s="168">
        <v>6</v>
      </c>
      <c r="I163" s="168"/>
      <c r="J163" s="169">
        <f t="shared" ref="J163:J165" si="63">G163-H163-I163</f>
        <v>6.1666666666666661</v>
      </c>
      <c r="K163" s="170">
        <v>41883</v>
      </c>
      <c r="L163" s="166">
        <v>44279</v>
      </c>
      <c r="M163" s="171" t="str">
        <f t="shared" si="61"/>
        <v>6 Th,6 Bln,23 Hr</v>
      </c>
      <c r="N163" s="4">
        <v>151</v>
      </c>
      <c r="O163" s="5" t="str">
        <f t="shared" ref="O163:O166" si="64">SUBSTITUTE(P163, ",", ".")</f>
        <v>3.02</v>
      </c>
      <c r="P163" s="109">
        <v>3.02</v>
      </c>
      <c r="Q163" s="3">
        <v>493</v>
      </c>
      <c r="R163" s="7"/>
      <c r="S163" s="8" t="s">
        <v>144</v>
      </c>
      <c r="T163" s="138" t="s">
        <v>444</v>
      </c>
    </row>
    <row r="164" spans="1:20" ht="15.75" x14ac:dyDescent="0.25">
      <c r="A164" s="228"/>
      <c r="B164" s="172">
        <v>1600022012</v>
      </c>
      <c r="C164" s="151" t="s">
        <v>445</v>
      </c>
      <c r="D164" s="165" t="s">
        <v>28</v>
      </c>
      <c r="E164" s="166">
        <v>43658</v>
      </c>
      <c r="F164" s="166">
        <v>44151</v>
      </c>
      <c r="G164" s="167">
        <f t="shared" si="62"/>
        <v>16.433333333333334</v>
      </c>
      <c r="H164" s="168">
        <v>6</v>
      </c>
      <c r="I164" s="168"/>
      <c r="J164" s="169">
        <f t="shared" si="63"/>
        <v>10.433333333333334</v>
      </c>
      <c r="K164" s="170">
        <v>42618</v>
      </c>
      <c r="L164" s="166">
        <v>44279</v>
      </c>
      <c r="M164" s="171" t="str">
        <f t="shared" si="61"/>
        <v>4 Th,6 Bln,19 Hr</v>
      </c>
      <c r="N164" s="4">
        <v>146</v>
      </c>
      <c r="O164" s="5" t="str">
        <f t="shared" si="64"/>
        <v>3.56</v>
      </c>
      <c r="P164" s="146">
        <v>3.56</v>
      </c>
      <c r="Q164" s="3">
        <v>410</v>
      </c>
      <c r="R164" s="7"/>
      <c r="S164" s="8" t="s">
        <v>63</v>
      </c>
      <c r="T164" s="138" t="s">
        <v>446</v>
      </c>
    </row>
    <row r="165" spans="1:20" ht="15.75" x14ac:dyDescent="0.25">
      <c r="A165" s="228"/>
      <c r="B165" s="172">
        <v>1600022035</v>
      </c>
      <c r="C165" s="151" t="s">
        <v>447</v>
      </c>
      <c r="D165" s="165" t="s">
        <v>28</v>
      </c>
      <c r="E165" s="166">
        <v>43658</v>
      </c>
      <c r="F165" s="166">
        <v>44104</v>
      </c>
      <c r="G165" s="167">
        <f t="shared" si="62"/>
        <v>14.866666666666667</v>
      </c>
      <c r="H165" s="168">
        <v>6</v>
      </c>
      <c r="I165" s="168"/>
      <c r="J165" s="169">
        <f t="shared" si="63"/>
        <v>8.8666666666666671</v>
      </c>
      <c r="K165" s="170">
        <v>42618</v>
      </c>
      <c r="L165" s="166">
        <v>44279</v>
      </c>
      <c r="M165" s="171" t="str">
        <f t="shared" si="61"/>
        <v>4 Th,6 Bln,19 Hr</v>
      </c>
      <c r="N165" s="4">
        <v>146</v>
      </c>
      <c r="O165" s="5" t="str">
        <f t="shared" si="64"/>
        <v>3.44</v>
      </c>
      <c r="P165" s="109">
        <v>3.44</v>
      </c>
      <c r="Q165" s="3">
        <v>497</v>
      </c>
      <c r="R165" s="7"/>
      <c r="S165" s="8" t="s">
        <v>49</v>
      </c>
      <c r="T165" s="138" t="s">
        <v>448</v>
      </c>
    </row>
    <row r="166" spans="1:20" ht="49.5" x14ac:dyDescent="0.25">
      <c r="A166" s="205">
        <v>44300</v>
      </c>
      <c r="B166" s="144">
        <v>1500022096</v>
      </c>
      <c r="C166" s="145" t="s">
        <v>449</v>
      </c>
      <c r="D166" s="122" t="s">
        <v>28</v>
      </c>
      <c r="E166" s="105">
        <v>43313</v>
      </c>
      <c r="F166" s="105">
        <v>44228</v>
      </c>
      <c r="G166" s="115">
        <f t="shared" ref="G166:G168" si="65">(F166-E166)/30</f>
        <v>30.5</v>
      </c>
      <c r="H166" s="3">
        <v>6</v>
      </c>
      <c r="I166" s="3"/>
      <c r="J166" s="117">
        <f t="shared" ref="J166:J168" si="66">G166-H166-I166</f>
        <v>24.5</v>
      </c>
      <c r="K166" s="110">
        <v>42254</v>
      </c>
      <c r="L166" s="105">
        <v>44300</v>
      </c>
      <c r="M166" s="134" t="str">
        <f t="shared" ref="M166:M168" si="67">DATEDIF(K166,L166,"Y")&amp;" Th,"&amp;DATEDIF(K166,L166,"YM")&amp;" Bln,"&amp;DATEDIF(K166,L166,"MD")&amp;" Hr"</f>
        <v>5 Th,7 Bln,7 Hr</v>
      </c>
      <c r="N166" s="155">
        <v>147</v>
      </c>
      <c r="O166" s="5" t="str">
        <f t="shared" si="64"/>
        <v>3.55</v>
      </c>
      <c r="P166" s="118">
        <v>3.55</v>
      </c>
      <c r="Q166" s="173">
        <v>423</v>
      </c>
      <c r="R166" s="174"/>
      <c r="S166" s="175" t="s">
        <v>64</v>
      </c>
      <c r="T166" s="176" t="s">
        <v>450</v>
      </c>
    </row>
    <row r="167" spans="1:20" ht="51.75" customHeight="1" x14ac:dyDescent="0.25">
      <c r="A167" s="205">
        <v>44343</v>
      </c>
      <c r="B167" s="153">
        <v>1600022011</v>
      </c>
      <c r="C167" s="153" t="s">
        <v>452</v>
      </c>
      <c r="D167" s="153" t="s">
        <v>28</v>
      </c>
      <c r="E167" s="105">
        <v>43657</v>
      </c>
      <c r="F167" s="105">
        <v>44159</v>
      </c>
      <c r="G167" s="115">
        <f t="shared" si="65"/>
        <v>16.733333333333334</v>
      </c>
      <c r="H167" s="3">
        <v>6</v>
      </c>
      <c r="I167" s="3"/>
      <c r="J167" s="117">
        <f t="shared" si="66"/>
        <v>10.733333333333334</v>
      </c>
      <c r="K167" s="110">
        <v>42618</v>
      </c>
      <c r="L167" s="105">
        <v>44343</v>
      </c>
      <c r="M167" s="134" t="str">
        <f t="shared" si="67"/>
        <v>4 Th,8 Bln,22 Hr</v>
      </c>
      <c r="N167" s="179">
        <v>146</v>
      </c>
      <c r="O167" s="5" t="str">
        <f t="shared" ref="O167:O175" si="68">SUBSTITUTE(P167, ",", ".")</f>
        <v>3.72</v>
      </c>
      <c r="P167" s="139">
        <v>3.72</v>
      </c>
      <c r="Q167" s="137">
        <v>470</v>
      </c>
      <c r="R167" s="180"/>
      <c r="S167" s="8" t="s">
        <v>46</v>
      </c>
      <c r="T167" s="138" t="s">
        <v>218</v>
      </c>
    </row>
    <row r="168" spans="1:20" ht="50.25" x14ac:dyDescent="0.25">
      <c r="A168" s="205">
        <v>44356</v>
      </c>
      <c r="B168" s="153">
        <v>1700022079</v>
      </c>
      <c r="C168" s="153" t="s">
        <v>453</v>
      </c>
      <c r="D168" s="153" t="s">
        <v>28</v>
      </c>
      <c r="E168" s="105">
        <v>44074</v>
      </c>
      <c r="F168" s="105">
        <v>44271</v>
      </c>
      <c r="G168" s="115">
        <f t="shared" si="65"/>
        <v>6.5666666666666664</v>
      </c>
      <c r="H168" s="3"/>
      <c r="I168" s="3"/>
      <c r="J168" s="117">
        <f t="shared" si="66"/>
        <v>6.5666666666666664</v>
      </c>
      <c r="K168" s="110">
        <v>42979</v>
      </c>
      <c r="L168" s="105">
        <v>44356</v>
      </c>
      <c r="M168" s="134" t="str">
        <f t="shared" si="67"/>
        <v>3 Th,9 Bln,8 Hr</v>
      </c>
      <c r="N168" s="179">
        <v>146</v>
      </c>
      <c r="O168" s="5" t="str">
        <f t="shared" si="68"/>
        <v>3.61</v>
      </c>
      <c r="P168" s="139">
        <v>3.61</v>
      </c>
      <c r="Q168" s="137">
        <v>426</v>
      </c>
      <c r="R168" s="180"/>
      <c r="S168" s="175" t="s">
        <v>270</v>
      </c>
      <c r="T168" s="176" t="s">
        <v>454</v>
      </c>
    </row>
    <row r="169" spans="1:20" ht="15.75" x14ac:dyDescent="0.25">
      <c r="A169" s="240">
        <v>44377</v>
      </c>
      <c r="B169" s="153">
        <v>1400022053</v>
      </c>
      <c r="C169" s="164" t="s">
        <v>455</v>
      </c>
      <c r="D169" s="164" t="s">
        <v>28</v>
      </c>
      <c r="E169" s="181">
        <v>42945</v>
      </c>
      <c r="F169" s="182">
        <v>44024</v>
      </c>
      <c r="G169" s="167">
        <f t="shared" ref="G169:G180" si="69">(F169-E169)/30</f>
        <v>35.966666666666669</v>
      </c>
      <c r="H169" s="168">
        <v>6</v>
      </c>
      <c r="I169" s="168"/>
      <c r="J169" s="169">
        <f t="shared" ref="J169:J180" si="70">G169-H169-I169</f>
        <v>29.966666666666669</v>
      </c>
      <c r="K169" s="170">
        <v>41883</v>
      </c>
      <c r="L169" s="166">
        <v>44377</v>
      </c>
      <c r="M169" s="171" t="str">
        <f t="shared" ref="M169:M180" si="71">DATEDIF(K169,L169,"Y")&amp;" Th,"&amp;DATEDIF(K169,L169,"YM")&amp;" Bln,"&amp;DATEDIF(K169,L169,"MD")&amp;" Hr"</f>
        <v>6 Th,9 Bln,29 Hr</v>
      </c>
      <c r="N169" s="183">
        <v>146</v>
      </c>
      <c r="O169" s="5" t="str">
        <f t="shared" si="68"/>
        <v>3.1</v>
      </c>
      <c r="P169" s="185">
        <v>3.1</v>
      </c>
      <c r="Q169" s="184">
        <v>413</v>
      </c>
      <c r="R169" s="180"/>
      <c r="S169" s="8" t="s">
        <v>21</v>
      </c>
      <c r="T169" s="138" t="s">
        <v>456</v>
      </c>
    </row>
    <row r="170" spans="1:20" ht="15.75" x14ac:dyDescent="0.25">
      <c r="A170" s="241"/>
      <c r="B170" s="153">
        <v>1500022011</v>
      </c>
      <c r="C170" s="164" t="s">
        <v>457</v>
      </c>
      <c r="D170" s="164" t="s">
        <v>28</v>
      </c>
      <c r="E170" s="181">
        <v>43476</v>
      </c>
      <c r="F170" s="182">
        <v>44184</v>
      </c>
      <c r="G170" s="167">
        <f t="shared" si="69"/>
        <v>23.6</v>
      </c>
      <c r="H170" s="168">
        <v>6</v>
      </c>
      <c r="I170" s="168"/>
      <c r="J170" s="169">
        <f t="shared" si="70"/>
        <v>17.600000000000001</v>
      </c>
      <c r="K170" s="170">
        <v>42254</v>
      </c>
      <c r="L170" s="166">
        <v>44377</v>
      </c>
      <c r="M170" s="171" t="str">
        <f t="shared" si="71"/>
        <v>5 Th,9 Bln,23 Hr</v>
      </c>
      <c r="N170" s="183">
        <v>150</v>
      </c>
      <c r="O170" s="5" t="str">
        <f t="shared" si="68"/>
        <v>3.39</v>
      </c>
      <c r="P170" s="186">
        <v>3.39</v>
      </c>
      <c r="Q170" s="184">
        <v>406</v>
      </c>
      <c r="R170" s="180"/>
      <c r="S170" s="8" t="s">
        <v>68</v>
      </c>
      <c r="T170" s="138" t="s">
        <v>458</v>
      </c>
    </row>
    <row r="171" spans="1:20" ht="15.75" x14ac:dyDescent="0.25">
      <c r="A171" s="241"/>
      <c r="B171" s="153">
        <v>1600022003</v>
      </c>
      <c r="C171" s="164" t="s">
        <v>459</v>
      </c>
      <c r="D171" s="164" t="s">
        <v>28</v>
      </c>
      <c r="E171" s="181">
        <v>43658</v>
      </c>
      <c r="F171" s="182">
        <v>44256</v>
      </c>
      <c r="G171" s="167">
        <f t="shared" si="69"/>
        <v>19.933333333333334</v>
      </c>
      <c r="H171" s="168">
        <v>6</v>
      </c>
      <c r="I171" s="168"/>
      <c r="J171" s="169">
        <f t="shared" si="70"/>
        <v>13.933333333333334</v>
      </c>
      <c r="K171" s="170">
        <v>42618</v>
      </c>
      <c r="L171" s="166">
        <v>44377</v>
      </c>
      <c r="M171" s="171" t="str">
        <f t="shared" si="71"/>
        <v>4 Th,9 Bln,25 Hr</v>
      </c>
      <c r="N171" s="183">
        <v>144</v>
      </c>
      <c r="O171" s="5" t="str">
        <f t="shared" si="68"/>
        <v>2.97</v>
      </c>
      <c r="P171" s="186">
        <v>2.97</v>
      </c>
      <c r="Q171" s="184">
        <v>414</v>
      </c>
      <c r="R171" s="180"/>
      <c r="S171" s="8" t="s">
        <v>460</v>
      </c>
      <c r="T171" s="138" t="s">
        <v>461</v>
      </c>
    </row>
    <row r="172" spans="1:20" ht="15.75" x14ac:dyDescent="0.25">
      <c r="A172" s="241"/>
      <c r="B172" s="153">
        <v>1600022054</v>
      </c>
      <c r="C172" s="164" t="s">
        <v>462</v>
      </c>
      <c r="D172" s="164" t="s">
        <v>28</v>
      </c>
      <c r="E172" s="181">
        <v>43658</v>
      </c>
      <c r="F172" s="182">
        <v>44249</v>
      </c>
      <c r="G172" s="167">
        <f t="shared" si="69"/>
        <v>19.7</v>
      </c>
      <c r="H172" s="168">
        <v>6</v>
      </c>
      <c r="I172" s="168"/>
      <c r="J172" s="169">
        <f t="shared" si="70"/>
        <v>13.7</v>
      </c>
      <c r="K172" s="170">
        <v>42618</v>
      </c>
      <c r="L172" s="166">
        <v>44377</v>
      </c>
      <c r="M172" s="171" t="str">
        <f t="shared" si="71"/>
        <v>4 Th,9 Bln,25 Hr</v>
      </c>
      <c r="N172" s="183">
        <v>144</v>
      </c>
      <c r="O172" s="5" t="str">
        <f t="shared" si="68"/>
        <v>3.18</v>
      </c>
      <c r="P172" s="186">
        <v>3.18</v>
      </c>
      <c r="Q172" s="184">
        <v>479</v>
      </c>
      <c r="R172" s="180"/>
      <c r="S172" s="8" t="s">
        <v>64</v>
      </c>
      <c r="T172" s="138" t="s">
        <v>279</v>
      </c>
    </row>
    <row r="173" spans="1:20" ht="15.75" x14ac:dyDescent="0.25">
      <c r="A173" s="241"/>
      <c r="B173" s="153">
        <v>1611022076</v>
      </c>
      <c r="C173" s="164" t="s">
        <v>463</v>
      </c>
      <c r="D173" s="164" t="s">
        <v>28</v>
      </c>
      <c r="E173" s="181">
        <v>43657</v>
      </c>
      <c r="F173" s="182">
        <v>44243</v>
      </c>
      <c r="G173" s="167">
        <f t="shared" si="69"/>
        <v>19.533333333333335</v>
      </c>
      <c r="H173" s="168">
        <v>6</v>
      </c>
      <c r="I173" s="168"/>
      <c r="J173" s="169">
        <f t="shared" si="70"/>
        <v>13.533333333333335</v>
      </c>
      <c r="K173" s="170">
        <v>42618</v>
      </c>
      <c r="L173" s="166">
        <v>44377</v>
      </c>
      <c r="M173" s="171" t="str">
        <f t="shared" si="71"/>
        <v>4 Th,9 Bln,25 Hr</v>
      </c>
      <c r="N173" s="183">
        <v>144</v>
      </c>
      <c r="O173" s="5" t="str">
        <f t="shared" si="68"/>
        <v>3.54</v>
      </c>
      <c r="P173" s="186">
        <v>3.54</v>
      </c>
      <c r="Q173" s="184">
        <v>426</v>
      </c>
      <c r="R173" s="180"/>
      <c r="S173" s="8" t="s">
        <v>66</v>
      </c>
      <c r="T173" s="138" t="s">
        <v>464</v>
      </c>
    </row>
    <row r="174" spans="1:20" ht="15.75" x14ac:dyDescent="0.25">
      <c r="A174" s="241"/>
      <c r="B174" s="153">
        <v>1700022059</v>
      </c>
      <c r="C174" s="164" t="s">
        <v>465</v>
      </c>
      <c r="D174" s="164" t="s">
        <v>28</v>
      </c>
      <c r="E174" s="181">
        <v>44071</v>
      </c>
      <c r="F174" s="182">
        <v>44356</v>
      </c>
      <c r="G174" s="167">
        <f t="shared" si="69"/>
        <v>9.5</v>
      </c>
      <c r="H174" s="168">
        <v>6</v>
      </c>
      <c r="I174" s="168"/>
      <c r="J174" s="169">
        <f t="shared" si="70"/>
        <v>3.5</v>
      </c>
      <c r="K174" s="170">
        <v>42979</v>
      </c>
      <c r="L174" s="166">
        <v>44377</v>
      </c>
      <c r="M174" s="171" t="str">
        <f t="shared" si="71"/>
        <v>3 Th,9 Bln,29 Hr</v>
      </c>
      <c r="N174" s="183">
        <v>144</v>
      </c>
      <c r="O174" s="5" t="str">
        <f t="shared" si="68"/>
        <v>3.67</v>
      </c>
      <c r="P174" s="186">
        <v>3.67</v>
      </c>
      <c r="Q174" s="184">
        <v>448</v>
      </c>
      <c r="R174" s="180"/>
      <c r="S174" s="8" t="s">
        <v>466</v>
      </c>
      <c r="T174" s="138" t="s">
        <v>467</v>
      </c>
    </row>
    <row r="175" spans="1:20" ht="15.75" x14ac:dyDescent="0.25">
      <c r="A175" s="241"/>
      <c r="B175" s="153">
        <v>1715022094</v>
      </c>
      <c r="C175" s="164" t="s">
        <v>468</v>
      </c>
      <c r="D175" s="164" t="s">
        <v>28</v>
      </c>
      <c r="E175" s="181">
        <v>44068</v>
      </c>
      <c r="F175" s="182">
        <v>44351</v>
      </c>
      <c r="G175" s="167">
        <f t="shared" si="69"/>
        <v>9.4333333333333336</v>
      </c>
      <c r="H175" s="168">
        <v>6</v>
      </c>
      <c r="I175" s="168"/>
      <c r="J175" s="169">
        <f t="shared" si="70"/>
        <v>3.4333333333333336</v>
      </c>
      <c r="K175" s="170">
        <v>42979</v>
      </c>
      <c r="L175" s="166">
        <v>44377</v>
      </c>
      <c r="M175" s="171" t="str">
        <f t="shared" si="71"/>
        <v>3 Th,9 Bln,29 Hr</v>
      </c>
      <c r="N175" s="183">
        <v>146</v>
      </c>
      <c r="O175" s="5" t="str">
        <f t="shared" si="68"/>
        <v>3.79</v>
      </c>
      <c r="P175" s="186">
        <v>3.79</v>
      </c>
      <c r="Q175" s="184">
        <v>476</v>
      </c>
      <c r="R175" s="180"/>
      <c r="S175" s="8" t="s">
        <v>21</v>
      </c>
      <c r="T175" s="138" t="s">
        <v>469</v>
      </c>
    </row>
    <row r="176" spans="1:20" ht="15.75" x14ac:dyDescent="0.25">
      <c r="A176" s="245">
        <v>44391</v>
      </c>
      <c r="B176" s="144">
        <v>1600022022</v>
      </c>
      <c r="C176" s="151" t="s">
        <v>470</v>
      </c>
      <c r="D176" s="122" t="s">
        <v>28</v>
      </c>
      <c r="E176" s="105">
        <v>43658</v>
      </c>
      <c r="F176" s="105">
        <v>44238</v>
      </c>
      <c r="G176" s="115">
        <f t="shared" si="69"/>
        <v>19.333333333333332</v>
      </c>
      <c r="H176" s="3">
        <v>6</v>
      </c>
      <c r="I176" s="3"/>
      <c r="J176" s="117">
        <f t="shared" si="70"/>
        <v>13.333333333333332</v>
      </c>
      <c r="K176" s="110">
        <v>42618</v>
      </c>
      <c r="L176" s="105">
        <v>44391</v>
      </c>
      <c r="M176" s="134" t="str">
        <f t="shared" si="71"/>
        <v>4 Th,10 Bln,9 Hr</v>
      </c>
      <c r="N176" s="187">
        <v>144</v>
      </c>
      <c r="O176" s="5" t="str">
        <f t="shared" ref="O176:O180" si="72">SUBSTITUTE(P176, ",", ".")</f>
        <v>3.07</v>
      </c>
      <c r="P176" s="109">
        <v>3.07</v>
      </c>
      <c r="Q176" s="3">
        <v>453</v>
      </c>
      <c r="R176" s="7"/>
      <c r="S176" s="177" t="s">
        <v>471</v>
      </c>
      <c r="T176" s="178">
        <v>35690</v>
      </c>
    </row>
    <row r="177" spans="1:20" ht="15.75" x14ac:dyDescent="0.25">
      <c r="A177" s="241"/>
      <c r="B177" s="144">
        <v>1600022067</v>
      </c>
      <c r="C177" s="164" t="s">
        <v>472</v>
      </c>
      <c r="D177" s="122" t="s">
        <v>28</v>
      </c>
      <c r="E177" s="105">
        <v>43656</v>
      </c>
      <c r="F177" s="105">
        <v>44320</v>
      </c>
      <c r="G177" s="115">
        <f t="shared" si="69"/>
        <v>22.133333333333333</v>
      </c>
      <c r="H177" s="3">
        <v>6</v>
      </c>
      <c r="I177" s="3"/>
      <c r="J177" s="117">
        <f t="shared" si="70"/>
        <v>16.133333333333333</v>
      </c>
      <c r="K177" s="110">
        <v>42618</v>
      </c>
      <c r="L177" s="105">
        <v>44391</v>
      </c>
      <c r="M177" s="134" t="str">
        <f t="shared" si="71"/>
        <v>4 Th,10 Bln,9 Hr</v>
      </c>
      <c r="N177" s="187">
        <v>144</v>
      </c>
      <c r="O177" s="5" t="str">
        <f t="shared" si="72"/>
        <v>3.38</v>
      </c>
      <c r="P177" s="109">
        <v>3.38</v>
      </c>
      <c r="Q177" s="3">
        <v>489</v>
      </c>
      <c r="R177" s="7"/>
      <c r="S177" s="177" t="s">
        <v>81</v>
      </c>
      <c r="T177" s="178" t="s">
        <v>451</v>
      </c>
    </row>
    <row r="178" spans="1:20" s="156" customFormat="1" ht="17.25" customHeight="1" x14ac:dyDescent="0.25">
      <c r="A178" s="240">
        <v>44405</v>
      </c>
      <c r="B178" s="172">
        <v>1400022029</v>
      </c>
      <c r="C178" s="151" t="s">
        <v>473</v>
      </c>
      <c r="D178" s="165" t="s">
        <v>28</v>
      </c>
      <c r="E178" s="105">
        <v>42949</v>
      </c>
      <c r="F178" s="105">
        <v>44069</v>
      </c>
      <c r="G178" s="115">
        <f t="shared" si="69"/>
        <v>37.333333333333336</v>
      </c>
      <c r="H178" s="3">
        <v>6</v>
      </c>
      <c r="I178" s="3"/>
      <c r="J178" s="117">
        <f t="shared" si="70"/>
        <v>31.333333333333336</v>
      </c>
      <c r="K178" s="110">
        <v>41883</v>
      </c>
      <c r="L178" s="105">
        <v>44405</v>
      </c>
      <c r="M178" s="134" t="str">
        <f t="shared" si="71"/>
        <v>6 Th,10 Bln,27 Hr</v>
      </c>
      <c r="N178" s="4">
        <v>147</v>
      </c>
      <c r="O178" s="5" t="str">
        <f t="shared" si="72"/>
        <v>3.03</v>
      </c>
      <c r="P178" s="109">
        <v>3.03</v>
      </c>
      <c r="Q178" s="3">
        <v>430</v>
      </c>
      <c r="R178" s="7"/>
      <c r="S178" s="175" t="s">
        <v>319</v>
      </c>
      <c r="T178" s="176" t="s">
        <v>474</v>
      </c>
    </row>
    <row r="179" spans="1:20" s="156" customFormat="1" ht="15.75" x14ac:dyDescent="0.25">
      <c r="A179" s="241"/>
      <c r="B179" s="172">
        <v>1400022033</v>
      </c>
      <c r="C179" s="151" t="s">
        <v>475</v>
      </c>
      <c r="D179" s="165" t="s">
        <v>28</v>
      </c>
      <c r="E179" s="105">
        <v>42948</v>
      </c>
      <c r="F179" s="105">
        <v>43780</v>
      </c>
      <c r="G179" s="115">
        <f t="shared" si="69"/>
        <v>27.733333333333334</v>
      </c>
      <c r="H179" s="3">
        <v>6</v>
      </c>
      <c r="I179" s="3"/>
      <c r="J179" s="117">
        <f t="shared" si="70"/>
        <v>21.733333333333334</v>
      </c>
      <c r="K179" s="110">
        <v>41883</v>
      </c>
      <c r="L179" s="105">
        <v>44405</v>
      </c>
      <c r="M179" s="134" t="str">
        <f t="shared" si="71"/>
        <v>6 Th,10 Bln,27 Hr</v>
      </c>
      <c r="N179" s="4">
        <v>149</v>
      </c>
      <c r="O179" s="5" t="str">
        <f t="shared" si="72"/>
        <v>3.04</v>
      </c>
      <c r="P179" s="109">
        <v>3.04</v>
      </c>
      <c r="Q179" s="3">
        <v>436</v>
      </c>
      <c r="R179" s="7"/>
      <c r="S179" s="175" t="s">
        <v>19</v>
      </c>
      <c r="T179" s="178" t="s">
        <v>476</v>
      </c>
    </row>
    <row r="180" spans="1:20" s="156" customFormat="1" ht="51.75" customHeight="1" x14ac:dyDescent="0.25">
      <c r="A180" s="205">
        <v>44417</v>
      </c>
      <c r="B180" s="172">
        <v>1714022105</v>
      </c>
      <c r="C180" s="151" t="s">
        <v>477</v>
      </c>
      <c r="D180" s="165" t="s">
        <v>28</v>
      </c>
      <c r="E180" s="105">
        <v>44236</v>
      </c>
      <c r="F180" s="105">
        <v>44355</v>
      </c>
      <c r="G180" s="115">
        <f t="shared" si="69"/>
        <v>3.9666666666666668</v>
      </c>
      <c r="H180" s="3"/>
      <c r="I180" s="3"/>
      <c r="J180" s="117">
        <f t="shared" si="70"/>
        <v>3.9666666666666668</v>
      </c>
      <c r="K180" s="110">
        <v>42979</v>
      </c>
      <c r="L180" s="105">
        <v>44417</v>
      </c>
      <c r="M180" s="134" t="str">
        <f t="shared" si="71"/>
        <v>3 Th,11 Bln,8 Hr</v>
      </c>
      <c r="N180" s="4">
        <v>144</v>
      </c>
      <c r="O180" s="5" t="str">
        <f t="shared" si="72"/>
        <v>3.66</v>
      </c>
      <c r="P180" s="146">
        <v>3.66</v>
      </c>
      <c r="Q180" s="3">
        <v>477</v>
      </c>
      <c r="R180" s="8"/>
      <c r="S180" s="191" t="s">
        <v>478</v>
      </c>
      <c r="T180" s="192" t="s">
        <v>479</v>
      </c>
    </row>
    <row r="181" spans="1:20" ht="53.25" x14ac:dyDescent="0.25">
      <c r="A181" s="204">
        <v>44439</v>
      </c>
      <c r="B181" s="172">
        <v>1711022085</v>
      </c>
      <c r="C181" s="151" t="s">
        <v>480</v>
      </c>
      <c r="D181" s="165" t="s">
        <v>28</v>
      </c>
      <c r="E181" s="105">
        <v>44074</v>
      </c>
      <c r="F181" s="105">
        <v>44404</v>
      </c>
      <c r="G181" s="115">
        <f t="shared" ref="G181" si="73">(F181-E181)/30</f>
        <v>11</v>
      </c>
      <c r="H181" s="3">
        <v>6</v>
      </c>
      <c r="I181" s="3"/>
      <c r="J181" s="117">
        <f t="shared" ref="J181" si="74">G181-H181-I181</f>
        <v>5</v>
      </c>
      <c r="K181" s="110">
        <v>42979</v>
      </c>
      <c r="L181" s="105">
        <v>44439</v>
      </c>
      <c r="M181" s="134" t="str">
        <f t="shared" ref="M181" si="75">DATEDIF(K181,L181,"Y")&amp;" Th,"&amp;DATEDIF(K181,L181,"YM")&amp;" Bln,"&amp;DATEDIF(K181,L181,"MD")&amp;" Hr"</f>
        <v>3 Th,11 Bln,30 Hr</v>
      </c>
      <c r="N181" s="4">
        <v>144</v>
      </c>
      <c r="O181" s="5" t="str">
        <f t="shared" ref="O181:O183" si="76">SUBSTITUTE(P181, ",", ".")</f>
        <v>3.72</v>
      </c>
      <c r="P181" s="146">
        <v>3.72</v>
      </c>
      <c r="Q181" s="3">
        <v>468</v>
      </c>
      <c r="R181" s="7"/>
      <c r="S181" s="175" t="s">
        <v>481</v>
      </c>
      <c r="T181" s="175" t="s">
        <v>482</v>
      </c>
    </row>
    <row r="182" spans="1:20" ht="15.75" x14ac:dyDescent="0.25">
      <c r="A182" s="242">
        <v>44469</v>
      </c>
      <c r="B182" s="172">
        <v>1600022066</v>
      </c>
      <c r="C182" s="151" t="s">
        <v>483</v>
      </c>
      <c r="D182" s="165" t="s">
        <v>28</v>
      </c>
      <c r="E182" s="105">
        <v>43658</v>
      </c>
      <c r="F182" s="160">
        <v>44378</v>
      </c>
      <c r="G182" s="115">
        <f t="shared" ref="G182:G184" si="77">(F182-E182)/30</f>
        <v>24</v>
      </c>
      <c r="H182" s="3">
        <v>6</v>
      </c>
      <c r="I182" s="3"/>
      <c r="J182" s="117">
        <f t="shared" ref="J182:J184" si="78">G182-H182-I182</f>
        <v>18</v>
      </c>
      <c r="K182" s="110">
        <v>42618</v>
      </c>
      <c r="L182" s="105">
        <v>44469</v>
      </c>
      <c r="M182" s="134" t="str">
        <f t="shared" ref="M182:M184" si="79">DATEDIF(K182,L182,"Y")&amp;" Th,"&amp;DATEDIF(K182,L182,"YM")&amp;" Bln,"&amp;DATEDIF(K182,L182,"MD")&amp;" Hr"</f>
        <v>5 Th,0 Bln,25 Hr</v>
      </c>
      <c r="N182" s="195">
        <v>146</v>
      </c>
      <c r="O182" s="5" t="str">
        <f t="shared" si="76"/>
        <v>3.33</v>
      </c>
      <c r="P182" s="196">
        <v>3.33</v>
      </c>
      <c r="Q182" s="197">
        <v>416</v>
      </c>
      <c r="R182" s="7"/>
      <c r="S182" s="175" t="s">
        <v>484</v>
      </c>
      <c r="T182" s="178">
        <v>36060</v>
      </c>
    </row>
    <row r="183" spans="1:20" ht="15.75" x14ac:dyDescent="0.25">
      <c r="A183" s="228"/>
      <c r="B183" s="172">
        <v>1700022067</v>
      </c>
      <c r="C183" s="151" t="s">
        <v>485</v>
      </c>
      <c r="D183" s="165" t="s">
        <v>28</v>
      </c>
      <c r="E183" s="105">
        <v>44067</v>
      </c>
      <c r="F183" s="105">
        <v>44424</v>
      </c>
      <c r="G183" s="115">
        <f t="shared" si="77"/>
        <v>11.9</v>
      </c>
      <c r="H183" s="3">
        <v>6</v>
      </c>
      <c r="I183" s="3"/>
      <c r="J183" s="117">
        <f t="shared" si="78"/>
        <v>5.9</v>
      </c>
      <c r="K183" s="110">
        <v>42979</v>
      </c>
      <c r="L183" s="105">
        <v>44469</v>
      </c>
      <c r="M183" s="134" t="str">
        <f t="shared" si="79"/>
        <v>4 Th,0 Bln,29 Hr</v>
      </c>
      <c r="N183" s="198">
        <v>146</v>
      </c>
      <c r="O183" s="5" t="str">
        <f t="shared" si="76"/>
        <v>3.47</v>
      </c>
      <c r="P183" s="199" t="s">
        <v>486</v>
      </c>
      <c r="Q183" s="197">
        <v>465</v>
      </c>
      <c r="R183" s="7"/>
      <c r="S183" s="175" t="s">
        <v>29</v>
      </c>
      <c r="T183" s="176" t="s">
        <v>487</v>
      </c>
    </row>
    <row r="184" spans="1:20" ht="15.75" x14ac:dyDescent="0.25">
      <c r="A184" s="228"/>
      <c r="B184" s="172">
        <v>1700022090</v>
      </c>
      <c r="C184" s="151" t="s">
        <v>488</v>
      </c>
      <c r="D184" s="165" t="s">
        <v>28</v>
      </c>
      <c r="E184" s="105">
        <v>44074</v>
      </c>
      <c r="F184" s="105">
        <v>44408</v>
      </c>
      <c r="G184" s="115">
        <f t="shared" si="77"/>
        <v>11.133333333333333</v>
      </c>
      <c r="H184" s="3">
        <v>6</v>
      </c>
      <c r="I184" s="3"/>
      <c r="J184" s="117">
        <f t="shared" si="78"/>
        <v>5.1333333333333329</v>
      </c>
      <c r="K184" s="110">
        <v>42979</v>
      </c>
      <c r="L184" s="105">
        <v>44469</v>
      </c>
      <c r="M184" s="134" t="str">
        <f t="shared" si="79"/>
        <v>4 Th,0 Bln,29 Hr</v>
      </c>
      <c r="N184" s="198">
        <v>146</v>
      </c>
      <c r="O184" s="5" t="str">
        <f t="shared" ref="O184:O186" si="80">SUBSTITUTE(P184, ",", ".")</f>
        <v>3.53</v>
      </c>
      <c r="P184" s="200">
        <v>3.53</v>
      </c>
      <c r="Q184" s="201">
        <v>473</v>
      </c>
      <c r="R184" s="7"/>
      <c r="S184" s="202" t="s">
        <v>147</v>
      </c>
      <c r="T184" s="203">
        <v>36129</v>
      </c>
    </row>
    <row r="185" spans="1:20" ht="15.75" x14ac:dyDescent="0.25">
      <c r="A185" s="243">
        <v>44496</v>
      </c>
      <c r="B185" s="172">
        <v>1600022037</v>
      </c>
      <c r="C185" s="151" t="s">
        <v>490</v>
      </c>
      <c r="D185" s="165" t="s">
        <v>28</v>
      </c>
      <c r="E185" s="105">
        <v>43838</v>
      </c>
      <c r="F185" s="105">
        <v>44424</v>
      </c>
      <c r="G185" s="115">
        <f t="shared" ref="G185:G190" si="81">(F185-E185)/30</f>
        <v>19.533333333333335</v>
      </c>
      <c r="H185" s="3">
        <v>6</v>
      </c>
      <c r="I185" s="3"/>
      <c r="J185" s="117">
        <f t="shared" ref="J185:J190" si="82">G185-H185-I185</f>
        <v>13.533333333333335</v>
      </c>
      <c r="K185" s="110">
        <v>42618</v>
      </c>
      <c r="L185" s="105">
        <v>44496</v>
      </c>
      <c r="M185" s="134" t="str">
        <f t="shared" ref="M185:M190" si="83">DATEDIF(K185,L185,"Y")&amp;" Th,"&amp;DATEDIF(K185,L185,"YM")&amp;" Bln,"&amp;DATEDIF(K185,L185,"MD")&amp;" Hr"</f>
        <v>5 Th,1 Bln,22 Hr</v>
      </c>
      <c r="N185" s="194">
        <v>146</v>
      </c>
      <c r="O185" s="5" t="str">
        <f t="shared" si="80"/>
        <v>3.33</v>
      </c>
      <c r="P185" s="109" t="s">
        <v>320</v>
      </c>
      <c r="Q185" s="193">
        <v>443</v>
      </c>
      <c r="R185" s="7"/>
      <c r="S185" s="191" t="s">
        <v>491</v>
      </c>
      <c r="T185" s="192" t="s">
        <v>492</v>
      </c>
    </row>
    <row r="186" spans="1:20" ht="15.75" x14ac:dyDescent="0.25">
      <c r="A186" s="244"/>
      <c r="B186" s="172">
        <v>1700022002</v>
      </c>
      <c r="C186" s="151" t="s">
        <v>493</v>
      </c>
      <c r="D186" s="165" t="s">
        <v>28</v>
      </c>
      <c r="E186" s="105">
        <v>44072</v>
      </c>
      <c r="F186" s="105">
        <v>44424</v>
      </c>
      <c r="G186" s="115">
        <f t="shared" si="81"/>
        <v>11.733333333333333</v>
      </c>
      <c r="H186" s="3">
        <v>6</v>
      </c>
      <c r="I186" s="3"/>
      <c r="J186" s="117">
        <f t="shared" si="82"/>
        <v>5.7333333333333325</v>
      </c>
      <c r="K186" s="110">
        <v>42979</v>
      </c>
      <c r="L186" s="105">
        <v>44496</v>
      </c>
      <c r="M186" s="134" t="str">
        <f t="shared" si="83"/>
        <v>4 Th,1 Bln,26 Hr</v>
      </c>
      <c r="N186" s="194">
        <v>146</v>
      </c>
      <c r="O186" s="5" t="str">
        <f t="shared" si="80"/>
        <v>3.68</v>
      </c>
      <c r="P186" s="146" t="s">
        <v>327</v>
      </c>
      <c r="Q186" s="193">
        <v>472</v>
      </c>
      <c r="R186" s="7"/>
      <c r="S186" s="191" t="s">
        <v>49</v>
      </c>
      <c r="T186" s="192" t="s">
        <v>494</v>
      </c>
    </row>
    <row r="187" spans="1:20" ht="15.75" x14ac:dyDescent="0.25">
      <c r="A187" s="244"/>
      <c r="B187" s="172">
        <v>1700022003</v>
      </c>
      <c r="C187" s="151" t="s">
        <v>495</v>
      </c>
      <c r="D187" s="165" t="s">
        <v>28</v>
      </c>
      <c r="E187" s="105">
        <v>44069</v>
      </c>
      <c r="F187" s="105">
        <v>44424</v>
      </c>
      <c r="G187" s="115">
        <f t="shared" si="81"/>
        <v>11.833333333333334</v>
      </c>
      <c r="H187" s="3">
        <v>6</v>
      </c>
      <c r="I187" s="3"/>
      <c r="J187" s="117">
        <f t="shared" si="82"/>
        <v>5.8333333333333339</v>
      </c>
      <c r="K187" s="110">
        <v>42979</v>
      </c>
      <c r="L187" s="105">
        <v>44496</v>
      </c>
      <c r="M187" s="134" t="str">
        <f t="shared" si="83"/>
        <v>4 Th,1 Bln,26 Hr</v>
      </c>
      <c r="N187" s="194">
        <v>146</v>
      </c>
      <c r="O187" s="5" t="str">
        <f t="shared" ref="O187:O190" si="84">SUBSTITUTE(P187, ",", ".")</f>
        <v>3.56</v>
      </c>
      <c r="P187" s="146" t="s">
        <v>496</v>
      </c>
      <c r="Q187" s="193">
        <v>433</v>
      </c>
      <c r="R187" s="7"/>
      <c r="S187" s="191" t="s">
        <v>78</v>
      </c>
      <c r="T187" s="192">
        <v>35887</v>
      </c>
    </row>
    <row r="188" spans="1:20" ht="15.75" x14ac:dyDescent="0.25">
      <c r="A188" s="244"/>
      <c r="B188" s="172">
        <v>1700022026</v>
      </c>
      <c r="C188" s="151" t="s">
        <v>497</v>
      </c>
      <c r="D188" s="165" t="s">
        <v>28</v>
      </c>
      <c r="E188" s="105">
        <v>44069</v>
      </c>
      <c r="F188" s="105">
        <v>44431</v>
      </c>
      <c r="G188" s="115">
        <f t="shared" si="81"/>
        <v>12.066666666666666</v>
      </c>
      <c r="H188" s="3">
        <v>6</v>
      </c>
      <c r="I188" s="3"/>
      <c r="J188" s="117">
        <f t="shared" si="82"/>
        <v>6.0666666666666664</v>
      </c>
      <c r="K188" s="110">
        <v>42979</v>
      </c>
      <c r="L188" s="105">
        <v>44496</v>
      </c>
      <c r="M188" s="134" t="str">
        <f t="shared" si="83"/>
        <v>4 Th,1 Bln,26 Hr</v>
      </c>
      <c r="N188" s="194">
        <v>144</v>
      </c>
      <c r="O188" s="5" t="str">
        <f t="shared" si="84"/>
        <v>3.86</v>
      </c>
      <c r="P188" s="146" t="s">
        <v>498</v>
      </c>
      <c r="Q188" s="193">
        <v>410</v>
      </c>
      <c r="R188" s="7"/>
      <c r="S188" s="191" t="s">
        <v>499</v>
      </c>
      <c r="T188" s="192" t="s">
        <v>500</v>
      </c>
    </row>
    <row r="189" spans="1:20" ht="15.75" x14ac:dyDescent="0.25">
      <c r="A189" s="244"/>
      <c r="B189" s="172">
        <v>1700022044</v>
      </c>
      <c r="C189" s="151" t="s">
        <v>501</v>
      </c>
      <c r="D189" s="165" t="s">
        <v>28</v>
      </c>
      <c r="E189" s="105">
        <v>44067</v>
      </c>
      <c r="F189" s="105">
        <v>44424</v>
      </c>
      <c r="G189" s="115">
        <f t="shared" si="81"/>
        <v>11.9</v>
      </c>
      <c r="H189" s="3">
        <v>6</v>
      </c>
      <c r="I189" s="3"/>
      <c r="J189" s="117">
        <f t="shared" si="82"/>
        <v>5.9</v>
      </c>
      <c r="K189" s="110">
        <v>42979</v>
      </c>
      <c r="L189" s="105">
        <v>44496</v>
      </c>
      <c r="M189" s="134" t="str">
        <f t="shared" si="83"/>
        <v>4 Th,1 Bln,26 Hr</v>
      </c>
      <c r="N189" s="194">
        <v>144</v>
      </c>
      <c r="O189" s="5" t="str">
        <f t="shared" si="84"/>
        <v>3.65</v>
      </c>
      <c r="P189" s="146" t="s">
        <v>489</v>
      </c>
      <c r="Q189" s="193">
        <v>462</v>
      </c>
      <c r="R189" s="7"/>
      <c r="S189" s="191" t="s">
        <v>502</v>
      </c>
      <c r="T189" s="192" t="s">
        <v>503</v>
      </c>
    </row>
    <row r="190" spans="1:20" ht="15.75" x14ac:dyDescent="0.25">
      <c r="A190" s="244"/>
      <c r="B190" s="172">
        <v>1700022088</v>
      </c>
      <c r="C190" s="151" t="s">
        <v>504</v>
      </c>
      <c r="D190" s="165" t="s">
        <v>28</v>
      </c>
      <c r="E190" s="105">
        <v>44069</v>
      </c>
      <c r="F190" s="105">
        <v>44431</v>
      </c>
      <c r="G190" s="115">
        <f t="shared" si="81"/>
        <v>12.066666666666666</v>
      </c>
      <c r="H190" s="3">
        <v>6</v>
      </c>
      <c r="I190" s="3"/>
      <c r="J190" s="117">
        <f t="shared" si="82"/>
        <v>6.0666666666666664</v>
      </c>
      <c r="K190" s="110">
        <v>42979</v>
      </c>
      <c r="L190" s="105">
        <v>44496</v>
      </c>
      <c r="M190" s="134" t="str">
        <f t="shared" si="83"/>
        <v>4 Th,1 Bln,26 Hr</v>
      </c>
      <c r="N190" s="194">
        <v>144</v>
      </c>
      <c r="O190" s="5" t="str">
        <f t="shared" si="84"/>
        <v>3.72</v>
      </c>
      <c r="P190" s="146" t="s">
        <v>505</v>
      </c>
      <c r="Q190" s="193">
        <v>493</v>
      </c>
      <c r="R190" s="7"/>
      <c r="S190" s="191" t="s">
        <v>25</v>
      </c>
      <c r="T190" s="192" t="s">
        <v>506</v>
      </c>
    </row>
  </sheetData>
  <mergeCells count="34">
    <mergeCell ref="A182:A184"/>
    <mergeCell ref="A185:A190"/>
    <mergeCell ref="A169:A175"/>
    <mergeCell ref="A176:A177"/>
    <mergeCell ref="A178:A179"/>
    <mergeCell ref="A143:A161"/>
    <mergeCell ref="A163:A165"/>
    <mergeCell ref="A113:A114"/>
    <mergeCell ref="A115:A121"/>
    <mergeCell ref="A122:A124"/>
    <mergeCell ref="A125:A130"/>
    <mergeCell ref="A131:A135"/>
    <mergeCell ref="A136:A140"/>
    <mergeCell ref="A141:A142"/>
    <mergeCell ref="A88:A89"/>
    <mergeCell ref="A90:A92"/>
    <mergeCell ref="A93:A95"/>
    <mergeCell ref="A96:A108"/>
    <mergeCell ref="A67:A68"/>
    <mergeCell ref="A69:A71"/>
    <mergeCell ref="A72:A75"/>
    <mergeCell ref="A76:A86"/>
    <mergeCell ref="N1:P1"/>
    <mergeCell ref="Q1:R1"/>
    <mergeCell ref="A3:A14"/>
    <mergeCell ref="A18:A24"/>
    <mergeCell ref="A60:A66"/>
    <mergeCell ref="A29:A35"/>
    <mergeCell ref="A36:A40"/>
    <mergeCell ref="A41:A44"/>
    <mergeCell ref="A45:A48"/>
    <mergeCell ref="A49:A50"/>
    <mergeCell ref="A51:A53"/>
    <mergeCell ref="A54:A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2022-06-16T04:58:50Z</dcterms:created>
  <dcterms:modified xsi:type="dcterms:W3CDTF">2022-08-08T17:57:58Z</dcterms:modified>
</cp:coreProperties>
</file>