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8_{996C469C-438E-4AED-94CE-DDACF0E30F71}" xr6:coauthVersionLast="46" xr6:coauthVersionMax="46" xr10:uidLastSave="{00000000-0000-0000-0000-000000000000}"/>
  <bookViews>
    <workbookView xWindow="-108" yWindow="-108" windowWidth="23256" windowHeight="12576" tabRatio="888" xr2:uid="{00000000-000D-0000-FFFF-FFFF00000000}"/>
  </bookViews>
  <sheets>
    <sheet name="PF_FP_S1_Ac_7y" sheetId="1" r:id="rId1"/>
    <sheet name="PF_FP_S1_Ac_18y" sheetId="2" r:id="rId2"/>
    <sheet name="PF_FP_S1_Tgr_40y" sheetId="3" r:id="rId3"/>
    <sheet name="PF_FP_S1_Tgr_60y" sheetId="4" r:id="rId4"/>
    <sheet name="PF_FP_E_Hbr_40y" sheetId="5" r:id="rId5"/>
    <sheet name="PF_FP_S2_Ac_7y" sheetId="6" r:id="rId6"/>
    <sheet name="PF_FP_S2_Ac_18y" sheetId="7" r:id="rId7"/>
    <sheet name="PF_FP_S2_Tgr_40y" sheetId="8" r:id="rId8"/>
    <sheet name="PF_FP_S2_Tgr_60y" sheetId="9" r:id="rId9"/>
    <sheet name="PF_FP_E2_Hbr_40y" sheetId="11" r:id="rId10"/>
  </sheets>
  <externalReferences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2" i="4" l="1"/>
  <c r="J202" i="4"/>
  <c r="K201" i="4"/>
  <c r="J201" i="4"/>
  <c r="K200" i="4"/>
  <c r="J200" i="4"/>
  <c r="K199" i="4"/>
  <c r="J199" i="4"/>
  <c r="K198" i="4"/>
  <c r="J198" i="4"/>
  <c r="K197" i="4"/>
  <c r="J197" i="4"/>
  <c r="K196" i="4"/>
  <c r="J196" i="4"/>
  <c r="K195" i="4"/>
  <c r="J195" i="4"/>
  <c r="K194" i="4"/>
  <c r="J194" i="4"/>
  <c r="K193" i="4"/>
  <c r="J193" i="4"/>
  <c r="K192" i="4"/>
  <c r="J192" i="4"/>
  <c r="K191" i="4"/>
  <c r="J191" i="4"/>
  <c r="K190" i="4"/>
  <c r="J190" i="4"/>
  <c r="K189" i="4"/>
  <c r="J189" i="4"/>
  <c r="K188" i="4"/>
  <c r="J188" i="4"/>
  <c r="K187" i="4"/>
  <c r="J187" i="4"/>
  <c r="K186" i="4"/>
  <c r="J186" i="4"/>
  <c r="K184" i="4"/>
  <c r="J184" i="4"/>
  <c r="K183" i="4"/>
  <c r="J183" i="4"/>
  <c r="K182" i="4"/>
  <c r="J182" i="4"/>
  <c r="K181" i="4"/>
  <c r="J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K185" i="4"/>
  <c r="J185" i="4"/>
  <c r="K124" i="4"/>
  <c r="J124" i="4"/>
  <c r="K63" i="4"/>
  <c r="J63" i="4"/>
  <c r="K3" i="4"/>
  <c r="J3" i="4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K192" i="2"/>
  <c r="J192" i="2"/>
  <c r="K173" i="2"/>
  <c r="J173" i="2"/>
  <c r="K154" i="2"/>
  <c r="J154" i="2"/>
  <c r="K135" i="2"/>
  <c r="J135" i="2"/>
  <c r="K116" i="2"/>
  <c r="J116" i="2"/>
  <c r="K97" i="2"/>
  <c r="J97" i="2"/>
  <c r="K78" i="2"/>
  <c r="J78" i="2"/>
  <c r="K59" i="2"/>
  <c r="J59" i="2"/>
  <c r="K40" i="2"/>
  <c r="J40" i="2"/>
  <c r="K21" i="2"/>
  <c r="J21" i="2"/>
  <c r="K3" i="2"/>
  <c r="J3" i="2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J4" i="1"/>
  <c r="K4" i="1"/>
  <c r="J5" i="1"/>
  <c r="K5" i="1"/>
  <c r="J6" i="1"/>
  <c r="K6" i="1"/>
  <c r="J7" i="1"/>
  <c r="K7" i="1"/>
  <c r="J8" i="1"/>
  <c r="K8" i="1"/>
  <c r="J9" i="1"/>
  <c r="K9" i="1"/>
  <c r="K202" i="1"/>
  <c r="J202" i="1"/>
  <c r="K194" i="1"/>
  <c r="J194" i="1"/>
  <c r="K186" i="1"/>
  <c r="J186" i="1"/>
  <c r="K178" i="1"/>
  <c r="J178" i="1"/>
  <c r="K170" i="1"/>
  <c r="J170" i="1"/>
  <c r="K162" i="1"/>
  <c r="J162" i="1"/>
  <c r="K154" i="1"/>
  <c r="J154" i="1"/>
  <c r="K146" i="1"/>
  <c r="J146" i="1"/>
  <c r="K138" i="1"/>
  <c r="J138" i="1"/>
  <c r="K130" i="1"/>
  <c r="J130" i="1"/>
  <c r="K122" i="1"/>
  <c r="J122" i="1"/>
  <c r="K114" i="1"/>
  <c r="J114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4" i="1"/>
  <c r="J34" i="1"/>
  <c r="K26" i="1"/>
  <c r="J26" i="1"/>
  <c r="K18" i="1"/>
  <c r="J18" i="1"/>
  <c r="K10" i="1"/>
  <c r="J10" i="1"/>
  <c r="K3" i="1"/>
  <c r="J3" i="1"/>
  <c r="K202" i="9"/>
  <c r="J202" i="9"/>
  <c r="K201" i="9"/>
  <c r="J201" i="9"/>
  <c r="K200" i="9"/>
  <c r="J200" i="9"/>
  <c r="K199" i="9"/>
  <c r="J199" i="9"/>
  <c r="K198" i="9"/>
  <c r="J198" i="9"/>
  <c r="K197" i="9"/>
  <c r="J197" i="9"/>
  <c r="K196" i="9"/>
  <c r="J196" i="9"/>
  <c r="K195" i="9"/>
  <c r="J195" i="9"/>
  <c r="K194" i="9"/>
  <c r="J194" i="9"/>
  <c r="K193" i="9"/>
  <c r="J193" i="9"/>
  <c r="K192" i="9"/>
  <c r="J192" i="9"/>
  <c r="K191" i="9"/>
  <c r="J191" i="9"/>
  <c r="K190" i="9"/>
  <c r="J190" i="9"/>
  <c r="K189" i="9"/>
  <c r="J189" i="9"/>
  <c r="K188" i="9"/>
  <c r="J188" i="9"/>
  <c r="K187" i="9"/>
  <c r="J187" i="9"/>
  <c r="K186" i="9"/>
  <c r="J186" i="9"/>
  <c r="K184" i="9"/>
  <c r="J184" i="9"/>
  <c r="K183" i="9"/>
  <c r="J183" i="9"/>
  <c r="K182" i="9"/>
  <c r="J182" i="9"/>
  <c r="K181" i="9"/>
  <c r="J181" i="9"/>
  <c r="K180" i="9"/>
  <c r="J180" i="9"/>
  <c r="K179" i="9"/>
  <c r="J179" i="9"/>
  <c r="K178" i="9"/>
  <c r="J178" i="9"/>
  <c r="K177" i="9"/>
  <c r="J177" i="9"/>
  <c r="K176" i="9"/>
  <c r="J176" i="9"/>
  <c r="K175" i="9"/>
  <c r="J175" i="9"/>
  <c r="K174" i="9"/>
  <c r="J174" i="9"/>
  <c r="K173" i="9"/>
  <c r="J173" i="9"/>
  <c r="K172" i="9"/>
  <c r="J172" i="9"/>
  <c r="K171" i="9"/>
  <c r="J171" i="9"/>
  <c r="K170" i="9"/>
  <c r="J170" i="9"/>
  <c r="K169" i="9"/>
  <c r="J169" i="9"/>
  <c r="K168" i="9"/>
  <c r="J168" i="9"/>
  <c r="K167" i="9"/>
  <c r="J167" i="9"/>
  <c r="K166" i="9"/>
  <c r="J166" i="9"/>
  <c r="K165" i="9"/>
  <c r="J165" i="9"/>
  <c r="K164" i="9"/>
  <c r="J164" i="9"/>
  <c r="K163" i="9"/>
  <c r="J163" i="9"/>
  <c r="K162" i="9"/>
  <c r="J162" i="9"/>
  <c r="K161" i="9"/>
  <c r="J161" i="9"/>
  <c r="K160" i="9"/>
  <c r="J160" i="9"/>
  <c r="K159" i="9"/>
  <c r="J159" i="9"/>
  <c r="K158" i="9"/>
  <c r="J158" i="9"/>
  <c r="K157" i="9"/>
  <c r="J157" i="9"/>
  <c r="K156" i="9"/>
  <c r="J156" i="9"/>
  <c r="K155" i="9"/>
  <c r="J155" i="9"/>
  <c r="K154" i="9"/>
  <c r="J154" i="9"/>
  <c r="K153" i="9"/>
  <c r="J153" i="9"/>
  <c r="K152" i="9"/>
  <c r="J152" i="9"/>
  <c r="K151" i="9"/>
  <c r="J151" i="9"/>
  <c r="K150" i="9"/>
  <c r="J150" i="9"/>
  <c r="K149" i="9"/>
  <c r="J149" i="9"/>
  <c r="K148" i="9"/>
  <c r="J148" i="9"/>
  <c r="K147" i="9"/>
  <c r="J147" i="9"/>
  <c r="K146" i="9"/>
  <c r="J146" i="9"/>
  <c r="K145" i="9"/>
  <c r="J145" i="9"/>
  <c r="K144" i="9"/>
  <c r="J144" i="9"/>
  <c r="K143" i="9"/>
  <c r="J143" i="9"/>
  <c r="K142" i="9"/>
  <c r="J142" i="9"/>
  <c r="K141" i="9"/>
  <c r="J141" i="9"/>
  <c r="K140" i="9"/>
  <c r="J140" i="9"/>
  <c r="K139" i="9"/>
  <c r="J139" i="9"/>
  <c r="K138" i="9"/>
  <c r="J138" i="9"/>
  <c r="K137" i="9"/>
  <c r="J137" i="9"/>
  <c r="K136" i="9"/>
  <c r="J136" i="9"/>
  <c r="K135" i="9"/>
  <c r="J135" i="9"/>
  <c r="K134" i="9"/>
  <c r="J134" i="9"/>
  <c r="K133" i="9"/>
  <c r="J133" i="9"/>
  <c r="K132" i="9"/>
  <c r="J132" i="9"/>
  <c r="K131" i="9"/>
  <c r="J131" i="9"/>
  <c r="K130" i="9"/>
  <c r="J130" i="9"/>
  <c r="K129" i="9"/>
  <c r="J129" i="9"/>
  <c r="K128" i="9"/>
  <c r="J128" i="9"/>
  <c r="K127" i="9"/>
  <c r="J127" i="9"/>
  <c r="K126" i="9"/>
  <c r="J126" i="9"/>
  <c r="K125" i="9"/>
  <c r="J125" i="9"/>
  <c r="K123" i="9"/>
  <c r="J123" i="9"/>
  <c r="K122" i="9"/>
  <c r="J122" i="9"/>
  <c r="K121" i="9"/>
  <c r="J121" i="9"/>
  <c r="K120" i="9"/>
  <c r="J120" i="9"/>
  <c r="K119" i="9"/>
  <c r="J119" i="9"/>
  <c r="K118" i="9"/>
  <c r="J118" i="9"/>
  <c r="K117" i="9"/>
  <c r="J117" i="9"/>
  <c r="K116" i="9"/>
  <c r="J116" i="9"/>
  <c r="K115" i="9"/>
  <c r="J115" i="9"/>
  <c r="K114" i="9"/>
  <c r="J114" i="9"/>
  <c r="K113" i="9"/>
  <c r="J113" i="9"/>
  <c r="K112" i="9"/>
  <c r="J112" i="9"/>
  <c r="K111" i="9"/>
  <c r="J111" i="9"/>
  <c r="K110" i="9"/>
  <c r="J110" i="9"/>
  <c r="K109" i="9"/>
  <c r="J109" i="9"/>
  <c r="K108" i="9"/>
  <c r="J108" i="9"/>
  <c r="K107" i="9"/>
  <c r="J107" i="9"/>
  <c r="K106" i="9"/>
  <c r="J106" i="9"/>
  <c r="K105" i="9"/>
  <c r="J105" i="9"/>
  <c r="K104" i="9"/>
  <c r="J104" i="9"/>
  <c r="K103" i="9"/>
  <c r="J103" i="9"/>
  <c r="K102" i="9"/>
  <c r="J102" i="9"/>
  <c r="K101" i="9"/>
  <c r="J101" i="9"/>
  <c r="K100" i="9"/>
  <c r="J100" i="9"/>
  <c r="K99" i="9"/>
  <c r="J99" i="9"/>
  <c r="K98" i="9"/>
  <c r="J98" i="9"/>
  <c r="K97" i="9"/>
  <c r="J97" i="9"/>
  <c r="K96" i="9"/>
  <c r="J96" i="9"/>
  <c r="K95" i="9"/>
  <c r="J95" i="9"/>
  <c r="K94" i="9"/>
  <c r="J94" i="9"/>
  <c r="K93" i="9"/>
  <c r="J93" i="9"/>
  <c r="K92" i="9"/>
  <c r="J92" i="9"/>
  <c r="K91" i="9"/>
  <c r="J91" i="9"/>
  <c r="K90" i="9"/>
  <c r="J90" i="9"/>
  <c r="K89" i="9"/>
  <c r="J89" i="9"/>
  <c r="K88" i="9"/>
  <c r="J88" i="9"/>
  <c r="K87" i="9"/>
  <c r="J87" i="9"/>
  <c r="K86" i="9"/>
  <c r="J86" i="9"/>
  <c r="K85" i="9"/>
  <c r="J85" i="9"/>
  <c r="K84" i="9"/>
  <c r="J84" i="9"/>
  <c r="K83" i="9"/>
  <c r="J83" i="9"/>
  <c r="K82" i="9"/>
  <c r="J82" i="9"/>
  <c r="K81" i="9"/>
  <c r="J81" i="9"/>
  <c r="K80" i="9"/>
  <c r="J80" i="9"/>
  <c r="K79" i="9"/>
  <c r="J79" i="9"/>
  <c r="K78" i="9"/>
  <c r="J78" i="9"/>
  <c r="K77" i="9"/>
  <c r="J77" i="9"/>
  <c r="K76" i="9"/>
  <c r="J76" i="9"/>
  <c r="K75" i="9"/>
  <c r="J75" i="9"/>
  <c r="K74" i="9"/>
  <c r="J74" i="9"/>
  <c r="K73" i="9"/>
  <c r="J73" i="9"/>
  <c r="K72" i="9"/>
  <c r="J72" i="9"/>
  <c r="K71" i="9"/>
  <c r="J71" i="9"/>
  <c r="K70" i="9"/>
  <c r="J70" i="9"/>
  <c r="K69" i="9"/>
  <c r="J69" i="9"/>
  <c r="K68" i="9"/>
  <c r="J68" i="9"/>
  <c r="K67" i="9"/>
  <c r="J67" i="9"/>
  <c r="K66" i="9"/>
  <c r="J66" i="9"/>
  <c r="K65" i="9"/>
  <c r="J65" i="9"/>
  <c r="K64" i="9"/>
  <c r="J64" i="9"/>
  <c r="J4" i="9"/>
  <c r="K4" i="9"/>
  <c r="J5" i="9"/>
  <c r="K5" i="9"/>
  <c r="J6" i="9"/>
  <c r="K6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J14" i="9"/>
  <c r="K14" i="9"/>
  <c r="J15" i="9"/>
  <c r="K15" i="9"/>
  <c r="J16" i="9"/>
  <c r="K16" i="9"/>
  <c r="J17" i="9"/>
  <c r="K17" i="9"/>
  <c r="J18" i="9"/>
  <c r="K18" i="9"/>
  <c r="J19" i="9"/>
  <c r="K19" i="9"/>
  <c r="J20" i="9"/>
  <c r="K20" i="9"/>
  <c r="J21" i="9"/>
  <c r="K21" i="9"/>
  <c r="J22" i="9"/>
  <c r="K22" i="9"/>
  <c r="J23" i="9"/>
  <c r="K23" i="9"/>
  <c r="J24" i="9"/>
  <c r="K24" i="9"/>
  <c r="J25" i="9"/>
  <c r="K25" i="9"/>
  <c r="J26" i="9"/>
  <c r="K26" i="9"/>
  <c r="J27" i="9"/>
  <c r="K27" i="9"/>
  <c r="J28" i="9"/>
  <c r="K28" i="9"/>
  <c r="J29" i="9"/>
  <c r="K29" i="9"/>
  <c r="J30" i="9"/>
  <c r="K30" i="9"/>
  <c r="J31" i="9"/>
  <c r="K31" i="9"/>
  <c r="J32" i="9"/>
  <c r="K32" i="9"/>
  <c r="J33" i="9"/>
  <c r="K33" i="9"/>
  <c r="J34" i="9"/>
  <c r="K34" i="9"/>
  <c r="J35" i="9"/>
  <c r="K35" i="9"/>
  <c r="J36" i="9"/>
  <c r="K36" i="9"/>
  <c r="J37" i="9"/>
  <c r="K37" i="9"/>
  <c r="J38" i="9"/>
  <c r="K38" i="9"/>
  <c r="J39" i="9"/>
  <c r="K39" i="9"/>
  <c r="J40" i="9"/>
  <c r="K40" i="9"/>
  <c r="J41" i="9"/>
  <c r="K41" i="9"/>
  <c r="J42" i="9"/>
  <c r="K42" i="9"/>
  <c r="J43" i="9"/>
  <c r="K43" i="9"/>
  <c r="J44" i="9"/>
  <c r="K44" i="9"/>
  <c r="J45" i="9"/>
  <c r="K45" i="9"/>
  <c r="J46" i="9"/>
  <c r="K46" i="9"/>
  <c r="J47" i="9"/>
  <c r="K47" i="9"/>
  <c r="J48" i="9"/>
  <c r="K48" i="9"/>
  <c r="J49" i="9"/>
  <c r="K49" i="9"/>
  <c r="J50" i="9"/>
  <c r="K50" i="9"/>
  <c r="J51" i="9"/>
  <c r="K51" i="9"/>
  <c r="J52" i="9"/>
  <c r="K52" i="9"/>
  <c r="J53" i="9"/>
  <c r="K53" i="9"/>
  <c r="J54" i="9"/>
  <c r="K54" i="9"/>
  <c r="J55" i="9"/>
  <c r="K55" i="9"/>
  <c r="J56" i="9"/>
  <c r="K56" i="9"/>
  <c r="J57" i="9"/>
  <c r="K57" i="9"/>
  <c r="J58" i="9"/>
  <c r="K58" i="9"/>
  <c r="J59" i="9"/>
  <c r="K59" i="9"/>
  <c r="J60" i="9"/>
  <c r="K60" i="9"/>
  <c r="J61" i="9"/>
  <c r="K61" i="9"/>
  <c r="J62" i="9"/>
  <c r="K62" i="9"/>
  <c r="K3" i="9"/>
  <c r="J3" i="9"/>
  <c r="K185" i="9"/>
  <c r="J185" i="9"/>
  <c r="K124" i="9"/>
  <c r="J124" i="9"/>
  <c r="K63" i="9"/>
  <c r="J63" i="9"/>
  <c r="K2" i="9"/>
  <c r="J2" i="9"/>
  <c r="K202" i="7"/>
  <c r="K201" i="7"/>
  <c r="K200" i="7"/>
  <c r="K199" i="7"/>
  <c r="K198" i="7"/>
  <c r="K197" i="7"/>
  <c r="K196" i="7"/>
  <c r="K195" i="7"/>
  <c r="K194" i="7"/>
  <c r="K193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3" i="7"/>
  <c r="J202" i="7"/>
  <c r="J201" i="7"/>
  <c r="J200" i="7"/>
  <c r="J199" i="7"/>
  <c r="J198" i="7"/>
  <c r="J197" i="7"/>
  <c r="J196" i="7"/>
  <c r="J195" i="7"/>
  <c r="J194" i="7"/>
  <c r="J193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3" i="7"/>
  <c r="K192" i="7"/>
  <c r="J192" i="7"/>
  <c r="K173" i="7"/>
  <c r="J173" i="7"/>
  <c r="K154" i="7"/>
  <c r="J154" i="7"/>
  <c r="K135" i="7"/>
  <c r="J135" i="7"/>
  <c r="K116" i="7"/>
  <c r="J116" i="7"/>
  <c r="K97" i="7"/>
  <c r="J97" i="7"/>
  <c r="K78" i="7"/>
  <c r="J78" i="7"/>
  <c r="K59" i="7"/>
  <c r="J59" i="7"/>
  <c r="K40" i="7"/>
  <c r="J40" i="7"/>
  <c r="K21" i="7"/>
  <c r="J21" i="7"/>
  <c r="K2" i="7"/>
  <c r="J2" i="7"/>
  <c r="K202" i="6"/>
  <c r="K194" i="6"/>
  <c r="K186" i="6"/>
  <c r="K178" i="6"/>
  <c r="K170" i="6"/>
  <c r="K162" i="6"/>
  <c r="K154" i="6"/>
  <c r="K146" i="6"/>
  <c r="K138" i="6"/>
  <c r="K130" i="6"/>
  <c r="K122" i="6"/>
  <c r="K114" i="6"/>
  <c r="K106" i="6"/>
  <c r="K98" i="6"/>
  <c r="K90" i="6"/>
  <c r="K82" i="6"/>
  <c r="K74" i="6"/>
  <c r="K66" i="6"/>
  <c r="K58" i="6"/>
  <c r="K50" i="6"/>
  <c r="J50" i="6"/>
  <c r="K42" i="6"/>
  <c r="K34" i="6"/>
  <c r="K26" i="6"/>
  <c r="K18" i="6"/>
  <c r="K10" i="6"/>
  <c r="K2" i="6"/>
  <c r="J2" i="6"/>
  <c r="J202" i="6"/>
  <c r="J194" i="6"/>
  <c r="J186" i="6"/>
  <c r="J178" i="6"/>
  <c r="J170" i="6"/>
  <c r="J162" i="6"/>
  <c r="J154" i="6"/>
  <c r="J146" i="6"/>
  <c r="J138" i="6"/>
  <c r="J130" i="6"/>
  <c r="J122" i="6"/>
  <c r="J114" i="6"/>
  <c r="J106" i="6"/>
  <c r="J98" i="6"/>
  <c r="J90" i="6"/>
  <c r="J82" i="6"/>
  <c r="J74" i="6"/>
  <c r="J66" i="6"/>
  <c r="J58" i="6"/>
  <c r="J42" i="6"/>
  <c r="J34" i="6"/>
  <c r="J26" i="6"/>
  <c r="J18" i="6"/>
  <c r="J10" i="6"/>
  <c r="K201" i="6"/>
  <c r="K200" i="6"/>
  <c r="K199" i="6"/>
  <c r="K198" i="6"/>
  <c r="K197" i="6"/>
  <c r="K196" i="6"/>
  <c r="K195" i="6"/>
  <c r="K193" i="6"/>
  <c r="K192" i="6"/>
  <c r="K191" i="6"/>
  <c r="K190" i="6"/>
  <c r="K189" i="6"/>
  <c r="K188" i="6"/>
  <c r="K187" i="6"/>
  <c r="K185" i="6"/>
  <c r="K184" i="6"/>
  <c r="K183" i="6"/>
  <c r="K182" i="6"/>
  <c r="K181" i="6"/>
  <c r="K180" i="6"/>
  <c r="K179" i="6"/>
  <c r="K177" i="6"/>
  <c r="K176" i="6"/>
  <c r="K175" i="6"/>
  <c r="K174" i="6"/>
  <c r="K173" i="6"/>
  <c r="K172" i="6"/>
  <c r="K171" i="6"/>
  <c r="K169" i="6"/>
  <c r="K168" i="6"/>
  <c r="K167" i="6"/>
  <c r="K166" i="6"/>
  <c r="K165" i="6"/>
  <c r="K164" i="6"/>
  <c r="K163" i="6"/>
  <c r="K161" i="6"/>
  <c r="K160" i="6"/>
  <c r="K159" i="6"/>
  <c r="K158" i="6"/>
  <c r="K157" i="6"/>
  <c r="K156" i="6"/>
  <c r="K155" i="6"/>
  <c r="K153" i="6"/>
  <c r="K152" i="6"/>
  <c r="K151" i="6"/>
  <c r="K150" i="6"/>
  <c r="K149" i="6"/>
  <c r="K148" i="6"/>
  <c r="K147" i="6"/>
  <c r="K145" i="6"/>
  <c r="K144" i="6"/>
  <c r="K143" i="6"/>
  <c r="K142" i="6"/>
  <c r="K141" i="6"/>
  <c r="K140" i="6"/>
  <c r="K139" i="6"/>
  <c r="K137" i="6"/>
  <c r="K136" i="6"/>
  <c r="K135" i="6"/>
  <c r="K134" i="6"/>
  <c r="K133" i="6"/>
  <c r="K132" i="6"/>
  <c r="K131" i="6"/>
  <c r="K129" i="6"/>
  <c r="K128" i="6"/>
  <c r="K127" i="6"/>
  <c r="K126" i="6"/>
  <c r="K125" i="6"/>
  <c r="K124" i="6"/>
  <c r="K123" i="6"/>
  <c r="K121" i="6"/>
  <c r="K120" i="6"/>
  <c r="K119" i="6"/>
  <c r="K118" i="6"/>
  <c r="K117" i="6"/>
  <c r="K116" i="6"/>
  <c r="K115" i="6"/>
  <c r="K113" i="6"/>
  <c r="K112" i="6"/>
  <c r="K111" i="6"/>
  <c r="K110" i="6"/>
  <c r="K109" i="6"/>
  <c r="K108" i="6"/>
  <c r="K107" i="6"/>
  <c r="K105" i="6"/>
  <c r="K104" i="6"/>
  <c r="K103" i="6"/>
  <c r="K102" i="6"/>
  <c r="K101" i="6"/>
  <c r="K100" i="6"/>
  <c r="K99" i="6"/>
  <c r="K97" i="6"/>
  <c r="K96" i="6"/>
  <c r="K95" i="6"/>
  <c r="K94" i="6"/>
  <c r="K93" i="6"/>
  <c r="K92" i="6"/>
  <c r="K91" i="6"/>
  <c r="K89" i="6"/>
  <c r="K88" i="6"/>
  <c r="K87" i="6"/>
  <c r="K86" i="6"/>
  <c r="K85" i="6"/>
  <c r="K84" i="6"/>
  <c r="K83" i="6"/>
  <c r="K81" i="6"/>
  <c r="K80" i="6"/>
  <c r="K79" i="6"/>
  <c r="K78" i="6"/>
  <c r="K77" i="6"/>
  <c r="K76" i="6"/>
  <c r="K75" i="6"/>
  <c r="K73" i="6"/>
  <c r="K72" i="6"/>
  <c r="K71" i="6"/>
  <c r="K70" i="6"/>
  <c r="K69" i="6"/>
  <c r="K68" i="6"/>
  <c r="K67" i="6"/>
  <c r="K65" i="6"/>
  <c r="K64" i="6"/>
  <c r="K63" i="6"/>
  <c r="K62" i="6"/>
  <c r="K61" i="6"/>
  <c r="K60" i="6"/>
  <c r="K59" i="6"/>
  <c r="K57" i="6"/>
  <c r="K56" i="6"/>
  <c r="K55" i="6"/>
  <c r="K54" i="6"/>
  <c r="K53" i="6"/>
  <c r="K52" i="6"/>
  <c r="K51" i="6"/>
  <c r="K49" i="6"/>
  <c r="K48" i="6"/>
  <c r="K47" i="6"/>
  <c r="K46" i="6"/>
  <c r="K45" i="6"/>
  <c r="K44" i="6"/>
  <c r="K43" i="6"/>
  <c r="K41" i="6"/>
  <c r="K40" i="6"/>
  <c r="K39" i="6"/>
  <c r="K38" i="6"/>
  <c r="K37" i="6"/>
  <c r="K36" i="6"/>
  <c r="K35" i="6"/>
  <c r="K33" i="6"/>
  <c r="K32" i="6"/>
  <c r="K31" i="6"/>
  <c r="K30" i="6"/>
  <c r="K29" i="6"/>
  <c r="K28" i="6"/>
  <c r="K27" i="6"/>
  <c r="K25" i="6"/>
  <c r="K24" i="6"/>
  <c r="K23" i="6"/>
  <c r="K22" i="6"/>
  <c r="K21" i="6"/>
  <c r="K20" i="6"/>
  <c r="K19" i="6"/>
  <c r="K17" i="6"/>
  <c r="K16" i="6"/>
  <c r="K15" i="6"/>
  <c r="K14" i="6"/>
  <c r="K13" i="6"/>
  <c r="K12" i="6"/>
  <c r="K11" i="6"/>
  <c r="J3" i="6"/>
  <c r="K4" i="6"/>
  <c r="K5" i="6"/>
  <c r="K6" i="6"/>
  <c r="K7" i="6"/>
  <c r="K8" i="6"/>
  <c r="K9" i="6"/>
  <c r="K3" i="6"/>
  <c r="J201" i="6"/>
  <c r="J200" i="6"/>
  <c r="J199" i="6"/>
  <c r="J198" i="6"/>
  <c r="J197" i="6"/>
  <c r="J196" i="6"/>
  <c r="J195" i="6"/>
  <c r="J193" i="6"/>
  <c r="J192" i="6"/>
  <c r="J191" i="6"/>
  <c r="J190" i="6"/>
  <c r="J189" i="6"/>
  <c r="J188" i="6"/>
  <c r="J187" i="6"/>
  <c r="J185" i="6"/>
  <c r="J184" i="6"/>
  <c r="J183" i="6"/>
  <c r="J182" i="6"/>
  <c r="J181" i="6"/>
  <c r="J180" i="6"/>
  <c r="J179" i="6"/>
  <c r="J177" i="6"/>
  <c r="J176" i="6"/>
  <c r="J175" i="6"/>
  <c r="J174" i="6"/>
  <c r="J173" i="6"/>
  <c r="J172" i="6"/>
  <c r="J171" i="6"/>
  <c r="J169" i="6"/>
  <c r="J168" i="6"/>
  <c r="J167" i="6"/>
  <c r="J166" i="6"/>
  <c r="J165" i="6"/>
  <c r="J164" i="6"/>
  <c r="J163" i="6"/>
  <c r="J161" i="6"/>
  <c r="J160" i="6"/>
  <c r="J159" i="6"/>
  <c r="J158" i="6"/>
  <c r="J157" i="6"/>
  <c r="J156" i="6"/>
  <c r="J155" i="6"/>
  <c r="J153" i="6"/>
  <c r="J152" i="6"/>
  <c r="J151" i="6"/>
  <c r="J150" i="6"/>
  <c r="J149" i="6"/>
  <c r="J148" i="6"/>
  <c r="J147" i="6"/>
  <c r="J145" i="6"/>
  <c r="J144" i="6"/>
  <c r="J143" i="6"/>
  <c r="J142" i="6"/>
  <c r="J141" i="6"/>
  <c r="J140" i="6"/>
  <c r="J139" i="6"/>
  <c r="J137" i="6"/>
  <c r="J136" i="6"/>
  <c r="J135" i="6"/>
  <c r="J134" i="6"/>
  <c r="J133" i="6"/>
  <c r="J132" i="6"/>
  <c r="J131" i="6"/>
  <c r="J129" i="6"/>
  <c r="J128" i="6"/>
  <c r="J127" i="6"/>
  <c r="J126" i="6"/>
  <c r="J125" i="6"/>
  <c r="J124" i="6"/>
  <c r="J123" i="6"/>
  <c r="J121" i="6"/>
  <c r="J120" i="6"/>
  <c r="J119" i="6"/>
  <c r="J118" i="6"/>
  <c r="J117" i="6"/>
  <c r="J116" i="6"/>
  <c r="J115" i="6"/>
  <c r="J113" i="6"/>
  <c r="J112" i="6"/>
  <c r="J111" i="6"/>
  <c r="J110" i="6"/>
  <c r="J109" i="6"/>
  <c r="J108" i="6"/>
  <c r="J107" i="6"/>
  <c r="J105" i="6"/>
  <c r="J104" i="6"/>
  <c r="J103" i="6"/>
  <c r="J102" i="6"/>
  <c r="J101" i="6"/>
  <c r="J100" i="6"/>
  <c r="J99" i="6"/>
  <c r="J97" i="6"/>
  <c r="J96" i="6"/>
  <c r="J95" i="6"/>
  <c r="J94" i="6"/>
  <c r="J93" i="6"/>
  <c r="J92" i="6"/>
  <c r="J91" i="6"/>
  <c r="J89" i="6"/>
  <c r="J88" i="6"/>
  <c r="J87" i="6"/>
  <c r="J86" i="6"/>
  <c r="J85" i="6"/>
  <c r="J84" i="6"/>
  <c r="J83" i="6"/>
  <c r="J81" i="6"/>
  <c r="J80" i="6"/>
  <c r="J79" i="6"/>
  <c r="J78" i="6"/>
  <c r="J77" i="6"/>
  <c r="J76" i="6"/>
  <c r="J75" i="6"/>
  <c r="J73" i="6"/>
  <c r="J72" i="6"/>
  <c r="J71" i="6"/>
  <c r="J70" i="6"/>
  <c r="J69" i="6"/>
  <c r="J68" i="6"/>
  <c r="J67" i="6"/>
  <c r="J65" i="6"/>
  <c r="J64" i="6"/>
  <c r="J63" i="6"/>
  <c r="J62" i="6"/>
  <c r="J61" i="6"/>
  <c r="J60" i="6"/>
  <c r="J59" i="6"/>
  <c r="J57" i="6"/>
  <c r="J56" i="6"/>
  <c r="J55" i="6"/>
  <c r="J54" i="6"/>
  <c r="J53" i="6"/>
  <c r="J52" i="6"/>
  <c r="J51" i="6"/>
  <c r="J49" i="6"/>
  <c r="J48" i="6"/>
  <c r="J47" i="6"/>
  <c r="J46" i="6"/>
  <c r="J45" i="6"/>
  <c r="J44" i="6"/>
  <c r="J43" i="6"/>
  <c r="J41" i="6"/>
  <c r="J40" i="6"/>
  <c r="J39" i="6"/>
  <c r="J38" i="6"/>
  <c r="J37" i="6"/>
  <c r="J36" i="6"/>
  <c r="J35" i="6"/>
  <c r="J33" i="6"/>
  <c r="J32" i="6"/>
  <c r="J31" i="6"/>
  <c r="J30" i="6"/>
  <c r="J29" i="6"/>
  <c r="J28" i="6"/>
  <c r="J27" i="6"/>
  <c r="J25" i="6"/>
  <c r="J24" i="6"/>
  <c r="J23" i="6"/>
  <c r="J22" i="6"/>
  <c r="J21" i="6"/>
  <c r="J20" i="6"/>
  <c r="J19" i="6"/>
  <c r="J17" i="6"/>
  <c r="J16" i="6"/>
  <c r="J15" i="6"/>
  <c r="J14" i="6"/>
  <c r="J13" i="6"/>
  <c r="J12" i="6"/>
  <c r="J11" i="6"/>
  <c r="J8" i="6"/>
  <c r="J9" i="6"/>
  <c r="J4" i="6"/>
  <c r="J5" i="6"/>
  <c r="J6" i="6"/>
  <c r="J7" i="6"/>
  <c r="J2" i="11"/>
  <c r="H167" i="5"/>
  <c r="H126" i="5"/>
  <c r="H85" i="5"/>
  <c r="H45" i="5"/>
  <c r="H86" i="5" s="1"/>
  <c r="H127" i="5" s="1"/>
  <c r="H168" i="5" s="1"/>
  <c r="H46" i="5"/>
  <c r="H87" i="5" s="1"/>
  <c r="H128" i="5" s="1"/>
  <c r="H169" i="5" s="1"/>
  <c r="H47" i="5"/>
  <c r="H88" i="5" s="1"/>
  <c r="H129" i="5" s="1"/>
  <c r="H170" i="5" s="1"/>
  <c r="H48" i="5"/>
  <c r="H89" i="5" s="1"/>
  <c r="H130" i="5" s="1"/>
  <c r="H171" i="5" s="1"/>
  <c r="H44" i="5"/>
  <c r="H9" i="5"/>
  <c r="H50" i="5" s="1"/>
  <c r="H91" i="5" s="1"/>
  <c r="H132" i="5" s="1"/>
  <c r="H173" i="5" s="1"/>
  <c r="H10" i="5"/>
  <c r="H51" i="5" s="1"/>
  <c r="H92" i="5" s="1"/>
  <c r="H133" i="5" s="1"/>
  <c r="H174" i="5" s="1"/>
  <c r="H11" i="5"/>
  <c r="H52" i="5" s="1"/>
  <c r="H93" i="5" s="1"/>
  <c r="H134" i="5" s="1"/>
  <c r="H175" i="5" s="1"/>
  <c r="H12" i="5"/>
  <c r="H53" i="5" s="1"/>
  <c r="H94" i="5" s="1"/>
  <c r="H135" i="5" s="1"/>
  <c r="H176" i="5" s="1"/>
  <c r="H13" i="5"/>
  <c r="H54" i="5" s="1"/>
  <c r="H95" i="5" s="1"/>
  <c r="H136" i="5" s="1"/>
  <c r="H177" i="5" s="1"/>
  <c r="H14" i="5"/>
  <c r="H55" i="5" s="1"/>
  <c r="H96" i="5" s="1"/>
  <c r="H137" i="5" s="1"/>
  <c r="H178" i="5" s="1"/>
  <c r="H15" i="5"/>
  <c r="H56" i="5" s="1"/>
  <c r="H97" i="5" s="1"/>
  <c r="H138" i="5" s="1"/>
  <c r="H179" i="5" s="1"/>
  <c r="H16" i="5"/>
  <c r="H57" i="5" s="1"/>
  <c r="H98" i="5" s="1"/>
  <c r="H139" i="5" s="1"/>
  <c r="H180" i="5" s="1"/>
  <c r="H17" i="5"/>
  <c r="H58" i="5" s="1"/>
  <c r="H99" i="5" s="1"/>
  <c r="H140" i="5" s="1"/>
  <c r="H181" i="5" s="1"/>
  <c r="H18" i="5"/>
  <c r="H59" i="5" s="1"/>
  <c r="H100" i="5" s="1"/>
  <c r="H141" i="5" s="1"/>
  <c r="H182" i="5" s="1"/>
  <c r="H19" i="5"/>
  <c r="H60" i="5" s="1"/>
  <c r="H101" i="5" s="1"/>
  <c r="H142" i="5" s="1"/>
  <c r="H183" i="5" s="1"/>
  <c r="H20" i="5"/>
  <c r="H61" i="5" s="1"/>
  <c r="H102" i="5" s="1"/>
  <c r="H143" i="5" s="1"/>
  <c r="H184" i="5" s="1"/>
  <c r="H21" i="5"/>
  <c r="H62" i="5" s="1"/>
  <c r="H103" i="5" s="1"/>
  <c r="H144" i="5" s="1"/>
  <c r="H185" i="5" s="1"/>
  <c r="H22" i="5"/>
  <c r="H63" i="5" s="1"/>
  <c r="H104" i="5" s="1"/>
  <c r="H145" i="5" s="1"/>
  <c r="H186" i="5" s="1"/>
  <c r="H23" i="5"/>
  <c r="H64" i="5" s="1"/>
  <c r="H105" i="5" s="1"/>
  <c r="H146" i="5" s="1"/>
  <c r="H187" i="5" s="1"/>
  <c r="H24" i="5"/>
  <c r="H65" i="5" s="1"/>
  <c r="H106" i="5" s="1"/>
  <c r="H147" i="5" s="1"/>
  <c r="H188" i="5" s="1"/>
  <c r="H25" i="5"/>
  <c r="H66" i="5" s="1"/>
  <c r="H107" i="5" s="1"/>
  <c r="H148" i="5" s="1"/>
  <c r="H189" i="5" s="1"/>
  <c r="H26" i="5"/>
  <c r="H67" i="5" s="1"/>
  <c r="H108" i="5" s="1"/>
  <c r="H149" i="5" s="1"/>
  <c r="H190" i="5" s="1"/>
  <c r="H27" i="5"/>
  <c r="H68" i="5" s="1"/>
  <c r="H109" i="5" s="1"/>
  <c r="H150" i="5" s="1"/>
  <c r="H191" i="5" s="1"/>
  <c r="H28" i="5"/>
  <c r="H69" i="5" s="1"/>
  <c r="H110" i="5" s="1"/>
  <c r="H151" i="5" s="1"/>
  <c r="H192" i="5" s="1"/>
  <c r="H29" i="5"/>
  <c r="H70" i="5" s="1"/>
  <c r="H111" i="5" s="1"/>
  <c r="H152" i="5" s="1"/>
  <c r="H193" i="5" s="1"/>
  <c r="H30" i="5"/>
  <c r="H71" i="5" s="1"/>
  <c r="H112" i="5" s="1"/>
  <c r="H153" i="5" s="1"/>
  <c r="H194" i="5" s="1"/>
  <c r="H31" i="5"/>
  <c r="H72" i="5" s="1"/>
  <c r="H113" i="5" s="1"/>
  <c r="H154" i="5" s="1"/>
  <c r="H195" i="5" s="1"/>
  <c r="H32" i="5"/>
  <c r="H73" i="5" s="1"/>
  <c r="H114" i="5" s="1"/>
  <c r="H155" i="5" s="1"/>
  <c r="H196" i="5" s="1"/>
  <c r="H33" i="5"/>
  <c r="H74" i="5" s="1"/>
  <c r="H115" i="5" s="1"/>
  <c r="H156" i="5" s="1"/>
  <c r="H197" i="5" s="1"/>
  <c r="H34" i="5"/>
  <c r="H75" i="5" s="1"/>
  <c r="H116" i="5" s="1"/>
  <c r="H157" i="5" s="1"/>
  <c r="H198" i="5" s="1"/>
  <c r="H35" i="5"/>
  <c r="H76" i="5" s="1"/>
  <c r="H117" i="5" s="1"/>
  <c r="H158" i="5" s="1"/>
  <c r="H199" i="5" s="1"/>
  <c r="H36" i="5"/>
  <c r="H77" i="5" s="1"/>
  <c r="H118" i="5" s="1"/>
  <c r="H159" i="5" s="1"/>
  <c r="H200" i="5" s="1"/>
  <c r="H37" i="5"/>
  <c r="H78" i="5" s="1"/>
  <c r="H119" i="5" s="1"/>
  <c r="H160" i="5" s="1"/>
  <c r="H201" i="5" s="1"/>
  <c r="H38" i="5"/>
  <c r="H79" i="5" s="1"/>
  <c r="H120" i="5" s="1"/>
  <c r="H161" i="5" s="1"/>
  <c r="H202" i="5" s="1"/>
  <c r="H39" i="5"/>
  <c r="H80" i="5" s="1"/>
  <c r="H121" i="5" s="1"/>
  <c r="H162" i="5" s="1"/>
  <c r="H40" i="5"/>
  <c r="H81" i="5" s="1"/>
  <c r="H122" i="5" s="1"/>
  <c r="H163" i="5" s="1"/>
  <c r="H41" i="5"/>
  <c r="H82" i="5" s="1"/>
  <c r="H123" i="5" s="1"/>
  <c r="H164" i="5" s="1"/>
  <c r="H42" i="5"/>
  <c r="H83" i="5" s="1"/>
  <c r="H124" i="5" s="1"/>
  <c r="H165" i="5" s="1"/>
  <c r="H8" i="5"/>
  <c r="H49" i="5" s="1"/>
  <c r="H90" i="5" s="1"/>
  <c r="H131" i="5" s="1"/>
  <c r="H172" i="5" s="1"/>
  <c r="H43" i="5"/>
  <c r="H2" i="5"/>
  <c r="H8" i="11"/>
  <c r="H49" i="11" s="1"/>
  <c r="H90" i="11" s="1"/>
  <c r="H131" i="11" s="1"/>
  <c r="H172" i="11" s="1"/>
  <c r="H45" i="11"/>
  <c r="H86" i="11" s="1"/>
  <c r="H127" i="11" s="1"/>
  <c r="H168" i="11" s="1"/>
  <c r="H46" i="11"/>
  <c r="H87" i="11" s="1"/>
  <c r="H128" i="11" s="1"/>
  <c r="H169" i="11" s="1"/>
  <c r="H47" i="11"/>
  <c r="H88" i="11" s="1"/>
  <c r="H129" i="11" s="1"/>
  <c r="H170" i="11" s="1"/>
  <c r="H48" i="11"/>
  <c r="H89" i="11" s="1"/>
  <c r="H130" i="11" s="1"/>
  <c r="H171" i="11" s="1"/>
  <c r="H85" i="11"/>
  <c r="H126" i="11" s="1"/>
  <c r="H167" i="11" s="1"/>
  <c r="H44" i="11"/>
  <c r="H9" i="11"/>
  <c r="H50" i="11" s="1"/>
  <c r="H91" i="11" s="1"/>
  <c r="H132" i="11" s="1"/>
  <c r="H173" i="11" s="1"/>
  <c r="H10" i="11"/>
  <c r="H51" i="11" s="1"/>
  <c r="H92" i="11" s="1"/>
  <c r="H133" i="11" s="1"/>
  <c r="H174" i="11" s="1"/>
  <c r="H11" i="11"/>
  <c r="H52" i="11" s="1"/>
  <c r="H93" i="11" s="1"/>
  <c r="H134" i="11" s="1"/>
  <c r="H175" i="11" s="1"/>
  <c r="H12" i="11"/>
  <c r="H53" i="11" s="1"/>
  <c r="H94" i="11" s="1"/>
  <c r="H135" i="11" s="1"/>
  <c r="H176" i="11" s="1"/>
  <c r="H13" i="11"/>
  <c r="H54" i="11" s="1"/>
  <c r="H95" i="11" s="1"/>
  <c r="H136" i="11" s="1"/>
  <c r="H177" i="11" s="1"/>
  <c r="H14" i="11"/>
  <c r="H55" i="11" s="1"/>
  <c r="H96" i="11" s="1"/>
  <c r="H137" i="11" s="1"/>
  <c r="H178" i="11" s="1"/>
  <c r="H15" i="11"/>
  <c r="H56" i="11" s="1"/>
  <c r="H97" i="11" s="1"/>
  <c r="H138" i="11" s="1"/>
  <c r="H179" i="11" s="1"/>
  <c r="H16" i="11"/>
  <c r="H57" i="11" s="1"/>
  <c r="H98" i="11" s="1"/>
  <c r="H139" i="11" s="1"/>
  <c r="H180" i="11" s="1"/>
  <c r="H17" i="11"/>
  <c r="H58" i="11" s="1"/>
  <c r="H99" i="11" s="1"/>
  <c r="H140" i="11" s="1"/>
  <c r="H181" i="11" s="1"/>
  <c r="H18" i="11"/>
  <c r="H59" i="11" s="1"/>
  <c r="H100" i="11" s="1"/>
  <c r="H141" i="11" s="1"/>
  <c r="H182" i="11" s="1"/>
  <c r="H19" i="11"/>
  <c r="H60" i="11" s="1"/>
  <c r="H101" i="11" s="1"/>
  <c r="H142" i="11" s="1"/>
  <c r="H183" i="11" s="1"/>
  <c r="H20" i="11"/>
  <c r="H61" i="11" s="1"/>
  <c r="H102" i="11" s="1"/>
  <c r="H143" i="11" s="1"/>
  <c r="H184" i="11" s="1"/>
  <c r="H21" i="11"/>
  <c r="H62" i="11" s="1"/>
  <c r="H103" i="11" s="1"/>
  <c r="H144" i="11" s="1"/>
  <c r="H185" i="11" s="1"/>
  <c r="H22" i="11"/>
  <c r="H63" i="11" s="1"/>
  <c r="H104" i="11" s="1"/>
  <c r="H145" i="11" s="1"/>
  <c r="H186" i="11" s="1"/>
  <c r="H23" i="11"/>
  <c r="H64" i="11" s="1"/>
  <c r="H105" i="11" s="1"/>
  <c r="H146" i="11" s="1"/>
  <c r="H187" i="11" s="1"/>
  <c r="H24" i="11"/>
  <c r="H65" i="11" s="1"/>
  <c r="H106" i="11" s="1"/>
  <c r="H147" i="11" s="1"/>
  <c r="H188" i="11" s="1"/>
  <c r="H25" i="11"/>
  <c r="H66" i="11" s="1"/>
  <c r="H107" i="11" s="1"/>
  <c r="H148" i="11" s="1"/>
  <c r="H189" i="11" s="1"/>
  <c r="H26" i="11"/>
  <c r="H67" i="11" s="1"/>
  <c r="H108" i="11" s="1"/>
  <c r="H149" i="11" s="1"/>
  <c r="H190" i="11" s="1"/>
  <c r="H27" i="11"/>
  <c r="H68" i="11" s="1"/>
  <c r="H109" i="11" s="1"/>
  <c r="H150" i="11" s="1"/>
  <c r="H191" i="11" s="1"/>
  <c r="H28" i="11"/>
  <c r="H69" i="11" s="1"/>
  <c r="H110" i="11" s="1"/>
  <c r="H151" i="11" s="1"/>
  <c r="H192" i="11" s="1"/>
  <c r="H29" i="11"/>
  <c r="H70" i="11" s="1"/>
  <c r="H111" i="11" s="1"/>
  <c r="H152" i="11" s="1"/>
  <c r="H193" i="11" s="1"/>
  <c r="H30" i="11"/>
  <c r="H71" i="11" s="1"/>
  <c r="H112" i="11" s="1"/>
  <c r="H153" i="11" s="1"/>
  <c r="H194" i="11" s="1"/>
  <c r="H31" i="11"/>
  <c r="H72" i="11" s="1"/>
  <c r="H113" i="11" s="1"/>
  <c r="H154" i="11" s="1"/>
  <c r="H195" i="11" s="1"/>
  <c r="H32" i="11"/>
  <c r="H73" i="11" s="1"/>
  <c r="H114" i="11" s="1"/>
  <c r="H155" i="11" s="1"/>
  <c r="H196" i="11" s="1"/>
  <c r="H33" i="11"/>
  <c r="H74" i="11" s="1"/>
  <c r="H115" i="11" s="1"/>
  <c r="H156" i="11" s="1"/>
  <c r="H197" i="11" s="1"/>
  <c r="H34" i="11"/>
  <c r="H75" i="11" s="1"/>
  <c r="H116" i="11" s="1"/>
  <c r="H157" i="11" s="1"/>
  <c r="H198" i="11" s="1"/>
  <c r="H35" i="11"/>
  <c r="H76" i="11" s="1"/>
  <c r="H117" i="11" s="1"/>
  <c r="H158" i="11" s="1"/>
  <c r="H199" i="11" s="1"/>
  <c r="H36" i="11"/>
  <c r="H77" i="11" s="1"/>
  <c r="H118" i="11" s="1"/>
  <c r="H159" i="11" s="1"/>
  <c r="H200" i="11" s="1"/>
  <c r="H37" i="11"/>
  <c r="H78" i="11" s="1"/>
  <c r="H119" i="11" s="1"/>
  <c r="H160" i="11" s="1"/>
  <c r="H201" i="11" s="1"/>
  <c r="H38" i="11"/>
  <c r="H79" i="11" s="1"/>
  <c r="H120" i="11" s="1"/>
  <c r="H161" i="11" s="1"/>
  <c r="H202" i="11" s="1"/>
  <c r="H39" i="11"/>
  <c r="H80" i="11" s="1"/>
  <c r="H121" i="11" s="1"/>
  <c r="H162" i="11" s="1"/>
  <c r="H40" i="11"/>
  <c r="H81" i="11" s="1"/>
  <c r="H122" i="11" s="1"/>
  <c r="H163" i="11" s="1"/>
  <c r="H41" i="11"/>
  <c r="H82" i="11" s="1"/>
  <c r="H123" i="11" s="1"/>
  <c r="H164" i="11" s="1"/>
  <c r="H42" i="11"/>
  <c r="H83" i="11" s="1"/>
  <c r="H124" i="11" s="1"/>
  <c r="H165" i="11" s="1"/>
  <c r="H43" i="11"/>
  <c r="H84" i="11" s="1"/>
  <c r="H2" i="11"/>
  <c r="I2" i="1" l="1"/>
  <c r="I10" i="1"/>
  <c r="J2" i="1"/>
  <c r="K2" i="1"/>
  <c r="I2" i="2"/>
  <c r="I21" i="2"/>
  <c r="J2" i="2"/>
  <c r="K2" i="2"/>
  <c r="I2" i="3"/>
  <c r="I43" i="3"/>
  <c r="J2" i="3"/>
  <c r="J43" i="3"/>
  <c r="K2" i="3"/>
  <c r="K43" i="3"/>
  <c r="I2" i="4"/>
  <c r="J2" i="4"/>
  <c r="K2" i="4"/>
  <c r="I63" i="4"/>
  <c r="J2" i="5"/>
  <c r="K2" i="5"/>
  <c r="L2" i="5"/>
  <c r="D2" i="5" l="1"/>
  <c r="C2" i="5"/>
  <c r="D2" i="11" l="1"/>
  <c r="C2" i="11"/>
  <c r="L2" i="11" l="1"/>
  <c r="K2" i="11"/>
  <c r="E2" i="11"/>
  <c r="E63" i="9"/>
  <c r="G63" i="9" s="1"/>
  <c r="D63" i="9"/>
  <c r="E2" i="9"/>
  <c r="G2" i="9" s="1"/>
  <c r="D2" i="9"/>
  <c r="E43" i="8"/>
  <c r="G43" i="8" s="1"/>
  <c r="D43" i="8"/>
  <c r="E2" i="8"/>
  <c r="G2" i="8" s="1"/>
  <c r="D2" i="8"/>
  <c r="E21" i="7"/>
  <c r="G21" i="7" s="1"/>
  <c r="D21" i="7"/>
  <c r="E2" i="7"/>
  <c r="G2" i="7" s="1"/>
  <c r="D2" i="7"/>
  <c r="I10" i="6"/>
  <c r="E10" i="6"/>
  <c r="G10" i="6" s="1"/>
  <c r="D10" i="6"/>
  <c r="C10" i="6"/>
  <c r="E2" i="5"/>
  <c r="E63" i="4"/>
  <c r="G63" i="4" s="1"/>
  <c r="D63" i="4"/>
  <c r="C63" i="4"/>
  <c r="E2" i="4"/>
  <c r="G2" i="4" s="1"/>
  <c r="D2" i="4"/>
  <c r="C2" i="4"/>
  <c r="E43" i="3"/>
  <c r="G43" i="3" s="1"/>
  <c r="D43" i="3"/>
  <c r="C43" i="3"/>
  <c r="E2" i="3"/>
  <c r="G2" i="3" s="1"/>
  <c r="D2" i="3"/>
  <c r="C2" i="3"/>
  <c r="E21" i="2"/>
  <c r="G21" i="2" s="1"/>
  <c r="D21" i="2"/>
  <c r="C21" i="2"/>
  <c r="E2" i="2"/>
  <c r="G2" i="2" s="1"/>
  <c r="D2" i="2"/>
  <c r="C2" i="2"/>
  <c r="E10" i="1"/>
  <c r="G10" i="1" s="1"/>
  <c r="D10" i="1"/>
  <c r="C10" i="1"/>
  <c r="I18" i="1" l="1"/>
  <c r="I26" i="1" s="1"/>
  <c r="I34" i="1" s="1"/>
  <c r="I42" i="1" s="1"/>
  <c r="I50" i="1" s="1"/>
  <c r="I58" i="1" s="1"/>
  <c r="I66" i="1" s="1"/>
  <c r="I74" i="1" s="1"/>
  <c r="I82" i="1" s="1"/>
  <c r="I90" i="1" s="1"/>
  <c r="I98" i="1" s="1"/>
  <c r="I106" i="1" s="1"/>
  <c r="I114" i="1" s="1"/>
  <c r="I122" i="1" s="1"/>
  <c r="I130" i="1" s="1"/>
  <c r="I138" i="1" s="1"/>
  <c r="I146" i="1" s="1"/>
  <c r="I154" i="1" s="1"/>
  <c r="I162" i="1" s="1"/>
  <c r="I170" i="1" s="1"/>
  <c r="I178" i="1" s="1"/>
  <c r="I186" i="1" s="1"/>
  <c r="I194" i="1" s="1"/>
  <c r="I202" i="1" s="1"/>
  <c r="J84" i="3"/>
  <c r="J125" i="3" s="1"/>
  <c r="J166" i="3" s="1"/>
  <c r="K84" i="3"/>
  <c r="K125" i="3" s="1"/>
  <c r="K166" i="3" s="1"/>
  <c r="F84" i="5" l="1"/>
  <c r="F125" i="5" s="1"/>
  <c r="F166" i="5" s="1"/>
  <c r="G84" i="5"/>
  <c r="G125" i="5" s="1"/>
  <c r="G166" i="5" s="1"/>
  <c r="F124" i="4"/>
  <c r="F185" i="4" s="1"/>
  <c r="I124" i="4"/>
  <c r="I185" i="4" s="1"/>
  <c r="E124" i="4"/>
  <c r="E185" i="4" s="1"/>
  <c r="D124" i="4"/>
  <c r="D185" i="4" s="1"/>
  <c r="C124" i="4"/>
  <c r="C185" i="4" s="1"/>
  <c r="F84" i="8" l="1"/>
  <c r="F125" i="8" s="1"/>
  <c r="F166" i="8" s="1"/>
  <c r="F124" i="9"/>
  <c r="F185" i="9" s="1"/>
  <c r="F84" i="11"/>
  <c r="F125" i="11" s="1"/>
  <c r="F166" i="11" s="1"/>
  <c r="G84" i="11"/>
  <c r="G125" i="11" s="1"/>
  <c r="G166" i="11" s="1"/>
  <c r="G124" i="9"/>
  <c r="G185" i="9" s="1"/>
  <c r="D124" i="9"/>
  <c r="D185" i="9" s="1"/>
  <c r="G84" i="8"/>
  <c r="G125" i="8" s="1"/>
  <c r="G166" i="8" s="1"/>
  <c r="D84" i="8"/>
  <c r="D125" i="8" s="1"/>
  <c r="D166" i="8" s="1"/>
  <c r="E124" i="9" l="1"/>
  <c r="E185" i="9" s="1"/>
  <c r="E84" i="8"/>
  <c r="E125" i="8" s="1"/>
  <c r="E166" i="8" s="1"/>
  <c r="G124" i="4" l="1"/>
  <c r="G185" i="4" s="1"/>
  <c r="F84" i="3"/>
  <c r="F125" i="3" s="1"/>
  <c r="F166" i="3" s="1"/>
  <c r="I84" i="3"/>
  <c r="I125" i="3" s="1"/>
  <c r="I166" i="3" s="1"/>
  <c r="E84" i="3"/>
  <c r="E125" i="3" s="1"/>
  <c r="E166" i="3" s="1"/>
  <c r="D84" i="3"/>
  <c r="D125" i="3" s="1"/>
  <c r="D166" i="3" s="1"/>
  <c r="C84" i="3"/>
  <c r="C125" i="3" s="1"/>
  <c r="C166" i="3" s="1"/>
  <c r="G84" i="3" l="1"/>
  <c r="G125" i="3" s="1"/>
  <c r="G166" i="3" s="1"/>
  <c r="D40" i="7" l="1"/>
  <c r="D59" i="7" s="1"/>
  <c r="D78" i="7" s="1"/>
  <c r="D97" i="7" s="1"/>
  <c r="D116" i="7" s="1"/>
  <c r="D135" i="7" s="1"/>
  <c r="D154" i="7" s="1"/>
  <c r="D173" i="7" s="1"/>
  <c r="D192" i="7" s="1"/>
  <c r="D18" i="6"/>
  <c r="D26" i="6" s="1"/>
  <c r="D34" i="6" s="1"/>
  <c r="D42" i="6" s="1"/>
  <c r="D50" i="6" s="1"/>
  <c r="D58" i="6" s="1"/>
  <c r="D66" i="6" s="1"/>
  <c r="D74" i="6" s="1"/>
  <c r="D82" i="6" s="1"/>
  <c r="D90" i="6" s="1"/>
  <c r="D98" i="6" s="1"/>
  <c r="D106" i="6" s="1"/>
  <c r="D114" i="6" s="1"/>
  <c r="D122" i="6" s="1"/>
  <c r="D130" i="6" s="1"/>
  <c r="D138" i="6" s="1"/>
  <c r="D146" i="6" s="1"/>
  <c r="D154" i="6" s="1"/>
  <c r="D162" i="6" s="1"/>
  <c r="D170" i="6" s="1"/>
  <c r="D178" i="6" s="1"/>
  <c r="D186" i="6" s="1"/>
  <c r="D194" i="6" s="1"/>
  <c r="D202" i="6" s="1"/>
  <c r="D40" i="2"/>
  <c r="D59" i="2" s="1"/>
  <c r="D78" i="2" s="1"/>
  <c r="D97" i="2" s="1"/>
  <c r="D116" i="2" s="1"/>
  <c r="D135" i="2" s="1"/>
  <c r="D154" i="2" s="1"/>
  <c r="D173" i="2" s="1"/>
  <c r="D192" i="2" s="1"/>
  <c r="D18" i="1"/>
  <c r="D26" i="1" s="1"/>
  <c r="D34" i="1" s="1"/>
  <c r="D42" i="1" s="1"/>
  <c r="D50" i="1" s="1"/>
  <c r="D58" i="1" s="1"/>
  <c r="D66" i="1" s="1"/>
  <c r="D74" i="1" s="1"/>
  <c r="D82" i="1" s="1"/>
  <c r="D90" i="1" s="1"/>
  <c r="D98" i="1" s="1"/>
  <c r="D106" i="1" s="1"/>
  <c r="D114" i="1" s="1"/>
  <c r="D122" i="1" s="1"/>
  <c r="D130" i="1" s="1"/>
  <c r="D138" i="1" s="1"/>
  <c r="D146" i="1" s="1"/>
  <c r="D154" i="1" s="1"/>
  <c r="D162" i="1" s="1"/>
  <c r="D170" i="1" s="1"/>
  <c r="D178" i="1" s="1"/>
  <c r="D186" i="1" s="1"/>
  <c r="D194" i="1" s="1"/>
  <c r="D202" i="1" s="1"/>
  <c r="I18" i="6" l="1"/>
  <c r="I26" i="6" s="1"/>
  <c r="I34" i="6" s="1"/>
  <c r="I42" i="6" s="1"/>
  <c r="I50" i="6" s="1"/>
  <c r="I58" i="6" s="1"/>
  <c r="I66" i="6" s="1"/>
  <c r="I74" i="6" s="1"/>
  <c r="I82" i="6" s="1"/>
  <c r="I90" i="6" s="1"/>
  <c r="I98" i="6" s="1"/>
  <c r="I106" i="6" s="1"/>
  <c r="I114" i="6" s="1"/>
  <c r="I122" i="6" s="1"/>
  <c r="I130" i="6" s="1"/>
  <c r="I138" i="6" s="1"/>
  <c r="I146" i="6" s="1"/>
  <c r="I154" i="6" s="1"/>
  <c r="I162" i="6" s="1"/>
  <c r="I170" i="6" s="1"/>
  <c r="I178" i="6" s="1"/>
  <c r="I186" i="6" s="1"/>
  <c r="I194" i="6" s="1"/>
  <c r="I202" i="6" s="1"/>
  <c r="I40" i="2" l="1"/>
  <c r="I59" i="2" s="1"/>
  <c r="I78" i="2" s="1"/>
  <c r="I97" i="2" s="1"/>
  <c r="I116" i="2" s="1"/>
  <c r="I135" i="2" s="1"/>
  <c r="I154" i="2" s="1"/>
  <c r="I173" i="2" s="1"/>
  <c r="I192" i="2" s="1"/>
  <c r="G18" i="6"/>
  <c r="G26" i="6" s="1"/>
  <c r="G34" i="6" s="1"/>
  <c r="G42" i="6" s="1"/>
  <c r="G50" i="6" s="1"/>
  <c r="G58" i="6" s="1"/>
  <c r="G66" i="6" s="1"/>
  <c r="G74" i="6" s="1"/>
  <c r="G82" i="6" s="1"/>
  <c r="G90" i="6" s="1"/>
  <c r="G98" i="6" s="1"/>
  <c r="G106" i="6" s="1"/>
  <c r="G114" i="6" s="1"/>
  <c r="G122" i="6" s="1"/>
  <c r="G130" i="6" s="1"/>
  <c r="G138" i="6" s="1"/>
  <c r="G146" i="6" s="1"/>
  <c r="G154" i="6" s="1"/>
  <c r="G162" i="6" s="1"/>
  <c r="G170" i="6" s="1"/>
  <c r="G178" i="6" s="1"/>
  <c r="G186" i="6" s="1"/>
  <c r="G194" i="6" s="1"/>
  <c r="G202" i="6" s="1"/>
  <c r="G18" i="1"/>
  <c r="G26" i="1" s="1"/>
  <c r="G34" i="1" s="1"/>
  <c r="G42" i="1" s="1"/>
  <c r="G50" i="1" s="1"/>
  <c r="G58" i="1" s="1"/>
  <c r="G66" i="1" s="1"/>
  <c r="G74" i="1" s="1"/>
  <c r="G82" i="1" s="1"/>
  <c r="G90" i="1" s="1"/>
  <c r="G98" i="1" s="1"/>
  <c r="G106" i="1" s="1"/>
  <c r="G114" i="1" s="1"/>
  <c r="G122" i="1" s="1"/>
  <c r="G130" i="1" s="1"/>
  <c r="G138" i="1" s="1"/>
  <c r="G146" i="1" s="1"/>
  <c r="G154" i="1" s="1"/>
  <c r="G162" i="1" s="1"/>
  <c r="G170" i="1" s="1"/>
  <c r="G178" i="1" s="1"/>
  <c r="G186" i="1" s="1"/>
  <c r="G194" i="1" s="1"/>
  <c r="G202" i="1" s="1"/>
  <c r="G40" i="7" l="1"/>
  <c r="G59" i="7" s="1"/>
  <c r="G78" i="7" s="1"/>
  <c r="G97" i="7" s="1"/>
  <c r="G116" i="7" s="1"/>
  <c r="G135" i="7" s="1"/>
  <c r="G154" i="7" s="1"/>
  <c r="G173" i="7" s="1"/>
  <c r="G192" i="7" s="1"/>
  <c r="G40" i="2"/>
  <c r="G59" i="2" s="1"/>
  <c r="G78" i="2" s="1"/>
  <c r="G97" i="2" s="1"/>
  <c r="G116" i="2" s="1"/>
  <c r="G135" i="2" s="1"/>
  <c r="G154" i="2" s="1"/>
  <c r="G173" i="2" s="1"/>
  <c r="G192" i="2" s="1"/>
  <c r="E40" i="7" l="1"/>
  <c r="E59" i="7" s="1"/>
  <c r="E78" i="7" s="1"/>
  <c r="E97" i="7" s="1"/>
  <c r="E116" i="7" s="1"/>
  <c r="E135" i="7" s="1"/>
  <c r="E154" i="7" s="1"/>
  <c r="E173" i="7" s="1"/>
  <c r="E192" i="7" s="1"/>
  <c r="E18" i="6"/>
  <c r="E26" i="6" s="1"/>
  <c r="E34" i="6" s="1"/>
  <c r="E42" i="6" s="1"/>
  <c r="E50" i="6" s="1"/>
  <c r="E58" i="6" s="1"/>
  <c r="E66" i="6" s="1"/>
  <c r="E74" i="6" s="1"/>
  <c r="E82" i="6" s="1"/>
  <c r="E90" i="6" s="1"/>
  <c r="E98" i="6" s="1"/>
  <c r="E106" i="6" s="1"/>
  <c r="E114" i="6" s="1"/>
  <c r="E122" i="6" s="1"/>
  <c r="E130" i="6" s="1"/>
  <c r="E138" i="6" s="1"/>
  <c r="E146" i="6" s="1"/>
  <c r="E154" i="6" s="1"/>
  <c r="E162" i="6" s="1"/>
  <c r="E170" i="6" s="1"/>
  <c r="E178" i="6" s="1"/>
  <c r="E186" i="6" s="1"/>
  <c r="E194" i="6" s="1"/>
  <c r="E202" i="6" s="1"/>
  <c r="C18" i="6"/>
  <c r="C26" i="6" s="1"/>
  <c r="C34" i="6" s="1"/>
  <c r="C42" i="6" s="1"/>
  <c r="C50" i="6" s="1"/>
  <c r="C58" i="6" s="1"/>
  <c r="C66" i="6" s="1"/>
  <c r="C74" i="6" s="1"/>
  <c r="C82" i="6" s="1"/>
  <c r="C90" i="6" s="1"/>
  <c r="C98" i="6" s="1"/>
  <c r="C106" i="6" s="1"/>
  <c r="C114" i="6" s="1"/>
  <c r="C122" i="6" s="1"/>
  <c r="C130" i="6" s="1"/>
  <c r="C138" i="6" s="1"/>
  <c r="C146" i="6" s="1"/>
  <c r="C154" i="6" s="1"/>
  <c r="C162" i="6" s="1"/>
  <c r="C170" i="6" s="1"/>
  <c r="C178" i="6" s="1"/>
  <c r="C186" i="6" s="1"/>
  <c r="C194" i="6" s="1"/>
  <c r="C202" i="6" s="1"/>
  <c r="E40" i="2"/>
  <c r="E59" i="2" s="1"/>
  <c r="E78" i="2" s="1"/>
  <c r="E97" i="2" s="1"/>
  <c r="E116" i="2" s="1"/>
  <c r="E135" i="2" s="1"/>
  <c r="E154" i="2" s="1"/>
  <c r="E173" i="2" s="1"/>
  <c r="E192" i="2" s="1"/>
  <c r="C40" i="2"/>
  <c r="C59" i="2" s="1"/>
  <c r="C78" i="2" s="1"/>
  <c r="C97" i="2" s="1"/>
  <c r="C116" i="2" s="1"/>
  <c r="C135" i="2" s="1"/>
  <c r="C154" i="2" s="1"/>
  <c r="C173" i="2" s="1"/>
  <c r="C192" i="2" s="1"/>
  <c r="E65" i="1"/>
  <c r="E72" i="1"/>
  <c r="E18" i="1"/>
  <c r="E26" i="1" s="1"/>
  <c r="E34" i="1" s="1"/>
  <c r="E42" i="1" s="1"/>
  <c r="E50" i="1" s="1"/>
  <c r="E58" i="1" s="1"/>
  <c r="E66" i="1" s="1"/>
  <c r="E74" i="1" s="1"/>
  <c r="E82" i="1" s="1"/>
  <c r="E90" i="1" s="1"/>
  <c r="E98" i="1" s="1"/>
  <c r="E106" i="1" s="1"/>
  <c r="E114" i="1" s="1"/>
  <c r="E122" i="1" s="1"/>
  <c r="E130" i="1" s="1"/>
  <c r="E138" i="1" s="1"/>
  <c r="E146" i="1" s="1"/>
  <c r="E154" i="1" s="1"/>
  <c r="E162" i="1" s="1"/>
  <c r="E170" i="1" s="1"/>
  <c r="E178" i="1" s="1"/>
  <c r="E186" i="1" s="1"/>
  <c r="E194" i="1" s="1"/>
  <c r="E202" i="1" s="1"/>
  <c r="C18" i="1"/>
  <c r="C26" i="1" s="1"/>
  <c r="C34" i="1" s="1"/>
  <c r="C42" i="1" s="1"/>
  <c r="C50" i="1" s="1"/>
  <c r="C58" i="1" s="1"/>
  <c r="C66" i="1" s="1"/>
  <c r="C74" i="1" s="1"/>
  <c r="C82" i="1" s="1"/>
  <c r="C90" i="1" s="1"/>
  <c r="C98" i="1" s="1"/>
  <c r="C106" i="1" s="1"/>
  <c r="C114" i="1" s="1"/>
  <c r="C122" i="1" s="1"/>
  <c r="C130" i="1" s="1"/>
  <c r="C138" i="1" s="1"/>
  <c r="C146" i="1" s="1"/>
  <c r="C154" i="1" s="1"/>
  <c r="C162" i="1" s="1"/>
  <c r="C170" i="1" s="1"/>
  <c r="C178" i="1" s="1"/>
  <c r="C186" i="1" s="1"/>
  <c r="C194" i="1" s="1"/>
  <c r="C202" i="1" s="1"/>
  <c r="C16" i="1" l="1"/>
  <c r="C23" i="1" s="1"/>
  <c r="C30" i="1" s="1"/>
  <c r="C37" i="1" s="1"/>
  <c r="C44" i="1" s="1"/>
  <c r="C51" i="1" s="1"/>
  <c r="C2" i="9" l="1"/>
  <c r="I2" i="9" l="1"/>
  <c r="K2" i="8"/>
  <c r="J2" i="8"/>
  <c r="I2" i="8"/>
  <c r="I2" i="7"/>
  <c r="C2" i="8"/>
  <c r="C2" i="7"/>
  <c r="I63" i="9" l="1"/>
  <c r="I124" i="9" s="1"/>
  <c r="I185" i="9" s="1"/>
  <c r="I21" i="7"/>
  <c r="I40" i="7" s="1"/>
  <c r="I59" i="7" s="1"/>
  <c r="I78" i="7" s="1"/>
  <c r="I97" i="7" s="1"/>
  <c r="I116" i="7" s="1"/>
  <c r="I135" i="7" s="1"/>
  <c r="I154" i="7" s="1"/>
  <c r="I173" i="7" s="1"/>
  <c r="I192" i="7" s="1"/>
  <c r="C21" i="7"/>
  <c r="C40" i="7" s="1"/>
  <c r="C59" i="7" s="1"/>
  <c r="C78" i="7" s="1"/>
  <c r="C97" i="7" s="1"/>
  <c r="C116" i="7" s="1"/>
  <c r="C135" i="7" s="1"/>
  <c r="C154" i="7" s="1"/>
  <c r="C173" i="7" s="1"/>
  <c r="C192" i="7" s="1"/>
  <c r="C63" i="9"/>
  <c r="C124" i="9" s="1"/>
  <c r="C185" i="9" s="1"/>
  <c r="J43" i="8" l="1"/>
  <c r="J84" i="8" s="1"/>
  <c r="J125" i="8" s="1"/>
  <c r="J166" i="8" s="1"/>
  <c r="I43" i="8"/>
  <c r="I84" i="8" s="1"/>
  <c r="I125" i="8" s="1"/>
  <c r="I166" i="8" s="1"/>
  <c r="K43" i="8"/>
  <c r="K84" i="8" s="1"/>
  <c r="K125" i="8" s="1"/>
  <c r="K166" i="8" s="1"/>
  <c r="C43" i="8"/>
  <c r="C84" i="8" s="1"/>
  <c r="C125" i="8" s="1"/>
  <c r="C166" i="8" s="1"/>
  <c r="D2" i="6" l="1"/>
  <c r="D2" i="1"/>
  <c r="E2" i="6" l="1"/>
  <c r="G2" i="6" s="1"/>
  <c r="E2" i="1"/>
  <c r="G2" i="1" s="1"/>
  <c r="I2" i="6" l="1"/>
  <c r="C2" i="6"/>
  <c r="C2" i="1" l="1"/>
  <c r="L43" i="5" l="1"/>
  <c r="L84" i="5" s="1"/>
  <c r="L125" i="5" s="1"/>
  <c r="L166" i="5" s="1"/>
  <c r="K43" i="5"/>
  <c r="K84" i="5" s="1"/>
  <c r="K125" i="5" s="1"/>
  <c r="K166" i="5" s="1"/>
  <c r="J43" i="5"/>
  <c r="J84" i="5" s="1"/>
  <c r="J125" i="5" s="1"/>
  <c r="J166" i="5" s="1"/>
  <c r="C43" i="11"/>
  <c r="C84" i="11" s="1"/>
  <c r="C125" i="11" s="1"/>
  <c r="C166" i="11" s="1"/>
  <c r="D43" i="11"/>
  <c r="D84" i="11" s="1"/>
  <c r="D125" i="11" s="1"/>
  <c r="D166" i="11" s="1"/>
  <c r="C43" i="5"/>
  <c r="C84" i="5" s="1"/>
  <c r="C125" i="5" s="1"/>
  <c r="C166" i="5" s="1"/>
  <c r="E43" i="11" l="1"/>
  <c r="E84" i="11" s="1"/>
  <c r="E125" i="11" s="1"/>
  <c r="E166" i="11" s="1"/>
  <c r="E43" i="5"/>
  <c r="E84" i="5" s="1"/>
  <c r="E125" i="5" s="1"/>
  <c r="E166" i="5" s="1"/>
  <c r="D43" i="5"/>
  <c r="D84" i="5" s="1"/>
  <c r="D125" i="5" s="1"/>
  <c r="D166" i="5" s="1"/>
  <c r="L43" i="11"/>
  <c r="L84" i="11" s="1"/>
  <c r="L125" i="11" s="1"/>
  <c r="L166" i="11" s="1"/>
  <c r="K43" i="11"/>
  <c r="K84" i="11" s="1"/>
  <c r="K125" i="11" s="1"/>
  <c r="K166" i="11" s="1"/>
  <c r="J43" i="11"/>
  <c r="J84" i="11" s="1"/>
  <c r="J125" i="11" s="1"/>
  <c r="J166" i="11" s="1"/>
  <c r="H125" i="11" l="1"/>
  <c r="H166" i="11" s="1"/>
  <c r="H84" i="5" l="1"/>
  <c r="H125" i="5" s="1"/>
  <c r="H166" i="5" s="1"/>
</calcChain>
</file>

<file path=xl/sharedStrings.xml><?xml version="1.0" encoding="utf-8"?>
<sst xmlns="http://schemas.openxmlformats.org/spreadsheetml/2006/main" count="102" uniqueCount="11">
  <si>
    <t>Year</t>
  </si>
  <si>
    <t>Input_PF</t>
  </si>
  <si>
    <t>C_remainAGB</t>
  </si>
  <si>
    <t>PH_Emissions_PO</t>
  </si>
  <si>
    <t>PH_Emissions_HWP</t>
  </si>
  <si>
    <t>Subs_NonRW</t>
  </si>
  <si>
    <t>Other_C_storage</t>
  </si>
  <si>
    <t>Landfill_decomp_CH4</t>
  </si>
  <si>
    <t>Landfill_decomp_CO2</t>
  </si>
  <si>
    <t>Firewood_other_energy_use</t>
  </si>
  <si>
    <t>Wood_pellets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</si>
</sst>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DSM_PF_FP_EC_StL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DSM_PF_FP_StL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>
        <row r="20">
          <cell r="E20">
            <v>638.00679000000002</v>
          </cell>
        </row>
        <row r="34">
          <cell r="E34">
            <v>449.58857</v>
          </cell>
        </row>
        <row r="52">
          <cell r="E52">
            <v>842.00361999999996</v>
          </cell>
        </row>
        <row r="127">
          <cell r="E127">
            <v>1110.65589</v>
          </cell>
        </row>
        <row r="149">
          <cell r="E149">
            <v>460.1986</v>
          </cell>
        </row>
        <row r="169">
          <cell r="E169">
            <v>850.61168999999995</v>
          </cell>
        </row>
        <row r="185">
          <cell r="E185">
            <v>663.94241</v>
          </cell>
        </row>
      </sheetData>
      <sheetData sheetId="4"/>
      <sheetData sheetId="5">
        <row r="190">
          <cell r="D190">
            <v>-9.7026545533911843</v>
          </cell>
          <cell r="E190">
            <v>-16.517898884374937</v>
          </cell>
          <cell r="F190">
            <v>-2.5818222416749075</v>
          </cell>
          <cell r="G190">
            <v>-4.3953207331813138</v>
          </cell>
        </row>
        <row r="191">
          <cell r="D191">
            <v>-0.89182988854706891</v>
          </cell>
          <cell r="E191">
            <v>-1.5854753574170117</v>
          </cell>
          <cell r="F191">
            <v>-0.23731095746746042</v>
          </cell>
          <cell r="G191">
            <v>-0.42188614660881846</v>
          </cell>
        </row>
      </sheetData>
      <sheetData sheetId="6"/>
      <sheetData sheetId="7"/>
      <sheetData sheetId="8"/>
      <sheetData sheetId="9">
        <row r="15">
          <cell r="D15">
            <v>7.0339622641509427</v>
          </cell>
          <cell r="F15">
            <v>1.8910652357953603</v>
          </cell>
        </row>
        <row r="24">
          <cell r="E24">
            <v>40.673886792452826</v>
          </cell>
          <cell r="F24">
            <v>101.68471698113207</v>
          </cell>
          <cell r="G24">
            <v>10.935084725986661</v>
          </cell>
          <cell r="H24">
            <v>27.337711814966656</v>
          </cell>
        </row>
        <row r="32">
          <cell r="C32">
            <v>153.65690566037736</v>
          </cell>
          <cell r="D32">
            <v>90.38641509433964</v>
          </cell>
          <cell r="E32">
            <v>41.310320075949612</v>
          </cell>
          <cell r="F32">
            <v>24.30018827997036</v>
          </cell>
        </row>
        <row r="34">
          <cell r="C34">
            <v>20.336943396226413</v>
          </cell>
          <cell r="D34">
            <v>22.596603773584903</v>
          </cell>
          <cell r="E34">
            <v>5.4675423629933304</v>
          </cell>
          <cell r="F34">
            <v>6.07504706999259</v>
          </cell>
        </row>
        <row r="35">
          <cell r="C35">
            <v>11.298301886792451</v>
          </cell>
          <cell r="D35">
            <v>11.298301886792451</v>
          </cell>
          <cell r="E35">
            <v>3.037523534996295</v>
          </cell>
          <cell r="F35">
            <v>3.037523534996295</v>
          </cell>
        </row>
      </sheetData>
      <sheetData sheetId="10">
        <row r="15">
          <cell r="D15">
            <v>7.0339622641509427</v>
          </cell>
          <cell r="F15">
            <v>2.3644490832282496</v>
          </cell>
        </row>
        <row r="24">
          <cell r="E24">
            <v>67.789811320754708</v>
          </cell>
          <cell r="F24">
            <v>135.57962264150942</v>
          </cell>
          <cell r="G24">
            <v>22.787378039612275</v>
          </cell>
          <cell r="H24">
            <v>45.574756079224549</v>
          </cell>
        </row>
        <row r="31">
          <cell r="C31">
            <v>135.57962264150945</v>
          </cell>
          <cell r="D31">
            <v>67.789811320754737</v>
          </cell>
          <cell r="E31">
            <v>45.574756079224549</v>
          </cell>
          <cell r="F31">
            <v>22.787378039612282</v>
          </cell>
        </row>
        <row r="33">
          <cell r="C33">
            <v>22.596603773584903</v>
          </cell>
          <cell r="D33">
            <v>22.596603773584903</v>
          </cell>
          <cell r="E33">
            <v>7.5957926798707591</v>
          </cell>
          <cell r="F33">
            <v>7.5957926798707591</v>
          </cell>
        </row>
      </sheetData>
      <sheetData sheetId="11">
        <row r="15">
          <cell r="D15">
            <v>7.0339622641509427</v>
          </cell>
          <cell r="F15">
            <v>2.0534661484309105</v>
          </cell>
        </row>
        <row r="24">
          <cell r="E24">
            <v>67.789811320754708</v>
          </cell>
          <cell r="F24">
            <v>135.57962264150942</v>
          </cell>
          <cell r="G24">
            <v>19.790280005502851</v>
          </cell>
          <cell r="H24">
            <v>39.580560011005701</v>
          </cell>
        </row>
        <row r="31">
          <cell r="C31">
            <v>135.57962264150945</v>
          </cell>
          <cell r="D31">
            <v>67.789811320754737</v>
          </cell>
          <cell r="E31">
            <v>39.580560011005701</v>
          </cell>
          <cell r="F31">
            <v>19.790280005502851</v>
          </cell>
        </row>
        <row r="33">
          <cell r="C33">
            <v>22.596603773584903</v>
          </cell>
          <cell r="D33">
            <v>22.596603773584903</v>
          </cell>
          <cell r="E33">
            <v>6.5967600018342836</v>
          </cell>
          <cell r="F33">
            <v>6.5967600018342836</v>
          </cell>
        </row>
      </sheetData>
      <sheetData sheetId="12">
        <row r="15">
          <cell r="D15">
            <v>7.0339622641509427</v>
          </cell>
          <cell r="F15">
            <v>3.0073877240786118</v>
          </cell>
        </row>
        <row r="24">
          <cell r="E24">
            <v>67.789811320754708</v>
          </cell>
          <cell r="F24">
            <v>135.57962264150942</v>
          </cell>
          <cell r="G24">
            <v>28.983699190807645</v>
          </cell>
          <cell r="H24">
            <v>57.96739838161529</v>
          </cell>
        </row>
        <row r="31">
          <cell r="C31">
            <v>135.57962264150945</v>
          </cell>
          <cell r="D31">
            <v>67.789811320754737</v>
          </cell>
          <cell r="E31">
            <v>57.967398381615297</v>
          </cell>
          <cell r="F31">
            <v>28.983699190807648</v>
          </cell>
        </row>
        <row r="33">
          <cell r="C33">
            <v>22.596603773584903</v>
          </cell>
          <cell r="D33">
            <v>22.596603773584903</v>
          </cell>
          <cell r="E33">
            <v>9.6612330636025501</v>
          </cell>
          <cell r="F33">
            <v>9.6612330636025501</v>
          </cell>
        </row>
      </sheetData>
      <sheetData sheetId="13">
        <row r="15">
          <cell r="D15">
            <v>7.0339622641509427</v>
          </cell>
          <cell r="F15">
            <v>1.8716981132075468</v>
          </cell>
        </row>
        <row r="25">
          <cell r="E25">
            <v>101.68471698113207</v>
          </cell>
          <cell r="F25">
            <v>22.596603773584903</v>
          </cell>
          <cell r="G25">
            <v>27.057735849056606</v>
          </cell>
          <cell r="H25">
            <v>6.0128301886792457</v>
          </cell>
        </row>
        <row r="26">
          <cell r="E26">
            <v>101.68471698113207</v>
          </cell>
          <cell r="F26">
            <v>180.77283018867922</v>
          </cell>
          <cell r="G26">
            <v>27.057735849056606</v>
          </cell>
          <cell r="H26">
            <v>48.102641509433965</v>
          </cell>
        </row>
        <row r="33">
          <cell r="C33">
            <v>22.596603773584903</v>
          </cell>
          <cell r="D33">
            <v>22.596603773584903</v>
          </cell>
          <cell r="E33">
            <v>6.0128301886792457</v>
          </cell>
          <cell r="F33">
            <v>6.0128301886792457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_FP_EC_StLF"/>
    </sheetNames>
    <sheetDataSet>
      <sheetData sheetId="0">
        <row r="3">
          <cell r="B3">
            <v>2178.440335926251</v>
          </cell>
          <cell r="C3">
            <v>109.8222643018526</v>
          </cell>
          <cell r="D3">
            <v>49.924207002768533</v>
          </cell>
        </row>
        <row r="4">
          <cell r="B4">
            <v>12363.15019406311</v>
          </cell>
          <cell r="C4">
            <v>183.59865800678381</v>
          </cell>
          <cell r="D4">
            <v>67.650914368452504</v>
          </cell>
        </row>
        <row r="5">
          <cell r="B5">
            <v>35036.380212431613</v>
          </cell>
          <cell r="C5">
            <v>298.52786541194661</v>
          </cell>
          <cell r="D5">
            <v>90.844154567079386</v>
          </cell>
        </row>
        <row r="6">
          <cell r="B6">
            <v>49581.07351318869</v>
          </cell>
          <cell r="C6">
            <v>472.10273144661909</v>
          </cell>
          <cell r="D6">
            <v>120.88742454917519</v>
          </cell>
        </row>
        <row r="7">
          <cell r="B7">
            <v>35036.380212431621</v>
          </cell>
          <cell r="C7">
            <v>726.14677864208352</v>
          </cell>
          <cell r="D7">
            <v>159.4138622619503</v>
          </cell>
        </row>
        <row r="8">
          <cell r="B8">
            <v>12363.150194063101</v>
          </cell>
          <cell r="C8">
            <v>1086.2970030833089</v>
          </cell>
          <cell r="D8">
            <v>208.32043017219979</v>
          </cell>
        </row>
        <row r="9">
          <cell r="B9">
            <v>2178.440335926256</v>
          </cell>
          <cell r="C9">
            <v>1580.5528132117181</v>
          </cell>
          <cell r="D9">
            <v>269.77298939810129</v>
          </cell>
        </row>
        <row r="10">
          <cell r="B10">
            <v>191.67647063131881</v>
          </cell>
          <cell r="C10">
            <v>2236.6895423608948</v>
          </cell>
          <cell r="D10">
            <v>346.19906151236501</v>
          </cell>
        </row>
        <row r="11">
          <cell r="B11">
            <v>594.09055442201145</v>
          </cell>
          <cell r="C11">
            <v>3078.496517977153</v>
          </cell>
          <cell r="D11">
            <v>440.26496713800589</v>
          </cell>
        </row>
        <row r="12">
          <cell r="B12">
            <v>3323.9904245126122</v>
          </cell>
          <cell r="C12">
            <v>4121.0500646876753</v>
          </cell>
          <cell r="D12">
            <v>554.83416134762228</v>
          </cell>
        </row>
        <row r="13">
          <cell r="B13">
            <v>9419.455544205055</v>
          </cell>
          <cell r="C13">
            <v>5365.5392834441736</v>
          </cell>
          <cell r="D13">
            <v>692.90401488242787</v>
          </cell>
        </row>
        <row r="14">
          <cell r="B14">
            <v>13329.762235143449</v>
          </cell>
          <cell r="C14">
            <v>6794.4628992707294</v>
          </cell>
          <cell r="D14">
            <v>857.51906357854023</v>
          </cell>
        </row>
        <row r="15">
          <cell r="B15">
            <v>9419.4535199213624</v>
          </cell>
          <cell r="C15">
            <v>8368.2211437917431</v>
          </cell>
          <cell r="D15">
            <v>1051.659890502895</v>
          </cell>
        </row>
        <row r="16">
          <cell r="B16">
            <v>3323.8056530477711</v>
          </cell>
          <cell r="C16">
            <v>10024.14707573829</v>
          </cell>
          <cell r="D16">
            <v>1278.108309920528</v>
          </cell>
        </row>
        <row r="17">
          <cell r="B17">
            <v>585.66887805473448</v>
          </cell>
          <cell r="C17">
            <v>11678.793404143889</v>
          </cell>
          <cell r="D17">
            <v>1539.2913450959311</v>
          </cell>
        </row>
        <row r="18">
          <cell r="B18">
            <v>51.531796236411907</v>
          </cell>
          <cell r="C18">
            <v>13233.806679592701</v>
          </cell>
          <cell r="D18">
            <v>1837.108546138043</v>
          </cell>
        </row>
        <row r="19">
          <cell r="B19">
            <v>587.93302716545202</v>
          </cell>
          <cell r="C19">
            <v>14585.04793406936</v>
          </cell>
          <cell r="D19">
            <v>2172.7493492036879</v>
          </cell>
        </row>
        <row r="20">
          <cell r="B20">
            <v>3323.8553284484069</v>
          </cell>
          <cell r="C20">
            <v>15633.895322787779</v>
          </cell>
          <cell r="D20">
            <v>2546.5092646841658</v>
          </cell>
        </row>
        <row r="21">
          <cell r="B21">
            <v>9419.4540641234507</v>
          </cell>
          <cell r="C21">
            <v>16299.06918483664</v>
          </cell>
          <cell r="D21">
            <v>2957.6155003616882</v>
          </cell>
        </row>
        <row r="22">
          <cell r="B22">
            <v>13329.76222704624</v>
          </cell>
          <cell r="C22">
            <v>16563.940987936381</v>
          </cell>
          <cell r="D22">
            <v>3404.0739626923169</v>
          </cell>
        </row>
        <row r="23">
          <cell r="B23">
            <v>9419.4535198992435</v>
          </cell>
          <cell r="C23">
            <v>16360.785421333771</v>
          </cell>
          <cell r="D23">
            <v>3882.5502281547228</v>
          </cell>
        </row>
        <row r="24">
          <cell r="B24">
            <v>3323.805653047747</v>
          </cell>
          <cell r="C24">
            <v>15734.244729165541</v>
          </cell>
          <cell r="D24">
            <v>4388.2968591224644</v>
          </cell>
        </row>
        <row r="25">
          <cell r="B25">
            <v>585.66887805472243</v>
          </cell>
          <cell r="C25">
            <v>14743.744103971771</v>
          </cell>
          <cell r="D25">
            <v>4915.1382305286243</v>
          </cell>
        </row>
        <row r="26">
          <cell r="B26">
            <v>51.531796236411907</v>
          </cell>
          <cell r="C26">
            <v>13477.89912998866</v>
          </cell>
          <cell r="D26">
            <v>5455.5217856593372</v>
          </cell>
        </row>
        <row r="27">
          <cell r="B27">
            <v>587.93302716545202</v>
          </cell>
          <cell r="C27">
            <v>12043.949465066229</v>
          </cell>
          <cell r="D27">
            <v>6000.6413950026044</v>
          </cell>
        </row>
        <row r="28">
          <cell r="B28">
            <v>3323.8553284484069</v>
          </cell>
          <cell r="C28">
            <v>10555.446009376141</v>
          </cell>
          <cell r="D28">
            <v>6540.6343955042539</v>
          </cell>
        </row>
        <row r="29">
          <cell r="B29">
            <v>9419.4540641234507</v>
          </cell>
          <cell r="C29">
            <v>9120.0788221951188</v>
          </cell>
          <cell r="D29">
            <v>7064.8491827078396</v>
          </cell>
        </row>
        <row r="30">
          <cell r="B30">
            <v>13329.76222704624</v>
          </cell>
          <cell r="C30">
            <v>7829.2919182932019</v>
          </cell>
          <cell r="D30">
            <v>7562.1752454815432</v>
          </cell>
        </row>
        <row r="31">
          <cell r="B31">
            <v>9419.4535198992435</v>
          </cell>
          <cell r="C31">
            <v>6750.8201083143194</v>
          </cell>
          <cell r="D31">
            <v>8021.422664926271</v>
          </cell>
        </row>
        <row r="32">
          <cell r="B32">
            <v>3323.805653047747</v>
          </cell>
          <cell r="C32">
            <v>5924.6628739889984</v>
          </cell>
          <cell r="D32">
            <v>8431.7337663716171</v>
          </cell>
        </row>
        <row r="33">
          <cell r="B33">
            <v>585.66887805472243</v>
          </cell>
          <cell r="C33">
            <v>5362.4384798335923</v>
          </cell>
          <cell r="D33">
            <v>8783.0062245077279</v>
          </cell>
        </row>
        <row r="34">
          <cell r="B34">
            <v>51.531796236411907</v>
          </cell>
          <cell r="C34">
            <v>5049.6464603317982</v>
          </cell>
          <cell r="D34">
            <v>9066.3048299878719</v>
          </cell>
        </row>
        <row r="35">
          <cell r="B35">
            <v>587.93302716545202</v>
          </cell>
          <cell r="C35">
            <v>4950.1451529618525</v>
          </cell>
          <cell r="D35">
            <v>9274.2385894470499</v>
          </cell>
        </row>
        <row r="36">
          <cell r="B36">
            <v>3323.8553284484069</v>
          </cell>
          <cell r="C36">
            <v>5012.0946290353613</v>
          </cell>
          <cell r="D36">
            <v>9401.2809805552533</v>
          </cell>
        </row>
        <row r="37">
          <cell r="B37">
            <v>9419.4540641234507</v>
          </cell>
          <cell r="C37">
            <v>5174.6582855430815</v>
          </cell>
          <cell r="D37">
            <v>9444.0140025121218</v>
          </cell>
        </row>
        <row r="38">
          <cell r="B38">
            <v>13329.76222704624</v>
          </cell>
          <cell r="C38">
            <v>5374.8306565463326</v>
          </cell>
          <cell r="D38">
            <v>9401.2809805552388</v>
          </cell>
        </row>
        <row r="39">
          <cell r="B39">
            <v>9419.4535198992435</v>
          </cell>
          <cell r="C39">
            <v>5553.8232558420896</v>
          </cell>
          <cell r="D39">
            <v>9274.2385894470208</v>
          </cell>
        </row>
        <row r="40">
          <cell r="B40">
            <v>3323.805653047747</v>
          </cell>
          <cell r="C40">
            <v>5662.4906031589426</v>
          </cell>
          <cell r="D40">
            <v>9066.304829987901</v>
          </cell>
        </row>
        <row r="41">
          <cell r="B41">
            <v>585.66887805472243</v>
          </cell>
          <cell r="C41">
            <v>5702.2573119762883</v>
          </cell>
          <cell r="D41">
            <v>8783.0062245077133</v>
          </cell>
        </row>
        <row r="42">
          <cell r="B42">
            <v>51.531796236411907</v>
          </cell>
          <cell r="C42">
            <v>5604.5003385263872</v>
          </cell>
          <cell r="D42">
            <v>8431.7337663716171</v>
          </cell>
        </row>
        <row r="43">
          <cell r="B43">
            <v>587.93302716545202</v>
          </cell>
          <cell r="C43">
            <v>5391.7975161212862</v>
          </cell>
          <cell r="D43">
            <v>8021.4226649262864</v>
          </cell>
        </row>
        <row r="44">
          <cell r="B44">
            <v>3323.8553284484069</v>
          </cell>
          <cell r="C44">
            <v>5081.3203186364753</v>
          </cell>
          <cell r="D44">
            <v>7562.1752454815287</v>
          </cell>
        </row>
        <row r="45">
          <cell r="B45">
            <v>9419.4540641234507</v>
          </cell>
          <cell r="C45">
            <v>4703.2536383816541</v>
          </cell>
          <cell r="D45">
            <v>7064.8491827078178</v>
          </cell>
        </row>
        <row r="46">
          <cell r="B46">
            <v>13329.76222704624</v>
          </cell>
          <cell r="C46">
            <v>4296.4978859460607</v>
          </cell>
          <cell r="D46">
            <v>6540.6343955042466</v>
          </cell>
        </row>
        <row r="47">
          <cell r="B47">
            <v>9419.4535198992435</v>
          </cell>
          <cell r="C47">
            <v>3903.6984988437521</v>
          </cell>
          <cell r="D47">
            <v>6000.6413950026108</v>
          </cell>
        </row>
        <row r="48">
          <cell r="B48">
            <v>3323.805653047747</v>
          </cell>
          <cell r="C48">
            <v>3566.1970546586881</v>
          </cell>
          <cell r="D48">
            <v>5455.5217856593372</v>
          </cell>
        </row>
        <row r="49">
          <cell r="B49">
            <v>585.66887805472243</v>
          </cell>
          <cell r="C49">
            <v>3319.4331410307118</v>
          </cell>
          <cell r="D49">
            <v>4915.1382305286497</v>
          </cell>
        </row>
        <row r="50">
          <cell r="B50">
            <v>51.531796236411907</v>
          </cell>
          <cell r="C50">
            <v>3189.2021023098741</v>
          </cell>
          <cell r="D50">
            <v>4388.2968591224599</v>
          </cell>
        </row>
        <row r="51">
          <cell r="B51">
            <v>587.93302716545202</v>
          </cell>
          <cell r="C51">
            <v>3189.0333976971492</v>
          </cell>
          <cell r="D51">
            <v>3882.550228154716</v>
          </cell>
        </row>
        <row r="52">
          <cell r="B52">
            <v>3323.8553284484069</v>
          </cell>
          <cell r="C52">
            <v>3318.832571367217</v>
          </cell>
          <cell r="D52">
            <v>3404.0739626923641</v>
          </cell>
        </row>
        <row r="53">
          <cell r="B53">
            <v>9419.4540641234507</v>
          </cell>
          <cell r="C53">
            <v>3564.8409942944481</v>
          </cell>
          <cell r="D53">
            <v>2957.615500361675</v>
          </cell>
        </row>
        <row r="54">
          <cell r="B54">
            <v>13329.76222704624</v>
          </cell>
          <cell r="C54">
            <v>3900.902277678324</v>
          </cell>
          <cell r="D54">
            <v>2546.5092646841681</v>
          </cell>
        </row>
        <row r="55">
          <cell r="B55">
            <v>9419.4535198992435</v>
          </cell>
          <cell r="C55">
            <v>4290.9581484744194</v>
          </cell>
          <cell r="D55">
            <v>2172.7493492036738</v>
          </cell>
        </row>
        <row r="56">
          <cell r="B56">
            <v>3323.805653047747</v>
          </cell>
          <cell r="C56">
            <v>4692.6057166601222</v>
          </cell>
          <cell r="D56">
            <v>1837.1085461380551</v>
          </cell>
        </row>
        <row r="57">
          <cell r="B57">
            <v>585.66887805472243</v>
          </cell>
          <cell r="C57">
            <v>5061.4247697733808</v>
          </cell>
          <cell r="D57">
            <v>1539.291345095917</v>
          </cell>
        </row>
        <row r="58">
          <cell r="B58">
            <v>51.531796236411907</v>
          </cell>
          <cell r="C58">
            <v>5355.6450485141941</v>
          </cell>
          <cell r="D58">
            <v>1278.1083099205291</v>
          </cell>
        </row>
        <row r="59">
          <cell r="B59">
            <v>587.93302716545202</v>
          </cell>
          <cell r="C59">
            <v>5540.6082729696409</v>
          </cell>
          <cell r="D59">
            <v>1051.659890502895</v>
          </cell>
        </row>
        <row r="60">
          <cell r="B60">
            <v>3323.8553284484069</v>
          </cell>
          <cell r="C60">
            <v>5629.3515634384448</v>
          </cell>
          <cell r="D60">
            <v>857.51906357854659</v>
          </cell>
        </row>
        <row r="61">
          <cell r="B61">
            <v>9419.4540641234507</v>
          </cell>
          <cell r="C61">
            <v>5562.0853838107887</v>
          </cell>
          <cell r="D61">
            <v>692.90401488243788</v>
          </cell>
        </row>
        <row r="62">
          <cell r="B62">
            <v>13329.76222704624</v>
          </cell>
          <cell r="C62">
            <v>5367.7974480153871</v>
          </cell>
          <cell r="D62">
            <v>554.83416134758204</v>
          </cell>
        </row>
        <row r="63">
          <cell r="B63">
            <v>9419.4535198992435</v>
          </cell>
          <cell r="C63">
            <v>5068.1121627504344</v>
          </cell>
          <cell r="D63">
            <v>440.26496713803982</v>
          </cell>
        </row>
        <row r="64">
          <cell r="B64">
            <v>3323.805653047747</v>
          </cell>
          <cell r="C64">
            <v>4696.1838217309223</v>
          </cell>
          <cell r="D64">
            <v>367.54427799721128</v>
          </cell>
        </row>
        <row r="65">
          <cell r="B65">
            <v>585.66887805472243</v>
          </cell>
          <cell r="C65">
            <v>4292.8173558474864</v>
          </cell>
          <cell r="D65">
            <v>298.69730285808652</v>
          </cell>
        </row>
        <row r="66">
          <cell r="B66">
            <v>51.531796236411907</v>
          </cell>
          <cell r="C66">
            <v>3901.8349153425861</v>
          </cell>
          <cell r="D66">
            <v>247.1610700547769</v>
          </cell>
        </row>
        <row r="67">
          <cell r="B67">
            <v>587.93302716545202</v>
          </cell>
          <cell r="C67">
            <v>3565.279306330242</v>
          </cell>
          <cell r="D67">
            <v>211.09957551030689</v>
          </cell>
        </row>
        <row r="68">
          <cell r="B68">
            <v>3323.8553284484069</v>
          </cell>
          <cell r="C68">
            <v>3318.9935643851882</v>
          </cell>
          <cell r="D68">
            <v>189.04521021970439</v>
          </cell>
        </row>
        <row r="69">
          <cell r="B69">
            <v>9419.4540641234507</v>
          </cell>
          <cell r="C69">
            <v>3188.9973249768968</v>
          </cell>
          <cell r="D69">
            <v>179.91206264606339</v>
          </cell>
        </row>
        <row r="70">
          <cell r="B70">
            <v>13329.76222704624</v>
          </cell>
          <cell r="C70">
            <v>3188.9406153364612</v>
          </cell>
          <cell r="D70">
            <v>182.99301404656481</v>
          </cell>
        </row>
        <row r="71">
          <cell r="B71">
            <v>9419.4535198992435</v>
          </cell>
          <cell r="C71">
            <v>3318.791684369854</v>
          </cell>
          <cell r="D71">
            <v>197.94246024051009</v>
          </cell>
        </row>
        <row r="72">
          <cell r="B72">
            <v>3323.805653047747</v>
          </cell>
          <cell r="C72">
            <v>3564.8234699700902</v>
          </cell>
          <cell r="D72">
            <v>224.74616457401939</v>
          </cell>
        </row>
        <row r="73">
          <cell r="B73">
            <v>585.66887805472243</v>
          </cell>
          <cell r="C73">
            <v>3900.8949724531481</v>
          </cell>
          <cell r="D73">
            <v>263.67940792986928</v>
          </cell>
        </row>
        <row r="74">
          <cell r="B74">
            <v>51.531796236411907</v>
          </cell>
          <cell r="C74">
            <v>4290.9551866302681</v>
          </cell>
          <cell r="D74">
            <v>315.25433364698921</v>
          </cell>
        </row>
        <row r="75">
          <cell r="B75">
            <v>587.93302716545202</v>
          </cell>
          <cell r="C75">
            <v>4692.6045487025594</v>
          </cell>
          <cell r="D75">
            <v>380.15725389209422</v>
          </cell>
        </row>
        <row r="76">
          <cell r="B76">
            <v>3323.8553284484069</v>
          </cell>
          <cell r="C76">
            <v>5061.4243218248021</v>
          </cell>
          <cell r="D76">
            <v>459.17673460026577</v>
          </cell>
        </row>
        <row r="77">
          <cell r="B77">
            <v>9419.4540641234507</v>
          </cell>
          <cell r="C77">
            <v>5355.6448814183668</v>
          </cell>
          <cell r="D77">
            <v>553.12352956313521</v>
          </cell>
        </row>
        <row r="78">
          <cell r="B78">
            <v>13329.76222704624</v>
          </cell>
          <cell r="C78">
            <v>5540.6082123463893</v>
          </cell>
          <cell r="D78">
            <v>662.74388520528544</v>
          </cell>
        </row>
        <row r="79">
          <cell r="B79">
            <v>9419.4535198992435</v>
          </cell>
          <cell r="C79">
            <v>5629.3515420465546</v>
          </cell>
          <cell r="D79">
            <v>788.62835394069589</v>
          </cell>
        </row>
        <row r="80">
          <cell r="B80">
            <v>3323.805653047747</v>
          </cell>
          <cell r="C80">
            <v>5562.0853764691074</v>
          </cell>
          <cell r="D80">
            <v>931.11897855906705</v>
          </cell>
        </row>
        <row r="81">
          <cell r="B81">
            <v>585.66887805472243</v>
          </cell>
          <cell r="C81">
            <v>5367.7974455647454</v>
          </cell>
          <cell r="D81">
            <v>1090.2184643790181</v>
          </cell>
        </row>
        <row r="82">
          <cell r="B82">
            <v>51.531796236411907</v>
          </cell>
          <cell r="C82">
            <v>5068.112161954833</v>
          </cell>
          <cell r="D82">
            <v>1265.5056461901579</v>
          </cell>
        </row>
        <row r="83">
          <cell r="B83">
            <v>587.93302716545202</v>
          </cell>
          <cell r="C83">
            <v>4696.1838214797053</v>
          </cell>
          <cell r="D83">
            <v>1456.0620823614249</v>
          </cell>
        </row>
        <row r="84">
          <cell r="B84">
            <v>3323.8553284484069</v>
          </cell>
          <cell r="C84">
            <v>4292.8173557703594</v>
          </cell>
          <cell r="D84">
            <v>1660.414870586286</v>
          </cell>
        </row>
        <row r="85">
          <cell r="B85">
            <v>9419.4540641234507</v>
          </cell>
          <cell r="C85">
            <v>3901.83491531954</v>
          </cell>
          <cell r="D85">
            <v>1876.5006935586689</v>
          </cell>
        </row>
        <row r="86">
          <cell r="B86">
            <v>13329.76222704624</v>
          </cell>
          <cell r="C86">
            <v>3565.2793063235558</v>
          </cell>
          <cell r="D86">
            <v>2101.6556075344388</v>
          </cell>
        </row>
        <row r="87">
          <cell r="B87">
            <v>9419.4535198992435</v>
          </cell>
          <cell r="C87">
            <v>3318.993564383301</v>
          </cell>
          <cell r="D87">
            <v>2332.6341550584411</v>
          </cell>
        </row>
        <row r="88">
          <cell r="B88">
            <v>3323.805653047747</v>
          </cell>
          <cell r="C88">
            <v>3188.9973249763839</v>
          </cell>
          <cell r="D88">
            <v>2565.660028899812</v>
          </cell>
        </row>
        <row r="89">
          <cell r="B89">
            <v>585.66887805472243</v>
          </cell>
          <cell r="C89">
            <v>3188.940615336332</v>
          </cell>
          <cell r="D89">
            <v>2796.5087957762039</v>
          </cell>
        </row>
        <row r="90">
          <cell r="B90">
            <v>51.531796236411907</v>
          </cell>
          <cell r="C90">
            <v>3318.791684369819</v>
          </cell>
          <cell r="D90">
            <v>3020.621207828377</v>
          </cell>
        </row>
        <row r="91">
          <cell r="B91">
            <v>587.93302716545202</v>
          </cell>
          <cell r="C91">
            <v>3564.8234699700888</v>
          </cell>
          <cell r="D91">
            <v>3233.2435270150459</v>
          </cell>
        </row>
        <row r="92">
          <cell r="B92">
            <v>3323.8553284484069</v>
          </cell>
          <cell r="C92">
            <v>3900.894972453073</v>
          </cell>
          <cell r="D92">
            <v>3429.589229912111</v>
          </cell>
        </row>
        <row r="93">
          <cell r="B93">
            <v>9419.4540641234507</v>
          </cell>
          <cell r="C93">
            <v>4290.9551866302681</v>
          </cell>
          <cell r="D93">
            <v>3605.014627622199</v>
          </cell>
        </row>
        <row r="94">
          <cell r="B94">
            <v>13329.76222704624</v>
          </cell>
          <cell r="C94">
            <v>4692.6045487025658</v>
          </cell>
          <cell r="D94">
            <v>3755.1995024904518</v>
          </cell>
        </row>
        <row r="95">
          <cell r="B95">
            <v>9419.4535198992435</v>
          </cell>
          <cell r="C95">
            <v>5061.4243218247948</v>
          </cell>
          <cell r="D95">
            <v>3876.322981550225</v>
          </cell>
        </row>
        <row r="96">
          <cell r="B96">
            <v>3323.805653047747</v>
          </cell>
          <cell r="C96">
            <v>5355.6448814183741</v>
          </cell>
          <cell r="D96">
            <v>3965.2246469679199</v>
          </cell>
        </row>
        <row r="97">
          <cell r="B97">
            <v>585.66887805472243</v>
          </cell>
          <cell r="C97">
            <v>5540.6082123463711</v>
          </cell>
          <cell r="D97">
            <v>4019.541382626323</v>
          </cell>
        </row>
        <row r="98">
          <cell r="B98">
            <v>51.531796236411907</v>
          </cell>
          <cell r="C98">
            <v>5629.3515420465474</v>
          </cell>
          <cell r="D98">
            <v>4037.8116665959201</v>
          </cell>
        </row>
        <row r="99">
          <cell r="B99">
            <v>587.93302716545202</v>
          </cell>
          <cell r="C99">
            <v>5562.0853764691074</v>
          </cell>
          <cell r="D99">
            <v>4019.540869455127</v>
          </cell>
        </row>
        <row r="100">
          <cell r="B100">
            <v>3323.8553284484069</v>
          </cell>
          <cell r="C100">
            <v>5367.7974455647654</v>
          </cell>
          <cell r="D100">
            <v>3965.2234755279301</v>
          </cell>
        </row>
        <row r="101">
          <cell r="B101">
            <v>9419.4540641234507</v>
          </cell>
          <cell r="C101">
            <v>5068.1121619548294</v>
          </cell>
          <cell r="D101">
            <v>3876.3208264804712</v>
          </cell>
        </row>
        <row r="102">
          <cell r="B102">
            <v>13329.76222704624</v>
          </cell>
          <cell r="C102">
            <v>4696.1838214797053</v>
          </cell>
          <cell r="D102">
            <v>3755.1957808405582</v>
          </cell>
        </row>
        <row r="103">
          <cell r="B103">
            <v>9419.4535198992435</v>
          </cell>
          <cell r="C103">
            <v>4292.8173557703612</v>
          </cell>
          <cell r="D103">
            <v>3605.0083643233961</v>
          </cell>
        </row>
        <row r="104">
          <cell r="B104">
            <v>3323.805653047747</v>
          </cell>
          <cell r="C104">
            <v>3901.83491531954</v>
          </cell>
          <cell r="D104">
            <v>3429.5788407599298</v>
          </cell>
        </row>
        <row r="105">
          <cell r="B105">
            <v>585.66887805472243</v>
          </cell>
          <cell r="C105">
            <v>3565.2793063235931</v>
          </cell>
          <cell r="D105">
            <v>3233.2264800989178</v>
          </cell>
        </row>
        <row r="106">
          <cell r="B106">
            <v>51.531796236411907</v>
          </cell>
          <cell r="C106">
            <v>3318.993564383301</v>
          </cell>
          <cell r="D106">
            <v>3020.593505412724</v>
          </cell>
        </row>
        <row r="107">
          <cell r="B107">
            <v>587.93302716545202</v>
          </cell>
          <cell r="C107">
            <v>3188.9973249763848</v>
          </cell>
          <cell r="D107">
            <v>2796.4641925667052</v>
          </cell>
        </row>
        <row r="108">
          <cell r="B108">
            <v>3323.8553284484069</v>
          </cell>
          <cell r="C108">
            <v>3188.9406153363138</v>
          </cell>
          <cell r="D108">
            <v>2565.588866993327</v>
          </cell>
        </row>
        <row r="109">
          <cell r="B109">
            <v>9419.4540641234507</v>
          </cell>
          <cell r="C109">
            <v>3318.7916843698181</v>
          </cell>
          <cell r="D109">
            <v>2332.5216477697991</v>
          </cell>
        </row>
        <row r="110">
          <cell r="B110">
            <v>13329.76222704624</v>
          </cell>
          <cell r="C110">
            <v>3564.8234699700888</v>
          </cell>
          <cell r="D110">
            <v>2101.4793403282602</v>
          </cell>
        </row>
        <row r="111">
          <cell r="B111">
            <v>9419.4535198992435</v>
          </cell>
          <cell r="C111">
            <v>3900.894972453073</v>
          </cell>
          <cell r="D111">
            <v>1876.22702670544</v>
          </cell>
        </row>
        <row r="112">
          <cell r="B112">
            <v>3323.805653047747</v>
          </cell>
          <cell r="C112">
            <v>4290.9551866302681</v>
          </cell>
          <cell r="D112">
            <v>1659.993820884443</v>
          </cell>
        </row>
        <row r="113">
          <cell r="B113">
            <v>585.66887805472243</v>
          </cell>
          <cell r="C113">
            <v>4692.6045487025576</v>
          </cell>
          <cell r="D113">
            <v>1455.420126393275</v>
          </cell>
        </row>
        <row r="114">
          <cell r="B114">
            <v>51.531796236411907</v>
          </cell>
          <cell r="C114">
            <v>5061.4243218248021</v>
          </cell>
          <cell r="D114">
            <v>1264.535721751638</v>
          </cell>
        </row>
        <row r="115">
          <cell r="B115">
            <v>587.93302716545202</v>
          </cell>
          <cell r="C115">
            <v>5355.6448814183668</v>
          </cell>
          <cell r="D115">
            <v>1088.7662478606071</v>
          </cell>
        </row>
        <row r="116">
          <cell r="B116">
            <v>3323.8553284484069</v>
          </cell>
          <cell r="C116">
            <v>5540.6082123463893</v>
          </cell>
          <cell r="D116">
            <v>928.96428427422677</v>
          </cell>
        </row>
        <row r="117">
          <cell r="B117">
            <v>9419.4540641234507</v>
          </cell>
          <cell r="C117">
            <v>5629.3515420465546</v>
          </cell>
          <cell r="D117">
            <v>785.46024018781065</v>
          </cell>
        </row>
        <row r="118">
          <cell r="B118">
            <v>13329.76222704624</v>
          </cell>
          <cell r="C118">
            <v>5562.0853764691074</v>
          </cell>
          <cell r="D118">
            <v>658.12776941144784</v>
          </cell>
        </row>
        <row r="119">
          <cell r="B119">
            <v>9419.4535198992435</v>
          </cell>
          <cell r="C119">
            <v>5367.7974455647654</v>
          </cell>
          <cell r="D119">
            <v>546.45832561425084</v>
          </cell>
        </row>
        <row r="120">
          <cell r="B120">
            <v>3323.805653047747</v>
          </cell>
          <cell r="C120">
            <v>5068.1121619548294</v>
          </cell>
          <cell r="D120">
            <v>449.63975151319369</v>
          </cell>
        </row>
        <row r="121">
          <cell r="B121">
            <v>585.66887805472243</v>
          </cell>
          <cell r="C121">
            <v>4696.1838214796971</v>
          </cell>
          <cell r="D121">
            <v>366.63436739112262</v>
          </cell>
        </row>
        <row r="122">
          <cell r="B122">
            <v>51.531796236411907</v>
          </cell>
          <cell r="C122">
            <v>4292.8173557703594</v>
          </cell>
          <cell r="D122">
            <v>296.25280177333337</v>
          </cell>
        </row>
        <row r="123">
          <cell r="B123">
            <v>587.93302716545202</v>
          </cell>
          <cell r="C123">
            <v>3901.83491531954</v>
          </cell>
          <cell r="D123">
            <v>237.22069909878601</v>
          </cell>
        </row>
        <row r="124">
          <cell r="B124">
            <v>3323.8553284484069</v>
          </cell>
          <cell r="C124">
            <v>3565.2793063235558</v>
          </cell>
          <cell r="D124">
            <v>188.2363606442575</v>
          </cell>
        </row>
        <row r="125">
          <cell r="B125">
            <v>9419.4540641234507</v>
          </cell>
          <cell r="C125">
            <v>3318.993564383301</v>
          </cell>
          <cell r="D125">
            <v>169.36346972257891</v>
          </cell>
        </row>
        <row r="126">
          <cell r="B126">
            <v>13329.76222704624</v>
          </cell>
          <cell r="C126">
            <v>3188.9973249763839</v>
          </cell>
          <cell r="D126">
            <v>144.26641313814949</v>
          </cell>
        </row>
        <row r="127">
          <cell r="B127">
            <v>9419.4535198992435</v>
          </cell>
          <cell r="C127">
            <v>3188.9406153363138</v>
          </cell>
          <cell r="D127">
            <v>127.9085479615819</v>
          </cell>
        </row>
        <row r="128">
          <cell r="B128">
            <v>3323.805653047747</v>
          </cell>
          <cell r="C128">
            <v>3318.791684369819</v>
          </cell>
          <cell r="D128">
            <v>119.8434989188798</v>
          </cell>
        </row>
        <row r="129">
          <cell r="B129">
            <v>585.66887805472243</v>
          </cell>
          <cell r="C129">
            <v>3564.823469970127</v>
          </cell>
          <cell r="D129">
            <v>119.8434989189238</v>
          </cell>
        </row>
        <row r="130">
          <cell r="B130">
            <v>51.531796236411907</v>
          </cell>
          <cell r="C130">
            <v>3900.894972453028</v>
          </cell>
          <cell r="D130">
            <v>127.9085479615397</v>
          </cell>
        </row>
        <row r="131">
          <cell r="B131">
            <v>587.93302716545202</v>
          </cell>
          <cell r="C131">
            <v>4290.9551866302681</v>
          </cell>
          <cell r="D131">
            <v>144.26641313814631</v>
          </cell>
        </row>
        <row r="132">
          <cell r="B132">
            <v>3323.8553284484069</v>
          </cell>
          <cell r="C132">
            <v>4692.6045487025649</v>
          </cell>
          <cell r="D132">
            <v>169.36346972258539</v>
          </cell>
        </row>
        <row r="133">
          <cell r="B133">
            <v>9419.4540641234507</v>
          </cell>
          <cell r="C133">
            <v>5061.4243218247948</v>
          </cell>
          <cell r="D133">
            <v>203.84621637329101</v>
          </cell>
        </row>
        <row r="134">
          <cell r="B134">
            <v>13329.76222704624</v>
          </cell>
          <cell r="C134">
            <v>5355.6448814183732</v>
          </cell>
          <cell r="D134">
            <v>248.53318460058219</v>
          </cell>
        </row>
        <row r="135">
          <cell r="B135">
            <v>9419.4535198992435</v>
          </cell>
          <cell r="C135">
            <v>5540.6082123463893</v>
          </cell>
          <cell r="D135">
            <v>304.37695307658453</v>
          </cell>
        </row>
        <row r="136">
          <cell r="B136">
            <v>3323.805653047747</v>
          </cell>
          <cell r="C136">
            <v>5629.3515420465474</v>
          </cell>
          <cell r="D136">
            <v>372.41611050113158</v>
          </cell>
        </row>
        <row r="137">
          <cell r="B137">
            <v>585.66887805472243</v>
          </cell>
          <cell r="C137">
            <v>5562.0853764690864</v>
          </cell>
          <cell r="D137">
            <v>453.71731189563769</v>
          </cell>
        </row>
        <row r="138">
          <cell r="B138">
            <v>51.531796236411907</v>
          </cell>
          <cell r="C138">
            <v>5367.7974455647654</v>
          </cell>
          <cell r="D138">
            <v>549.30804982079485</v>
          </cell>
        </row>
        <row r="139">
          <cell r="B139">
            <v>587.93302716545202</v>
          </cell>
          <cell r="C139">
            <v>5068.112161954833</v>
          </cell>
          <cell r="D139">
            <v>660.10140097861176</v>
          </cell>
        </row>
        <row r="140">
          <cell r="B140">
            <v>3323.8553284484069</v>
          </cell>
          <cell r="C140">
            <v>4696.1838214797044</v>
          </cell>
          <cell r="D140">
            <v>786.81477494953708</v>
          </cell>
        </row>
        <row r="141">
          <cell r="B141">
            <v>9419.4540641234507</v>
          </cell>
          <cell r="C141">
            <v>4292.8173557703594</v>
          </cell>
          <cell r="D141">
            <v>929.88552906892312</v>
          </cell>
        </row>
        <row r="142">
          <cell r="B142">
            <v>13329.76222704624</v>
          </cell>
          <cell r="C142">
            <v>3901.83491531954</v>
          </cell>
          <cell r="D142">
            <v>1089.3871465698419</v>
          </cell>
        </row>
        <row r="143">
          <cell r="B143">
            <v>9419.4535198992435</v>
          </cell>
          <cell r="C143">
            <v>3565.2793063235558</v>
          </cell>
          <cell r="D143">
            <v>1264.9504152999179</v>
          </cell>
        </row>
        <row r="144">
          <cell r="B144">
            <v>3323.805653047747</v>
          </cell>
          <cell r="C144">
            <v>3318.993564383301</v>
          </cell>
          <cell r="D144">
            <v>1455.6945962106411</v>
          </cell>
        </row>
        <row r="145">
          <cell r="B145">
            <v>585.66887805472243</v>
          </cell>
          <cell r="C145">
            <v>3188.997324976458</v>
          </cell>
          <cell r="D145">
            <v>1660.173841666458</v>
          </cell>
        </row>
        <row r="146">
          <cell r="B146">
            <v>51.531796236411907</v>
          </cell>
          <cell r="C146">
            <v>3188.9406153363138</v>
          </cell>
          <cell r="D146">
            <v>1876.3440335475059</v>
          </cell>
        </row>
        <row r="147">
          <cell r="B147">
            <v>587.93302716545202</v>
          </cell>
          <cell r="C147">
            <v>3318.7916843698181</v>
          </cell>
          <cell r="D147">
            <v>2101.5547036296598</v>
          </cell>
        </row>
        <row r="148">
          <cell r="B148">
            <v>3323.8553284484069</v>
          </cell>
          <cell r="C148">
            <v>3564.8234699700888</v>
          </cell>
          <cell r="D148">
            <v>2332.5697502024232</v>
          </cell>
        </row>
        <row r="149">
          <cell r="B149">
            <v>9419.4540641234507</v>
          </cell>
          <cell r="C149">
            <v>3900.894972453073</v>
          </cell>
          <cell r="D149">
            <v>2565.6192918029651</v>
          </cell>
        </row>
        <row r="150">
          <cell r="B150">
            <v>13329.76222704624</v>
          </cell>
          <cell r="C150">
            <v>4290.9551866302681</v>
          </cell>
          <cell r="D150">
            <v>2796.4832615701948</v>
          </cell>
        </row>
        <row r="151">
          <cell r="B151">
            <v>9419.4535198992435</v>
          </cell>
          <cell r="C151">
            <v>4692.6045487025594</v>
          </cell>
          <cell r="D151">
            <v>3020.605347379942</v>
          </cell>
        </row>
        <row r="152">
          <cell r="B152">
            <v>3323.805653047747</v>
          </cell>
          <cell r="C152">
            <v>5061.4243218248021</v>
          </cell>
          <cell r="D152">
            <v>3233.2337643275691</v>
          </cell>
        </row>
        <row r="153">
          <cell r="B153">
            <v>585.66887805472243</v>
          </cell>
          <cell r="C153">
            <v>5355.6448814183741</v>
          </cell>
          <cell r="D153">
            <v>3429.5832748796838</v>
          </cell>
        </row>
        <row r="154">
          <cell r="B154">
            <v>51.531796236411907</v>
          </cell>
          <cell r="C154">
            <v>5540.6082123463893</v>
          </cell>
          <cell r="D154">
            <v>3605.011027976976</v>
          </cell>
        </row>
        <row r="155">
          <cell r="B155">
            <v>587.93302716545202</v>
          </cell>
          <cell r="C155">
            <v>5629.3515420465474</v>
          </cell>
          <cell r="D155">
            <v>3755.1973462554711</v>
          </cell>
        </row>
        <row r="156">
          <cell r="B156">
            <v>3323.8553284484069</v>
          </cell>
          <cell r="C156">
            <v>5562.0853764691074</v>
          </cell>
          <cell r="D156">
            <v>3876.32170159936</v>
          </cell>
        </row>
        <row r="157">
          <cell r="B157">
            <v>9419.4540641234507</v>
          </cell>
          <cell r="C157">
            <v>5367.7974455647654</v>
          </cell>
          <cell r="D157">
            <v>3965.2238940436041</v>
          </cell>
        </row>
        <row r="158">
          <cell r="B158">
            <v>13329.76222704624</v>
          </cell>
          <cell r="C158">
            <v>5068.1121619548294</v>
          </cell>
          <cell r="D158">
            <v>4019.540943721629</v>
          </cell>
        </row>
        <row r="159">
          <cell r="B159">
            <v>9419.4535198992435</v>
          </cell>
          <cell r="C159">
            <v>4696.1838214797053</v>
          </cell>
          <cell r="D159">
            <v>4037.8114130539561</v>
          </cell>
        </row>
        <row r="160">
          <cell r="B160">
            <v>3323.805653047747</v>
          </cell>
          <cell r="C160">
            <v>4292.8173557703612</v>
          </cell>
          <cell r="D160">
            <v>4019.5407243140471</v>
          </cell>
        </row>
        <row r="161">
          <cell r="B161">
            <v>585.66887805472243</v>
          </cell>
          <cell r="C161">
            <v>3901.83491531953</v>
          </cell>
          <cell r="D161">
            <v>3965.223393191633</v>
          </cell>
        </row>
        <row r="162">
          <cell r="B162">
            <v>51.531796236411907</v>
          </cell>
          <cell r="C162">
            <v>3565.2793063235558</v>
          </cell>
          <cell r="D162">
            <v>3876.3207801940221</v>
          </cell>
        </row>
        <row r="163">
          <cell r="B163">
            <v>587.93302716545202</v>
          </cell>
          <cell r="C163">
            <v>3318.9935643833019</v>
          </cell>
          <cell r="D163">
            <v>3755.195755054981</v>
          </cell>
        </row>
        <row r="164">
          <cell r="B164">
            <v>3323.8553284484069</v>
          </cell>
          <cell r="C164">
            <v>3188.9973249763839</v>
          </cell>
          <cell r="D164">
            <v>3605.008350088297</v>
          </cell>
        </row>
        <row r="165">
          <cell r="B165">
            <v>9419.4540641234507</v>
          </cell>
          <cell r="C165">
            <v>3188.9406153363138</v>
          </cell>
          <cell r="D165">
            <v>3429.5788329723068</v>
          </cell>
        </row>
        <row r="166">
          <cell r="B166">
            <v>13329.76222704624</v>
          </cell>
          <cell r="C166">
            <v>3318.791684369819</v>
          </cell>
          <cell r="D166">
            <v>3233.2264758769888</v>
          </cell>
        </row>
        <row r="167">
          <cell r="B167">
            <v>9419.4535198992435</v>
          </cell>
          <cell r="C167">
            <v>3564.8234699700888</v>
          </cell>
          <cell r="D167">
            <v>3020.5935031445529</v>
          </cell>
        </row>
        <row r="168">
          <cell r="B168">
            <v>3323.805653047747</v>
          </cell>
          <cell r="C168">
            <v>3900.894972453073</v>
          </cell>
          <cell r="D168">
            <v>2796.4641913591631</v>
          </cell>
        </row>
        <row r="169">
          <cell r="B169">
            <v>585.66887805472243</v>
          </cell>
          <cell r="C169">
            <v>4290.9551866302863</v>
          </cell>
          <cell r="D169">
            <v>2565.588866356245</v>
          </cell>
        </row>
        <row r="170">
          <cell r="B170">
            <v>51.531796236411907</v>
          </cell>
          <cell r="C170">
            <v>4692.6045487025658</v>
          </cell>
          <cell r="D170">
            <v>2332.5216474367289</v>
          </cell>
        </row>
        <row r="171">
          <cell r="B171">
            <v>587.93302716545202</v>
          </cell>
          <cell r="C171">
            <v>5061.4243218247948</v>
          </cell>
          <cell r="D171">
            <v>2101.4793401556899</v>
          </cell>
        </row>
        <row r="172">
          <cell r="B172">
            <v>3323.8553284484069</v>
          </cell>
          <cell r="C172">
            <v>5355.6448814183741</v>
          </cell>
          <cell r="D172">
            <v>1876.2270266168489</v>
          </cell>
        </row>
        <row r="173">
          <cell r="B173">
            <v>9419.4540641234507</v>
          </cell>
          <cell r="C173">
            <v>5540.6082123463893</v>
          </cell>
          <cell r="D173">
            <v>1659.9938208393739</v>
          </cell>
        </row>
        <row r="174">
          <cell r="B174">
            <v>13329.76222704624</v>
          </cell>
          <cell r="C174">
            <v>5629.3515420465474</v>
          </cell>
          <cell r="D174">
            <v>1455.420126370527</v>
          </cell>
        </row>
        <row r="175">
          <cell r="B175">
            <v>9419.4535198992435</v>
          </cell>
          <cell r="C175">
            <v>5562.0853764691074</v>
          </cell>
          <cell r="D175">
            <v>1264.5357217402791</v>
          </cell>
        </row>
        <row r="176">
          <cell r="B176">
            <v>3323.805653047747</v>
          </cell>
          <cell r="C176">
            <v>5367.7974455647654</v>
          </cell>
          <cell r="D176">
            <v>1088.766247854983</v>
          </cell>
        </row>
        <row r="177">
          <cell r="B177">
            <v>585.66887805472243</v>
          </cell>
          <cell r="C177">
            <v>5068.1121619548221</v>
          </cell>
          <cell r="D177">
            <v>928.9642842714228</v>
          </cell>
        </row>
        <row r="178">
          <cell r="B178">
            <v>51.531796236411907</v>
          </cell>
          <cell r="C178">
            <v>4696.1838214797053</v>
          </cell>
          <cell r="D178">
            <v>785.46024018647961</v>
          </cell>
        </row>
        <row r="179">
          <cell r="B179">
            <v>587.93302716545202</v>
          </cell>
          <cell r="C179">
            <v>4292.8173557703594</v>
          </cell>
          <cell r="D179">
            <v>658.12776941078835</v>
          </cell>
        </row>
        <row r="180">
          <cell r="B180">
            <v>3323.8553284484069</v>
          </cell>
          <cell r="C180">
            <v>3901.83491531954</v>
          </cell>
          <cell r="D180">
            <v>546.4583256139349</v>
          </cell>
        </row>
        <row r="181">
          <cell r="B181">
            <v>9419.4540641234507</v>
          </cell>
          <cell r="C181">
            <v>3565.2793063235558</v>
          </cell>
          <cell r="D181">
            <v>449.6397515130634</v>
          </cell>
        </row>
        <row r="182">
          <cell r="B182">
            <v>13329.76222704624</v>
          </cell>
          <cell r="C182">
            <v>3318.993564383301</v>
          </cell>
          <cell r="D182">
            <v>366.63436739109892</v>
          </cell>
        </row>
        <row r="183">
          <cell r="B183">
            <v>9419.4535198992435</v>
          </cell>
          <cell r="C183">
            <v>3188.9973249763848</v>
          </cell>
          <cell r="D183">
            <v>296.25280177330183</v>
          </cell>
        </row>
        <row r="184">
          <cell r="B184">
            <v>3323.805653047747</v>
          </cell>
          <cell r="C184">
            <v>3188.9406153363138</v>
          </cell>
          <cell r="D184">
            <v>237.2206990987585</v>
          </cell>
        </row>
        <row r="185">
          <cell r="B185">
            <v>585.66887805472243</v>
          </cell>
          <cell r="C185">
            <v>3318.7916843698372</v>
          </cell>
          <cell r="D185">
            <v>188.23636064424571</v>
          </cell>
        </row>
        <row r="186">
          <cell r="B186">
            <v>51.531796236411907</v>
          </cell>
          <cell r="C186">
            <v>3564.8234699700888</v>
          </cell>
          <cell r="D186">
            <v>169.36346972257891</v>
          </cell>
        </row>
        <row r="187">
          <cell r="B187">
            <v>587.93302716545202</v>
          </cell>
          <cell r="C187">
            <v>3900.894972453073</v>
          </cell>
          <cell r="D187">
            <v>144.26641313814949</v>
          </cell>
        </row>
        <row r="188">
          <cell r="B188">
            <v>3323.8553284484069</v>
          </cell>
          <cell r="C188">
            <v>4290.9551866302681</v>
          </cell>
          <cell r="D188">
            <v>127.9085479615819</v>
          </cell>
        </row>
        <row r="189">
          <cell r="B189">
            <v>9419.4540641234507</v>
          </cell>
          <cell r="C189">
            <v>4692.6045487025594</v>
          </cell>
          <cell r="D189">
            <v>119.8434989188798</v>
          </cell>
        </row>
        <row r="190">
          <cell r="B190">
            <v>13329.76222704624</v>
          </cell>
          <cell r="C190">
            <v>5061.4243218248021</v>
          </cell>
          <cell r="D190">
            <v>119.84349891888441</v>
          </cell>
        </row>
        <row r="191">
          <cell r="B191">
            <v>9419.4535198992435</v>
          </cell>
          <cell r="C191">
            <v>5355.6448814183668</v>
          </cell>
          <cell r="D191">
            <v>127.90854796155151</v>
          </cell>
        </row>
        <row r="192">
          <cell r="B192">
            <v>3323.805653047747</v>
          </cell>
          <cell r="C192">
            <v>5540.6082123463893</v>
          </cell>
          <cell r="D192">
            <v>144.26641313814631</v>
          </cell>
        </row>
        <row r="193">
          <cell r="B193">
            <v>585.66887805472243</v>
          </cell>
          <cell r="C193">
            <v>5629.3515420465428</v>
          </cell>
          <cell r="D193">
            <v>169.36346972259719</v>
          </cell>
        </row>
        <row r="194">
          <cell r="B194">
            <v>51.531796236411907</v>
          </cell>
          <cell r="C194">
            <v>5562.0853764691074</v>
          </cell>
          <cell r="D194">
            <v>203.84621637329101</v>
          </cell>
        </row>
        <row r="195">
          <cell r="B195">
            <v>587.93302716545202</v>
          </cell>
          <cell r="C195">
            <v>5367.7974455647654</v>
          </cell>
          <cell r="D195">
            <v>248.53318460058219</v>
          </cell>
        </row>
        <row r="196">
          <cell r="B196">
            <v>3323.8553284484069</v>
          </cell>
          <cell r="C196">
            <v>5068.112161954833</v>
          </cell>
          <cell r="D196">
            <v>304.37695307658453</v>
          </cell>
        </row>
        <row r="197">
          <cell r="B197">
            <v>9419.4540641234507</v>
          </cell>
          <cell r="C197">
            <v>4696.1838214797053</v>
          </cell>
          <cell r="D197">
            <v>372.41611050113158</v>
          </cell>
        </row>
        <row r="198">
          <cell r="B198">
            <v>13329.76222704624</v>
          </cell>
          <cell r="C198">
            <v>4292.8173557703594</v>
          </cell>
          <cell r="D198">
            <v>453.71731189562593</v>
          </cell>
        </row>
        <row r="199">
          <cell r="B199">
            <v>9419.4535198992435</v>
          </cell>
          <cell r="C199">
            <v>3901.83491531954</v>
          </cell>
          <cell r="D199">
            <v>549.30804982079485</v>
          </cell>
        </row>
        <row r="200">
          <cell r="B200">
            <v>3323.805653047747</v>
          </cell>
          <cell r="C200">
            <v>3565.2793063235558</v>
          </cell>
          <cell r="D200">
            <v>660.10140097861176</v>
          </cell>
        </row>
        <row r="201">
          <cell r="B201">
            <v>585.66887805472243</v>
          </cell>
          <cell r="C201">
            <v>3318.993564383311</v>
          </cell>
          <cell r="D201">
            <v>786.81477494952537</v>
          </cell>
        </row>
        <row r="202">
          <cell r="B202">
            <v>51.531796236411907</v>
          </cell>
          <cell r="C202">
            <v>3188.9973249763839</v>
          </cell>
          <cell r="D202">
            <v>929.88552906892312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_FP_StLF"/>
    </sheetNames>
    <sheetDataSet>
      <sheetData sheetId="0">
        <row r="2">
          <cell r="B2">
            <v>0</v>
          </cell>
          <cell r="C2">
            <v>0</v>
          </cell>
          <cell r="D2">
            <v>0</v>
          </cell>
        </row>
        <row r="3">
          <cell r="B3">
            <v>5446.1008398156264</v>
          </cell>
          <cell r="C3">
            <v>219.64452860370511</v>
          </cell>
          <cell r="D3">
            <v>99.848414005537052</v>
          </cell>
        </row>
        <row r="4">
          <cell r="B4">
            <v>30907.875485157769</v>
          </cell>
          <cell r="C4">
            <v>367.19731601356762</v>
          </cell>
          <cell r="D4">
            <v>135.30182873690501</v>
          </cell>
        </row>
        <row r="5">
          <cell r="B5">
            <v>87590.950531079056</v>
          </cell>
          <cell r="C5">
            <v>597.0557308238931</v>
          </cell>
          <cell r="D5">
            <v>181.6883091341588</v>
          </cell>
        </row>
        <row r="6">
          <cell r="B6">
            <v>123952.6837829717</v>
          </cell>
          <cell r="C6">
            <v>944.20546289323829</v>
          </cell>
          <cell r="D6">
            <v>241.77484909835039</v>
          </cell>
        </row>
        <row r="7">
          <cell r="B7">
            <v>87590.950531079056</v>
          </cell>
          <cell r="C7">
            <v>1452.293557284167</v>
          </cell>
          <cell r="D7">
            <v>318.82772452390049</v>
          </cell>
        </row>
        <row r="8">
          <cell r="B8">
            <v>30907.875485157751</v>
          </cell>
          <cell r="C8">
            <v>2172.5940061666188</v>
          </cell>
          <cell r="D8">
            <v>416.6408603443997</v>
          </cell>
        </row>
        <row r="9">
          <cell r="B9">
            <v>5446.1008398156409</v>
          </cell>
          <cell r="C9">
            <v>3161.1056264234362</v>
          </cell>
          <cell r="D9">
            <v>539.54597879620269</v>
          </cell>
        </row>
        <row r="10">
          <cell r="B10">
            <v>479.1911765782969</v>
          </cell>
          <cell r="C10">
            <v>4473.3790847217897</v>
          </cell>
          <cell r="D10">
            <v>692.39812302473001</v>
          </cell>
        </row>
        <row r="11">
          <cell r="B11">
            <v>1485.2263860550249</v>
          </cell>
          <cell r="C11">
            <v>6156.9930359543068</v>
          </cell>
          <cell r="D11">
            <v>880.52993427601177</v>
          </cell>
        </row>
        <row r="12">
          <cell r="B12">
            <v>8309.9760612815371</v>
          </cell>
          <cell r="C12">
            <v>8242.1001293753507</v>
          </cell>
          <cell r="D12">
            <v>1109.668322695245</v>
          </cell>
        </row>
        <row r="13">
          <cell r="B13">
            <v>23548.638860512641</v>
          </cell>
          <cell r="C13">
            <v>10731.078566888351</v>
          </cell>
          <cell r="D13">
            <v>1385.808029764856</v>
          </cell>
        </row>
        <row r="14">
          <cell r="B14">
            <v>33324.405587858637</v>
          </cell>
          <cell r="C14">
            <v>13588.925798541461</v>
          </cell>
          <cell r="D14">
            <v>1715.03812715708</v>
          </cell>
        </row>
        <row r="15">
          <cell r="B15">
            <v>23548.633799803411</v>
          </cell>
          <cell r="C15">
            <v>16736.44228758349</v>
          </cell>
          <cell r="D15">
            <v>2103.31978100579</v>
          </cell>
        </row>
        <row r="16">
          <cell r="B16">
            <v>8309.5141326194316</v>
          </cell>
          <cell r="C16">
            <v>20048.294151476581</v>
          </cell>
          <cell r="D16">
            <v>2556.2166198410559</v>
          </cell>
        </row>
        <row r="17">
          <cell r="B17">
            <v>1464.172195136837</v>
          </cell>
          <cell r="C17">
            <v>23357.586808287771</v>
          </cell>
          <cell r="D17">
            <v>3078.5826901918631</v>
          </cell>
        </row>
        <row r="18">
          <cell r="B18">
            <v>128.82949059102981</v>
          </cell>
          <cell r="C18">
            <v>26467.613359185401</v>
          </cell>
          <cell r="D18">
            <v>3674.2170922760852</v>
          </cell>
        </row>
        <row r="19">
          <cell r="B19">
            <v>1469.832567913626</v>
          </cell>
          <cell r="C19">
            <v>29170.095868138709</v>
          </cell>
          <cell r="D19">
            <v>4345.4986984073767</v>
          </cell>
        </row>
        <row r="20">
          <cell r="B20">
            <v>8309.6383211210268</v>
          </cell>
          <cell r="C20">
            <v>31267.790645575558</v>
          </cell>
          <cell r="D20">
            <v>5093.0185293683317</v>
          </cell>
        </row>
        <row r="21">
          <cell r="B21">
            <v>23548.63516030863</v>
          </cell>
          <cell r="C21">
            <v>32598.138369673281</v>
          </cell>
          <cell r="D21">
            <v>5915.2310007233746</v>
          </cell>
        </row>
        <row r="22">
          <cell r="B22">
            <v>33324.40556761562</v>
          </cell>
          <cell r="C22">
            <v>33127.881975872762</v>
          </cell>
          <cell r="D22">
            <v>6808.1479253846337</v>
          </cell>
        </row>
        <row r="23">
          <cell r="B23">
            <v>23548.63379974811</v>
          </cell>
          <cell r="C23">
            <v>32721.570842667541</v>
          </cell>
          <cell r="D23">
            <v>7765.1004563094466</v>
          </cell>
        </row>
        <row r="24">
          <cell r="B24">
            <v>8309.5141326193698</v>
          </cell>
          <cell r="C24">
            <v>31468.489458331082</v>
          </cell>
          <cell r="D24">
            <v>8776.593718244927</v>
          </cell>
        </row>
        <row r="25">
          <cell r="B25">
            <v>1464.172195136807</v>
          </cell>
          <cell r="C25">
            <v>29487.48820794353</v>
          </cell>
          <cell r="D25">
            <v>9830.2764610572485</v>
          </cell>
        </row>
        <row r="26">
          <cell r="B26">
            <v>128.82949059102981</v>
          </cell>
          <cell r="C26">
            <v>26955.79825997732</v>
          </cell>
          <cell r="D26">
            <v>10911.043571318671</v>
          </cell>
        </row>
        <row r="27">
          <cell r="B27">
            <v>1469.832567913626</v>
          </cell>
          <cell r="C27">
            <v>24087.898930132458</v>
          </cell>
          <cell r="D27">
            <v>12001.282790005211</v>
          </cell>
        </row>
        <row r="28">
          <cell r="B28">
            <v>8309.6383211210268</v>
          </cell>
          <cell r="C28">
            <v>21110.892018752289</v>
          </cell>
          <cell r="D28">
            <v>13081.26879100851</v>
          </cell>
        </row>
        <row r="29">
          <cell r="B29">
            <v>23548.63516030863</v>
          </cell>
          <cell r="C29">
            <v>18240.157644390241</v>
          </cell>
          <cell r="D29">
            <v>14129.698365415679</v>
          </cell>
        </row>
        <row r="30">
          <cell r="B30">
            <v>33324.40556761562</v>
          </cell>
          <cell r="C30">
            <v>15658.5838365864</v>
          </cell>
          <cell r="D30">
            <v>15124.35049096309</v>
          </cell>
        </row>
        <row r="31">
          <cell r="B31">
            <v>23548.63379974811</v>
          </cell>
          <cell r="C31">
            <v>13501.640216628641</v>
          </cell>
          <cell r="D31">
            <v>16042.84532985254</v>
          </cell>
        </row>
        <row r="32">
          <cell r="B32">
            <v>8309.5141326193698</v>
          </cell>
          <cell r="C32">
            <v>11849.325747978</v>
          </cell>
          <cell r="D32">
            <v>16863.467532743231</v>
          </cell>
        </row>
        <row r="33">
          <cell r="B33">
            <v>1464.172195136807</v>
          </cell>
          <cell r="C33">
            <v>10724.876959667179</v>
          </cell>
          <cell r="D33">
            <v>17566.012449015459</v>
          </cell>
        </row>
        <row r="34">
          <cell r="B34">
            <v>128.82949059102981</v>
          </cell>
          <cell r="C34">
            <v>10099.2929206636</v>
          </cell>
          <cell r="D34">
            <v>18132.60965997574</v>
          </cell>
        </row>
        <row r="35">
          <cell r="B35">
            <v>1469.832567913626</v>
          </cell>
          <cell r="C35">
            <v>9900.2903059237051</v>
          </cell>
          <cell r="D35">
            <v>18548.4771788941</v>
          </cell>
        </row>
        <row r="36">
          <cell r="B36">
            <v>8309.6383211210268</v>
          </cell>
          <cell r="C36">
            <v>10024.189258070721</v>
          </cell>
          <cell r="D36">
            <v>18802.56196111051</v>
          </cell>
        </row>
        <row r="37">
          <cell r="B37">
            <v>23548.63516030863</v>
          </cell>
          <cell r="C37">
            <v>10349.316571086159</v>
          </cell>
          <cell r="D37">
            <v>18888.02800502424</v>
          </cell>
        </row>
        <row r="38">
          <cell r="B38">
            <v>33324.40556761562</v>
          </cell>
          <cell r="C38">
            <v>10749.661313092671</v>
          </cell>
          <cell r="D38">
            <v>18802.561961110481</v>
          </cell>
        </row>
        <row r="39">
          <cell r="B39">
            <v>23548.63379974811</v>
          </cell>
          <cell r="C39">
            <v>11107.646511684179</v>
          </cell>
          <cell r="D39">
            <v>18548.477178894042</v>
          </cell>
        </row>
        <row r="40">
          <cell r="B40">
            <v>8309.5141326193698</v>
          </cell>
          <cell r="C40">
            <v>11324.981206317891</v>
          </cell>
          <cell r="D40">
            <v>18132.609659975798</v>
          </cell>
        </row>
        <row r="41">
          <cell r="B41">
            <v>1464.172195136807</v>
          </cell>
          <cell r="C41">
            <v>11404.51462395258</v>
          </cell>
          <cell r="D41">
            <v>17566.01244901543</v>
          </cell>
        </row>
        <row r="42">
          <cell r="B42">
            <v>128.82949059102981</v>
          </cell>
          <cell r="C42">
            <v>11209.000677052771</v>
          </cell>
          <cell r="D42">
            <v>16863.467532743231</v>
          </cell>
        </row>
        <row r="43">
          <cell r="B43">
            <v>1469.832567913626</v>
          </cell>
          <cell r="C43">
            <v>10783.595032242571</v>
          </cell>
          <cell r="D43">
            <v>16042.845329852569</v>
          </cell>
        </row>
        <row r="44">
          <cell r="B44">
            <v>8309.6383211210268</v>
          </cell>
          <cell r="C44">
            <v>10162.640637272951</v>
          </cell>
          <cell r="D44">
            <v>15124.350490963059</v>
          </cell>
        </row>
        <row r="45">
          <cell r="B45">
            <v>23548.63516030863</v>
          </cell>
          <cell r="C45">
            <v>9406.5072767633083</v>
          </cell>
          <cell r="D45">
            <v>14129.698365415639</v>
          </cell>
        </row>
        <row r="46">
          <cell r="B46">
            <v>33324.40556761562</v>
          </cell>
          <cell r="C46">
            <v>8592.9957718921214</v>
          </cell>
          <cell r="D46">
            <v>13081.26879100849</v>
          </cell>
        </row>
        <row r="47">
          <cell r="B47">
            <v>23548.63379974811</v>
          </cell>
          <cell r="C47">
            <v>7807.3969976875042</v>
          </cell>
          <cell r="D47">
            <v>12001.28279000522</v>
          </cell>
        </row>
        <row r="48">
          <cell r="B48">
            <v>8309.5141326193698</v>
          </cell>
          <cell r="C48">
            <v>7132.3941093173753</v>
          </cell>
          <cell r="D48">
            <v>10911.043571318671</v>
          </cell>
        </row>
        <row r="49">
          <cell r="B49">
            <v>1464.172195136807</v>
          </cell>
          <cell r="C49">
            <v>6638.8662820614236</v>
          </cell>
          <cell r="D49">
            <v>9830.2764610572995</v>
          </cell>
        </row>
        <row r="50">
          <cell r="B50">
            <v>128.82949059102981</v>
          </cell>
          <cell r="C50">
            <v>6378.4042046197474</v>
          </cell>
          <cell r="D50">
            <v>8776.5937182449197</v>
          </cell>
        </row>
        <row r="51">
          <cell r="B51">
            <v>1469.832567913626</v>
          </cell>
          <cell r="C51">
            <v>6378.0667953942984</v>
          </cell>
          <cell r="D51">
            <v>7765.100456309432</v>
          </cell>
        </row>
        <row r="52">
          <cell r="B52">
            <v>8309.6383211210268</v>
          </cell>
          <cell r="C52">
            <v>6637.6651427344341</v>
          </cell>
          <cell r="D52">
            <v>6808.1479253847283</v>
          </cell>
        </row>
        <row r="53">
          <cell r="B53">
            <v>23548.63516030863</v>
          </cell>
          <cell r="C53">
            <v>7129.6819885888954</v>
          </cell>
          <cell r="D53">
            <v>5915.23100072335</v>
          </cell>
        </row>
        <row r="54">
          <cell r="B54">
            <v>33324.40556761562</v>
          </cell>
          <cell r="C54">
            <v>7801.804555356649</v>
          </cell>
          <cell r="D54">
            <v>5093.0185293683353</v>
          </cell>
        </row>
        <row r="55">
          <cell r="B55">
            <v>23548.63379974811</v>
          </cell>
          <cell r="C55">
            <v>8581.9162969488389</v>
          </cell>
          <cell r="D55">
            <v>4345.4986984073475</v>
          </cell>
        </row>
        <row r="56">
          <cell r="B56">
            <v>8309.5141326193698</v>
          </cell>
          <cell r="C56">
            <v>9385.2114333202444</v>
          </cell>
          <cell r="D56">
            <v>3674.2170922761111</v>
          </cell>
        </row>
        <row r="57">
          <cell r="B57">
            <v>1464.172195136807</v>
          </cell>
          <cell r="C57">
            <v>10122.84953954676</v>
          </cell>
          <cell r="D57">
            <v>3078.582690191834</v>
          </cell>
        </row>
        <row r="58">
          <cell r="B58">
            <v>128.82949059102981</v>
          </cell>
          <cell r="C58">
            <v>10711.29009702839</v>
          </cell>
          <cell r="D58">
            <v>2556.2166198410582</v>
          </cell>
        </row>
        <row r="59">
          <cell r="B59">
            <v>1469.832567913626</v>
          </cell>
          <cell r="C59">
            <v>11081.21654593928</v>
          </cell>
          <cell r="D59">
            <v>2103.31978100579</v>
          </cell>
        </row>
        <row r="60">
          <cell r="B60">
            <v>8309.6383211210268</v>
          </cell>
          <cell r="C60">
            <v>11258.70312687689</v>
          </cell>
          <cell r="D60">
            <v>1715.038127157093</v>
          </cell>
        </row>
        <row r="61">
          <cell r="B61">
            <v>23548.63516030863</v>
          </cell>
          <cell r="C61">
            <v>11124.170767621579</v>
          </cell>
          <cell r="D61">
            <v>1385.808029764876</v>
          </cell>
        </row>
        <row r="62">
          <cell r="B62">
            <v>33324.40556761562</v>
          </cell>
          <cell r="C62">
            <v>10735.594896030771</v>
          </cell>
          <cell r="D62">
            <v>1109.6683226951641</v>
          </cell>
        </row>
        <row r="63">
          <cell r="B63">
            <v>23548.63379974811</v>
          </cell>
          <cell r="C63">
            <v>10136.224325500871</v>
          </cell>
          <cell r="D63">
            <v>880.52993427607953</v>
          </cell>
        </row>
        <row r="64">
          <cell r="B64">
            <v>8309.5141326193698</v>
          </cell>
          <cell r="C64">
            <v>9392.3676434618446</v>
          </cell>
          <cell r="D64">
            <v>735.08855599442268</v>
          </cell>
        </row>
        <row r="65">
          <cell r="B65">
            <v>1464.172195136807</v>
          </cell>
          <cell r="C65">
            <v>8585.6347116949728</v>
          </cell>
          <cell r="D65">
            <v>597.39460571617292</v>
          </cell>
        </row>
        <row r="66">
          <cell r="B66">
            <v>128.82949059102981</v>
          </cell>
          <cell r="C66">
            <v>7803.6698306851713</v>
          </cell>
          <cell r="D66">
            <v>494.32214010955391</v>
          </cell>
        </row>
        <row r="67">
          <cell r="B67">
            <v>1469.832567913626</v>
          </cell>
          <cell r="C67">
            <v>7130.5586126604849</v>
          </cell>
          <cell r="D67">
            <v>422.19915102061373</v>
          </cell>
        </row>
        <row r="68">
          <cell r="B68">
            <v>8309.6383211210268</v>
          </cell>
          <cell r="C68">
            <v>6637.9871287703763</v>
          </cell>
          <cell r="D68">
            <v>378.09042043940872</v>
          </cell>
        </row>
        <row r="69">
          <cell r="B69">
            <v>23548.63516030863</v>
          </cell>
          <cell r="C69">
            <v>6377.9946499537946</v>
          </cell>
          <cell r="D69">
            <v>359.82412529212678</v>
          </cell>
        </row>
        <row r="70">
          <cell r="B70">
            <v>33324.40556761562</v>
          </cell>
          <cell r="C70">
            <v>6377.8812306729214</v>
          </cell>
          <cell r="D70">
            <v>365.98602809312962</v>
          </cell>
        </row>
        <row r="71">
          <cell r="B71">
            <v>23548.63379974811</v>
          </cell>
          <cell r="C71">
            <v>6637.5833687397089</v>
          </cell>
          <cell r="D71">
            <v>395.88492048102017</v>
          </cell>
        </row>
        <row r="72">
          <cell r="B72">
            <v>8309.5141326193698</v>
          </cell>
          <cell r="C72">
            <v>7129.6469399401794</v>
          </cell>
          <cell r="D72">
            <v>449.49232914803878</v>
          </cell>
        </row>
        <row r="73">
          <cell r="B73">
            <v>1464.172195136807</v>
          </cell>
          <cell r="C73">
            <v>7801.7899449062952</v>
          </cell>
          <cell r="D73">
            <v>527.35881585973857</v>
          </cell>
        </row>
        <row r="74">
          <cell r="B74">
            <v>128.82949059102981</v>
          </cell>
          <cell r="C74">
            <v>8581.9103732605363</v>
          </cell>
          <cell r="D74">
            <v>630.50866729397831</v>
          </cell>
        </row>
        <row r="75">
          <cell r="B75">
            <v>1469.832567913626</v>
          </cell>
          <cell r="C75">
            <v>9385.2090974051171</v>
          </cell>
          <cell r="D75">
            <v>760.31450778418844</v>
          </cell>
        </row>
        <row r="76">
          <cell r="B76">
            <v>8309.6383211210268</v>
          </cell>
          <cell r="C76">
            <v>10122.8486436496</v>
          </cell>
          <cell r="D76">
            <v>918.35346920053155</v>
          </cell>
        </row>
        <row r="77">
          <cell r="B77">
            <v>23548.63516030863</v>
          </cell>
          <cell r="C77">
            <v>10711.28976283673</v>
          </cell>
          <cell r="D77">
            <v>1106.24705912627</v>
          </cell>
        </row>
        <row r="78">
          <cell r="B78">
            <v>33324.40556761562</v>
          </cell>
          <cell r="C78">
            <v>11081.21642469278</v>
          </cell>
          <cell r="D78">
            <v>1325.4877704105711</v>
          </cell>
        </row>
        <row r="79">
          <cell r="B79">
            <v>23548.63379974811</v>
          </cell>
          <cell r="C79">
            <v>11258.703084093109</v>
          </cell>
          <cell r="D79">
            <v>1577.256707881392</v>
          </cell>
        </row>
        <row r="80">
          <cell r="B80">
            <v>8309.5141326193698</v>
          </cell>
          <cell r="C80">
            <v>11124.170752938209</v>
          </cell>
          <cell r="D80">
            <v>1862.2379571181341</v>
          </cell>
        </row>
        <row r="81">
          <cell r="B81">
            <v>1464.172195136807</v>
          </cell>
          <cell r="C81">
            <v>10735.594891129491</v>
          </cell>
          <cell r="D81">
            <v>2180.4369287580348</v>
          </cell>
        </row>
        <row r="82">
          <cell r="B82">
            <v>128.82949059102981</v>
          </cell>
          <cell r="C82">
            <v>10136.22432390967</v>
          </cell>
          <cell r="D82">
            <v>2531.0112923803158</v>
          </cell>
        </row>
        <row r="83">
          <cell r="B83">
            <v>1469.832567913626</v>
          </cell>
          <cell r="C83">
            <v>9392.3676429594107</v>
          </cell>
          <cell r="D83">
            <v>2912.1241647228512</v>
          </cell>
        </row>
        <row r="84">
          <cell r="B84">
            <v>8309.6383211210268</v>
          </cell>
          <cell r="C84">
            <v>8585.6347115407189</v>
          </cell>
          <cell r="D84">
            <v>3320.829741172573</v>
          </cell>
        </row>
        <row r="85">
          <cell r="B85">
            <v>23548.63516030863</v>
          </cell>
          <cell r="C85">
            <v>7803.669830639079</v>
          </cell>
          <cell r="D85">
            <v>3753.0013871173378</v>
          </cell>
        </row>
        <row r="86">
          <cell r="B86">
            <v>33324.40556761562</v>
          </cell>
          <cell r="C86">
            <v>7130.5586126471117</v>
          </cell>
          <cell r="D86">
            <v>4203.3112150688776</v>
          </cell>
        </row>
        <row r="87">
          <cell r="B87">
            <v>23548.63379974811</v>
          </cell>
          <cell r="C87">
            <v>6637.9871287666028</v>
          </cell>
          <cell r="D87">
            <v>4665.2683101168823</v>
          </cell>
        </row>
        <row r="88">
          <cell r="B88">
            <v>8309.5141326193698</v>
          </cell>
          <cell r="C88">
            <v>6377.9946499527687</v>
          </cell>
          <cell r="D88">
            <v>5131.3200577996231</v>
          </cell>
        </row>
        <row r="89">
          <cell r="B89">
            <v>1464.172195136807</v>
          </cell>
          <cell r="C89">
            <v>6377.881230672665</v>
          </cell>
          <cell r="D89">
            <v>5593.0175915524087</v>
          </cell>
        </row>
        <row r="90">
          <cell r="B90">
            <v>128.82949059102981</v>
          </cell>
          <cell r="C90">
            <v>6637.5833687396371</v>
          </cell>
          <cell r="D90">
            <v>6041.2424156567549</v>
          </cell>
        </row>
        <row r="91">
          <cell r="B91">
            <v>1469.832567913626</v>
          </cell>
          <cell r="C91">
            <v>7129.6469399401794</v>
          </cell>
          <cell r="D91">
            <v>6466.4870540300926</v>
          </cell>
        </row>
        <row r="92">
          <cell r="B92">
            <v>8309.6383211210268</v>
          </cell>
          <cell r="C92">
            <v>7801.789944906147</v>
          </cell>
          <cell r="D92">
            <v>6859.178459824223</v>
          </cell>
        </row>
        <row r="93">
          <cell r="B93">
            <v>23548.63516030863</v>
          </cell>
          <cell r="C93">
            <v>8581.9103732605363</v>
          </cell>
          <cell r="D93">
            <v>7210.029255244398</v>
          </cell>
        </row>
        <row r="94">
          <cell r="B94">
            <v>33324.40556761562</v>
          </cell>
          <cell r="C94">
            <v>9385.2090974051316</v>
          </cell>
          <cell r="D94">
            <v>7510.3990049809036</v>
          </cell>
        </row>
        <row r="95">
          <cell r="B95">
            <v>23548.63379974811</v>
          </cell>
          <cell r="C95">
            <v>10122.84864364959</v>
          </cell>
          <cell r="D95">
            <v>7752.64596310045</v>
          </cell>
        </row>
        <row r="96">
          <cell r="B96">
            <v>8309.5141326193698</v>
          </cell>
          <cell r="C96">
            <v>10711.28976283675</v>
          </cell>
          <cell r="D96">
            <v>7930.4492939358397</v>
          </cell>
        </row>
        <row r="97">
          <cell r="B97">
            <v>1464.172195136807</v>
          </cell>
          <cell r="C97">
            <v>11081.21642469274</v>
          </cell>
          <cell r="D97">
            <v>8039.0827652526459</v>
          </cell>
        </row>
        <row r="98">
          <cell r="B98">
            <v>128.82949059102981</v>
          </cell>
          <cell r="C98">
            <v>11258.703084093089</v>
          </cell>
          <cell r="D98">
            <v>8075.6233331918393</v>
          </cell>
        </row>
        <row r="99">
          <cell r="B99">
            <v>1469.832567913626</v>
          </cell>
          <cell r="C99">
            <v>11124.170752938209</v>
          </cell>
          <cell r="D99">
            <v>8039.0817389102531</v>
          </cell>
        </row>
        <row r="100">
          <cell r="B100">
            <v>8309.6383211210268</v>
          </cell>
          <cell r="C100">
            <v>10735.594891129531</v>
          </cell>
          <cell r="D100">
            <v>7930.4469510558592</v>
          </cell>
        </row>
        <row r="101">
          <cell r="B101">
            <v>23548.63516030863</v>
          </cell>
          <cell r="C101">
            <v>10136.224323909661</v>
          </cell>
          <cell r="D101">
            <v>7752.6416529609414</v>
          </cell>
        </row>
        <row r="102">
          <cell r="B102">
            <v>33324.40556761562</v>
          </cell>
          <cell r="C102">
            <v>9392.3676429594107</v>
          </cell>
          <cell r="D102">
            <v>7510.3915616811146</v>
          </cell>
        </row>
        <row r="103">
          <cell r="B103">
            <v>23548.63379974811</v>
          </cell>
          <cell r="C103">
            <v>8585.6347115407225</v>
          </cell>
          <cell r="D103">
            <v>7210.0167286467913</v>
          </cell>
        </row>
        <row r="104">
          <cell r="B104">
            <v>8309.5141326193698</v>
          </cell>
          <cell r="C104">
            <v>7803.669830639079</v>
          </cell>
          <cell r="D104">
            <v>6859.1576815198596</v>
          </cell>
        </row>
        <row r="105">
          <cell r="B105">
            <v>1464.172195136807</v>
          </cell>
          <cell r="C105">
            <v>7130.5586126471853</v>
          </cell>
          <cell r="D105">
            <v>6466.4529601978356</v>
          </cell>
        </row>
        <row r="106">
          <cell r="B106">
            <v>128.82949059102981</v>
          </cell>
          <cell r="C106">
            <v>6637.9871287666028</v>
          </cell>
          <cell r="D106">
            <v>6041.187010825447</v>
          </cell>
        </row>
        <row r="107">
          <cell r="B107">
            <v>1469.832567913626</v>
          </cell>
          <cell r="C107">
            <v>6377.9946499527696</v>
          </cell>
          <cell r="D107">
            <v>5592.9283851334103</v>
          </cell>
        </row>
        <row r="108">
          <cell r="B108">
            <v>8309.6383211210268</v>
          </cell>
          <cell r="C108">
            <v>6377.8812306726286</v>
          </cell>
          <cell r="D108">
            <v>5131.1777339866549</v>
          </cell>
        </row>
        <row r="109">
          <cell r="B109">
            <v>23548.63516030863</v>
          </cell>
          <cell r="C109">
            <v>6637.5833687396362</v>
          </cell>
          <cell r="D109">
            <v>4665.0432955395972</v>
          </cell>
        </row>
        <row r="110">
          <cell r="B110">
            <v>33324.40556761562</v>
          </cell>
          <cell r="C110">
            <v>7129.6469399401794</v>
          </cell>
          <cell r="D110">
            <v>4202.9586806565194</v>
          </cell>
        </row>
        <row r="111">
          <cell r="B111">
            <v>23548.63379974811</v>
          </cell>
          <cell r="C111">
            <v>7801.789944906147</v>
          </cell>
          <cell r="D111">
            <v>3752.4540534108792</v>
          </cell>
        </row>
        <row r="112">
          <cell r="B112">
            <v>8309.5141326193698</v>
          </cell>
          <cell r="C112">
            <v>8581.9103732605363</v>
          </cell>
          <cell r="D112">
            <v>3319.987641768887</v>
          </cell>
        </row>
        <row r="113">
          <cell r="B113">
            <v>1464.172195136807</v>
          </cell>
          <cell r="C113">
            <v>9385.2090974051152</v>
          </cell>
          <cell r="D113">
            <v>2910.840252786551</v>
          </cell>
        </row>
        <row r="114">
          <cell r="B114">
            <v>128.82949059102981</v>
          </cell>
          <cell r="C114">
            <v>10122.8486436496</v>
          </cell>
          <cell r="D114">
            <v>2529.0714435032751</v>
          </cell>
        </row>
        <row r="115">
          <cell r="B115">
            <v>1469.832567913626</v>
          </cell>
          <cell r="C115">
            <v>10711.28976283673</v>
          </cell>
          <cell r="D115">
            <v>2177.5324957212142</v>
          </cell>
        </row>
        <row r="116">
          <cell r="B116">
            <v>8309.6383211210268</v>
          </cell>
          <cell r="C116">
            <v>11081.21642469278</v>
          </cell>
          <cell r="D116">
            <v>1857.928568548454</v>
          </cell>
        </row>
        <row r="117">
          <cell r="B117">
            <v>23548.63516030863</v>
          </cell>
          <cell r="C117">
            <v>11258.703084093109</v>
          </cell>
          <cell r="D117">
            <v>1570.9204803756211</v>
          </cell>
        </row>
        <row r="118">
          <cell r="B118">
            <v>33324.40556761562</v>
          </cell>
          <cell r="C118">
            <v>11124.170752938209</v>
          </cell>
          <cell r="D118">
            <v>1316.2555388228959</v>
          </cell>
        </row>
        <row r="119">
          <cell r="B119">
            <v>23548.63379974811</v>
          </cell>
          <cell r="C119">
            <v>10735.594891129531</v>
          </cell>
          <cell r="D119">
            <v>1092.9166512285019</v>
          </cell>
        </row>
        <row r="120">
          <cell r="B120">
            <v>8309.5141326193698</v>
          </cell>
          <cell r="C120">
            <v>10136.224323909661</v>
          </cell>
          <cell r="D120">
            <v>899.27950302638749</v>
          </cell>
        </row>
        <row r="121">
          <cell r="B121">
            <v>1464.172195136807</v>
          </cell>
          <cell r="C121">
            <v>9392.3676429593943</v>
          </cell>
          <cell r="D121">
            <v>733.26873478224525</v>
          </cell>
        </row>
        <row r="122">
          <cell r="B122">
            <v>128.82949059102981</v>
          </cell>
          <cell r="C122">
            <v>8585.6347115407189</v>
          </cell>
          <cell r="D122">
            <v>592.50560354666675</v>
          </cell>
        </row>
        <row r="123">
          <cell r="B123">
            <v>1469.832567913626</v>
          </cell>
          <cell r="C123">
            <v>7803.669830639079</v>
          </cell>
          <cell r="D123">
            <v>474.44139819757208</v>
          </cell>
        </row>
        <row r="124">
          <cell r="B124">
            <v>8309.6383211210268</v>
          </cell>
          <cell r="C124">
            <v>7130.5586126471117</v>
          </cell>
          <cell r="D124">
            <v>376.472721288515</v>
          </cell>
        </row>
        <row r="125">
          <cell r="B125">
            <v>23548.63516030863</v>
          </cell>
          <cell r="C125">
            <v>6637.9871287666028</v>
          </cell>
          <cell r="D125">
            <v>338.72693944515783</v>
          </cell>
        </row>
        <row r="126">
          <cell r="B126">
            <v>33324.40556761562</v>
          </cell>
          <cell r="C126">
            <v>6377.9946499527687</v>
          </cell>
          <cell r="D126">
            <v>288.53282627629892</v>
          </cell>
        </row>
        <row r="127">
          <cell r="B127">
            <v>23548.63379974811</v>
          </cell>
          <cell r="C127">
            <v>6377.8812306726286</v>
          </cell>
          <cell r="D127">
            <v>255.81709592316381</v>
          </cell>
        </row>
        <row r="128">
          <cell r="B128">
            <v>8309.5141326193698</v>
          </cell>
          <cell r="C128">
            <v>6637.5833687396371</v>
          </cell>
          <cell r="D128">
            <v>239.68699783775949</v>
          </cell>
        </row>
        <row r="129">
          <cell r="B129">
            <v>1464.172195136807</v>
          </cell>
          <cell r="C129">
            <v>7129.646939940254</v>
          </cell>
          <cell r="D129">
            <v>239.6869978378476</v>
          </cell>
        </row>
        <row r="130">
          <cell r="B130">
            <v>128.82949059102981</v>
          </cell>
          <cell r="C130">
            <v>7801.7899449060551</v>
          </cell>
          <cell r="D130">
            <v>255.81709592307951</v>
          </cell>
        </row>
        <row r="131">
          <cell r="B131">
            <v>1469.832567913626</v>
          </cell>
          <cell r="C131">
            <v>8581.9103732605363</v>
          </cell>
          <cell r="D131">
            <v>288.53282627629261</v>
          </cell>
        </row>
        <row r="132">
          <cell r="B132">
            <v>8309.6383211210268</v>
          </cell>
          <cell r="C132">
            <v>9385.2090974051298</v>
          </cell>
          <cell r="D132">
            <v>338.7269394451709</v>
          </cell>
        </row>
        <row r="133">
          <cell r="B133">
            <v>23548.63516030863</v>
          </cell>
          <cell r="C133">
            <v>10122.84864364959</v>
          </cell>
          <cell r="D133">
            <v>407.69243274658203</v>
          </cell>
        </row>
        <row r="134">
          <cell r="B134">
            <v>33324.40556761562</v>
          </cell>
          <cell r="C134">
            <v>10711.28976283675</v>
          </cell>
          <cell r="D134">
            <v>497.06636920116432</v>
          </cell>
        </row>
        <row r="135">
          <cell r="B135">
            <v>23548.63379974811</v>
          </cell>
          <cell r="C135">
            <v>11081.21642469278</v>
          </cell>
          <cell r="D135">
            <v>608.75390615316905</v>
          </cell>
        </row>
        <row r="136">
          <cell r="B136">
            <v>8309.5141326193698</v>
          </cell>
          <cell r="C136">
            <v>11258.703084093089</v>
          </cell>
          <cell r="D136">
            <v>744.83222100226328</v>
          </cell>
        </row>
        <row r="137">
          <cell r="B137">
            <v>1464.172195136807</v>
          </cell>
          <cell r="C137">
            <v>11124.170752938169</v>
          </cell>
          <cell r="D137">
            <v>907.4346237912755</v>
          </cell>
        </row>
        <row r="138">
          <cell r="B138">
            <v>128.82949059102981</v>
          </cell>
          <cell r="C138">
            <v>10735.594891129531</v>
          </cell>
          <cell r="D138">
            <v>1098.6160996415899</v>
          </cell>
        </row>
        <row r="139">
          <cell r="B139">
            <v>1469.832567913626</v>
          </cell>
          <cell r="C139">
            <v>10136.22432390967</v>
          </cell>
          <cell r="D139">
            <v>1320.202801957224</v>
          </cell>
        </row>
        <row r="140">
          <cell r="B140">
            <v>8309.6383211210268</v>
          </cell>
          <cell r="C140">
            <v>9392.3676429594088</v>
          </cell>
          <cell r="D140">
            <v>1573.6295498990739</v>
          </cell>
        </row>
        <row r="141">
          <cell r="B141">
            <v>23548.63516030863</v>
          </cell>
          <cell r="C141">
            <v>8585.634711540717</v>
          </cell>
          <cell r="D141">
            <v>1859.771058137846</v>
          </cell>
        </row>
        <row r="142">
          <cell r="B142">
            <v>33324.40556761562</v>
          </cell>
          <cell r="C142">
            <v>7803.669830639079</v>
          </cell>
          <cell r="D142">
            <v>2178.7742931396851</v>
          </cell>
        </row>
        <row r="143">
          <cell r="B143">
            <v>23548.63379974811</v>
          </cell>
          <cell r="C143">
            <v>7130.5586126471117</v>
          </cell>
          <cell r="D143">
            <v>2529.900830599835</v>
          </cell>
        </row>
        <row r="144">
          <cell r="B144">
            <v>8309.5141326193698</v>
          </cell>
          <cell r="C144">
            <v>6637.9871287666028</v>
          </cell>
          <cell r="D144">
            <v>2911.389192421283</v>
          </cell>
        </row>
        <row r="145">
          <cell r="B145">
            <v>1464.172195136807</v>
          </cell>
          <cell r="C145">
            <v>6377.9946499529169</v>
          </cell>
          <cell r="D145">
            <v>3320.3476833329169</v>
          </cell>
        </row>
        <row r="146">
          <cell r="B146">
            <v>128.82949059102981</v>
          </cell>
          <cell r="C146">
            <v>6377.8812306726286</v>
          </cell>
          <cell r="D146">
            <v>3752.6880670950118</v>
          </cell>
        </row>
        <row r="147">
          <cell r="B147">
            <v>1469.832567913626</v>
          </cell>
          <cell r="C147">
            <v>6637.5833687396362</v>
          </cell>
          <cell r="D147">
            <v>4203.1094072593214</v>
          </cell>
        </row>
        <row r="148">
          <cell r="B148">
            <v>8309.6383211210268</v>
          </cell>
          <cell r="C148">
            <v>7129.6469399401794</v>
          </cell>
          <cell r="D148">
            <v>4665.1395004048454</v>
          </cell>
        </row>
        <row r="149">
          <cell r="B149">
            <v>23548.63516030863</v>
          </cell>
          <cell r="C149">
            <v>7801.789944906147</v>
          </cell>
          <cell r="D149">
            <v>5131.2385836059302</v>
          </cell>
        </row>
        <row r="150">
          <cell r="B150">
            <v>33324.40556761562</v>
          </cell>
          <cell r="C150">
            <v>8581.9103732605363</v>
          </cell>
          <cell r="D150">
            <v>5592.9665231403897</v>
          </cell>
        </row>
        <row r="151">
          <cell r="B151">
            <v>23548.63379974811</v>
          </cell>
          <cell r="C151">
            <v>9385.2090974051171</v>
          </cell>
          <cell r="D151">
            <v>6041.210694759885</v>
          </cell>
        </row>
        <row r="152">
          <cell r="B152">
            <v>8309.5141326193698</v>
          </cell>
          <cell r="C152">
            <v>10122.8486436496</v>
          </cell>
          <cell r="D152">
            <v>6466.4675286551374</v>
          </cell>
        </row>
        <row r="153">
          <cell r="B153">
            <v>1464.172195136807</v>
          </cell>
          <cell r="C153">
            <v>10711.28976283675</v>
          </cell>
          <cell r="D153">
            <v>6859.1665497593676</v>
          </cell>
        </row>
        <row r="154">
          <cell r="B154">
            <v>128.82949059102981</v>
          </cell>
          <cell r="C154">
            <v>11081.21642469278</v>
          </cell>
          <cell r="D154">
            <v>7210.0220559539512</v>
          </cell>
        </row>
        <row r="155">
          <cell r="B155">
            <v>1469.832567913626</v>
          </cell>
          <cell r="C155">
            <v>11258.703084093089</v>
          </cell>
          <cell r="D155">
            <v>7510.3946925109412</v>
          </cell>
        </row>
        <row r="156">
          <cell r="B156">
            <v>8309.6383211210268</v>
          </cell>
          <cell r="C156">
            <v>11124.170752938209</v>
          </cell>
          <cell r="D156">
            <v>7752.643403198721</v>
          </cell>
        </row>
        <row r="157">
          <cell r="B157">
            <v>23548.63516030863</v>
          </cell>
          <cell r="C157">
            <v>10735.594891129531</v>
          </cell>
          <cell r="D157">
            <v>7930.4477880872073</v>
          </cell>
        </row>
        <row r="158">
          <cell r="B158">
            <v>33324.40556761562</v>
          </cell>
          <cell r="C158">
            <v>10136.224323909661</v>
          </cell>
          <cell r="D158">
            <v>8039.0818874432571</v>
          </cell>
        </row>
        <row r="159">
          <cell r="B159">
            <v>23548.63379974811</v>
          </cell>
          <cell r="C159">
            <v>9392.3676429594107</v>
          </cell>
          <cell r="D159">
            <v>8075.6228261079114</v>
          </cell>
        </row>
        <row r="160">
          <cell r="B160">
            <v>8309.5141326193698</v>
          </cell>
          <cell r="C160">
            <v>8585.6347115407225</v>
          </cell>
          <cell r="D160">
            <v>8039.0814486280933</v>
          </cell>
        </row>
        <row r="161">
          <cell r="B161">
            <v>1464.172195136807</v>
          </cell>
          <cell r="C161">
            <v>7803.6698306390599</v>
          </cell>
          <cell r="D161">
            <v>7930.4467863832651</v>
          </cell>
        </row>
        <row r="162">
          <cell r="B162">
            <v>128.82949059102981</v>
          </cell>
          <cell r="C162">
            <v>7130.5586126471117</v>
          </cell>
          <cell r="D162">
            <v>7752.6415603880441</v>
          </cell>
        </row>
        <row r="163">
          <cell r="B163">
            <v>1469.832567913626</v>
          </cell>
          <cell r="C163">
            <v>6637.9871287666037</v>
          </cell>
          <cell r="D163">
            <v>7510.3915101099628</v>
          </cell>
        </row>
        <row r="164">
          <cell r="B164">
            <v>8309.6383211210268</v>
          </cell>
          <cell r="C164">
            <v>6377.9946499527678</v>
          </cell>
          <cell r="D164">
            <v>7210.0167001765949</v>
          </cell>
        </row>
        <row r="165">
          <cell r="B165">
            <v>23548.63516030863</v>
          </cell>
          <cell r="C165">
            <v>6377.8812306726277</v>
          </cell>
          <cell r="D165">
            <v>6859.1576659446137</v>
          </cell>
        </row>
        <row r="166">
          <cell r="B166">
            <v>33324.40556761562</v>
          </cell>
          <cell r="C166">
            <v>6637.5833687396371</v>
          </cell>
          <cell r="D166">
            <v>6466.4529517539777</v>
          </cell>
        </row>
        <row r="167">
          <cell r="B167">
            <v>23548.63379974811</v>
          </cell>
          <cell r="C167">
            <v>7129.6469399401794</v>
          </cell>
          <cell r="D167">
            <v>6041.1870062891057</v>
          </cell>
        </row>
        <row r="168">
          <cell r="B168">
            <v>8309.5141326193698</v>
          </cell>
          <cell r="C168">
            <v>7801.789944906147</v>
          </cell>
          <cell r="D168">
            <v>5592.9283827183253</v>
          </cell>
        </row>
        <row r="169">
          <cell r="B169">
            <v>1464.172195136807</v>
          </cell>
          <cell r="C169">
            <v>8581.9103732605727</v>
          </cell>
          <cell r="D169">
            <v>5131.1777327124892</v>
          </cell>
        </row>
        <row r="170">
          <cell r="B170">
            <v>128.82949059102981</v>
          </cell>
          <cell r="C170">
            <v>9385.2090974051316</v>
          </cell>
          <cell r="D170">
            <v>4665.0432948734588</v>
          </cell>
        </row>
        <row r="171">
          <cell r="B171">
            <v>1469.832567913626</v>
          </cell>
          <cell r="C171">
            <v>10122.84864364959</v>
          </cell>
          <cell r="D171">
            <v>4202.9586803113807</v>
          </cell>
        </row>
        <row r="172">
          <cell r="B172">
            <v>8309.6383211210268</v>
          </cell>
          <cell r="C172">
            <v>10711.28976283675</v>
          </cell>
          <cell r="D172">
            <v>3752.4540532336969</v>
          </cell>
        </row>
        <row r="173">
          <cell r="B173">
            <v>23548.63516030863</v>
          </cell>
          <cell r="C173">
            <v>11081.21642469278</v>
          </cell>
          <cell r="D173">
            <v>3319.987641678747</v>
          </cell>
        </row>
        <row r="174">
          <cell r="B174">
            <v>33324.40556761562</v>
          </cell>
          <cell r="C174">
            <v>11258.703084093089</v>
          </cell>
          <cell r="D174">
            <v>2910.840252741054</v>
          </cell>
        </row>
        <row r="175">
          <cell r="B175">
            <v>23548.63379974811</v>
          </cell>
          <cell r="C175">
            <v>11124.170752938209</v>
          </cell>
          <cell r="D175">
            <v>2529.0714434805591</v>
          </cell>
        </row>
        <row r="176">
          <cell r="B176">
            <v>8309.5141326193698</v>
          </cell>
          <cell r="C176">
            <v>10735.594891129531</v>
          </cell>
          <cell r="D176">
            <v>2177.532495709966</v>
          </cell>
        </row>
        <row r="177">
          <cell r="B177">
            <v>1464.172195136807</v>
          </cell>
          <cell r="C177">
            <v>10136.224323909641</v>
          </cell>
          <cell r="D177">
            <v>1857.9285685428461</v>
          </cell>
        </row>
        <row r="178">
          <cell r="B178">
            <v>128.82949059102981</v>
          </cell>
          <cell r="C178">
            <v>9392.3676429594107</v>
          </cell>
          <cell r="D178">
            <v>1570.920480372959</v>
          </cell>
        </row>
        <row r="179">
          <cell r="B179">
            <v>1469.832567913626</v>
          </cell>
          <cell r="C179">
            <v>8585.6347115407189</v>
          </cell>
          <cell r="D179">
            <v>1316.2555388215769</v>
          </cell>
        </row>
        <row r="180">
          <cell r="B180">
            <v>8309.6383211210268</v>
          </cell>
          <cell r="C180">
            <v>7803.669830639079</v>
          </cell>
          <cell r="D180">
            <v>1092.91665122787</v>
          </cell>
        </row>
        <row r="181">
          <cell r="B181">
            <v>23548.63516030863</v>
          </cell>
          <cell r="C181">
            <v>7130.5586126471117</v>
          </cell>
          <cell r="D181">
            <v>899.2795030261268</v>
          </cell>
        </row>
        <row r="182">
          <cell r="B182">
            <v>33324.40556761562</v>
          </cell>
          <cell r="C182">
            <v>6637.9871287666028</v>
          </cell>
          <cell r="D182">
            <v>733.26873478219773</v>
          </cell>
        </row>
        <row r="183">
          <cell r="B183">
            <v>23548.63379974811</v>
          </cell>
          <cell r="C183">
            <v>6377.9946499527696</v>
          </cell>
          <cell r="D183">
            <v>592.50560354660354</v>
          </cell>
        </row>
        <row r="184">
          <cell r="B184">
            <v>8309.5141326193698</v>
          </cell>
          <cell r="C184">
            <v>6377.8812306726286</v>
          </cell>
          <cell r="D184">
            <v>474.44139819751689</v>
          </cell>
        </row>
        <row r="185">
          <cell r="B185">
            <v>1464.172195136807</v>
          </cell>
          <cell r="C185">
            <v>6637.5833687396726</v>
          </cell>
          <cell r="D185">
            <v>376.47272128849141</v>
          </cell>
        </row>
        <row r="186">
          <cell r="B186">
            <v>128.82949059102981</v>
          </cell>
          <cell r="C186">
            <v>7129.6469399401794</v>
          </cell>
          <cell r="D186">
            <v>338.72693944515783</v>
          </cell>
        </row>
        <row r="187">
          <cell r="B187">
            <v>1469.832567913626</v>
          </cell>
          <cell r="C187">
            <v>7801.789944906147</v>
          </cell>
          <cell r="D187">
            <v>288.53282627629892</v>
          </cell>
        </row>
        <row r="188">
          <cell r="B188">
            <v>8309.6383211210268</v>
          </cell>
          <cell r="C188">
            <v>8581.9103732605363</v>
          </cell>
          <cell r="D188">
            <v>255.81709592316381</v>
          </cell>
        </row>
        <row r="189">
          <cell r="B189">
            <v>23548.63516030863</v>
          </cell>
          <cell r="C189">
            <v>9385.2090974051171</v>
          </cell>
          <cell r="D189">
            <v>239.68699783775949</v>
          </cell>
        </row>
        <row r="190">
          <cell r="B190">
            <v>33324.40556761562</v>
          </cell>
          <cell r="C190">
            <v>10122.8486436496</v>
          </cell>
          <cell r="D190">
            <v>239.68699783776881</v>
          </cell>
        </row>
        <row r="191">
          <cell r="B191">
            <v>23548.63379974811</v>
          </cell>
          <cell r="C191">
            <v>10711.28976283673</v>
          </cell>
          <cell r="D191">
            <v>255.8170959231031</v>
          </cell>
        </row>
        <row r="192">
          <cell r="B192">
            <v>8309.5141326193698</v>
          </cell>
          <cell r="C192">
            <v>11081.21642469278</v>
          </cell>
          <cell r="D192">
            <v>288.53282627629261</v>
          </cell>
        </row>
        <row r="193">
          <cell r="B193">
            <v>1464.172195136807</v>
          </cell>
          <cell r="C193">
            <v>11258.703084093089</v>
          </cell>
          <cell r="D193">
            <v>338.72693944519449</v>
          </cell>
        </row>
        <row r="194">
          <cell r="B194">
            <v>128.82949059102981</v>
          </cell>
          <cell r="C194">
            <v>11124.170752938209</v>
          </cell>
          <cell r="D194">
            <v>407.69243274658203</v>
          </cell>
        </row>
        <row r="195">
          <cell r="B195">
            <v>1469.832567913626</v>
          </cell>
          <cell r="C195">
            <v>10735.594891129531</v>
          </cell>
          <cell r="D195">
            <v>497.06636920116432</v>
          </cell>
        </row>
        <row r="196">
          <cell r="B196">
            <v>8309.6383211210268</v>
          </cell>
          <cell r="C196">
            <v>10136.22432390967</v>
          </cell>
          <cell r="D196">
            <v>608.75390615316905</v>
          </cell>
        </row>
        <row r="197">
          <cell r="B197">
            <v>23548.63516030863</v>
          </cell>
          <cell r="C197">
            <v>9392.3676429594107</v>
          </cell>
          <cell r="D197">
            <v>744.83222100226328</v>
          </cell>
        </row>
        <row r="198">
          <cell r="B198">
            <v>33324.40556761562</v>
          </cell>
          <cell r="C198">
            <v>8585.634711540717</v>
          </cell>
          <cell r="D198">
            <v>907.43462379125185</v>
          </cell>
        </row>
        <row r="199">
          <cell r="B199">
            <v>23548.63379974811</v>
          </cell>
          <cell r="C199">
            <v>7803.669830639079</v>
          </cell>
          <cell r="D199">
            <v>1098.6160996415899</v>
          </cell>
        </row>
        <row r="200">
          <cell r="B200">
            <v>8309.5141326193698</v>
          </cell>
          <cell r="C200">
            <v>7130.5586126471117</v>
          </cell>
          <cell r="D200">
            <v>1320.202801957224</v>
          </cell>
        </row>
        <row r="201">
          <cell r="B201">
            <v>1464.172195136807</v>
          </cell>
          <cell r="C201">
            <v>6637.987128766621</v>
          </cell>
          <cell r="D201">
            <v>1573.629549899051</v>
          </cell>
        </row>
        <row r="202">
          <cell r="B202">
            <v>128.82949059102981</v>
          </cell>
          <cell r="C202">
            <v>6377.9946499527687</v>
          </cell>
          <cell r="D202">
            <v>1859.771058137846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2"/>
  <sheetViews>
    <sheetView tabSelected="1" topLeftCell="B1" workbookViewId="0">
      <selection activeCell="G18" sqref="G18"/>
    </sheetView>
  </sheetViews>
  <sheetFormatPr defaultColWidth="11.44140625" defaultRowHeight="14.4" x14ac:dyDescent="0.3"/>
  <cols>
    <col min="1" max="1" width="6.88671875" customWidth="1"/>
    <col min="2" max="2" width="11.44140625" style="1"/>
    <col min="3" max="3" width="26.441406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'[1]PF-FP_S1_7y'!$C$32*44/12*1000</f>
        <v>563408.65408805024</v>
      </c>
      <c r="D2" s="1">
        <f>'[1]PF-FP_S1_7y'!$D$15*44/12*1000</f>
        <v>25791.194968553456</v>
      </c>
      <c r="E2" s="1">
        <f>'[1]PF-FP_S1_7y'!$E$24*44/12*1000</f>
        <v>149137.58490566036</v>
      </c>
      <c r="F2" s="3">
        <v>0</v>
      </c>
      <c r="G2" s="4">
        <f>((E2*12/44)/0.386)*([1]LCI!$E$185/1000)</f>
        <v>69961.44668665361</v>
      </c>
      <c r="H2" s="1">
        <v>0</v>
      </c>
      <c r="I2" s="5">
        <f>('[1]PF-FP_S1_7y'!$C$34+'[1]PF-FP_S1_7y'!$C$35)*44/12*-1*1000*0.82</f>
        <v>-95116.637484276711</v>
      </c>
      <c r="J2" s="1">
        <f>('[1]PF-FP_S1_7y'!$C$34+'[1]PF-FP_S1_7y'!$C$35)*16/12*1000*0.18*0.5</f>
        <v>3796.229433962264</v>
      </c>
      <c r="K2" s="1">
        <f>('[1]PF-FP_S1_7y'!$C$34+'[1]PF-FP_S1_7y'!$C$35)*44/12*1000*0.18*0.5</f>
        <v>10439.630943396225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f>[2]PF_FP_EC_StLF!$B3*0.5*16/12*0.18*0.5</f>
        <v>130.70642015557505</v>
      </c>
      <c r="K3" s="1">
        <f>[2]PF_FP_EC_StLF!$B3*0.5*44/12*0.18*0.5</f>
        <v>359.44265542783137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f>[2]PF_FP_EC_StLF!$B4*0.5*16/12*0.18*0.5</f>
        <v>741.78901164378658</v>
      </c>
      <c r="K4" s="1">
        <f>[2]PF_FP_EC_StLF!$B4*0.5*44/12*0.18*0.5</f>
        <v>2039.9197820204133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f>[2]PF_FP_EC_StLF!$B5*0.5*16/12*0.18*0.5</f>
        <v>2102.1828127458966</v>
      </c>
      <c r="K5" s="1">
        <f>[2]PF_FP_EC_StLF!$B5*0.5*44/12*0.18*0.5</f>
        <v>5781.0027350512164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f>[2]PF_FP_EC_StLF!$B6*0.5*16/12*0.18*0.5</f>
        <v>2974.8644107913215</v>
      </c>
      <c r="K6" s="1">
        <f>[2]PF_FP_EC_StLF!$B6*0.5*44/12*0.18*0.5</f>
        <v>8180.8771296761342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f>[2]PF_FP_EC_StLF!$B7*0.5*16/12*0.18*0.5</f>
        <v>2102.1828127458971</v>
      </c>
      <c r="K7" s="1">
        <f>[2]PF_FP_EC_StLF!$B7*0.5*44/12*0.18*0.5</f>
        <v>5781.0027350512173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f>[2]PF_FP_EC_StLF!$B8*0.5*16/12*0.18*0.5</f>
        <v>741.7890116437859</v>
      </c>
      <c r="K8" s="1">
        <f>[2]PF_FP_EC_StLF!$B8*0.5*44/12*0.18*0.5</f>
        <v>2039.9197820204113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f>[2]PF_FP_EC_StLF!$B9*0.5*16/12*0.18*0.5</f>
        <v>130.70642015557536</v>
      </c>
      <c r="K9" s="1">
        <f>[2]PF_FP_EC_StLF!$B9*0.5*44/12*0.18*0.5</f>
        <v>359.44265542783216</v>
      </c>
    </row>
    <row r="10" spans="2:11" x14ac:dyDescent="0.3">
      <c r="B10" s="1">
        <v>8</v>
      </c>
      <c r="C10" s="1">
        <f>'[1]PF-FP_S1_7y'!$E$32*44/12*1000</f>
        <v>151471.17361181526</v>
      </c>
      <c r="D10" s="5">
        <f>'[1]PF-FP_S1_7y'!$F$15*44/12*1000</f>
        <v>6933.9058645829882</v>
      </c>
      <c r="E10" s="1">
        <f>'[1]PF-FP_S1_7y'!$G$24*44/12*1000</f>
        <v>40095.310661951087</v>
      </c>
      <c r="F10" s="3">
        <v>0</v>
      </c>
      <c r="G10" s="4">
        <f>((E10*12/44)/0.386)*([1]LCI!$E$185/1000)</f>
        <v>18808.980586854334</v>
      </c>
      <c r="H10" s="1">
        <v>0</v>
      </c>
      <c r="I10" s="5">
        <f>('[1]PF-FP_S1_7y'!$E$34+'[1]PF-FP_S1_7y'!$E$35)*44/12*-1*1000*0.82</f>
        <v>-25571.898133288807</v>
      </c>
      <c r="J10" s="1">
        <f>('[1]PF-FP_S1_7y'!$E$34+'[1]PF-FP_S1_7y'!$E$35+[2]PF_FP_EC_StLF!$B10*0.5/1000)*16/12*1000*0.18*0.5</f>
        <v>1032.1084959966342</v>
      </c>
      <c r="K10" s="1">
        <f>('[1]PF-FP_S1_7y'!$E$34+'[1]PF-FP_S1_7y'!$E$35+[2]PF_FP_EC_StLF!$B10*0.5/1000)*44/12*1000*0.18*0.5</f>
        <v>2838.2983639907438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f>[2]PF_FP_EC_StLF!$B11*0.5*16/12*0.18*0.5</f>
        <v>35.645433265320683</v>
      </c>
      <c r="K11" s="1">
        <f>[2]PF_FP_EC_StLF!$B11*0.5*44/12*0.18*0.5</f>
        <v>98.024941479631877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f>[2]PF_FP_EC_StLF!$B12*0.5*16/12*0.18*0.5</f>
        <v>199.43942547075673</v>
      </c>
      <c r="K12" s="1">
        <f>[2]PF_FP_EC_StLF!$B12*0.5*44/12*0.18*0.5</f>
        <v>548.45842004458098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f>[2]PF_FP_EC_StLF!$B13*0.5*16/12*0.18*0.5</f>
        <v>565.16733265230323</v>
      </c>
      <c r="K13" s="1">
        <f>[2]PF_FP_EC_StLF!$B13*0.5*44/12*0.18*0.5</f>
        <v>1554.2101647938339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f>[2]PF_FP_EC_StLF!$B14*0.5*16/12*0.18*0.5</f>
        <v>799.78573410860702</v>
      </c>
      <c r="K14" s="1">
        <f>[2]PF_FP_EC_StLF!$B14*0.5*44/12*0.18*0.5</f>
        <v>2199.4107687986689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f>[2]PF_FP_EC_StLF!$B15*0.5*16/12*0.18*0.5</f>
        <v>565.16721119528177</v>
      </c>
      <c r="K15" s="1">
        <f>[2]PF_FP_EC_StLF!$B15*0.5*44/12*0.18*0.5</f>
        <v>1554.2098307870247</v>
      </c>
    </row>
    <row r="16" spans="2:11" x14ac:dyDescent="0.3">
      <c r="B16" s="1">
        <v>14</v>
      </c>
      <c r="C16" s="1">
        <f>C9</f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f>[2]PF_FP_EC_StLF!$B16*0.5*16/12*0.18*0.5</f>
        <v>199.42833918286624</v>
      </c>
      <c r="K16" s="1">
        <f>[2]PF_FP_EC_StLF!$B16*0.5*44/12*0.18*0.5</f>
        <v>548.42793275288216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f>[2]PF_FP_EC_StLF!$B17*0.5*16/12*0.18*0.5</f>
        <v>35.140132683284072</v>
      </c>
      <c r="K17" s="1">
        <f>[2]PF_FP_EC_StLF!$B17*0.5*44/12*0.18*0.5</f>
        <v>96.635364879031187</v>
      </c>
    </row>
    <row r="18" spans="2:11" x14ac:dyDescent="0.3">
      <c r="B18" s="1">
        <v>16</v>
      </c>
      <c r="C18" s="1">
        <f>C10</f>
        <v>151471.17361181526</v>
      </c>
      <c r="D18" s="5">
        <f>D10</f>
        <v>6933.9058645829882</v>
      </c>
      <c r="E18" s="1">
        <f>E10</f>
        <v>40095.310661951087</v>
      </c>
      <c r="F18" s="3">
        <v>0</v>
      </c>
      <c r="G18" s="4">
        <f>G10</f>
        <v>18808.980586854334</v>
      </c>
      <c r="H18" s="1">
        <v>0</v>
      </c>
      <c r="I18" s="5">
        <f>I10</f>
        <v>-25571.898133288807</v>
      </c>
      <c r="J18" s="1">
        <f>('[1]PF-FP_S1_7y'!$E$34+'[1]PF-FP_S1_7y'!$E$35+[2]PF_FP_EC_StLF!$B18*0.5/1000)*16/12*1000*0.18*0.5</f>
        <v>1023.6998155329399</v>
      </c>
      <c r="K18" s="1">
        <f>('[1]PF-FP_S1_7y'!$E$34+'[1]PF-FP_S1_7y'!$E$35+[2]PF_FP_EC_StLF!$B18*0.5/1000)*44/12*1000*0.18*0.5</f>
        <v>2815.1744927155846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f>[2]PF_FP_EC_StLF!$B19*0.5*16/12*0.18*0.5</f>
        <v>35.275981629927124</v>
      </c>
      <c r="K19" s="1">
        <f>[2]PF_FP_EC_StLF!$B19*0.5*44/12*0.18*0.5</f>
        <v>97.008949482299585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f>[2]PF_FP_EC_StLF!$B20*0.5*16/12*0.18*0.5</f>
        <v>199.43131970690442</v>
      </c>
      <c r="K20" s="1">
        <f>[2]PF_FP_EC_StLF!$B20*0.5*44/12*0.18*0.5</f>
        <v>548.4361291939872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f>[2]PF_FP_EC_StLF!$B21*0.5*16/12*0.18*0.5</f>
        <v>565.16724384740701</v>
      </c>
      <c r="K21" s="1">
        <f>[2]PF_FP_EC_StLF!$B21*0.5*44/12*0.18*0.5</f>
        <v>1554.2099205803693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f>[2]PF_FP_EC_StLF!$B22*0.5*16/12*0.18*0.5</f>
        <v>799.78573362277439</v>
      </c>
      <c r="K22" s="1">
        <f>[2]PF_FP_EC_StLF!$B22*0.5*44/12*0.18*0.5</f>
        <v>2199.4107674626293</v>
      </c>
    </row>
    <row r="23" spans="2:11" x14ac:dyDescent="0.3">
      <c r="B23" s="1">
        <v>21</v>
      </c>
      <c r="C23" s="1">
        <f>C16</f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f>[2]PF_FP_EC_StLF!$B23*0.5*16/12*0.18*0.5</f>
        <v>565.16721119395459</v>
      </c>
      <c r="K23" s="1">
        <f>[2]PF_FP_EC_StLF!$B23*0.5*44/12*0.18*0.5</f>
        <v>1554.2098307833751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f>[2]PF_FP_EC_StLF!$B24*0.5*16/12*0.18*0.5</f>
        <v>199.42833918286482</v>
      </c>
      <c r="K24" s="1">
        <f>[2]PF_FP_EC_StLF!$B24*0.5*44/12*0.18*0.5</f>
        <v>548.42793275287829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f>[2]PF_FP_EC_StLF!$B25*0.5*16/12*0.18*0.5</f>
        <v>35.14013268328334</v>
      </c>
      <c r="K25" s="1">
        <f>[2]PF_FP_EC_StLF!$B25*0.5*44/12*0.18*0.5</f>
        <v>96.635364879029183</v>
      </c>
    </row>
    <row r="26" spans="2:11" x14ac:dyDescent="0.3">
      <c r="B26" s="1">
        <v>24</v>
      </c>
      <c r="C26" s="1">
        <f>C18</f>
        <v>151471.17361181526</v>
      </c>
      <c r="D26" s="5">
        <f>D18</f>
        <v>6933.9058645829882</v>
      </c>
      <c r="E26" s="1">
        <f>E18</f>
        <v>40095.310661951087</v>
      </c>
      <c r="F26" s="3">
        <v>0</v>
      </c>
      <c r="G26" s="4">
        <f>G18</f>
        <v>18808.980586854334</v>
      </c>
      <c r="H26" s="1">
        <v>0</v>
      </c>
      <c r="I26" s="5">
        <f>I18</f>
        <v>-25571.898133288807</v>
      </c>
      <c r="J26" s="1">
        <f>('[1]PF-FP_S1_7y'!$E$34+'[1]PF-FP_S1_7y'!$E$35+[2]PF_FP_EC_StLF!$B26*0.5/1000)*16/12*1000*0.18*0.5</f>
        <v>1023.6998155329399</v>
      </c>
      <c r="K26" s="1">
        <f>('[1]PF-FP_S1_7y'!$E$34+'[1]PF-FP_S1_7y'!$E$35+[2]PF_FP_EC_StLF!$B26*0.5/1000)*44/12*1000*0.18*0.5</f>
        <v>2815.1744927155846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f>[2]PF_FP_EC_StLF!$B27*0.5*16/12*0.18*0.5</f>
        <v>35.275981629927124</v>
      </c>
      <c r="K27" s="1">
        <f>[2]PF_FP_EC_StLF!$B27*0.5*44/12*0.18*0.5</f>
        <v>97.008949482299585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f>[2]PF_FP_EC_StLF!$B28*0.5*16/12*0.18*0.5</f>
        <v>199.43131970690442</v>
      </c>
      <c r="K28" s="1">
        <f>[2]PF_FP_EC_StLF!$B28*0.5*44/12*0.18*0.5</f>
        <v>548.4361291939872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f>[2]PF_FP_EC_StLF!$B29*0.5*16/12*0.18*0.5</f>
        <v>565.16724384740701</v>
      </c>
      <c r="K29" s="1">
        <f>[2]PF_FP_EC_StLF!$B29*0.5*44/12*0.18*0.5</f>
        <v>1554.2099205803693</v>
      </c>
    </row>
    <row r="30" spans="2:11" x14ac:dyDescent="0.3">
      <c r="B30" s="1">
        <v>28</v>
      </c>
      <c r="C30" s="1">
        <f>C23</f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f>[2]PF_FP_EC_StLF!$B30*0.5*16/12*0.18*0.5</f>
        <v>799.78573362277439</v>
      </c>
      <c r="K30" s="1">
        <f>[2]PF_FP_EC_StLF!$B30*0.5*44/12*0.18*0.5</f>
        <v>2199.4107674626293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f>[2]PF_FP_EC_StLF!$B31*0.5*16/12*0.18*0.5</f>
        <v>565.16721119395459</v>
      </c>
      <c r="K31" s="1">
        <f>[2]PF_FP_EC_StLF!$B31*0.5*44/12*0.18*0.5</f>
        <v>1554.2098307833751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f>[2]PF_FP_EC_StLF!$B32*0.5*16/12*0.18*0.5</f>
        <v>199.42833918286482</v>
      </c>
      <c r="K32" s="1">
        <f>[2]PF_FP_EC_StLF!$B32*0.5*44/12*0.18*0.5</f>
        <v>548.42793275287829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f>[2]PF_FP_EC_StLF!$B33*0.5*16/12*0.18*0.5</f>
        <v>35.14013268328334</v>
      </c>
      <c r="K33" s="1">
        <f>[2]PF_FP_EC_StLF!$B33*0.5*44/12*0.18*0.5</f>
        <v>96.635364879029183</v>
      </c>
    </row>
    <row r="34" spans="2:11" x14ac:dyDescent="0.3">
      <c r="B34" s="1">
        <v>32</v>
      </c>
      <c r="C34" s="1">
        <f>C26</f>
        <v>151471.17361181526</v>
      </c>
      <c r="D34" s="5">
        <f>D26</f>
        <v>6933.9058645829882</v>
      </c>
      <c r="E34" s="1">
        <f>E26</f>
        <v>40095.310661951087</v>
      </c>
      <c r="F34" s="3">
        <v>0</v>
      </c>
      <c r="G34" s="4">
        <f>G26</f>
        <v>18808.980586854334</v>
      </c>
      <c r="H34" s="1">
        <v>0</v>
      </c>
      <c r="I34" s="5">
        <f>I26</f>
        <v>-25571.898133288807</v>
      </c>
      <c r="J34" s="1">
        <f>('[1]PF-FP_S1_7y'!$E$34+'[1]PF-FP_S1_7y'!$E$35+[2]PF_FP_EC_StLF!$B34*0.5/1000)*16/12*1000*0.18*0.5</f>
        <v>1023.6998155329399</v>
      </c>
      <c r="K34" s="1">
        <f>('[1]PF-FP_S1_7y'!$E$34+'[1]PF-FP_S1_7y'!$E$35+[2]PF_FP_EC_StLF!$B34*0.5/1000)*44/12*1000*0.18*0.5</f>
        <v>2815.1744927155846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f>[2]PF_FP_EC_StLF!$B35*0.5*16/12*0.18*0.5</f>
        <v>35.275981629927124</v>
      </c>
      <c r="K35" s="1">
        <f>[2]PF_FP_EC_StLF!$B35*0.5*44/12*0.18*0.5</f>
        <v>97.008949482299585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f>[2]PF_FP_EC_StLF!$B36*0.5*16/12*0.18*0.5</f>
        <v>199.43131970690442</v>
      </c>
      <c r="K36" s="1">
        <f>[2]PF_FP_EC_StLF!$B36*0.5*44/12*0.18*0.5</f>
        <v>548.4361291939872</v>
      </c>
    </row>
    <row r="37" spans="2:11" x14ac:dyDescent="0.3">
      <c r="B37" s="1">
        <v>35</v>
      </c>
      <c r="C37" s="1">
        <f>C30</f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f>[2]PF_FP_EC_StLF!$B37*0.5*16/12*0.18*0.5</f>
        <v>565.16724384740701</v>
      </c>
      <c r="K37" s="1">
        <f>[2]PF_FP_EC_StLF!$B37*0.5*44/12*0.18*0.5</f>
        <v>1554.2099205803693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f>[2]PF_FP_EC_StLF!$B38*0.5*16/12*0.18*0.5</f>
        <v>799.78573362277439</v>
      </c>
      <c r="K38" s="1">
        <f>[2]PF_FP_EC_StLF!$B38*0.5*44/12*0.18*0.5</f>
        <v>2199.4107674626293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f>[2]PF_FP_EC_StLF!$B39*0.5*16/12*0.18*0.5</f>
        <v>565.16721119395459</v>
      </c>
      <c r="K39" s="1">
        <f>[2]PF_FP_EC_StLF!$B39*0.5*44/12*0.18*0.5</f>
        <v>1554.2098307833751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f>[2]PF_FP_EC_StLF!$B40*0.5*16/12*0.18*0.5</f>
        <v>199.42833918286482</v>
      </c>
      <c r="K40" s="1">
        <f>[2]PF_FP_EC_StLF!$B40*0.5*44/12*0.18*0.5</f>
        <v>548.42793275287829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f>[2]PF_FP_EC_StLF!$B41*0.5*16/12*0.18*0.5</f>
        <v>35.14013268328334</v>
      </c>
      <c r="K41" s="1">
        <f>[2]PF_FP_EC_StLF!$B41*0.5*44/12*0.18*0.5</f>
        <v>96.635364879029183</v>
      </c>
    </row>
    <row r="42" spans="2:11" x14ac:dyDescent="0.3">
      <c r="B42" s="1">
        <v>40</v>
      </c>
      <c r="C42" s="1">
        <f>C34</f>
        <v>151471.17361181526</v>
      </c>
      <c r="D42" s="5">
        <f>D34</f>
        <v>6933.9058645829882</v>
      </c>
      <c r="E42" s="1">
        <f>E34</f>
        <v>40095.310661951087</v>
      </c>
      <c r="F42" s="3">
        <v>0</v>
      </c>
      <c r="G42" s="4">
        <f>G34</f>
        <v>18808.980586854334</v>
      </c>
      <c r="H42" s="1">
        <v>0</v>
      </c>
      <c r="I42" s="5">
        <f>I34</f>
        <v>-25571.898133288807</v>
      </c>
      <c r="J42" s="1">
        <f>('[1]PF-FP_S1_7y'!$E$34+'[1]PF-FP_S1_7y'!$E$35+[2]PF_FP_EC_StLF!$B42*0.5/1000)*16/12*1000*0.18*0.5</f>
        <v>1023.6998155329399</v>
      </c>
      <c r="K42" s="1">
        <f>('[1]PF-FP_S1_7y'!$E$34+'[1]PF-FP_S1_7y'!$E$35+[2]PF_FP_EC_StLF!$B42*0.5/1000)*44/12*1000*0.18*0.5</f>
        <v>2815.1744927155846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f>[2]PF_FP_EC_StLF!$B43*0.5*16/12*0.18*0.5</f>
        <v>35.275981629927124</v>
      </c>
      <c r="K43" s="1">
        <f>[2]PF_FP_EC_StLF!$B43*0.5*44/12*0.18*0.5</f>
        <v>97.008949482299585</v>
      </c>
    </row>
    <row r="44" spans="2:11" x14ac:dyDescent="0.3">
      <c r="B44" s="1">
        <v>42</v>
      </c>
      <c r="C44" s="1">
        <f>C37</f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f>[2]PF_FP_EC_StLF!$B44*0.5*16/12*0.18*0.5</f>
        <v>199.43131970690442</v>
      </c>
      <c r="K44" s="1">
        <f>[2]PF_FP_EC_StLF!$B44*0.5*44/12*0.18*0.5</f>
        <v>548.4361291939872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f>[2]PF_FP_EC_StLF!$B45*0.5*16/12*0.18*0.5</f>
        <v>565.16724384740701</v>
      </c>
      <c r="K45" s="1">
        <f>[2]PF_FP_EC_StLF!$B45*0.5*44/12*0.18*0.5</f>
        <v>1554.2099205803693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f>[2]PF_FP_EC_StLF!$B46*0.5*16/12*0.18*0.5</f>
        <v>799.78573362277439</v>
      </c>
      <c r="K46" s="1">
        <f>[2]PF_FP_EC_StLF!$B46*0.5*44/12*0.18*0.5</f>
        <v>2199.4107674626293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f>[2]PF_FP_EC_StLF!$B47*0.5*16/12*0.18*0.5</f>
        <v>565.16721119395459</v>
      </c>
      <c r="K47" s="1">
        <f>[2]PF_FP_EC_StLF!$B47*0.5*44/12*0.18*0.5</f>
        <v>1554.2098307833751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f>[2]PF_FP_EC_StLF!$B48*0.5*16/12*0.18*0.5</f>
        <v>199.42833918286482</v>
      </c>
      <c r="K48" s="1">
        <f>[2]PF_FP_EC_StLF!$B48*0.5*44/12*0.18*0.5</f>
        <v>548.42793275287829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f>[2]PF_FP_EC_StLF!$B49*0.5*16/12*0.18*0.5</f>
        <v>35.14013268328334</v>
      </c>
      <c r="K49" s="1">
        <f>[2]PF_FP_EC_StLF!$B49*0.5*44/12*0.18*0.5</f>
        <v>96.635364879029183</v>
      </c>
    </row>
    <row r="50" spans="2:11" x14ac:dyDescent="0.3">
      <c r="B50" s="1">
        <v>48</v>
      </c>
      <c r="C50" s="1">
        <f>C42</f>
        <v>151471.17361181526</v>
      </c>
      <c r="D50" s="5">
        <f>D42</f>
        <v>6933.9058645829882</v>
      </c>
      <c r="E50" s="1">
        <f>E42</f>
        <v>40095.310661951087</v>
      </c>
      <c r="F50" s="3">
        <v>0</v>
      </c>
      <c r="G50" s="4">
        <f>G42</f>
        <v>18808.980586854334</v>
      </c>
      <c r="H50" s="1">
        <v>0</v>
      </c>
      <c r="I50" s="5">
        <f>I42</f>
        <v>-25571.898133288807</v>
      </c>
      <c r="J50" s="1">
        <f>('[1]PF-FP_S1_7y'!$E$34+'[1]PF-FP_S1_7y'!$E$35+[2]PF_FP_EC_StLF!$B50*0.5/1000)*16/12*1000*0.18*0.5</f>
        <v>1023.6998155329399</v>
      </c>
      <c r="K50" s="1">
        <f>('[1]PF-FP_S1_7y'!$E$34+'[1]PF-FP_S1_7y'!$E$35+[2]PF_FP_EC_StLF!$B50*0.5/1000)*44/12*1000*0.18*0.5</f>
        <v>2815.1744927155846</v>
      </c>
    </row>
    <row r="51" spans="2:11" x14ac:dyDescent="0.3">
      <c r="B51" s="1">
        <v>49</v>
      </c>
      <c r="C51" s="1">
        <f>C44</f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f>[2]PF_FP_EC_StLF!$B51*0.5*16/12*0.18*0.5</f>
        <v>35.275981629927124</v>
      </c>
      <c r="K51" s="1">
        <f>[2]PF_FP_EC_StLF!$B51*0.5*44/12*0.18*0.5</f>
        <v>97.008949482299585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f>[2]PF_FP_EC_StLF!$B52*0.5*16/12*0.18*0.5</f>
        <v>199.43131970690442</v>
      </c>
      <c r="K52" s="1">
        <f>[2]PF_FP_EC_StLF!$B52*0.5*44/12*0.18*0.5</f>
        <v>548.4361291939872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f>[2]PF_FP_EC_StLF!$B53*0.5*16/12*0.18*0.5</f>
        <v>565.16724384740701</v>
      </c>
      <c r="K53" s="1">
        <f>[2]PF_FP_EC_StLF!$B53*0.5*44/12*0.18*0.5</f>
        <v>1554.2099205803693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f>[2]PF_FP_EC_StLF!$B54*0.5*16/12*0.18*0.5</f>
        <v>799.78573362277439</v>
      </c>
      <c r="K54" s="1">
        <f>[2]PF_FP_EC_StLF!$B54*0.5*44/12*0.18*0.5</f>
        <v>2199.4107674626293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f>[2]PF_FP_EC_StLF!$B55*0.5*16/12*0.18*0.5</f>
        <v>565.16721119395459</v>
      </c>
      <c r="K55" s="1">
        <f>[2]PF_FP_EC_StLF!$B55*0.5*44/12*0.18*0.5</f>
        <v>1554.2098307833751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f>[2]PF_FP_EC_StLF!$B56*0.5*16/12*0.18*0.5</f>
        <v>199.42833918286482</v>
      </c>
      <c r="K56" s="1">
        <f>[2]PF_FP_EC_StLF!$B56*0.5*44/12*0.18*0.5</f>
        <v>548.42793275287829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f>[2]PF_FP_EC_StLF!$B57*0.5*16/12*0.18*0.5</f>
        <v>35.14013268328334</v>
      </c>
      <c r="K57" s="1">
        <f>[2]PF_FP_EC_StLF!$B57*0.5*44/12*0.18*0.5</f>
        <v>96.635364879029183</v>
      </c>
    </row>
    <row r="58" spans="2:11" x14ac:dyDescent="0.3">
      <c r="B58" s="1">
        <v>56</v>
      </c>
      <c r="C58" s="1">
        <f>C50</f>
        <v>151471.17361181526</v>
      </c>
      <c r="D58" s="5">
        <f>D50</f>
        <v>6933.9058645829882</v>
      </c>
      <c r="E58" s="1">
        <f>E50</f>
        <v>40095.310661951087</v>
      </c>
      <c r="F58" s="3">
        <v>0</v>
      </c>
      <c r="G58" s="4">
        <f>G50</f>
        <v>18808.980586854334</v>
      </c>
      <c r="H58" s="1">
        <v>0</v>
      </c>
      <c r="I58" s="5">
        <f>I50</f>
        <v>-25571.898133288807</v>
      </c>
      <c r="J58" s="1">
        <f>('[1]PF-FP_S1_7y'!$E$34+'[1]PF-FP_S1_7y'!$E$35+[2]PF_FP_EC_StLF!$B58*0.5/1000)*16/12*1000*0.18*0.5</f>
        <v>1023.6998155329399</v>
      </c>
      <c r="K58" s="1">
        <f>('[1]PF-FP_S1_7y'!$E$34+'[1]PF-FP_S1_7y'!$E$35+[2]PF_FP_EC_StLF!$B58*0.5/1000)*44/12*1000*0.18*0.5</f>
        <v>2815.1744927155846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f>[2]PF_FP_EC_StLF!$B59*0.5*16/12*0.18*0.5</f>
        <v>35.275981629927124</v>
      </c>
      <c r="K59" s="1">
        <f>[2]PF_FP_EC_StLF!$B59*0.5*44/12*0.18*0.5</f>
        <v>97.008949482299585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f>[2]PF_FP_EC_StLF!$B60*0.5*16/12*0.18*0.5</f>
        <v>199.43131970690442</v>
      </c>
      <c r="K60" s="1">
        <f>[2]PF_FP_EC_StLF!$B60*0.5*44/12*0.18*0.5</f>
        <v>548.4361291939872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f>[2]PF_FP_EC_StLF!$B61*0.5*16/12*0.18*0.5</f>
        <v>565.16724384740701</v>
      </c>
      <c r="K61" s="1">
        <f>[2]PF_FP_EC_StLF!$B61*0.5*44/12*0.18*0.5</f>
        <v>1554.2099205803693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f>[2]PF_FP_EC_StLF!$B62*0.5*16/12*0.18*0.5</f>
        <v>799.78573362277439</v>
      </c>
      <c r="K62" s="1">
        <f>[2]PF_FP_EC_StLF!$B62*0.5*44/12*0.18*0.5</f>
        <v>2199.4107674626293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f>[2]PF_FP_EC_StLF!$B63*0.5*16/12*0.18*0.5</f>
        <v>565.16721119395459</v>
      </c>
      <c r="K63" s="1">
        <f>[2]PF_FP_EC_StLF!$B63*0.5*44/12*0.18*0.5</f>
        <v>1554.2098307833751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f>[2]PF_FP_EC_StLF!$B64*0.5*16/12*0.18*0.5</f>
        <v>199.42833918286482</v>
      </c>
      <c r="K64" s="1">
        <f>[2]PF_FP_EC_StLF!$B64*0.5*44/12*0.18*0.5</f>
        <v>548.42793275287829</v>
      </c>
    </row>
    <row r="65" spans="2:11" x14ac:dyDescent="0.3">
      <c r="B65" s="1">
        <v>63</v>
      </c>
      <c r="C65" s="1">
        <v>0</v>
      </c>
      <c r="D65" s="1">
        <v>0</v>
      </c>
      <c r="E65" s="1">
        <f>E57</f>
        <v>0</v>
      </c>
      <c r="F65" s="3">
        <v>0</v>
      </c>
      <c r="G65" s="4">
        <v>0</v>
      </c>
      <c r="H65" s="1">
        <v>0</v>
      </c>
      <c r="I65" s="1">
        <v>0</v>
      </c>
      <c r="J65" s="1">
        <f>[2]PF_FP_EC_StLF!$B65*0.5*16/12*0.18*0.5</f>
        <v>35.14013268328334</v>
      </c>
      <c r="K65" s="1">
        <f>[2]PF_FP_EC_StLF!$B65*0.5*44/12*0.18*0.5</f>
        <v>96.635364879029183</v>
      </c>
    </row>
    <row r="66" spans="2:11" x14ac:dyDescent="0.3">
      <c r="B66" s="1">
        <v>64</v>
      </c>
      <c r="C66" s="1">
        <f>C58</f>
        <v>151471.17361181526</v>
      </c>
      <c r="D66" s="5">
        <f>D58</f>
        <v>6933.9058645829882</v>
      </c>
      <c r="E66" s="1">
        <f>E58</f>
        <v>40095.310661951087</v>
      </c>
      <c r="F66" s="3">
        <v>0</v>
      </c>
      <c r="G66" s="4">
        <f>G58</f>
        <v>18808.980586854334</v>
      </c>
      <c r="H66" s="1">
        <v>0</v>
      </c>
      <c r="I66" s="5">
        <f>I58</f>
        <v>-25571.898133288807</v>
      </c>
      <c r="J66" s="1">
        <f>('[1]PF-FP_S1_7y'!$E$34+'[1]PF-FP_S1_7y'!$E$35+[2]PF_FP_EC_StLF!$B66*0.5/1000)*16/12*1000*0.18*0.5</f>
        <v>1023.6998155329399</v>
      </c>
      <c r="K66" s="1">
        <f>('[1]PF-FP_S1_7y'!$E$34+'[1]PF-FP_S1_7y'!$E$35+[2]PF_FP_EC_StLF!$B66*0.5/1000)*44/12*1000*0.18*0.5</f>
        <v>2815.1744927155846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f>[2]PF_FP_EC_StLF!$B67*0.5*16/12*0.18*0.5</f>
        <v>35.275981629927124</v>
      </c>
      <c r="K67" s="1">
        <f>[2]PF_FP_EC_StLF!$B67*0.5*44/12*0.18*0.5</f>
        <v>97.008949482299585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f>[2]PF_FP_EC_StLF!$B68*0.5*16/12*0.18*0.5</f>
        <v>199.43131970690442</v>
      </c>
      <c r="K68" s="1">
        <f>[2]PF_FP_EC_StLF!$B68*0.5*44/12*0.18*0.5</f>
        <v>548.4361291939872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f>[2]PF_FP_EC_StLF!$B69*0.5*16/12*0.18*0.5</f>
        <v>565.16724384740701</v>
      </c>
      <c r="K69" s="1">
        <f>[2]PF_FP_EC_StLF!$B69*0.5*44/12*0.18*0.5</f>
        <v>1554.2099205803693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f>[2]PF_FP_EC_StLF!$B70*0.5*16/12*0.18*0.5</f>
        <v>799.78573362277439</v>
      </c>
      <c r="K70" s="1">
        <f>[2]PF_FP_EC_StLF!$B70*0.5*44/12*0.18*0.5</f>
        <v>2199.4107674626293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f>[2]PF_FP_EC_StLF!$B71*0.5*16/12*0.18*0.5</f>
        <v>565.16721119395459</v>
      </c>
      <c r="K71" s="1">
        <f>[2]PF_FP_EC_StLF!$B71*0.5*44/12*0.18*0.5</f>
        <v>1554.2098307833751</v>
      </c>
    </row>
    <row r="72" spans="2:11" x14ac:dyDescent="0.3">
      <c r="B72" s="1">
        <v>70</v>
      </c>
      <c r="C72" s="1">
        <v>0</v>
      </c>
      <c r="D72" s="1">
        <v>0</v>
      </c>
      <c r="E72" s="1">
        <f>E64</f>
        <v>0</v>
      </c>
      <c r="F72" s="3">
        <v>0</v>
      </c>
      <c r="G72" s="4">
        <v>0</v>
      </c>
      <c r="H72" s="1">
        <v>0</v>
      </c>
      <c r="I72" s="1">
        <v>0</v>
      </c>
      <c r="J72" s="1">
        <f>[2]PF_FP_EC_StLF!$B72*0.5*16/12*0.18*0.5</f>
        <v>199.42833918286482</v>
      </c>
      <c r="K72" s="1">
        <f>[2]PF_FP_EC_StLF!$B72*0.5*44/12*0.18*0.5</f>
        <v>548.42793275287829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f>[2]PF_FP_EC_StLF!$B73*0.5*16/12*0.18*0.5</f>
        <v>35.14013268328334</v>
      </c>
      <c r="K73" s="1">
        <f>[2]PF_FP_EC_StLF!$B73*0.5*44/12*0.18*0.5</f>
        <v>96.635364879029183</v>
      </c>
    </row>
    <row r="74" spans="2:11" x14ac:dyDescent="0.3">
      <c r="B74" s="1">
        <v>72</v>
      </c>
      <c r="C74" s="1">
        <f>C66</f>
        <v>151471.17361181526</v>
      </c>
      <c r="D74" s="5">
        <f>D66</f>
        <v>6933.9058645829882</v>
      </c>
      <c r="E74" s="1">
        <f>E66</f>
        <v>40095.310661951087</v>
      </c>
      <c r="F74" s="3">
        <v>0</v>
      </c>
      <c r="G74" s="4">
        <f>G66</f>
        <v>18808.980586854334</v>
      </c>
      <c r="H74" s="1">
        <v>0</v>
      </c>
      <c r="I74" s="5">
        <f>I66</f>
        <v>-25571.898133288807</v>
      </c>
      <c r="J74" s="1">
        <f>('[1]PF-FP_S1_7y'!$E$34+'[1]PF-FP_S1_7y'!$E$35+[2]PF_FP_EC_StLF!$B74*0.5/1000)*16/12*1000*0.18*0.5</f>
        <v>1023.6998155329399</v>
      </c>
      <c r="K74" s="1">
        <f>('[1]PF-FP_S1_7y'!$E$34+'[1]PF-FP_S1_7y'!$E$35+[2]PF_FP_EC_StLF!$B74*0.5/1000)*44/12*1000*0.18*0.5</f>
        <v>2815.1744927155846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f>[2]PF_FP_EC_StLF!$B75*0.5*16/12*0.18*0.5</f>
        <v>35.275981629927124</v>
      </c>
      <c r="K75" s="1">
        <f>[2]PF_FP_EC_StLF!$B75*0.5*44/12*0.18*0.5</f>
        <v>97.008949482299585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f>[2]PF_FP_EC_StLF!$B76*0.5*16/12*0.18*0.5</f>
        <v>199.43131970690442</v>
      </c>
      <c r="K76" s="1">
        <f>[2]PF_FP_EC_StLF!$B76*0.5*44/12*0.18*0.5</f>
        <v>548.4361291939872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f>[2]PF_FP_EC_StLF!$B77*0.5*16/12*0.18*0.5</f>
        <v>565.16724384740701</v>
      </c>
      <c r="K77" s="1">
        <f>[2]PF_FP_EC_StLF!$B77*0.5*44/12*0.18*0.5</f>
        <v>1554.2099205803693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f>[2]PF_FP_EC_StLF!$B78*0.5*16/12*0.18*0.5</f>
        <v>799.78573362277439</v>
      </c>
      <c r="K78" s="1">
        <f>[2]PF_FP_EC_StLF!$B78*0.5*44/12*0.18*0.5</f>
        <v>2199.4107674626293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f>[2]PF_FP_EC_StLF!$B79*0.5*16/12*0.18*0.5</f>
        <v>565.16721119395459</v>
      </c>
      <c r="K79" s="1">
        <f>[2]PF_FP_EC_StLF!$B79*0.5*44/12*0.18*0.5</f>
        <v>1554.2098307833751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f>[2]PF_FP_EC_StLF!$B80*0.5*16/12*0.18*0.5</f>
        <v>199.42833918286482</v>
      </c>
      <c r="K80" s="1">
        <f>[2]PF_FP_EC_StLF!$B80*0.5*44/12*0.18*0.5</f>
        <v>548.42793275287829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f>[2]PF_FP_EC_StLF!$B81*0.5*16/12*0.18*0.5</f>
        <v>35.14013268328334</v>
      </c>
      <c r="K81" s="1">
        <f>[2]PF_FP_EC_StLF!$B81*0.5*44/12*0.18*0.5</f>
        <v>96.635364879029183</v>
      </c>
    </row>
    <row r="82" spans="2:11" x14ac:dyDescent="0.3">
      <c r="B82" s="1">
        <v>80</v>
      </c>
      <c r="C82" s="1">
        <f>C74</f>
        <v>151471.17361181526</v>
      </c>
      <c r="D82" s="5">
        <f>D74</f>
        <v>6933.9058645829882</v>
      </c>
      <c r="E82" s="1">
        <f>E74</f>
        <v>40095.310661951087</v>
      </c>
      <c r="F82" s="3">
        <v>0</v>
      </c>
      <c r="G82" s="4">
        <f>G74</f>
        <v>18808.980586854334</v>
      </c>
      <c r="H82" s="1">
        <v>0</v>
      </c>
      <c r="I82" s="5">
        <f>I74</f>
        <v>-25571.898133288807</v>
      </c>
      <c r="J82" s="1">
        <f>('[1]PF-FP_S1_7y'!$E$34+'[1]PF-FP_S1_7y'!$E$35+[2]PF_FP_EC_StLF!$B82*0.5/1000)*16/12*1000*0.18*0.5</f>
        <v>1023.6998155329399</v>
      </c>
      <c r="K82" s="1">
        <f>('[1]PF-FP_S1_7y'!$E$34+'[1]PF-FP_S1_7y'!$E$35+[2]PF_FP_EC_StLF!$B82*0.5/1000)*44/12*1000*0.18*0.5</f>
        <v>2815.1744927155846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f>[2]PF_FP_EC_StLF!$B83*0.5*16/12*0.18*0.5</f>
        <v>35.275981629927124</v>
      </c>
      <c r="K83" s="1">
        <f>[2]PF_FP_EC_StLF!$B83*0.5*44/12*0.18*0.5</f>
        <v>97.008949482299585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f>[2]PF_FP_EC_StLF!$B84*0.5*16/12*0.18*0.5</f>
        <v>199.43131970690442</v>
      </c>
      <c r="K84" s="1">
        <f>[2]PF_FP_EC_StLF!$B84*0.5*44/12*0.18*0.5</f>
        <v>548.4361291939872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f>[2]PF_FP_EC_StLF!$B85*0.5*16/12*0.18*0.5</f>
        <v>565.16724384740701</v>
      </c>
      <c r="K85" s="1">
        <f>[2]PF_FP_EC_StLF!$B85*0.5*44/12*0.18*0.5</f>
        <v>1554.2099205803693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f>[2]PF_FP_EC_StLF!$B86*0.5*16/12*0.18*0.5</f>
        <v>799.78573362277439</v>
      </c>
      <c r="K86" s="1">
        <f>[2]PF_FP_EC_StLF!$B86*0.5*44/12*0.18*0.5</f>
        <v>2199.4107674626293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f>[2]PF_FP_EC_StLF!$B87*0.5*16/12*0.18*0.5</f>
        <v>565.16721119395459</v>
      </c>
      <c r="K87" s="1">
        <f>[2]PF_FP_EC_StLF!$B87*0.5*44/12*0.18*0.5</f>
        <v>1554.2098307833751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f>[2]PF_FP_EC_StLF!$B88*0.5*16/12*0.18*0.5</f>
        <v>199.42833918286482</v>
      </c>
      <c r="K88" s="1">
        <f>[2]PF_FP_EC_StLF!$B88*0.5*44/12*0.18*0.5</f>
        <v>548.42793275287829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f>[2]PF_FP_EC_StLF!$B89*0.5*16/12*0.18*0.5</f>
        <v>35.14013268328334</v>
      </c>
      <c r="K89" s="1">
        <f>[2]PF_FP_EC_StLF!$B89*0.5*44/12*0.18*0.5</f>
        <v>96.635364879029183</v>
      </c>
    </row>
    <row r="90" spans="2:11" x14ac:dyDescent="0.3">
      <c r="B90" s="1">
        <v>88</v>
      </c>
      <c r="C90" s="1">
        <f>C82</f>
        <v>151471.17361181526</v>
      </c>
      <c r="D90" s="5">
        <f>D82</f>
        <v>6933.9058645829882</v>
      </c>
      <c r="E90" s="1">
        <f>E82</f>
        <v>40095.310661951087</v>
      </c>
      <c r="F90" s="3">
        <v>0</v>
      </c>
      <c r="G90" s="4">
        <f>G82</f>
        <v>18808.980586854334</v>
      </c>
      <c r="H90" s="1">
        <v>0</v>
      </c>
      <c r="I90" s="5">
        <f>I82</f>
        <v>-25571.898133288807</v>
      </c>
      <c r="J90" s="1">
        <f>('[1]PF-FP_S1_7y'!$E$34+'[1]PF-FP_S1_7y'!$E$35+[2]PF_FP_EC_StLF!$B90*0.5/1000)*16/12*1000*0.18*0.5</f>
        <v>1023.6998155329399</v>
      </c>
      <c r="K90" s="1">
        <f>('[1]PF-FP_S1_7y'!$E$34+'[1]PF-FP_S1_7y'!$E$35+[2]PF_FP_EC_StLF!$B90*0.5/1000)*44/12*1000*0.18*0.5</f>
        <v>2815.1744927155846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f>[2]PF_FP_EC_StLF!$B91*0.5*16/12*0.18*0.5</f>
        <v>35.275981629927124</v>
      </c>
      <c r="K91" s="1">
        <f>[2]PF_FP_EC_StLF!$B91*0.5*44/12*0.18*0.5</f>
        <v>97.008949482299585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f>[2]PF_FP_EC_StLF!$B92*0.5*16/12*0.18*0.5</f>
        <v>199.43131970690442</v>
      </c>
      <c r="K92" s="1">
        <f>[2]PF_FP_EC_StLF!$B92*0.5*44/12*0.18*0.5</f>
        <v>548.4361291939872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f>[2]PF_FP_EC_StLF!$B93*0.5*16/12*0.18*0.5</f>
        <v>565.16724384740701</v>
      </c>
      <c r="K93" s="1">
        <f>[2]PF_FP_EC_StLF!$B93*0.5*44/12*0.18*0.5</f>
        <v>1554.2099205803693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f>[2]PF_FP_EC_StLF!$B94*0.5*16/12*0.18*0.5</f>
        <v>799.78573362277439</v>
      </c>
      <c r="K94" s="1">
        <f>[2]PF_FP_EC_StLF!$B94*0.5*44/12*0.18*0.5</f>
        <v>2199.4107674626293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f>[2]PF_FP_EC_StLF!$B95*0.5*16/12*0.18*0.5</f>
        <v>565.16721119395459</v>
      </c>
      <c r="K95" s="1">
        <f>[2]PF_FP_EC_StLF!$B95*0.5*44/12*0.18*0.5</f>
        <v>1554.2098307833751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f>[2]PF_FP_EC_StLF!$B96*0.5*16/12*0.18*0.5</f>
        <v>199.42833918286482</v>
      </c>
      <c r="K96" s="1">
        <f>[2]PF_FP_EC_StLF!$B96*0.5*44/12*0.18*0.5</f>
        <v>548.42793275287829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f>[2]PF_FP_EC_StLF!$B97*0.5*16/12*0.18*0.5</f>
        <v>35.14013268328334</v>
      </c>
      <c r="K97" s="1">
        <f>[2]PF_FP_EC_StLF!$B97*0.5*44/12*0.18*0.5</f>
        <v>96.635364879029183</v>
      </c>
    </row>
    <row r="98" spans="2:11" x14ac:dyDescent="0.3">
      <c r="B98" s="1">
        <v>96</v>
      </c>
      <c r="C98" s="1">
        <f>C90</f>
        <v>151471.17361181526</v>
      </c>
      <c r="D98" s="5">
        <f>D90</f>
        <v>6933.9058645829882</v>
      </c>
      <c r="E98" s="1">
        <f>E90</f>
        <v>40095.310661951087</v>
      </c>
      <c r="F98" s="3">
        <v>0</v>
      </c>
      <c r="G98" s="4">
        <f>G90</f>
        <v>18808.980586854334</v>
      </c>
      <c r="H98" s="1">
        <v>0</v>
      </c>
      <c r="I98" s="5">
        <f>I90</f>
        <v>-25571.898133288807</v>
      </c>
      <c r="J98" s="1">
        <f>('[1]PF-FP_S1_7y'!$E$34+'[1]PF-FP_S1_7y'!$E$35+[2]PF_FP_EC_StLF!$B98*0.5/1000)*16/12*1000*0.18*0.5</f>
        <v>1023.6998155329399</v>
      </c>
      <c r="K98" s="1">
        <f>('[1]PF-FP_S1_7y'!$E$34+'[1]PF-FP_S1_7y'!$E$35+[2]PF_FP_EC_StLF!$B98*0.5/1000)*44/12*1000*0.18*0.5</f>
        <v>2815.1744927155846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f>[2]PF_FP_EC_StLF!$B99*0.5*16/12*0.18*0.5</f>
        <v>35.275981629927124</v>
      </c>
      <c r="K99" s="1">
        <f>[2]PF_FP_EC_StLF!$B99*0.5*44/12*0.18*0.5</f>
        <v>97.008949482299585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f>[2]PF_FP_EC_StLF!$B100*0.5*16/12*0.18*0.5</f>
        <v>199.43131970690442</v>
      </c>
      <c r="K100" s="1">
        <f>[2]PF_FP_EC_StLF!$B100*0.5*44/12*0.18*0.5</f>
        <v>548.4361291939872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f>[2]PF_FP_EC_StLF!$B101*0.5*16/12*0.18*0.5</f>
        <v>565.16724384740701</v>
      </c>
      <c r="K101" s="1">
        <f>[2]PF_FP_EC_StLF!$B101*0.5*44/12*0.18*0.5</f>
        <v>1554.2099205803693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f>[2]PF_FP_EC_StLF!$B102*0.5*16/12*0.18*0.5</f>
        <v>799.78573362277439</v>
      </c>
      <c r="K102" s="1">
        <f>[2]PF_FP_EC_StLF!$B102*0.5*44/12*0.18*0.5</f>
        <v>2199.4107674626293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f>[2]PF_FP_EC_StLF!$B103*0.5*16/12*0.18*0.5</f>
        <v>565.16721119395459</v>
      </c>
      <c r="K103" s="1">
        <f>[2]PF_FP_EC_StLF!$B103*0.5*44/12*0.18*0.5</f>
        <v>1554.2098307833751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f>[2]PF_FP_EC_StLF!$B104*0.5*16/12*0.18*0.5</f>
        <v>199.42833918286482</v>
      </c>
      <c r="K104" s="1">
        <f>[2]PF_FP_EC_StLF!$B104*0.5*44/12*0.18*0.5</f>
        <v>548.42793275287829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f>[2]PF_FP_EC_StLF!$B105*0.5*16/12*0.18*0.5</f>
        <v>35.14013268328334</v>
      </c>
      <c r="K105" s="1">
        <f>[2]PF_FP_EC_StLF!$B105*0.5*44/12*0.18*0.5</f>
        <v>96.635364879029183</v>
      </c>
    </row>
    <row r="106" spans="2:11" x14ac:dyDescent="0.3">
      <c r="B106" s="1">
        <v>104</v>
      </c>
      <c r="C106" s="1">
        <f>C98</f>
        <v>151471.17361181526</v>
      </c>
      <c r="D106" s="1">
        <f>D98</f>
        <v>6933.9058645829882</v>
      </c>
      <c r="E106" s="1">
        <f>E98</f>
        <v>40095.310661951087</v>
      </c>
      <c r="F106" s="3">
        <v>0</v>
      </c>
      <c r="G106" s="1">
        <f>G98</f>
        <v>18808.980586854334</v>
      </c>
      <c r="H106" s="1">
        <v>0</v>
      </c>
      <c r="I106" s="1">
        <f>I98</f>
        <v>-25571.898133288807</v>
      </c>
      <c r="J106" s="1">
        <f>('[1]PF-FP_S1_7y'!$E$34+'[1]PF-FP_S1_7y'!$E$35+[2]PF_FP_EC_StLF!$B106*0.5/1000)*16/12*1000*0.18*0.5</f>
        <v>1023.6998155329399</v>
      </c>
      <c r="K106" s="1">
        <f>('[1]PF-FP_S1_7y'!$E$34+'[1]PF-FP_S1_7y'!$E$35+[2]PF_FP_EC_StLF!$B106*0.5/1000)*44/12*1000*0.18*0.5</f>
        <v>2815.1744927155846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f>[2]PF_FP_EC_StLF!$B107*0.5*16/12*0.18*0.5</f>
        <v>35.275981629927124</v>
      </c>
      <c r="K107" s="1">
        <f>[2]PF_FP_EC_StLF!$B107*0.5*44/12*0.18*0.5</f>
        <v>97.008949482299585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f>[2]PF_FP_EC_StLF!$B108*0.5*16/12*0.18*0.5</f>
        <v>199.43131970690442</v>
      </c>
      <c r="K108" s="1">
        <f>[2]PF_FP_EC_StLF!$B108*0.5*44/12*0.18*0.5</f>
        <v>548.4361291939872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f>[2]PF_FP_EC_StLF!$B109*0.5*16/12*0.18*0.5</f>
        <v>565.16724384740701</v>
      </c>
      <c r="K109" s="1">
        <f>[2]PF_FP_EC_StLF!$B109*0.5*44/12*0.18*0.5</f>
        <v>1554.2099205803693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f>[2]PF_FP_EC_StLF!$B110*0.5*16/12*0.18*0.5</f>
        <v>799.78573362277439</v>
      </c>
      <c r="K110" s="1">
        <f>[2]PF_FP_EC_StLF!$B110*0.5*44/12*0.18*0.5</f>
        <v>2199.4107674626293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f>[2]PF_FP_EC_StLF!$B111*0.5*16/12*0.18*0.5</f>
        <v>565.16721119395459</v>
      </c>
      <c r="K111" s="1">
        <f>[2]PF_FP_EC_StLF!$B111*0.5*44/12*0.18*0.5</f>
        <v>1554.2098307833751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f>[2]PF_FP_EC_StLF!$B112*0.5*16/12*0.18*0.5</f>
        <v>199.42833918286482</v>
      </c>
      <c r="K112" s="1">
        <f>[2]PF_FP_EC_StLF!$B112*0.5*44/12*0.18*0.5</f>
        <v>548.42793275287829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f>[2]PF_FP_EC_StLF!$B113*0.5*16/12*0.18*0.5</f>
        <v>35.14013268328334</v>
      </c>
      <c r="K113" s="1">
        <f>[2]PF_FP_EC_StLF!$B113*0.5*44/12*0.18*0.5</f>
        <v>96.635364879029183</v>
      </c>
    </row>
    <row r="114" spans="2:11" x14ac:dyDescent="0.3">
      <c r="B114" s="1">
        <v>112</v>
      </c>
      <c r="C114" s="1">
        <f>C106</f>
        <v>151471.17361181526</v>
      </c>
      <c r="D114" s="1">
        <f>D106</f>
        <v>6933.9058645829882</v>
      </c>
      <c r="E114" s="1">
        <f>E106</f>
        <v>40095.310661951087</v>
      </c>
      <c r="F114" s="3">
        <v>0</v>
      </c>
      <c r="G114" s="1">
        <f>G106</f>
        <v>18808.980586854334</v>
      </c>
      <c r="H114" s="1">
        <v>0</v>
      </c>
      <c r="I114" s="1">
        <f>I106</f>
        <v>-25571.898133288807</v>
      </c>
      <c r="J114" s="1">
        <f>('[1]PF-FP_S1_7y'!$E$34+'[1]PF-FP_S1_7y'!$E$35+[2]PF_FP_EC_StLF!$B114*0.5/1000)*16/12*1000*0.18*0.5</f>
        <v>1023.6998155329399</v>
      </c>
      <c r="K114" s="1">
        <f>('[1]PF-FP_S1_7y'!$E$34+'[1]PF-FP_S1_7y'!$E$35+[2]PF_FP_EC_StLF!$B114*0.5/1000)*44/12*1000*0.18*0.5</f>
        <v>2815.1744927155846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f>[2]PF_FP_EC_StLF!$B115*0.5*16/12*0.18*0.5</f>
        <v>35.275981629927124</v>
      </c>
      <c r="K115" s="1">
        <f>[2]PF_FP_EC_StLF!$B115*0.5*44/12*0.18*0.5</f>
        <v>97.008949482299585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f>[2]PF_FP_EC_StLF!$B116*0.5*16/12*0.18*0.5</f>
        <v>199.43131970690442</v>
      </c>
      <c r="K116" s="1">
        <f>[2]PF_FP_EC_StLF!$B116*0.5*44/12*0.18*0.5</f>
        <v>548.4361291939872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f>[2]PF_FP_EC_StLF!$B117*0.5*16/12*0.18*0.5</f>
        <v>565.16724384740701</v>
      </c>
      <c r="K117" s="1">
        <f>[2]PF_FP_EC_StLF!$B117*0.5*44/12*0.18*0.5</f>
        <v>1554.2099205803693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f>[2]PF_FP_EC_StLF!$B118*0.5*16/12*0.18*0.5</f>
        <v>799.78573362277439</v>
      </c>
      <c r="K118" s="1">
        <f>[2]PF_FP_EC_StLF!$B118*0.5*44/12*0.18*0.5</f>
        <v>2199.4107674626293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f>[2]PF_FP_EC_StLF!$B119*0.5*16/12*0.18*0.5</f>
        <v>565.16721119395459</v>
      </c>
      <c r="K119" s="1">
        <f>[2]PF_FP_EC_StLF!$B119*0.5*44/12*0.18*0.5</f>
        <v>1554.2098307833751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f>[2]PF_FP_EC_StLF!$B120*0.5*16/12*0.18*0.5</f>
        <v>199.42833918286482</v>
      </c>
      <c r="K120" s="1">
        <f>[2]PF_FP_EC_StLF!$B120*0.5*44/12*0.18*0.5</f>
        <v>548.42793275287829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f>[2]PF_FP_EC_StLF!$B121*0.5*16/12*0.18*0.5</f>
        <v>35.14013268328334</v>
      </c>
      <c r="K121" s="1">
        <f>[2]PF_FP_EC_StLF!$B121*0.5*44/12*0.18*0.5</f>
        <v>96.635364879029183</v>
      </c>
    </row>
    <row r="122" spans="2:11" x14ac:dyDescent="0.3">
      <c r="B122" s="1">
        <v>120</v>
      </c>
      <c r="C122" s="1">
        <f>C114</f>
        <v>151471.17361181526</v>
      </c>
      <c r="D122" s="1">
        <f>D114</f>
        <v>6933.9058645829882</v>
      </c>
      <c r="E122" s="1">
        <f>E114</f>
        <v>40095.310661951087</v>
      </c>
      <c r="F122" s="3">
        <v>0</v>
      </c>
      <c r="G122" s="1">
        <f>G114</f>
        <v>18808.980586854334</v>
      </c>
      <c r="H122" s="1">
        <v>0</v>
      </c>
      <c r="I122" s="1">
        <f>I114</f>
        <v>-25571.898133288807</v>
      </c>
      <c r="J122" s="1">
        <f>('[1]PF-FP_S1_7y'!$E$34+'[1]PF-FP_S1_7y'!$E$35+[2]PF_FP_EC_StLF!$B122*0.5/1000)*16/12*1000*0.18*0.5</f>
        <v>1023.6998155329399</v>
      </c>
      <c r="K122" s="1">
        <f>('[1]PF-FP_S1_7y'!$E$34+'[1]PF-FP_S1_7y'!$E$35+[2]PF_FP_EC_StLF!$B122*0.5/1000)*44/12*1000*0.18*0.5</f>
        <v>2815.1744927155846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f>[2]PF_FP_EC_StLF!$B123*0.5*16/12*0.18*0.5</f>
        <v>35.275981629927124</v>
      </c>
      <c r="K123" s="1">
        <f>[2]PF_FP_EC_StLF!$B123*0.5*44/12*0.18*0.5</f>
        <v>97.008949482299585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f>[2]PF_FP_EC_StLF!$B124*0.5*16/12*0.18*0.5</f>
        <v>199.43131970690442</v>
      </c>
      <c r="K124" s="1">
        <f>[2]PF_FP_EC_StLF!$B124*0.5*44/12*0.18*0.5</f>
        <v>548.4361291939872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f>[2]PF_FP_EC_StLF!$B125*0.5*16/12*0.18*0.5</f>
        <v>565.16724384740701</v>
      </c>
      <c r="K125" s="1">
        <f>[2]PF_FP_EC_StLF!$B125*0.5*44/12*0.18*0.5</f>
        <v>1554.2099205803693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f>[2]PF_FP_EC_StLF!$B126*0.5*16/12*0.18*0.5</f>
        <v>799.78573362277439</v>
      </c>
      <c r="K126" s="1">
        <f>[2]PF_FP_EC_StLF!$B126*0.5*44/12*0.18*0.5</f>
        <v>2199.4107674626293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f>[2]PF_FP_EC_StLF!$B127*0.5*16/12*0.18*0.5</f>
        <v>565.16721119395459</v>
      </c>
      <c r="K127" s="1">
        <f>[2]PF_FP_EC_StLF!$B127*0.5*44/12*0.18*0.5</f>
        <v>1554.2098307833751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f>[2]PF_FP_EC_StLF!$B128*0.5*16/12*0.18*0.5</f>
        <v>199.42833918286482</v>
      </c>
      <c r="K128" s="1">
        <f>[2]PF_FP_EC_StLF!$B128*0.5*44/12*0.18*0.5</f>
        <v>548.42793275287829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f>[2]PF_FP_EC_StLF!$B129*0.5*16/12*0.18*0.5</f>
        <v>35.14013268328334</v>
      </c>
      <c r="K129" s="1">
        <f>[2]PF_FP_EC_StLF!$B129*0.5*44/12*0.18*0.5</f>
        <v>96.635364879029183</v>
      </c>
    </row>
    <row r="130" spans="2:11" x14ac:dyDescent="0.3">
      <c r="B130" s="1">
        <v>128</v>
      </c>
      <c r="C130" s="1">
        <f>C122</f>
        <v>151471.17361181526</v>
      </c>
      <c r="D130" s="1">
        <f>D122</f>
        <v>6933.9058645829882</v>
      </c>
      <c r="E130" s="1">
        <f>E122</f>
        <v>40095.310661951087</v>
      </c>
      <c r="F130" s="3">
        <v>0</v>
      </c>
      <c r="G130" s="1">
        <f>G122</f>
        <v>18808.980586854334</v>
      </c>
      <c r="H130" s="1">
        <v>0</v>
      </c>
      <c r="I130" s="1">
        <f>I122</f>
        <v>-25571.898133288807</v>
      </c>
      <c r="J130" s="1">
        <f>('[1]PF-FP_S1_7y'!$E$34+'[1]PF-FP_S1_7y'!$E$35+[2]PF_FP_EC_StLF!$B130*0.5/1000)*16/12*1000*0.18*0.5</f>
        <v>1023.6998155329399</v>
      </c>
      <c r="K130" s="1">
        <f>('[1]PF-FP_S1_7y'!$E$34+'[1]PF-FP_S1_7y'!$E$35+[2]PF_FP_EC_StLF!$B130*0.5/1000)*44/12*1000*0.18*0.5</f>
        <v>2815.1744927155846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f>[2]PF_FP_EC_StLF!$B131*0.5*16/12*0.18*0.5</f>
        <v>35.275981629927124</v>
      </c>
      <c r="K131" s="1">
        <f>[2]PF_FP_EC_StLF!$B131*0.5*44/12*0.18*0.5</f>
        <v>97.008949482299585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f>[2]PF_FP_EC_StLF!$B132*0.5*16/12*0.18*0.5</f>
        <v>199.43131970690442</v>
      </c>
      <c r="K132" s="1">
        <f>[2]PF_FP_EC_StLF!$B132*0.5*44/12*0.18*0.5</f>
        <v>548.4361291939872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f>[2]PF_FP_EC_StLF!$B133*0.5*16/12*0.18*0.5</f>
        <v>565.16724384740701</v>
      </c>
      <c r="K133" s="1">
        <f>[2]PF_FP_EC_StLF!$B133*0.5*44/12*0.18*0.5</f>
        <v>1554.2099205803693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f>[2]PF_FP_EC_StLF!$B134*0.5*16/12*0.18*0.5</f>
        <v>799.78573362277439</v>
      </c>
      <c r="K134" s="1">
        <f>[2]PF_FP_EC_StLF!$B134*0.5*44/12*0.18*0.5</f>
        <v>2199.4107674626293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f>[2]PF_FP_EC_StLF!$B135*0.5*16/12*0.18*0.5</f>
        <v>565.16721119395459</v>
      </c>
      <c r="K135" s="1">
        <f>[2]PF_FP_EC_StLF!$B135*0.5*44/12*0.18*0.5</f>
        <v>1554.2098307833751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f>[2]PF_FP_EC_StLF!$B136*0.5*16/12*0.18*0.5</f>
        <v>199.42833918286482</v>
      </c>
      <c r="K136" s="1">
        <f>[2]PF_FP_EC_StLF!$B136*0.5*44/12*0.18*0.5</f>
        <v>548.42793275287829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f>[2]PF_FP_EC_StLF!$B137*0.5*16/12*0.18*0.5</f>
        <v>35.14013268328334</v>
      </c>
      <c r="K137" s="1">
        <f>[2]PF_FP_EC_StLF!$B137*0.5*44/12*0.18*0.5</f>
        <v>96.635364879029183</v>
      </c>
    </row>
    <row r="138" spans="2:11" x14ac:dyDescent="0.3">
      <c r="B138" s="1">
        <v>136</v>
      </c>
      <c r="C138" s="1">
        <f>C130</f>
        <v>151471.17361181526</v>
      </c>
      <c r="D138" s="1">
        <f>D130</f>
        <v>6933.9058645829882</v>
      </c>
      <c r="E138" s="1">
        <f>E130</f>
        <v>40095.310661951087</v>
      </c>
      <c r="F138" s="3">
        <v>0</v>
      </c>
      <c r="G138" s="1">
        <f>G130</f>
        <v>18808.980586854334</v>
      </c>
      <c r="H138" s="1">
        <v>0</v>
      </c>
      <c r="I138" s="1">
        <f>I130</f>
        <v>-25571.898133288807</v>
      </c>
      <c r="J138" s="1">
        <f>('[1]PF-FP_S1_7y'!$E$34+'[1]PF-FP_S1_7y'!$E$35+[2]PF_FP_EC_StLF!$B138*0.5/1000)*16/12*1000*0.18*0.5</f>
        <v>1023.6998155329399</v>
      </c>
      <c r="K138" s="1">
        <f>('[1]PF-FP_S1_7y'!$E$34+'[1]PF-FP_S1_7y'!$E$35+[2]PF_FP_EC_StLF!$B138*0.5/1000)*44/12*1000*0.18*0.5</f>
        <v>2815.1744927155846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f>[2]PF_FP_EC_StLF!$B139*0.5*16/12*0.18*0.5</f>
        <v>35.275981629927124</v>
      </c>
      <c r="K139" s="1">
        <f>[2]PF_FP_EC_StLF!$B139*0.5*44/12*0.18*0.5</f>
        <v>97.008949482299585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f>[2]PF_FP_EC_StLF!$B140*0.5*16/12*0.18*0.5</f>
        <v>199.43131970690442</v>
      </c>
      <c r="K140" s="1">
        <f>[2]PF_FP_EC_StLF!$B140*0.5*44/12*0.18*0.5</f>
        <v>548.4361291939872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f>[2]PF_FP_EC_StLF!$B141*0.5*16/12*0.18*0.5</f>
        <v>565.16724384740701</v>
      </c>
      <c r="K141" s="1">
        <f>[2]PF_FP_EC_StLF!$B141*0.5*44/12*0.18*0.5</f>
        <v>1554.2099205803693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f>[2]PF_FP_EC_StLF!$B142*0.5*16/12*0.18*0.5</f>
        <v>799.78573362277439</v>
      </c>
      <c r="K142" s="1">
        <f>[2]PF_FP_EC_StLF!$B142*0.5*44/12*0.18*0.5</f>
        <v>2199.4107674626293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f>[2]PF_FP_EC_StLF!$B143*0.5*16/12*0.18*0.5</f>
        <v>565.16721119395459</v>
      </c>
      <c r="K143" s="1">
        <f>[2]PF_FP_EC_StLF!$B143*0.5*44/12*0.18*0.5</f>
        <v>1554.2098307833751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f>[2]PF_FP_EC_StLF!$B144*0.5*16/12*0.18*0.5</f>
        <v>199.42833918286482</v>
      </c>
      <c r="K144" s="1">
        <f>[2]PF_FP_EC_StLF!$B144*0.5*44/12*0.18*0.5</f>
        <v>548.42793275287829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f>[2]PF_FP_EC_StLF!$B145*0.5*16/12*0.18*0.5</f>
        <v>35.14013268328334</v>
      </c>
      <c r="K145" s="1">
        <f>[2]PF_FP_EC_StLF!$B145*0.5*44/12*0.18*0.5</f>
        <v>96.635364879029183</v>
      </c>
    </row>
    <row r="146" spans="2:11" x14ac:dyDescent="0.3">
      <c r="B146" s="1">
        <v>144</v>
      </c>
      <c r="C146" s="1">
        <f>C138</f>
        <v>151471.17361181526</v>
      </c>
      <c r="D146" s="1">
        <f>D138</f>
        <v>6933.9058645829882</v>
      </c>
      <c r="E146" s="1">
        <f>E138</f>
        <v>40095.310661951087</v>
      </c>
      <c r="F146" s="3">
        <v>0</v>
      </c>
      <c r="G146" s="1">
        <f>G138</f>
        <v>18808.980586854334</v>
      </c>
      <c r="H146" s="1">
        <v>0</v>
      </c>
      <c r="I146" s="1">
        <f>I138</f>
        <v>-25571.898133288807</v>
      </c>
      <c r="J146" s="1">
        <f>('[1]PF-FP_S1_7y'!$E$34+'[1]PF-FP_S1_7y'!$E$35+[2]PF_FP_EC_StLF!$B146*0.5/1000)*16/12*1000*0.18*0.5</f>
        <v>1023.6998155329399</v>
      </c>
      <c r="K146" s="1">
        <f>('[1]PF-FP_S1_7y'!$E$34+'[1]PF-FP_S1_7y'!$E$35+[2]PF_FP_EC_StLF!$B146*0.5/1000)*44/12*1000*0.18*0.5</f>
        <v>2815.1744927155846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f>[2]PF_FP_EC_StLF!$B147*0.5*16/12*0.18*0.5</f>
        <v>35.275981629927124</v>
      </c>
      <c r="K147" s="1">
        <f>[2]PF_FP_EC_StLF!$B147*0.5*44/12*0.18*0.5</f>
        <v>97.008949482299585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f>[2]PF_FP_EC_StLF!$B148*0.5*16/12*0.18*0.5</f>
        <v>199.43131970690442</v>
      </c>
      <c r="K148" s="1">
        <f>[2]PF_FP_EC_StLF!$B148*0.5*44/12*0.18*0.5</f>
        <v>548.4361291939872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f>[2]PF_FP_EC_StLF!$B149*0.5*16/12*0.18*0.5</f>
        <v>565.16724384740701</v>
      </c>
      <c r="K149" s="1">
        <f>[2]PF_FP_EC_StLF!$B149*0.5*44/12*0.18*0.5</f>
        <v>1554.2099205803693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f>[2]PF_FP_EC_StLF!$B150*0.5*16/12*0.18*0.5</f>
        <v>799.78573362277439</v>
      </c>
      <c r="K150" s="1">
        <f>[2]PF_FP_EC_StLF!$B150*0.5*44/12*0.18*0.5</f>
        <v>2199.4107674626293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f>[2]PF_FP_EC_StLF!$B151*0.5*16/12*0.18*0.5</f>
        <v>565.16721119395459</v>
      </c>
      <c r="K151" s="1">
        <f>[2]PF_FP_EC_StLF!$B151*0.5*44/12*0.18*0.5</f>
        <v>1554.2098307833751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f>[2]PF_FP_EC_StLF!$B152*0.5*16/12*0.18*0.5</f>
        <v>199.42833918286482</v>
      </c>
      <c r="K152" s="1">
        <f>[2]PF_FP_EC_StLF!$B152*0.5*44/12*0.18*0.5</f>
        <v>548.42793275287829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f>[2]PF_FP_EC_StLF!$B153*0.5*16/12*0.18*0.5</f>
        <v>35.14013268328334</v>
      </c>
      <c r="K153" s="1">
        <f>[2]PF_FP_EC_StLF!$B153*0.5*44/12*0.18*0.5</f>
        <v>96.635364879029183</v>
      </c>
    </row>
    <row r="154" spans="2:11" x14ac:dyDescent="0.3">
      <c r="B154" s="1">
        <v>152</v>
      </c>
      <c r="C154" s="1">
        <f>C146</f>
        <v>151471.17361181526</v>
      </c>
      <c r="D154" s="1">
        <f>D146</f>
        <v>6933.9058645829882</v>
      </c>
      <c r="E154" s="1">
        <f>E146</f>
        <v>40095.310661951087</v>
      </c>
      <c r="F154" s="3">
        <v>0</v>
      </c>
      <c r="G154" s="1">
        <f>G146</f>
        <v>18808.980586854334</v>
      </c>
      <c r="H154" s="1">
        <v>0</v>
      </c>
      <c r="I154" s="1">
        <f>I146</f>
        <v>-25571.898133288807</v>
      </c>
      <c r="J154" s="1">
        <f>('[1]PF-FP_S1_7y'!$E$34+'[1]PF-FP_S1_7y'!$E$35+[2]PF_FP_EC_StLF!$B154*0.5/1000)*16/12*1000*0.18*0.5</f>
        <v>1023.6998155329399</v>
      </c>
      <c r="K154" s="1">
        <f>('[1]PF-FP_S1_7y'!$E$34+'[1]PF-FP_S1_7y'!$E$35+[2]PF_FP_EC_StLF!$B154*0.5/1000)*44/12*1000*0.18*0.5</f>
        <v>2815.1744927155846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f>[2]PF_FP_EC_StLF!$B155*0.5*16/12*0.18*0.5</f>
        <v>35.275981629927124</v>
      </c>
      <c r="K155" s="1">
        <f>[2]PF_FP_EC_StLF!$B155*0.5*44/12*0.18*0.5</f>
        <v>97.008949482299585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f>[2]PF_FP_EC_StLF!$B156*0.5*16/12*0.18*0.5</f>
        <v>199.43131970690442</v>
      </c>
      <c r="K156" s="1">
        <f>[2]PF_FP_EC_StLF!$B156*0.5*44/12*0.18*0.5</f>
        <v>548.4361291939872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f>[2]PF_FP_EC_StLF!$B157*0.5*16/12*0.18*0.5</f>
        <v>565.16724384740701</v>
      </c>
      <c r="K157" s="1">
        <f>[2]PF_FP_EC_StLF!$B157*0.5*44/12*0.18*0.5</f>
        <v>1554.2099205803693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f>[2]PF_FP_EC_StLF!$B158*0.5*16/12*0.18*0.5</f>
        <v>799.78573362277439</v>
      </c>
      <c r="K158" s="1">
        <f>[2]PF_FP_EC_StLF!$B158*0.5*44/12*0.18*0.5</f>
        <v>2199.4107674626293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f>[2]PF_FP_EC_StLF!$B159*0.5*16/12*0.18*0.5</f>
        <v>565.16721119395459</v>
      </c>
      <c r="K159" s="1">
        <f>[2]PF_FP_EC_StLF!$B159*0.5*44/12*0.18*0.5</f>
        <v>1554.2098307833751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f>[2]PF_FP_EC_StLF!$B160*0.5*16/12*0.18*0.5</f>
        <v>199.42833918286482</v>
      </c>
      <c r="K160" s="1">
        <f>[2]PF_FP_EC_StLF!$B160*0.5*44/12*0.18*0.5</f>
        <v>548.42793275287829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f>[2]PF_FP_EC_StLF!$B161*0.5*16/12*0.18*0.5</f>
        <v>35.14013268328334</v>
      </c>
      <c r="K161" s="1">
        <f>[2]PF_FP_EC_StLF!$B161*0.5*44/12*0.18*0.5</f>
        <v>96.635364879029183</v>
      </c>
    </row>
    <row r="162" spans="2:11" x14ac:dyDescent="0.3">
      <c r="B162" s="1">
        <v>160</v>
      </c>
      <c r="C162" s="1">
        <f>C154</f>
        <v>151471.17361181526</v>
      </c>
      <c r="D162" s="1">
        <f>D154</f>
        <v>6933.9058645829882</v>
      </c>
      <c r="E162" s="1">
        <f>E154</f>
        <v>40095.310661951087</v>
      </c>
      <c r="F162" s="3">
        <v>0</v>
      </c>
      <c r="G162" s="1">
        <f>G154</f>
        <v>18808.980586854334</v>
      </c>
      <c r="H162" s="1">
        <v>0</v>
      </c>
      <c r="I162" s="1">
        <f>I154</f>
        <v>-25571.898133288807</v>
      </c>
      <c r="J162" s="1">
        <f>('[1]PF-FP_S1_7y'!$E$34+'[1]PF-FP_S1_7y'!$E$35+[2]PF_FP_EC_StLF!$B162*0.5/1000)*16/12*1000*0.18*0.5</f>
        <v>1023.6998155329399</v>
      </c>
      <c r="K162" s="1">
        <f>('[1]PF-FP_S1_7y'!$E$34+'[1]PF-FP_S1_7y'!$E$35+[2]PF_FP_EC_StLF!$B162*0.5/1000)*44/12*1000*0.18*0.5</f>
        <v>2815.1744927155846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f>[2]PF_FP_EC_StLF!$B163*0.5*16/12*0.18*0.5</f>
        <v>35.275981629927124</v>
      </c>
      <c r="K163" s="1">
        <f>[2]PF_FP_EC_StLF!$B163*0.5*44/12*0.18*0.5</f>
        <v>97.008949482299585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f>[2]PF_FP_EC_StLF!$B164*0.5*16/12*0.18*0.5</f>
        <v>199.43131970690442</v>
      </c>
      <c r="K164" s="1">
        <f>[2]PF_FP_EC_StLF!$B164*0.5*44/12*0.18*0.5</f>
        <v>548.4361291939872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f>[2]PF_FP_EC_StLF!$B165*0.5*16/12*0.18*0.5</f>
        <v>565.16724384740701</v>
      </c>
      <c r="K165" s="1">
        <f>[2]PF_FP_EC_StLF!$B165*0.5*44/12*0.18*0.5</f>
        <v>1554.2099205803693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f>[2]PF_FP_EC_StLF!$B166*0.5*16/12*0.18*0.5</f>
        <v>799.78573362277439</v>
      </c>
      <c r="K166" s="1">
        <f>[2]PF_FP_EC_StLF!$B166*0.5*44/12*0.18*0.5</f>
        <v>2199.4107674626293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f>[2]PF_FP_EC_StLF!$B167*0.5*16/12*0.18*0.5</f>
        <v>565.16721119395459</v>
      </c>
      <c r="K167" s="1">
        <f>[2]PF_FP_EC_StLF!$B167*0.5*44/12*0.18*0.5</f>
        <v>1554.2098307833751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f>[2]PF_FP_EC_StLF!$B168*0.5*16/12*0.18*0.5</f>
        <v>199.42833918286482</v>
      </c>
      <c r="K168" s="1">
        <f>[2]PF_FP_EC_StLF!$B168*0.5*44/12*0.18*0.5</f>
        <v>548.42793275287829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f>[2]PF_FP_EC_StLF!$B169*0.5*16/12*0.18*0.5</f>
        <v>35.14013268328334</v>
      </c>
      <c r="K169" s="1">
        <f>[2]PF_FP_EC_StLF!$B169*0.5*44/12*0.18*0.5</f>
        <v>96.635364879029183</v>
      </c>
    </row>
    <row r="170" spans="2:11" x14ac:dyDescent="0.3">
      <c r="B170" s="1">
        <v>168</v>
      </c>
      <c r="C170" s="1">
        <f>C162</f>
        <v>151471.17361181526</v>
      </c>
      <c r="D170" s="1">
        <f>D162</f>
        <v>6933.9058645829882</v>
      </c>
      <c r="E170" s="1">
        <f>E162</f>
        <v>40095.310661951087</v>
      </c>
      <c r="F170" s="3">
        <v>0</v>
      </c>
      <c r="G170" s="1">
        <f>G162</f>
        <v>18808.980586854334</v>
      </c>
      <c r="H170" s="1">
        <v>0</v>
      </c>
      <c r="I170" s="1">
        <f>I162</f>
        <v>-25571.898133288807</v>
      </c>
      <c r="J170" s="1">
        <f>('[1]PF-FP_S1_7y'!$E$34+'[1]PF-FP_S1_7y'!$E$35+[2]PF_FP_EC_StLF!$B170*0.5/1000)*16/12*1000*0.18*0.5</f>
        <v>1023.6998155329399</v>
      </c>
      <c r="K170" s="1">
        <f>('[1]PF-FP_S1_7y'!$E$34+'[1]PF-FP_S1_7y'!$E$35+[2]PF_FP_EC_StLF!$B170*0.5/1000)*44/12*1000*0.18*0.5</f>
        <v>2815.1744927155846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f>[2]PF_FP_EC_StLF!$B171*0.5*16/12*0.18*0.5</f>
        <v>35.275981629927124</v>
      </c>
      <c r="K171" s="1">
        <f>[2]PF_FP_EC_StLF!$B171*0.5*44/12*0.18*0.5</f>
        <v>97.008949482299585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f>[2]PF_FP_EC_StLF!$B172*0.5*16/12*0.18*0.5</f>
        <v>199.43131970690442</v>
      </c>
      <c r="K172" s="1">
        <f>[2]PF_FP_EC_StLF!$B172*0.5*44/12*0.18*0.5</f>
        <v>548.4361291939872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f>[2]PF_FP_EC_StLF!$B173*0.5*16/12*0.18*0.5</f>
        <v>565.16724384740701</v>
      </c>
      <c r="K173" s="1">
        <f>[2]PF_FP_EC_StLF!$B173*0.5*44/12*0.18*0.5</f>
        <v>1554.2099205803693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f>[2]PF_FP_EC_StLF!$B174*0.5*16/12*0.18*0.5</f>
        <v>799.78573362277439</v>
      </c>
      <c r="K174" s="1">
        <f>[2]PF_FP_EC_StLF!$B174*0.5*44/12*0.18*0.5</f>
        <v>2199.4107674626293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f>[2]PF_FP_EC_StLF!$B175*0.5*16/12*0.18*0.5</f>
        <v>565.16721119395459</v>
      </c>
      <c r="K175" s="1">
        <f>[2]PF_FP_EC_StLF!$B175*0.5*44/12*0.18*0.5</f>
        <v>1554.2098307833751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f>[2]PF_FP_EC_StLF!$B176*0.5*16/12*0.18*0.5</f>
        <v>199.42833918286482</v>
      </c>
      <c r="K176" s="1">
        <f>[2]PF_FP_EC_StLF!$B176*0.5*44/12*0.18*0.5</f>
        <v>548.42793275287829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f>[2]PF_FP_EC_StLF!$B177*0.5*16/12*0.18*0.5</f>
        <v>35.14013268328334</v>
      </c>
      <c r="K177" s="1">
        <f>[2]PF_FP_EC_StLF!$B177*0.5*44/12*0.18*0.5</f>
        <v>96.635364879029183</v>
      </c>
    </row>
    <row r="178" spans="2:11" x14ac:dyDescent="0.3">
      <c r="B178" s="1">
        <v>176</v>
      </c>
      <c r="C178" s="1">
        <f>C170</f>
        <v>151471.17361181526</v>
      </c>
      <c r="D178" s="1">
        <f>D170</f>
        <v>6933.9058645829882</v>
      </c>
      <c r="E178" s="1">
        <f>E170</f>
        <v>40095.310661951087</v>
      </c>
      <c r="F178" s="3">
        <v>0</v>
      </c>
      <c r="G178" s="1">
        <f>G170</f>
        <v>18808.980586854334</v>
      </c>
      <c r="H178" s="1">
        <v>0</v>
      </c>
      <c r="I178" s="1">
        <f>I170</f>
        <v>-25571.898133288807</v>
      </c>
      <c r="J178" s="1">
        <f>('[1]PF-FP_S1_7y'!$E$34+'[1]PF-FP_S1_7y'!$E$35+[2]PF_FP_EC_StLF!$B178*0.5/1000)*16/12*1000*0.18*0.5</f>
        <v>1023.6998155329399</v>
      </c>
      <c r="K178" s="1">
        <f>('[1]PF-FP_S1_7y'!$E$34+'[1]PF-FP_S1_7y'!$E$35+[2]PF_FP_EC_StLF!$B178*0.5/1000)*44/12*1000*0.18*0.5</f>
        <v>2815.1744927155846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f>[2]PF_FP_EC_StLF!$B179*0.5*16/12*0.18*0.5</f>
        <v>35.275981629927124</v>
      </c>
      <c r="K179" s="1">
        <f>[2]PF_FP_EC_StLF!$B179*0.5*44/12*0.18*0.5</f>
        <v>97.008949482299585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f>[2]PF_FP_EC_StLF!$B180*0.5*16/12*0.18*0.5</f>
        <v>199.43131970690442</v>
      </c>
      <c r="K180" s="1">
        <f>[2]PF_FP_EC_StLF!$B180*0.5*44/12*0.18*0.5</f>
        <v>548.4361291939872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f>[2]PF_FP_EC_StLF!$B181*0.5*16/12*0.18*0.5</f>
        <v>565.16724384740701</v>
      </c>
      <c r="K181" s="1">
        <f>[2]PF_FP_EC_StLF!$B181*0.5*44/12*0.18*0.5</f>
        <v>1554.2099205803693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f>[2]PF_FP_EC_StLF!$B182*0.5*16/12*0.18*0.5</f>
        <v>799.78573362277439</v>
      </c>
      <c r="K182" s="1">
        <f>[2]PF_FP_EC_StLF!$B182*0.5*44/12*0.18*0.5</f>
        <v>2199.4107674626293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f>[2]PF_FP_EC_StLF!$B183*0.5*16/12*0.18*0.5</f>
        <v>565.16721119395459</v>
      </c>
      <c r="K183" s="1">
        <f>[2]PF_FP_EC_StLF!$B183*0.5*44/12*0.18*0.5</f>
        <v>1554.2098307833751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f>[2]PF_FP_EC_StLF!$B184*0.5*16/12*0.18*0.5</f>
        <v>199.42833918286482</v>
      </c>
      <c r="K184" s="1">
        <f>[2]PF_FP_EC_StLF!$B184*0.5*44/12*0.18*0.5</f>
        <v>548.42793275287829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f>[2]PF_FP_EC_StLF!$B185*0.5*16/12*0.18*0.5</f>
        <v>35.14013268328334</v>
      </c>
      <c r="K185" s="1">
        <f>[2]PF_FP_EC_StLF!$B185*0.5*44/12*0.18*0.5</f>
        <v>96.635364879029183</v>
      </c>
    </row>
    <row r="186" spans="2:11" x14ac:dyDescent="0.3">
      <c r="B186" s="1">
        <v>184</v>
      </c>
      <c r="C186" s="1">
        <f>C178</f>
        <v>151471.17361181526</v>
      </c>
      <c r="D186" s="1">
        <f>D178</f>
        <v>6933.9058645829882</v>
      </c>
      <c r="E186" s="1">
        <f>E178</f>
        <v>40095.310661951087</v>
      </c>
      <c r="F186" s="3">
        <v>0</v>
      </c>
      <c r="G186" s="1">
        <f>G178</f>
        <v>18808.980586854334</v>
      </c>
      <c r="H186" s="1">
        <v>0</v>
      </c>
      <c r="I186" s="1">
        <f>I178</f>
        <v>-25571.898133288807</v>
      </c>
      <c r="J186" s="1">
        <f>('[1]PF-FP_S1_7y'!$E$34+'[1]PF-FP_S1_7y'!$E$35+[2]PF_FP_EC_StLF!$B186*0.5/1000)*16/12*1000*0.18*0.5</f>
        <v>1023.6998155329399</v>
      </c>
      <c r="K186" s="1">
        <f>('[1]PF-FP_S1_7y'!$E$34+'[1]PF-FP_S1_7y'!$E$35+[2]PF_FP_EC_StLF!$B186*0.5/1000)*44/12*1000*0.18*0.5</f>
        <v>2815.1744927155846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f>[2]PF_FP_EC_StLF!$B187*0.5*16/12*0.18*0.5</f>
        <v>35.275981629927124</v>
      </c>
      <c r="K187" s="1">
        <f>[2]PF_FP_EC_StLF!$B187*0.5*44/12*0.18*0.5</f>
        <v>97.008949482299585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f>[2]PF_FP_EC_StLF!$B188*0.5*16/12*0.18*0.5</f>
        <v>199.43131970690442</v>
      </c>
      <c r="K188" s="1">
        <f>[2]PF_FP_EC_StLF!$B188*0.5*44/12*0.18*0.5</f>
        <v>548.4361291939872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f>[2]PF_FP_EC_StLF!$B189*0.5*16/12*0.18*0.5</f>
        <v>565.16724384740701</v>
      </c>
      <c r="K189" s="1">
        <f>[2]PF_FP_EC_StLF!$B189*0.5*44/12*0.18*0.5</f>
        <v>1554.2099205803693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f>[2]PF_FP_EC_StLF!$B190*0.5*16/12*0.18*0.5</f>
        <v>799.78573362277439</v>
      </c>
      <c r="K190" s="1">
        <f>[2]PF_FP_EC_StLF!$B190*0.5*44/12*0.18*0.5</f>
        <v>2199.4107674626293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f>[2]PF_FP_EC_StLF!$B191*0.5*16/12*0.18*0.5</f>
        <v>565.16721119395459</v>
      </c>
      <c r="K191" s="1">
        <f>[2]PF_FP_EC_StLF!$B191*0.5*44/12*0.18*0.5</f>
        <v>1554.2098307833751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f>[2]PF_FP_EC_StLF!$B192*0.5*16/12*0.18*0.5</f>
        <v>199.42833918286482</v>
      </c>
      <c r="K192" s="1">
        <f>[2]PF_FP_EC_StLF!$B192*0.5*44/12*0.18*0.5</f>
        <v>548.42793275287829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f>[2]PF_FP_EC_StLF!$B193*0.5*16/12*0.18*0.5</f>
        <v>35.14013268328334</v>
      </c>
      <c r="K193" s="1">
        <f>[2]PF_FP_EC_StLF!$B193*0.5*44/12*0.18*0.5</f>
        <v>96.635364879029183</v>
      </c>
    </row>
    <row r="194" spans="2:11" x14ac:dyDescent="0.3">
      <c r="B194" s="1">
        <v>192</v>
      </c>
      <c r="C194" s="1">
        <f>C186</f>
        <v>151471.17361181526</v>
      </c>
      <c r="D194" s="1">
        <f>D186</f>
        <v>6933.9058645829882</v>
      </c>
      <c r="E194" s="1">
        <f>E186</f>
        <v>40095.310661951087</v>
      </c>
      <c r="F194" s="3">
        <v>0</v>
      </c>
      <c r="G194" s="1">
        <f>G186</f>
        <v>18808.980586854334</v>
      </c>
      <c r="H194" s="1">
        <v>0</v>
      </c>
      <c r="I194" s="1">
        <f>I186</f>
        <v>-25571.898133288807</v>
      </c>
      <c r="J194" s="1">
        <f>('[1]PF-FP_S1_7y'!$E$34+'[1]PF-FP_S1_7y'!$E$35+[2]PF_FP_EC_StLF!$B194*0.5/1000)*16/12*1000*0.18*0.5</f>
        <v>1023.6998155329399</v>
      </c>
      <c r="K194" s="1">
        <f>('[1]PF-FP_S1_7y'!$E$34+'[1]PF-FP_S1_7y'!$E$35+[2]PF_FP_EC_StLF!$B194*0.5/1000)*44/12*1000*0.18*0.5</f>
        <v>2815.1744927155846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f>[2]PF_FP_EC_StLF!$B195*0.5*16/12*0.18*0.5</f>
        <v>35.275981629927124</v>
      </c>
      <c r="K195" s="1">
        <f>[2]PF_FP_EC_StLF!$B195*0.5*44/12*0.18*0.5</f>
        <v>97.008949482299585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f>[2]PF_FP_EC_StLF!$B196*0.5*16/12*0.18*0.5</f>
        <v>199.43131970690442</v>
      </c>
      <c r="K196" s="1">
        <f>[2]PF_FP_EC_StLF!$B196*0.5*44/12*0.18*0.5</f>
        <v>548.4361291939872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f>[2]PF_FP_EC_StLF!$B197*0.5*16/12*0.18*0.5</f>
        <v>565.16724384740701</v>
      </c>
      <c r="K197" s="1">
        <f>[2]PF_FP_EC_StLF!$B197*0.5*44/12*0.18*0.5</f>
        <v>1554.2099205803693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f>[2]PF_FP_EC_StLF!$B198*0.5*16/12*0.18*0.5</f>
        <v>799.78573362277439</v>
      </c>
      <c r="K198" s="1">
        <f>[2]PF_FP_EC_StLF!$B198*0.5*44/12*0.18*0.5</f>
        <v>2199.4107674626293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f>[2]PF_FP_EC_StLF!$B199*0.5*16/12*0.18*0.5</f>
        <v>565.16721119395459</v>
      </c>
      <c r="K199" s="1">
        <f>[2]PF_FP_EC_StLF!$B199*0.5*44/12*0.18*0.5</f>
        <v>1554.2098307833751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f>[2]PF_FP_EC_StLF!$B200*0.5*16/12*0.18*0.5</f>
        <v>199.42833918286482</v>
      </c>
      <c r="K200" s="1">
        <f>[2]PF_FP_EC_StLF!$B200*0.5*44/12*0.18*0.5</f>
        <v>548.42793275287829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f>[2]PF_FP_EC_StLF!$B201*0.5*16/12*0.18*0.5</f>
        <v>35.14013268328334</v>
      </c>
      <c r="K201" s="1">
        <f>[2]PF_FP_EC_StLF!$B201*0.5*44/12*0.18*0.5</f>
        <v>96.635364879029183</v>
      </c>
    </row>
    <row r="202" spans="2:11" x14ac:dyDescent="0.3">
      <c r="B202" s="1">
        <v>200</v>
      </c>
      <c r="C202" s="1">
        <f>C194</f>
        <v>151471.17361181526</v>
      </c>
      <c r="D202" s="1">
        <f>D194</f>
        <v>6933.9058645829882</v>
      </c>
      <c r="E202" s="1">
        <f>E194</f>
        <v>40095.310661951087</v>
      </c>
      <c r="F202" s="3">
        <v>0</v>
      </c>
      <c r="G202" s="1">
        <f>G194</f>
        <v>18808.980586854334</v>
      </c>
      <c r="H202" s="1">
        <v>0</v>
      </c>
      <c r="I202" s="1">
        <f>I194</f>
        <v>-25571.898133288807</v>
      </c>
      <c r="J202" s="1">
        <f>('[1]PF-FP_S1_7y'!$E$34+'[1]PF-FP_S1_7y'!$E$35+[2]PF_FP_EC_StLF!$B202*0.5/1000)*16/12*1000*0.18*0.5</f>
        <v>1023.6998155329399</v>
      </c>
      <c r="K202" s="1">
        <f>('[1]PF-FP_S1_7y'!$E$34+'[1]PF-FP_S1_7y'!$E$35+[2]PF_FP_EC_StLF!$B202*0.5/1000)*44/12*1000*0.18*0.5</f>
        <v>2815.1744927155846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206"/>
  <sheetViews>
    <sheetView topLeftCell="B1" workbookViewId="0">
      <selection activeCell="H6" sqref="H6"/>
    </sheetView>
  </sheetViews>
  <sheetFormatPr defaultColWidth="11.5546875" defaultRowHeight="14.4" x14ac:dyDescent="0.3"/>
  <cols>
    <col min="2" max="2" width="11.44140625" style="1"/>
    <col min="3" max="3" width="25.44140625" style="1" customWidth="1"/>
    <col min="4" max="4" width="15.109375" style="1" customWidth="1"/>
    <col min="5" max="5" width="15" style="1" customWidth="1"/>
    <col min="6" max="6" width="11.44140625" style="1"/>
    <col min="7" max="7" width="22.33203125" customWidth="1"/>
    <col min="8" max="8" width="21.5546875" style="4" customWidth="1"/>
    <col min="9" max="9" width="17.88671875" style="1" customWidth="1"/>
    <col min="10" max="10" width="16.33203125" style="1" customWidth="1"/>
    <col min="11" max="11" width="23.44140625" style="1" customWidth="1"/>
    <col min="12" max="12" width="22.88671875" style="1" customWidth="1"/>
  </cols>
  <sheetData>
    <row r="1" spans="2:12" x14ac:dyDescent="0.3">
      <c r="B1" s="2" t="s">
        <v>0</v>
      </c>
      <c r="C1" s="2" t="s">
        <v>9</v>
      </c>
      <c r="D1" s="2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2:12" x14ac:dyDescent="0.3">
      <c r="B2" s="1">
        <v>0</v>
      </c>
      <c r="C2" s="1">
        <f>'[1]PF-FP_S1_Hbr'!$F$25*1000*44/12</f>
        <v>82854.213836477968</v>
      </c>
      <c r="D2" s="1">
        <f>'[1]PF-FP_S1_Hbr'!$F$26*1000*44/12</f>
        <v>662833.71069182374</v>
      </c>
      <c r="E2" s="1">
        <f>'[1]PF-FP_S1_Hbr'!$D$15*44/12*1000</f>
        <v>25791.194968553456</v>
      </c>
      <c r="F2" s="1">
        <v>0</v>
      </c>
      <c r="G2" s="3">
        <v>0</v>
      </c>
      <c r="H2" s="5">
        <f>([1]Kayu!$E$190+[1]Kayu!$E$191)*44/12*-1*1000</f>
        <v>66379.038886570474</v>
      </c>
      <c r="I2" s="5">
        <v>0</v>
      </c>
      <c r="J2" s="5">
        <f>'[1]PF-FP_S1_Hbr'!$D$33*44/12*-1*1000*0.82</f>
        <v>-67940.455345911934</v>
      </c>
      <c r="K2" s="1">
        <f>'[1]PF-FP_S1_Hbr'!$D$33*16/12*1000*0.18*0.5</f>
        <v>2711.592452830188</v>
      </c>
      <c r="L2" s="1">
        <f>'[1]PF-FP_S1_Hbr'!$D$33*44/12*1000*0.18*0.5</f>
        <v>7456.8792452830185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5">
        <v>0</v>
      </c>
      <c r="I3" s="5">
        <v>0</v>
      </c>
      <c r="J3" s="1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5">
        <v>0</v>
      </c>
      <c r="I4" s="5">
        <v>0</v>
      </c>
      <c r="J4" s="1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5">
        <v>0</v>
      </c>
      <c r="I5" s="5">
        <v>0</v>
      </c>
      <c r="J5" s="1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5">
        <v>0</v>
      </c>
      <c r="I6" s="5">
        <v>0</v>
      </c>
      <c r="J6" s="1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5">
        <v>0</v>
      </c>
      <c r="I7" s="5">
        <v>0</v>
      </c>
      <c r="J7" s="1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5">
        <f>[1]LCI!$E$127*0.8</f>
        <v>888.52471200000002</v>
      </c>
      <c r="I8" s="5">
        <v>0</v>
      </c>
      <c r="J8" s="1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5">
        <f>[1]LCI!$E$127*0.8</f>
        <v>888.52471200000002</v>
      </c>
      <c r="I9" s="5">
        <v>0</v>
      </c>
      <c r="J9" s="1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5">
        <f>[1]LCI!$E$127*0.8</f>
        <v>888.52471200000002</v>
      </c>
      <c r="I10" s="5">
        <v>0</v>
      </c>
      <c r="J10" s="1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5">
        <f>[1]LCI!$E$127*0.8</f>
        <v>888.52471200000002</v>
      </c>
      <c r="I11" s="5">
        <v>0</v>
      </c>
      <c r="J11" s="1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5">
        <f>[1]LCI!$E$127*0.8</f>
        <v>888.52471200000002</v>
      </c>
      <c r="I12" s="5">
        <v>0</v>
      </c>
      <c r="J12" s="1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5">
        <f>[1]LCI!$E$127*0.8</f>
        <v>888.52471200000002</v>
      </c>
      <c r="I13" s="5">
        <v>0</v>
      </c>
      <c r="J13" s="1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5">
        <f>[1]LCI!$E$127*0.8</f>
        <v>888.52471200000002</v>
      </c>
      <c r="I14" s="5">
        <v>0</v>
      </c>
      <c r="J14" s="1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5">
        <f>[1]LCI!$E$127*0.8</f>
        <v>888.52471200000002</v>
      </c>
      <c r="I15" s="5">
        <v>0</v>
      </c>
      <c r="J15" s="1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5">
        <f>[1]LCI!$E$127*0.8</f>
        <v>888.52471200000002</v>
      </c>
      <c r="I16" s="5">
        <v>0</v>
      </c>
      <c r="J16" s="1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5">
        <f>[1]LCI!$E$127*0.8</f>
        <v>888.52471200000002</v>
      </c>
      <c r="I17" s="5">
        <v>0</v>
      </c>
      <c r="J17" s="1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5">
        <f>[1]LCI!$E$127*0.8</f>
        <v>888.52471200000002</v>
      </c>
      <c r="I18" s="5">
        <v>0</v>
      </c>
      <c r="J18" s="1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5">
        <f>[1]LCI!$E$127*0.8</f>
        <v>888.52471200000002</v>
      </c>
      <c r="I19" s="5">
        <v>0</v>
      </c>
      <c r="J19" s="1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5">
        <f>[1]LCI!$E$127*0.8</f>
        <v>888.52471200000002</v>
      </c>
      <c r="I20" s="5">
        <v>0</v>
      </c>
      <c r="J20" s="1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5">
        <f>[1]LCI!$E$127*0.8</f>
        <v>888.52471200000002</v>
      </c>
      <c r="I21" s="5">
        <v>0</v>
      </c>
      <c r="J21" s="1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5">
        <f>[1]LCI!$E$127*0.8</f>
        <v>888.52471200000002</v>
      </c>
      <c r="I22" s="5">
        <v>0</v>
      </c>
      <c r="J22" s="1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5">
        <f>[1]LCI!$E$127*0.8</f>
        <v>888.52471200000002</v>
      </c>
      <c r="I23" s="5">
        <v>0</v>
      </c>
      <c r="J23" s="1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5">
        <f>[1]LCI!$E$127*0.8</f>
        <v>888.52471200000002</v>
      </c>
      <c r="I24" s="5">
        <v>0</v>
      </c>
      <c r="J24" s="1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5">
        <f>[1]LCI!$E$127*0.8</f>
        <v>888.52471200000002</v>
      </c>
      <c r="I25" s="5">
        <v>0</v>
      </c>
      <c r="J25" s="1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5">
        <f>[1]LCI!$E$127*0.8</f>
        <v>888.52471200000002</v>
      </c>
      <c r="I26" s="5">
        <v>0</v>
      </c>
      <c r="J26" s="1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5">
        <f>[1]LCI!$E$127*0.8</f>
        <v>888.52471200000002</v>
      </c>
      <c r="I27" s="5">
        <v>0</v>
      </c>
      <c r="J27" s="1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5">
        <f>[1]LCI!$E$127*0.8</f>
        <v>888.52471200000002</v>
      </c>
      <c r="I28" s="5">
        <v>0</v>
      </c>
      <c r="J28" s="1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5">
        <f>[1]LCI!$E$127*0.8</f>
        <v>888.52471200000002</v>
      </c>
      <c r="I29" s="5">
        <v>0</v>
      </c>
      <c r="J29" s="1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5">
        <f>[1]LCI!$E$127*0.8</f>
        <v>888.52471200000002</v>
      </c>
      <c r="I30" s="5">
        <v>0</v>
      </c>
      <c r="J30" s="1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5">
        <f>[1]LCI!$E$127*0.8</f>
        <v>888.52471200000002</v>
      </c>
      <c r="I31" s="5">
        <v>0</v>
      </c>
      <c r="J31" s="1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5">
        <f>[1]LCI!$E$127*0.8</f>
        <v>888.52471200000002</v>
      </c>
      <c r="I32" s="5">
        <v>0</v>
      </c>
      <c r="J32" s="1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5">
        <f>[1]LCI!$E$127*0.8</f>
        <v>888.52471200000002</v>
      </c>
      <c r="I33" s="5">
        <v>0</v>
      </c>
      <c r="J33" s="1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5">
        <f>[1]LCI!$E$127*0.8</f>
        <v>888.52471200000002</v>
      </c>
      <c r="I34" s="5">
        <v>0</v>
      </c>
      <c r="J34" s="1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5">
        <f>[1]LCI!$E$127*0.8</f>
        <v>888.52471200000002</v>
      </c>
      <c r="I35" s="5">
        <v>0</v>
      </c>
      <c r="J35" s="1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5">
        <f>[1]LCI!$E$127*0.8</f>
        <v>888.52471200000002</v>
      </c>
      <c r="I36" s="5">
        <v>0</v>
      </c>
      <c r="J36" s="1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5">
        <f>[1]LCI!$E$127*0.8</f>
        <v>888.52471200000002</v>
      </c>
      <c r="I37" s="5">
        <v>0</v>
      </c>
      <c r="J37" s="1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5">
        <f>[1]LCI!$E$127*0.8</f>
        <v>888.52471200000002</v>
      </c>
      <c r="I38" s="5">
        <v>0</v>
      </c>
      <c r="J38" s="1">
        <v>0</v>
      </c>
      <c r="K38" s="1">
        <v>0</v>
      </c>
      <c r="L38" s="1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5">
        <f>[1]LCI!$E$127*0.8</f>
        <v>888.52471200000002</v>
      </c>
      <c r="I39" s="5">
        <v>0</v>
      </c>
      <c r="J39" s="1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5">
        <f>[1]LCI!$E$127*0.8</f>
        <v>888.52471200000002</v>
      </c>
      <c r="I40" s="5">
        <v>0</v>
      </c>
      <c r="J40" s="1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5">
        <f>[1]LCI!$E$127*0.8</f>
        <v>888.52471200000002</v>
      </c>
      <c r="I41" s="5">
        <v>0</v>
      </c>
      <c r="J41" s="1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5">
        <f>[1]LCI!$E$127*0.8</f>
        <v>888.52471200000002</v>
      </c>
      <c r="I42" s="5">
        <v>0</v>
      </c>
      <c r="J42" s="1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f>'[1]PF-FP_S1_Hbr'!$H$25*1000*44/12</f>
        <v>22047.044025157233</v>
      </c>
      <c r="D43" s="1">
        <f>'[1]PF-FP_S1_Hbr'!$H$26*1000*44/12</f>
        <v>176376.35220125786</v>
      </c>
      <c r="E43" s="1">
        <f>'[1]PF-FP_S1_Hbr'!$F$15*44/12*1000</f>
        <v>6862.8930817610044</v>
      </c>
      <c r="F43" s="1">
        <v>0</v>
      </c>
      <c r="G43" s="3">
        <v>0</v>
      </c>
      <c r="H43" s="5">
        <f>([1]Kayu!$G$190+[1]Kayu!$G$191)*44/12*-1*1000</f>
        <v>17663.091892563818</v>
      </c>
      <c r="I43" s="5">
        <v>0</v>
      </c>
      <c r="J43" s="1">
        <f>'[1]PF-FP_S1_Hbr'!$F$33*44/12*-1*1000*0.82</f>
        <v>-18078.576100628929</v>
      </c>
      <c r="K43" s="1">
        <f>'[1]PF-FP_S1_Hbr'!$F$33*16/12*1000*0.18*0.5</f>
        <v>721.53962264150948</v>
      </c>
      <c r="L43" s="1">
        <f>'[1]PF-FP_S1_Hbr'!$F$33*44/12*1000*0.18*0.5</f>
        <v>1984.2339622641509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5">
        <f>H3</f>
        <v>0</v>
      </c>
      <c r="I44" s="5">
        <v>0</v>
      </c>
      <c r="J44" s="1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5">
        <f t="shared" ref="H45:H108" si="0">H4</f>
        <v>0</v>
      </c>
      <c r="I45" s="5">
        <v>0</v>
      </c>
      <c r="J45" s="1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5">
        <f t="shared" si="0"/>
        <v>0</v>
      </c>
      <c r="I46" s="5">
        <v>0</v>
      </c>
      <c r="J46" s="1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5">
        <f t="shared" si="0"/>
        <v>0</v>
      </c>
      <c r="I47" s="5">
        <v>0</v>
      </c>
      <c r="J47" s="1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5">
        <f t="shared" si="0"/>
        <v>0</v>
      </c>
      <c r="I48" s="5">
        <v>0</v>
      </c>
      <c r="J48" s="1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5">
        <f t="shared" si="0"/>
        <v>888.52471200000002</v>
      </c>
      <c r="I49" s="5">
        <v>0</v>
      </c>
      <c r="J49" s="1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5">
        <f t="shared" si="0"/>
        <v>888.52471200000002</v>
      </c>
      <c r="I50" s="5">
        <v>0</v>
      </c>
      <c r="J50" s="1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5">
        <f t="shared" si="0"/>
        <v>888.52471200000002</v>
      </c>
      <c r="I51" s="5">
        <v>0</v>
      </c>
      <c r="J51" s="1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5">
        <f t="shared" si="0"/>
        <v>888.52471200000002</v>
      </c>
      <c r="I52" s="5">
        <v>0</v>
      </c>
      <c r="J52" s="1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5">
        <f t="shared" si="0"/>
        <v>888.52471200000002</v>
      </c>
      <c r="I53" s="5">
        <v>0</v>
      </c>
      <c r="J53" s="1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5">
        <f t="shared" si="0"/>
        <v>888.52471200000002</v>
      </c>
      <c r="I54" s="5">
        <v>0</v>
      </c>
      <c r="J54" s="1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5">
        <f t="shared" si="0"/>
        <v>888.52471200000002</v>
      </c>
      <c r="I55" s="5">
        <v>0</v>
      </c>
      <c r="J55" s="1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5">
        <f t="shared" si="0"/>
        <v>888.52471200000002</v>
      </c>
      <c r="I56" s="5">
        <v>0</v>
      </c>
      <c r="J56" s="1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5">
        <f t="shared" si="0"/>
        <v>888.52471200000002</v>
      </c>
      <c r="I57" s="5">
        <v>0</v>
      </c>
      <c r="J57" s="1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5">
        <f t="shared" si="0"/>
        <v>888.52471200000002</v>
      </c>
      <c r="I58" s="5">
        <v>0</v>
      </c>
      <c r="J58" s="1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5">
        <f t="shared" si="0"/>
        <v>888.52471200000002</v>
      </c>
      <c r="I59" s="5">
        <v>0</v>
      </c>
      <c r="J59" s="1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5">
        <f t="shared" si="0"/>
        <v>888.52471200000002</v>
      </c>
      <c r="I60" s="5">
        <v>0</v>
      </c>
      <c r="J60" s="1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5">
        <f t="shared" si="0"/>
        <v>888.52471200000002</v>
      </c>
      <c r="I61" s="5">
        <v>0</v>
      </c>
      <c r="J61" s="1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5">
        <f t="shared" si="0"/>
        <v>888.52471200000002</v>
      </c>
      <c r="I62" s="5">
        <v>0</v>
      </c>
      <c r="J62" s="1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5">
        <f t="shared" si="0"/>
        <v>888.52471200000002</v>
      </c>
      <c r="I63" s="5">
        <v>0</v>
      </c>
      <c r="J63" s="1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5">
        <f t="shared" si="0"/>
        <v>888.52471200000002</v>
      </c>
      <c r="I64" s="5">
        <v>0</v>
      </c>
      <c r="J64" s="1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5">
        <f t="shared" si="0"/>
        <v>888.52471200000002</v>
      </c>
      <c r="I65" s="5">
        <v>0</v>
      </c>
      <c r="J65" s="1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5">
        <f t="shared" si="0"/>
        <v>888.52471200000002</v>
      </c>
      <c r="I66" s="5">
        <v>0</v>
      </c>
      <c r="J66" s="1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5">
        <f t="shared" si="0"/>
        <v>888.52471200000002</v>
      </c>
      <c r="I67" s="5">
        <v>0</v>
      </c>
      <c r="J67" s="1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5">
        <f t="shared" si="0"/>
        <v>888.52471200000002</v>
      </c>
      <c r="I68" s="5">
        <v>0</v>
      </c>
      <c r="J68" s="1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5">
        <f t="shared" si="0"/>
        <v>888.52471200000002</v>
      </c>
      <c r="I69" s="5">
        <v>0</v>
      </c>
      <c r="J69" s="1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5">
        <f t="shared" si="0"/>
        <v>888.52471200000002</v>
      </c>
      <c r="I70" s="5">
        <v>0</v>
      </c>
      <c r="J70" s="1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5">
        <f t="shared" si="0"/>
        <v>888.52471200000002</v>
      </c>
      <c r="I71" s="5">
        <v>0</v>
      </c>
      <c r="J71" s="1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5">
        <f t="shared" si="0"/>
        <v>888.52471200000002</v>
      </c>
      <c r="I72" s="5">
        <v>0</v>
      </c>
      <c r="J72" s="1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5">
        <f t="shared" si="0"/>
        <v>888.52471200000002</v>
      </c>
      <c r="I73" s="5">
        <v>0</v>
      </c>
      <c r="J73" s="1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5">
        <f t="shared" si="0"/>
        <v>888.52471200000002</v>
      </c>
      <c r="I74" s="5">
        <v>0</v>
      </c>
      <c r="J74" s="1">
        <v>0</v>
      </c>
      <c r="K74" s="1">
        <v>0</v>
      </c>
      <c r="L74" s="1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5">
        <f t="shared" si="0"/>
        <v>888.52471200000002</v>
      </c>
      <c r="I75" s="5">
        <v>0</v>
      </c>
      <c r="J75" s="1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5">
        <f t="shared" si="0"/>
        <v>888.52471200000002</v>
      </c>
      <c r="I76" s="5">
        <v>0</v>
      </c>
      <c r="J76" s="1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5">
        <f t="shared" si="0"/>
        <v>888.52471200000002</v>
      </c>
      <c r="I77" s="5">
        <v>0</v>
      </c>
      <c r="J77" s="1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5">
        <f t="shared" si="0"/>
        <v>888.52471200000002</v>
      </c>
      <c r="I78" s="5">
        <v>0</v>
      </c>
      <c r="J78" s="1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5">
        <f t="shared" si="0"/>
        <v>888.52471200000002</v>
      </c>
      <c r="I79" s="5">
        <v>0</v>
      </c>
      <c r="J79" s="1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5">
        <f t="shared" si="0"/>
        <v>888.52471200000002</v>
      </c>
      <c r="I80" s="5">
        <v>0</v>
      </c>
      <c r="J80" s="1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5">
        <f t="shared" si="0"/>
        <v>888.52471200000002</v>
      </c>
      <c r="I81" s="5">
        <v>0</v>
      </c>
      <c r="J81" s="1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v>0</v>
      </c>
      <c r="H82" s="5">
        <f t="shared" si="0"/>
        <v>888.52471200000002</v>
      </c>
      <c r="I82" s="5">
        <v>0</v>
      </c>
      <c r="J82" s="1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5">
        <f t="shared" si="0"/>
        <v>888.52471200000002</v>
      </c>
      <c r="I83" s="5">
        <v>0</v>
      </c>
      <c r="J83" s="1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f>C43</f>
        <v>22047.044025157233</v>
      </c>
      <c r="D84" s="1">
        <f>D43</f>
        <v>176376.35220125786</v>
      </c>
      <c r="E84" s="1">
        <f t="shared" ref="E84:L84" si="1">E43</f>
        <v>6862.8930817610044</v>
      </c>
      <c r="F84" s="1">
        <f t="shared" si="1"/>
        <v>0</v>
      </c>
      <c r="G84" s="1">
        <f t="shared" si="1"/>
        <v>0</v>
      </c>
      <c r="H84" s="5">
        <f t="shared" si="0"/>
        <v>17663.091892563818</v>
      </c>
      <c r="I84" s="5">
        <v>0</v>
      </c>
      <c r="J84" s="1">
        <f t="shared" si="1"/>
        <v>-18078.576100628929</v>
      </c>
      <c r="K84" s="1">
        <f t="shared" si="1"/>
        <v>721.53962264150948</v>
      </c>
      <c r="L84" s="1">
        <f t="shared" si="1"/>
        <v>1984.2339622641509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5">
        <f t="shared" si="0"/>
        <v>0</v>
      </c>
      <c r="I85" s="5">
        <v>0</v>
      </c>
      <c r="J85" s="1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5">
        <f t="shared" si="0"/>
        <v>0</v>
      </c>
      <c r="I86" s="5">
        <v>0</v>
      </c>
      <c r="J86" s="1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5">
        <f t="shared" si="0"/>
        <v>0</v>
      </c>
      <c r="I87" s="5">
        <v>0</v>
      </c>
      <c r="J87" s="1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5">
        <f t="shared" si="0"/>
        <v>0</v>
      </c>
      <c r="I88" s="5">
        <v>0</v>
      </c>
      <c r="J88" s="1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5">
        <f t="shared" si="0"/>
        <v>0</v>
      </c>
      <c r="I89" s="5">
        <v>0</v>
      </c>
      <c r="J89" s="1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5">
        <f t="shared" si="0"/>
        <v>888.52471200000002</v>
      </c>
      <c r="I90" s="5">
        <v>0</v>
      </c>
      <c r="J90" s="1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5">
        <f t="shared" si="0"/>
        <v>888.52471200000002</v>
      </c>
      <c r="I91" s="5">
        <v>0</v>
      </c>
      <c r="J91" s="1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5">
        <f t="shared" si="0"/>
        <v>888.52471200000002</v>
      </c>
      <c r="I92" s="5">
        <v>0</v>
      </c>
      <c r="J92" s="1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5">
        <f t="shared" si="0"/>
        <v>888.52471200000002</v>
      </c>
      <c r="I93" s="5">
        <v>0</v>
      </c>
      <c r="J93" s="1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5">
        <f t="shared" si="0"/>
        <v>888.52471200000002</v>
      </c>
      <c r="I94" s="5">
        <v>0</v>
      </c>
      <c r="J94" s="1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5">
        <f t="shared" si="0"/>
        <v>888.52471200000002</v>
      </c>
      <c r="I95" s="5">
        <v>0</v>
      </c>
      <c r="J95" s="1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5">
        <f t="shared" si="0"/>
        <v>888.52471200000002</v>
      </c>
      <c r="I96" s="5">
        <v>0</v>
      </c>
      <c r="J96" s="1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5">
        <f t="shared" si="0"/>
        <v>888.52471200000002</v>
      </c>
      <c r="I97" s="5">
        <v>0</v>
      </c>
      <c r="J97" s="1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5">
        <f t="shared" si="0"/>
        <v>888.52471200000002</v>
      </c>
      <c r="I98" s="5">
        <v>0</v>
      </c>
      <c r="J98" s="1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5">
        <f t="shared" si="0"/>
        <v>888.52471200000002</v>
      </c>
      <c r="I99" s="5">
        <v>0</v>
      </c>
      <c r="J99" s="1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5">
        <f t="shared" si="0"/>
        <v>888.52471200000002</v>
      </c>
      <c r="I100" s="5">
        <v>0</v>
      </c>
      <c r="J100" s="1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5">
        <f t="shared" si="0"/>
        <v>888.52471200000002</v>
      </c>
      <c r="I101" s="5">
        <v>0</v>
      </c>
      <c r="J101" s="1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5">
        <f t="shared" si="0"/>
        <v>888.52471200000002</v>
      </c>
      <c r="I102" s="5">
        <v>0</v>
      </c>
      <c r="J102" s="1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5">
        <f t="shared" si="0"/>
        <v>888.52471200000002</v>
      </c>
      <c r="I103" s="5">
        <v>0</v>
      </c>
      <c r="J103" s="1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5">
        <f t="shared" si="0"/>
        <v>888.52471200000002</v>
      </c>
      <c r="I104" s="5">
        <v>0</v>
      </c>
      <c r="J104" s="1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5">
        <f t="shared" si="0"/>
        <v>888.52471200000002</v>
      </c>
      <c r="I105" s="5">
        <v>0</v>
      </c>
      <c r="J105" s="1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5">
        <f t="shared" si="0"/>
        <v>888.52471200000002</v>
      </c>
      <c r="I106" s="5">
        <v>0</v>
      </c>
      <c r="J106" s="1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5">
        <f t="shared" si="0"/>
        <v>888.52471200000002</v>
      </c>
      <c r="I107" s="5">
        <v>0</v>
      </c>
      <c r="J107" s="1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5">
        <f t="shared" si="0"/>
        <v>888.52471200000002</v>
      </c>
      <c r="I108" s="5">
        <v>0</v>
      </c>
      <c r="J108" s="1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5">
        <f t="shared" ref="H109:H124" si="2">H68</f>
        <v>888.52471200000002</v>
      </c>
      <c r="I109" s="5">
        <v>0</v>
      </c>
      <c r="J109" s="1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5">
        <f t="shared" si="2"/>
        <v>888.52471200000002</v>
      </c>
      <c r="I110" s="5">
        <v>0</v>
      </c>
      <c r="J110" s="1">
        <v>0</v>
      </c>
      <c r="K110" s="1">
        <v>0</v>
      </c>
      <c r="L110" s="1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5">
        <f t="shared" si="2"/>
        <v>888.52471200000002</v>
      </c>
      <c r="I111" s="5">
        <v>0</v>
      </c>
      <c r="J111" s="1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5">
        <f t="shared" si="2"/>
        <v>888.52471200000002</v>
      </c>
      <c r="I112" s="5">
        <v>0</v>
      </c>
      <c r="J112" s="1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5">
        <f t="shared" si="2"/>
        <v>888.52471200000002</v>
      </c>
      <c r="I113" s="5">
        <v>0</v>
      </c>
      <c r="J113" s="1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5">
        <f t="shared" si="2"/>
        <v>888.52471200000002</v>
      </c>
      <c r="I114" s="5">
        <v>0</v>
      </c>
      <c r="J114" s="1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5">
        <f t="shared" si="2"/>
        <v>888.52471200000002</v>
      </c>
      <c r="I115" s="5">
        <v>0</v>
      </c>
      <c r="J115" s="1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5">
        <f t="shared" si="2"/>
        <v>888.52471200000002</v>
      </c>
      <c r="I116" s="5">
        <v>0</v>
      </c>
      <c r="J116" s="1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5">
        <f t="shared" si="2"/>
        <v>888.52471200000002</v>
      </c>
      <c r="I117" s="5">
        <v>0</v>
      </c>
      <c r="J117" s="1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5">
        <f t="shared" si="2"/>
        <v>888.52471200000002</v>
      </c>
      <c r="I118" s="5">
        <v>0</v>
      </c>
      <c r="J118" s="1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5">
        <f t="shared" si="2"/>
        <v>888.52471200000002</v>
      </c>
      <c r="I119" s="5">
        <v>0</v>
      </c>
      <c r="J119" s="1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5">
        <f t="shared" si="2"/>
        <v>888.52471200000002</v>
      </c>
      <c r="I120" s="5">
        <v>0</v>
      </c>
      <c r="J120" s="1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5">
        <f t="shared" si="2"/>
        <v>888.52471200000002</v>
      </c>
      <c r="I121" s="5">
        <v>0</v>
      </c>
      <c r="J121" s="1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5">
        <f t="shared" si="2"/>
        <v>888.52471200000002</v>
      </c>
      <c r="I122" s="5">
        <v>0</v>
      </c>
      <c r="J122" s="1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5">
        <f t="shared" si="2"/>
        <v>888.52471200000002</v>
      </c>
      <c r="I123" s="5">
        <v>0</v>
      </c>
      <c r="J123" s="1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5">
        <f t="shared" si="2"/>
        <v>888.52471200000002</v>
      </c>
      <c r="I124" s="5">
        <v>0</v>
      </c>
      <c r="J124" s="1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f>C84</f>
        <v>22047.044025157233</v>
      </c>
      <c r="D125" s="1">
        <f>D84</f>
        <v>176376.35220125786</v>
      </c>
      <c r="E125" s="1">
        <f t="shared" ref="E125:L140" si="3">E84</f>
        <v>6862.8930817610044</v>
      </c>
      <c r="F125" s="1">
        <f t="shared" si="3"/>
        <v>0</v>
      </c>
      <c r="G125" s="1">
        <f t="shared" si="3"/>
        <v>0</v>
      </c>
      <c r="H125" s="1">
        <f t="shared" si="3"/>
        <v>17663.091892563818</v>
      </c>
      <c r="I125" s="5">
        <v>0</v>
      </c>
      <c r="J125" s="1">
        <f t="shared" si="3"/>
        <v>-18078.576100628929</v>
      </c>
      <c r="K125" s="1">
        <f t="shared" si="3"/>
        <v>721.53962264150948</v>
      </c>
      <c r="L125" s="1">
        <f t="shared" si="3"/>
        <v>1984.2339622641509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5">
        <f t="shared" si="3"/>
        <v>0</v>
      </c>
      <c r="I126" s="5">
        <v>0</v>
      </c>
      <c r="J126" s="1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5">
        <f t="shared" si="3"/>
        <v>0</v>
      </c>
      <c r="I127" s="5">
        <v>0</v>
      </c>
      <c r="J127" s="1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5">
        <f t="shared" si="3"/>
        <v>0</v>
      </c>
      <c r="I128" s="5">
        <v>0</v>
      </c>
      <c r="J128" s="1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5">
        <f t="shared" si="3"/>
        <v>0</v>
      </c>
      <c r="I129" s="5">
        <v>0</v>
      </c>
      <c r="J129" s="1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5">
        <f t="shared" si="3"/>
        <v>0</v>
      </c>
      <c r="I130" s="5">
        <v>0</v>
      </c>
      <c r="J130" s="1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5">
        <f t="shared" si="3"/>
        <v>888.52471200000002</v>
      </c>
      <c r="I131" s="5">
        <v>0</v>
      </c>
      <c r="J131" s="1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5">
        <f t="shared" si="3"/>
        <v>888.52471200000002</v>
      </c>
      <c r="I132" s="5">
        <v>0</v>
      </c>
      <c r="J132" s="1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5">
        <f t="shared" si="3"/>
        <v>888.52471200000002</v>
      </c>
      <c r="I133" s="5">
        <v>0</v>
      </c>
      <c r="J133" s="1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5">
        <f t="shared" si="3"/>
        <v>888.52471200000002</v>
      </c>
      <c r="I134" s="5">
        <v>0</v>
      </c>
      <c r="J134" s="1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5">
        <f t="shared" si="3"/>
        <v>888.52471200000002</v>
      </c>
      <c r="I135" s="5">
        <v>0</v>
      </c>
      <c r="J135" s="1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5">
        <f t="shared" si="3"/>
        <v>888.52471200000002</v>
      </c>
      <c r="I136" s="5">
        <v>0</v>
      </c>
      <c r="J136" s="1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5">
        <f t="shared" si="3"/>
        <v>888.52471200000002</v>
      </c>
      <c r="I137" s="5">
        <v>0</v>
      </c>
      <c r="J137" s="1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5">
        <f t="shared" si="3"/>
        <v>888.52471200000002</v>
      </c>
      <c r="I138" s="5">
        <v>0</v>
      </c>
      <c r="J138" s="1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5">
        <f t="shared" si="3"/>
        <v>888.52471200000002</v>
      </c>
      <c r="I139" s="5">
        <v>0</v>
      </c>
      <c r="J139" s="1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5">
        <f t="shared" si="3"/>
        <v>888.52471200000002</v>
      </c>
      <c r="I140" s="5">
        <v>0</v>
      </c>
      <c r="J140" s="1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5">
        <f t="shared" ref="H141:H165" si="4">H100</f>
        <v>888.52471200000002</v>
      </c>
      <c r="I141" s="5">
        <v>0</v>
      </c>
      <c r="J141" s="1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5">
        <f t="shared" si="4"/>
        <v>888.52471200000002</v>
      </c>
      <c r="I142" s="5">
        <v>0</v>
      </c>
      <c r="J142" s="1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5">
        <f t="shared" si="4"/>
        <v>888.52471200000002</v>
      </c>
      <c r="I143" s="5">
        <v>0</v>
      </c>
      <c r="J143" s="1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5">
        <f t="shared" si="4"/>
        <v>888.52471200000002</v>
      </c>
      <c r="I144" s="5">
        <v>0</v>
      </c>
      <c r="J144" s="1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5">
        <f t="shared" si="4"/>
        <v>888.52471200000002</v>
      </c>
      <c r="I145" s="5">
        <v>0</v>
      </c>
      <c r="J145" s="1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5">
        <f t="shared" si="4"/>
        <v>888.52471200000002</v>
      </c>
      <c r="I146" s="5">
        <v>0</v>
      </c>
      <c r="J146" s="1">
        <v>0</v>
      </c>
      <c r="K146" s="1">
        <v>0</v>
      </c>
      <c r="L146" s="1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5">
        <f t="shared" si="4"/>
        <v>888.52471200000002</v>
      </c>
      <c r="I147" s="5">
        <v>0</v>
      </c>
      <c r="J147" s="1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5">
        <f t="shared" si="4"/>
        <v>888.52471200000002</v>
      </c>
      <c r="I148" s="5">
        <v>0</v>
      </c>
      <c r="J148" s="1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5">
        <f t="shared" si="4"/>
        <v>888.52471200000002</v>
      </c>
      <c r="I149" s="5">
        <v>0</v>
      </c>
      <c r="J149" s="1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5">
        <f t="shared" si="4"/>
        <v>888.52471200000002</v>
      </c>
      <c r="I150" s="5">
        <v>0</v>
      </c>
      <c r="J150" s="1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5">
        <f t="shared" si="4"/>
        <v>888.52471200000002</v>
      </c>
      <c r="I151" s="5">
        <v>0</v>
      </c>
      <c r="J151" s="1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5">
        <f t="shared" si="4"/>
        <v>888.52471200000002</v>
      </c>
      <c r="I152" s="5">
        <v>0</v>
      </c>
      <c r="J152" s="1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5">
        <f t="shared" si="4"/>
        <v>888.52471200000002</v>
      </c>
      <c r="I153" s="5">
        <v>0</v>
      </c>
      <c r="J153" s="1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5">
        <f t="shared" si="4"/>
        <v>888.52471200000002</v>
      </c>
      <c r="I154" s="5">
        <v>0</v>
      </c>
      <c r="J154" s="1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5">
        <f t="shared" si="4"/>
        <v>888.52471200000002</v>
      </c>
      <c r="I155" s="5">
        <v>0</v>
      </c>
      <c r="J155" s="1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5">
        <f t="shared" si="4"/>
        <v>888.52471200000002</v>
      </c>
      <c r="I156" s="5">
        <v>0</v>
      </c>
      <c r="J156" s="1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5">
        <f t="shared" si="4"/>
        <v>888.52471200000002</v>
      </c>
      <c r="I157" s="5">
        <v>0</v>
      </c>
      <c r="J157" s="1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5">
        <f t="shared" si="4"/>
        <v>888.52471200000002</v>
      </c>
      <c r="I158" s="5">
        <v>0</v>
      </c>
      <c r="J158" s="1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5">
        <f t="shared" si="4"/>
        <v>888.52471200000002</v>
      </c>
      <c r="I159" s="5">
        <v>0</v>
      </c>
      <c r="J159" s="1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5">
        <f t="shared" si="4"/>
        <v>888.52471200000002</v>
      </c>
      <c r="I160" s="5">
        <v>0</v>
      </c>
      <c r="J160" s="1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5">
        <f t="shared" si="4"/>
        <v>888.52471200000002</v>
      </c>
      <c r="I161" s="5">
        <v>0</v>
      </c>
      <c r="J161" s="1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5">
        <f t="shared" si="4"/>
        <v>888.52471200000002</v>
      </c>
      <c r="I162" s="5">
        <v>0</v>
      </c>
      <c r="J162" s="1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5">
        <f t="shared" si="4"/>
        <v>888.52471200000002</v>
      </c>
      <c r="I163" s="5">
        <v>0</v>
      </c>
      <c r="J163" s="1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5">
        <f t="shared" si="4"/>
        <v>888.52471200000002</v>
      </c>
      <c r="I164" s="5">
        <v>0</v>
      </c>
      <c r="J164" s="1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5">
        <f t="shared" si="4"/>
        <v>888.52471200000002</v>
      </c>
      <c r="I165" s="5">
        <v>0</v>
      </c>
      <c r="J165" s="1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f>C125</f>
        <v>22047.044025157233</v>
      </c>
      <c r="D166" s="1">
        <f>D125</f>
        <v>176376.35220125786</v>
      </c>
      <c r="E166" s="1">
        <f t="shared" ref="E166:L181" si="5">E125</f>
        <v>6862.8930817610044</v>
      </c>
      <c r="F166" s="1">
        <f t="shared" si="5"/>
        <v>0</v>
      </c>
      <c r="G166" s="1">
        <f t="shared" si="5"/>
        <v>0</v>
      </c>
      <c r="H166" s="1">
        <f t="shared" si="5"/>
        <v>17663.091892563818</v>
      </c>
      <c r="I166" s="5">
        <v>0</v>
      </c>
      <c r="J166" s="1">
        <f t="shared" si="5"/>
        <v>-18078.576100628929</v>
      </c>
      <c r="K166" s="1">
        <f t="shared" si="5"/>
        <v>721.53962264150948</v>
      </c>
      <c r="L166" s="1">
        <f t="shared" si="5"/>
        <v>1984.2339622641509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5">
        <f t="shared" si="5"/>
        <v>0</v>
      </c>
      <c r="I167" s="5">
        <v>0</v>
      </c>
      <c r="J167" s="1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5">
        <f t="shared" si="5"/>
        <v>0</v>
      </c>
      <c r="I168" s="5">
        <v>0</v>
      </c>
      <c r="J168" s="1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5">
        <f t="shared" si="5"/>
        <v>0</v>
      </c>
      <c r="I169" s="5">
        <v>0</v>
      </c>
      <c r="J169" s="1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5">
        <f t="shared" si="5"/>
        <v>0</v>
      </c>
      <c r="I170" s="5">
        <v>0</v>
      </c>
      <c r="J170" s="1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5">
        <f t="shared" si="5"/>
        <v>0</v>
      </c>
      <c r="I171" s="5">
        <v>0</v>
      </c>
      <c r="J171" s="1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5">
        <f t="shared" si="5"/>
        <v>888.52471200000002</v>
      </c>
      <c r="I172" s="5">
        <v>0</v>
      </c>
      <c r="J172" s="1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5">
        <f t="shared" si="5"/>
        <v>888.52471200000002</v>
      </c>
      <c r="I173" s="5">
        <v>0</v>
      </c>
      <c r="J173" s="1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5">
        <f t="shared" si="5"/>
        <v>888.52471200000002</v>
      </c>
      <c r="I174" s="5">
        <v>0</v>
      </c>
      <c r="J174" s="1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5">
        <f t="shared" si="5"/>
        <v>888.52471200000002</v>
      </c>
      <c r="I175" s="5">
        <v>0</v>
      </c>
      <c r="J175" s="1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5">
        <f t="shared" si="5"/>
        <v>888.52471200000002</v>
      </c>
      <c r="I176" s="5">
        <v>0</v>
      </c>
      <c r="J176" s="1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5">
        <f t="shared" si="5"/>
        <v>888.52471200000002</v>
      </c>
      <c r="I177" s="5">
        <v>0</v>
      </c>
      <c r="J177" s="1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5">
        <f t="shared" si="5"/>
        <v>888.52471200000002</v>
      </c>
      <c r="I178" s="5">
        <v>0</v>
      </c>
      <c r="J178" s="1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5">
        <f t="shared" si="5"/>
        <v>888.52471200000002</v>
      </c>
      <c r="I179" s="5">
        <v>0</v>
      </c>
      <c r="J179" s="1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5">
        <f t="shared" si="5"/>
        <v>888.52471200000002</v>
      </c>
      <c r="I180" s="5">
        <v>0</v>
      </c>
      <c r="J180" s="1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5">
        <f t="shared" si="5"/>
        <v>888.52471200000002</v>
      </c>
      <c r="I181" s="5">
        <v>0</v>
      </c>
      <c r="J181" s="1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5">
        <f t="shared" ref="H182:H202" si="6">H141</f>
        <v>888.52471200000002</v>
      </c>
      <c r="I182" s="5">
        <v>0</v>
      </c>
      <c r="J182" s="1">
        <v>0</v>
      </c>
      <c r="K182" s="1">
        <v>0</v>
      </c>
      <c r="L182" s="1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5">
        <f t="shared" si="6"/>
        <v>888.52471200000002</v>
      </c>
      <c r="I183" s="5">
        <v>0</v>
      </c>
      <c r="J183" s="1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5">
        <f t="shared" si="6"/>
        <v>888.52471200000002</v>
      </c>
      <c r="I184" s="5">
        <v>0</v>
      </c>
      <c r="J184" s="1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5">
        <f t="shared" si="6"/>
        <v>888.52471200000002</v>
      </c>
      <c r="I185" s="5">
        <v>0</v>
      </c>
      <c r="J185" s="1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5">
        <f t="shared" si="6"/>
        <v>888.52471200000002</v>
      </c>
      <c r="I186" s="5">
        <v>0</v>
      </c>
      <c r="J186" s="1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5">
        <f t="shared" si="6"/>
        <v>888.52471200000002</v>
      </c>
      <c r="I187" s="5">
        <v>0</v>
      </c>
      <c r="J187" s="1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5">
        <f t="shared" si="6"/>
        <v>888.52471200000002</v>
      </c>
      <c r="I188" s="5">
        <v>0</v>
      </c>
      <c r="J188" s="1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5">
        <f t="shared" si="6"/>
        <v>888.52471200000002</v>
      </c>
      <c r="I189" s="5">
        <v>0</v>
      </c>
      <c r="J189" s="1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5">
        <f t="shared" si="6"/>
        <v>888.52471200000002</v>
      </c>
      <c r="I190" s="5">
        <v>0</v>
      </c>
      <c r="J190" s="1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5">
        <f t="shared" si="6"/>
        <v>888.52471200000002</v>
      </c>
      <c r="I191" s="5">
        <v>0</v>
      </c>
      <c r="J191" s="1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5">
        <f t="shared" si="6"/>
        <v>888.52471200000002</v>
      </c>
      <c r="I192" s="5">
        <v>0</v>
      </c>
      <c r="J192" s="1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5">
        <f t="shared" si="6"/>
        <v>888.52471200000002</v>
      </c>
      <c r="I193" s="5">
        <v>0</v>
      </c>
      <c r="J193" s="1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5">
        <f t="shared" si="6"/>
        <v>888.52471200000002</v>
      </c>
      <c r="I194" s="5">
        <v>0</v>
      </c>
      <c r="J194" s="1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5">
        <f t="shared" si="6"/>
        <v>888.52471200000002</v>
      </c>
      <c r="I195" s="5">
        <v>0</v>
      </c>
      <c r="J195" s="1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5">
        <f t="shared" si="6"/>
        <v>888.52471200000002</v>
      </c>
      <c r="I196" s="5">
        <v>0</v>
      </c>
      <c r="J196" s="1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5">
        <f t="shared" si="6"/>
        <v>888.52471200000002</v>
      </c>
      <c r="I197" s="5">
        <v>0</v>
      </c>
      <c r="J197" s="1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5">
        <f t="shared" si="6"/>
        <v>888.52471200000002</v>
      </c>
      <c r="I198" s="5">
        <v>0</v>
      </c>
      <c r="J198" s="1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5">
        <f t="shared" si="6"/>
        <v>888.52471200000002</v>
      </c>
      <c r="I199" s="5">
        <v>0</v>
      </c>
      <c r="J199" s="1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5">
        <f t="shared" si="6"/>
        <v>888.52471200000002</v>
      </c>
      <c r="I200" s="5">
        <v>0</v>
      </c>
      <c r="J200" s="1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5">
        <f t="shared" si="6"/>
        <v>888.52471200000002</v>
      </c>
      <c r="I201" s="5">
        <v>0</v>
      </c>
      <c r="J201" s="1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5">
        <f t="shared" si="6"/>
        <v>888.52471200000002</v>
      </c>
      <c r="I202" s="5">
        <v>0</v>
      </c>
      <c r="J202" s="1">
        <v>0</v>
      </c>
      <c r="K202" s="1">
        <v>0</v>
      </c>
      <c r="L202" s="1">
        <v>0</v>
      </c>
    </row>
    <row r="203" spans="2:12" x14ac:dyDescent="0.3">
      <c r="H203" s="5"/>
    </row>
    <row r="204" spans="2:12" x14ac:dyDescent="0.3">
      <c r="H204" s="5"/>
    </row>
    <row r="205" spans="2:12" x14ac:dyDescent="0.3">
      <c r="H205" s="5"/>
    </row>
    <row r="206" spans="2:12" x14ac:dyDescent="0.3">
      <c r="H206" s="5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02"/>
  <sheetViews>
    <sheetView workbookViewId="0">
      <selection activeCell="G21" sqref="G21"/>
    </sheetView>
  </sheetViews>
  <sheetFormatPr defaultColWidth="11.44140625" defaultRowHeight="14.4" x14ac:dyDescent="0.3"/>
  <cols>
    <col min="2" max="2" width="11.44140625" style="1"/>
    <col min="3" max="3" width="26.21875" style="1" customWidth="1"/>
    <col min="4" max="4" width="14.44140625" style="1" customWidth="1"/>
    <col min="5" max="5" width="11.44140625" style="1"/>
    <col min="6" max="6" width="22.33203125" customWidth="1"/>
    <col min="7" max="7" width="20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2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2" x14ac:dyDescent="0.3">
      <c r="B2" s="1">
        <v>0</v>
      </c>
      <c r="C2" s="1">
        <f>'[1]PF-FP_S1_18y'!$C$31*44/12*1000</f>
        <v>497125.28301886795</v>
      </c>
      <c r="D2" s="1">
        <f>'[1]PF-FP_S1_18y'!$D$15*44/12*1000</f>
        <v>25791.194968553456</v>
      </c>
      <c r="E2" s="1">
        <f>'[1]PF-FP_S1_18y'!$E$24*44/12*1000</f>
        <v>248562.64150943392</v>
      </c>
      <c r="F2" s="3">
        <v>0</v>
      </c>
      <c r="G2" s="1">
        <f>((E2*12/44)/0.51)*([1]LCI!$E$169/1000)</f>
        <v>113064.32543593782</v>
      </c>
      <c r="H2" s="1">
        <v>0</v>
      </c>
      <c r="I2" s="5">
        <f>'[1]PF-FP_S1_18y'!$C$33*44/12*-1*1000*0.82</f>
        <v>-67940.455345911934</v>
      </c>
      <c r="J2" s="1">
        <f>'[1]PF-FP_S1_18y'!$C$33*16/12*1000*0.18*0.5</f>
        <v>2711.592452830188</v>
      </c>
      <c r="K2" s="1">
        <f>'[1]PF-FP_S1_18y'!$C$33*44/12*1000*0.18*0.5</f>
        <v>7456.8792452830185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f>[2]PF_FP_EC_StLF!$C3*0.5*16/12*0.18*0.5</f>
        <v>6.5893358581111565</v>
      </c>
      <c r="K3" s="1">
        <f>[2]PF_FP_EC_StLF!$C3*0.5*44/12*0.18*0.5</f>
        <v>18.120673609805678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f>[2]PF_FP_EC_StLF!$C4*0.5*16/12*0.18*0.5</f>
        <v>11.015919480407028</v>
      </c>
      <c r="K4" s="1">
        <f>[2]PF_FP_EC_StLF!$C4*0.5*44/12*0.18*0.5</f>
        <v>30.293778571119326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f>[2]PF_FP_EC_StLF!$C5*0.5*16/12*0.18*0.5</f>
        <v>17.911671924716796</v>
      </c>
      <c r="K5" s="1">
        <f>[2]PF_FP_EC_StLF!$C5*0.5*44/12*0.18*0.5</f>
        <v>49.257097792971187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f>[2]PF_FP_EC_StLF!$C6*0.5*16/12*0.18*0.5</f>
        <v>28.326163886797147</v>
      </c>
      <c r="K6" s="1">
        <f>[2]PF_FP_EC_StLF!$C6*0.5*44/12*0.18*0.5</f>
        <v>77.896950688692144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f>[2]PF_FP_EC_StLF!$C7*0.5*16/12*0.18*0.5</f>
        <v>43.568806718525011</v>
      </c>
      <c r="K7" s="1">
        <f>[2]PF_FP_EC_StLF!$C7*0.5*44/12*0.18*0.5</f>
        <v>119.81421847594379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f>[2]PF_FP_EC_StLF!$C8*0.5*16/12*0.18*0.5</f>
        <v>65.177820184998538</v>
      </c>
      <c r="K8" s="1">
        <f>[2]PF_FP_EC_StLF!$C8*0.5*44/12*0.18*0.5</f>
        <v>179.23900550874598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f>[2]PF_FP_EC_StLF!$C9*0.5*16/12*0.18*0.5</f>
        <v>94.833168792703091</v>
      </c>
      <c r="K9" s="1">
        <f>[2]PF_FP_EC_StLF!$C9*0.5*44/12*0.18*0.5</f>
        <v>260.79121417993349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f>[2]PF_FP_EC_StLF!$C10*0.5*16/12*0.18*0.5</f>
        <v>134.20137254165368</v>
      </c>
      <c r="K10" s="1">
        <f>[2]PF_FP_EC_StLF!$C10*0.5*44/12*0.18*0.5</f>
        <v>369.05377448954766</v>
      </c>
      <c r="L10" s="6"/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f>[2]PF_FP_EC_StLF!$C11*0.5*16/12*0.18*0.5</f>
        <v>184.70979107862919</v>
      </c>
      <c r="K11" s="1">
        <f>[2]PF_FP_EC_StLF!$C11*0.5*44/12*0.18*0.5</f>
        <v>507.95192546623019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f>[2]PF_FP_EC_StLF!$C12*0.5*16/12*0.18*0.5</f>
        <v>247.26300388126052</v>
      </c>
      <c r="K12" s="1">
        <f>[2]PF_FP_EC_StLF!$C12*0.5*44/12*0.18*0.5</f>
        <v>679.97326067346648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f>[2]PF_FP_EC_StLF!$C13*0.5*16/12*0.18*0.5</f>
        <v>321.93235700665042</v>
      </c>
      <c r="K13" s="1">
        <f>[2]PF_FP_EC_StLF!$C13*0.5*44/12*0.18*0.5</f>
        <v>885.31398176828873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f>[2]PF_FP_EC_StLF!$C14*0.5*16/12*0.18*0.5</f>
        <v>407.66777395624376</v>
      </c>
      <c r="K14" s="1">
        <f>[2]PF_FP_EC_StLF!$C14*0.5*44/12*0.18*0.5</f>
        <v>1121.0863783796704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f>[2]PF_FP_EC_StLF!$C15*0.5*16/12*0.18*0.5</f>
        <v>502.09326862750459</v>
      </c>
      <c r="K15" s="1">
        <f>[2]PF_FP_EC_StLF!$C15*0.5*44/12*0.18*0.5</f>
        <v>1380.7564887256376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f>[2]PF_FP_EC_StLF!$C16*0.5*16/12*0.18*0.5</f>
        <v>601.44882454429739</v>
      </c>
      <c r="K16" s="1">
        <f>[2]PF_FP_EC_StLF!$C16*0.5*44/12*0.18*0.5</f>
        <v>1653.9842674968179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f>[2]PF_FP_EC_StLF!$C17*0.5*16/12*0.18*0.5</f>
        <v>700.72760424863338</v>
      </c>
      <c r="K17" s="1">
        <f>[2]PF_FP_EC_StLF!$C17*0.5*44/12*0.18*0.5</f>
        <v>1927.0009116837418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f>[2]PF_FP_EC_StLF!$C18*0.5*16/12*0.18*0.5</f>
        <v>794.02840077556209</v>
      </c>
      <c r="K18" s="1">
        <f>[2]PF_FP_EC_StLF!$C18*0.5*44/12*0.18*0.5</f>
        <v>2183.5781021327957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f>[2]PF_FP_EC_StLF!$C19*0.5*16/12*0.18*0.5</f>
        <v>875.10287604416158</v>
      </c>
      <c r="K19" s="1">
        <f>[2]PF_FP_EC_StLF!$C19*0.5*44/12*0.18*0.5</f>
        <v>2406.5329091214439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f>[2]PF_FP_EC_StLF!$C20*0.5*16/12*0.18*0.5</f>
        <v>938.03371936726671</v>
      </c>
      <c r="K20" s="1">
        <f>[2]PF_FP_EC_StLF!$C20*0.5*44/12*0.18*0.5</f>
        <v>2579.5927282599832</v>
      </c>
    </row>
    <row r="21" spans="2:11" x14ac:dyDescent="0.3">
      <c r="B21" s="1">
        <v>19</v>
      </c>
      <c r="C21" s="1">
        <f>'[1]PF-FP_S1_18y'!$E$31*44/12*1000</f>
        <v>167107.4389571567</v>
      </c>
      <c r="D21" s="5">
        <f>'[1]PF-FP_S1_18y'!$F$15*44/12*1000</f>
        <v>8669.6466385035801</v>
      </c>
      <c r="E21" s="1">
        <f>'[1]PF-FP_S1_18y'!$G$24*44/12*1000</f>
        <v>83553.71947857835</v>
      </c>
      <c r="F21" s="3">
        <v>0</v>
      </c>
      <c r="G21" s="4">
        <f>((E21*12/44)/0.51)*([1]LCI!$E$169/1000)</f>
        <v>38006.294401849969</v>
      </c>
      <c r="H21" s="1">
        <v>0</v>
      </c>
      <c r="I21" s="1">
        <f>'[1]PF-FP_S1_18y'!$E$33*44/12*-1*1000*0.82</f>
        <v>-22838.016657478078</v>
      </c>
      <c r="J21" s="1">
        <f>('[1]PF-FP_S1_18y'!$E$33+[2]PF_FP_EC_StLF!$C21*0.5/1000)*16/12*1000*0.18*0.5</f>
        <v>1889.4392726746894</v>
      </c>
      <c r="K21" s="1">
        <f>('[1]PF-FP_S1_18y'!$E$33+[2]PF_FP_EC_StLF!$C21*0.5/1000)*44/12*1000*0.18*0.5</f>
        <v>5195.9579998553954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f>[2]PF_FP_EC_StLF!$C22*0.5*16/12*0.18*0.5</f>
        <v>993.83645927618284</v>
      </c>
      <c r="K22" s="1">
        <f>[2]PF_FP_EC_StLF!$C22*0.5*44/12*0.18*0.5</f>
        <v>2733.0502630095025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f>[2]PF_FP_EC_StLF!$C23*0.5*16/12*0.18*0.5</f>
        <v>981.64712528002622</v>
      </c>
      <c r="K23" s="1">
        <f>[2]PF_FP_EC_StLF!$C23*0.5*44/12*0.18*0.5</f>
        <v>2699.5295945200724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f>[2]PF_FP_EC_StLF!$C24*0.5*16/12*0.18*0.5</f>
        <v>944.05468374993234</v>
      </c>
      <c r="K24" s="1">
        <f>[2]PF_FP_EC_StLF!$C24*0.5*44/12*0.18*0.5</f>
        <v>2596.1503803123142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f>[2]PF_FP_EC_StLF!$C25*0.5*16/12*0.18*0.5</f>
        <v>884.62464623830624</v>
      </c>
      <c r="K25" s="1">
        <f>[2]PF_FP_EC_StLF!$C25*0.5*44/12*0.18*0.5</f>
        <v>2432.717777155342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f>[2]PF_FP_EC_StLF!$C26*0.5*16/12*0.18*0.5</f>
        <v>808.67394779931954</v>
      </c>
      <c r="K26" s="1">
        <f>[2]PF_FP_EC_StLF!$C26*0.5*44/12*0.18*0.5</f>
        <v>2223.853356448129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f>[2]PF_FP_EC_StLF!$C27*0.5*16/12*0.18*0.5</f>
        <v>722.63696790397375</v>
      </c>
      <c r="K27" s="1">
        <f>[2]PF_FP_EC_StLF!$C27*0.5*44/12*0.18*0.5</f>
        <v>1987.2516617359279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f>[2]PF_FP_EC_StLF!$C28*0.5*16/12*0.18*0.5</f>
        <v>633.32676056256844</v>
      </c>
      <c r="K28" s="1">
        <f>[2]PF_FP_EC_StLF!$C28*0.5*44/12*0.18*0.5</f>
        <v>1741.648591547063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f>[2]PF_FP_EC_StLF!$C29*0.5*16/12*0.18*0.5</f>
        <v>547.20472933170709</v>
      </c>
      <c r="K29" s="1">
        <f>[2]PF_FP_EC_StLF!$C29*0.5*44/12*0.18*0.5</f>
        <v>1504.8130056621944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f>[2]PF_FP_EC_StLF!$C30*0.5*16/12*0.18*0.5</f>
        <v>469.75751509759209</v>
      </c>
      <c r="K30" s="1">
        <f>[2]PF_FP_EC_StLF!$C30*0.5*44/12*0.18*0.5</f>
        <v>1291.8331665183784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f>[2]PF_FP_EC_StLF!$C31*0.5*16/12*0.18*0.5</f>
        <v>405.04920649885912</v>
      </c>
      <c r="K31" s="1">
        <f>[2]PF_FP_EC_StLF!$C31*0.5*44/12*0.18*0.5</f>
        <v>1113.8853178718628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f>[2]PF_FP_EC_StLF!$C32*0.5*16/12*0.18*0.5</f>
        <v>355.47977243933991</v>
      </c>
      <c r="K32" s="1">
        <f>[2]PF_FP_EC_StLF!$C32*0.5*44/12*0.18*0.5</f>
        <v>977.56937420818474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f>[2]PF_FP_EC_StLF!$C33*0.5*16/12*0.18*0.5</f>
        <v>321.74630879001552</v>
      </c>
      <c r="K33" s="1">
        <f>[2]PF_FP_EC_StLF!$C33*0.5*44/12*0.18*0.5</f>
        <v>884.80234917254268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f>[2]PF_FP_EC_StLF!$C34*0.5*16/12*0.18*0.5</f>
        <v>302.97878761990791</v>
      </c>
      <c r="K34" s="1">
        <f>[2]PF_FP_EC_StLF!$C34*0.5*44/12*0.18*0.5</f>
        <v>833.19166595474667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f>[2]PF_FP_EC_StLF!$C35*0.5*16/12*0.18*0.5</f>
        <v>297.00870917771113</v>
      </c>
      <c r="K35" s="1">
        <f>[2]PF_FP_EC_StLF!$C35*0.5*44/12*0.18*0.5</f>
        <v>816.77395023870565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f>[2]PF_FP_EC_StLF!$C36*0.5*16/12*0.18*0.5</f>
        <v>300.72567774212166</v>
      </c>
      <c r="K36" s="1">
        <f>[2]PF_FP_EC_StLF!$C36*0.5*44/12*0.18*0.5</f>
        <v>826.99561379083445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f>[2]PF_FP_EC_StLF!$C37*0.5*16/12*0.18*0.5</f>
        <v>310.47949713258487</v>
      </c>
      <c r="K37" s="1">
        <f>[2]PF_FP_EC_StLF!$C37*0.5*44/12*0.18*0.5</f>
        <v>853.8186171146084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f>[2]PF_FP_EC_StLF!$C38*0.5*16/12*0.18*0.5</f>
        <v>322.48983939277997</v>
      </c>
      <c r="K38" s="1">
        <f>[2]PF_FP_EC_StLF!$C38*0.5*44/12*0.18*0.5</f>
        <v>886.84705833014482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f>[2]PF_FP_EC_StLF!$C39*0.5*16/12*0.18*0.5</f>
        <v>333.22939535052535</v>
      </c>
      <c r="K39" s="1">
        <f>[2]PF_FP_EC_StLF!$C39*0.5*44/12*0.18*0.5</f>
        <v>916.3808372139448</v>
      </c>
    </row>
    <row r="40" spans="2:11" x14ac:dyDescent="0.3">
      <c r="B40" s="1">
        <v>38</v>
      </c>
      <c r="C40" s="1">
        <f>C21</f>
        <v>167107.4389571567</v>
      </c>
      <c r="D40" s="5">
        <f>D21</f>
        <v>8669.6466385035801</v>
      </c>
      <c r="E40" s="1">
        <f>E21</f>
        <v>83553.71947857835</v>
      </c>
      <c r="F40" s="3">
        <v>0</v>
      </c>
      <c r="G40" s="4">
        <f>G21</f>
        <v>38006.294401849969</v>
      </c>
      <c r="H40" s="1">
        <v>0</v>
      </c>
      <c r="I40" s="1">
        <f>I21</f>
        <v>-22838.016657478078</v>
      </c>
      <c r="J40" s="1">
        <f>('[1]PF-FP_S1_18y'!$E$33+[2]PF_FP_EC_StLF!$C40*0.5/1000)*16/12*1000*0.18*0.5</f>
        <v>1251.2445577740277</v>
      </c>
      <c r="K40" s="1">
        <f>('[1]PF-FP_S1_18y'!$E$33+[2]PF_FP_EC_StLF!$C40*0.5/1000)*44/12*1000*0.18*0.5</f>
        <v>3440.9225338785755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f>[2]PF_FP_EC_StLF!$C41*0.5*16/12*0.18*0.5</f>
        <v>342.13543871857729</v>
      </c>
      <c r="K41" s="1">
        <f>[2]PF_FP_EC_StLF!$C41*0.5*44/12*0.18*0.5</f>
        <v>940.87245647608768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f>[2]PF_FP_EC_StLF!$C42*0.5*16/12*0.18*0.5</f>
        <v>336.27002031158321</v>
      </c>
      <c r="K42" s="1">
        <f>[2]PF_FP_EC_StLF!$C42*0.5*44/12*0.18*0.5</f>
        <v>924.74255585685387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f>[2]PF_FP_EC_StLF!$C43*0.5*16/12*0.18*0.5</f>
        <v>323.50785096727714</v>
      </c>
      <c r="K43" s="1">
        <f>[2]PF_FP_EC_StLF!$C43*0.5*44/12*0.18*0.5</f>
        <v>889.64659016001224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f>[2]PF_FP_EC_StLF!$C44*0.5*16/12*0.18*0.5</f>
        <v>304.87921911818853</v>
      </c>
      <c r="K44" s="1">
        <f>[2]PF_FP_EC_StLF!$C44*0.5*44/12*0.18*0.5</f>
        <v>838.41785257501829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f>[2]PF_FP_EC_StLF!$C45*0.5*16/12*0.18*0.5</f>
        <v>282.19521830289921</v>
      </c>
      <c r="K45" s="1">
        <f>[2]PF_FP_EC_StLF!$C45*0.5*44/12*0.18*0.5</f>
        <v>776.03685033297302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f>[2]PF_FP_EC_StLF!$C46*0.5*16/12*0.18*0.5</f>
        <v>257.78987315676363</v>
      </c>
      <c r="K46" s="1">
        <f>[2]PF_FP_EC_StLF!$C46*0.5*44/12*0.18*0.5</f>
        <v>708.92215118109993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f>[2]PF_FP_EC_StLF!$C47*0.5*16/12*0.18*0.5</f>
        <v>234.22190993062512</v>
      </c>
      <c r="K47" s="1">
        <f>[2]PF_FP_EC_StLF!$C47*0.5*44/12*0.18*0.5</f>
        <v>644.11025230921905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f>[2]PF_FP_EC_StLF!$C48*0.5*16/12*0.18*0.5</f>
        <v>213.97182327952129</v>
      </c>
      <c r="K48" s="1">
        <f>[2]PF_FP_EC_StLF!$C48*0.5*44/12*0.18*0.5</f>
        <v>588.4225140186835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f>[2]PF_FP_EC_StLF!$C49*0.5*16/12*0.18*0.5</f>
        <v>199.16598846184269</v>
      </c>
      <c r="K49" s="1">
        <f>[2]PF_FP_EC_StLF!$C49*0.5*44/12*0.18*0.5</f>
        <v>547.70646827006738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f>[2]PF_FP_EC_StLF!$C50*0.5*16/12*0.18*0.5</f>
        <v>191.35212613859244</v>
      </c>
      <c r="K50" s="1">
        <f>[2]PF_FP_EC_StLF!$C50*0.5*44/12*0.18*0.5</f>
        <v>526.21834688112926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f>[2]PF_FP_EC_StLF!$C51*0.5*16/12*0.18*0.5</f>
        <v>191.34200386182897</v>
      </c>
      <c r="K51" s="1">
        <f>[2]PF_FP_EC_StLF!$C51*0.5*44/12*0.18*0.5</f>
        <v>526.19051062002961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f>[2]PF_FP_EC_StLF!$C52*0.5*16/12*0.18*0.5</f>
        <v>199.12995428203303</v>
      </c>
      <c r="K52" s="1">
        <f>[2]PF_FP_EC_StLF!$C52*0.5*44/12*0.18*0.5</f>
        <v>547.60737427559081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f>[2]PF_FP_EC_StLF!$C53*0.5*16/12*0.18*0.5</f>
        <v>213.89045965766687</v>
      </c>
      <c r="K53" s="1">
        <f>[2]PF_FP_EC_StLF!$C53*0.5*44/12*0.18*0.5</f>
        <v>588.19876405858395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f>[2]PF_FP_EC_StLF!$C54*0.5*16/12*0.18*0.5</f>
        <v>234.05413666069944</v>
      </c>
      <c r="K54" s="1">
        <f>[2]PF_FP_EC_StLF!$C54*0.5*44/12*0.18*0.5</f>
        <v>643.64887581692346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f>[2]PF_FP_EC_StLF!$C55*0.5*16/12*0.18*0.5</f>
        <v>257.45748890846517</v>
      </c>
      <c r="K55" s="1">
        <f>[2]PF_FP_EC_StLF!$C55*0.5*44/12*0.18*0.5</f>
        <v>708.00809449827921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f>[2]PF_FP_EC_StLF!$C56*0.5*16/12*0.18*0.5</f>
        <v>281.5563429996073</v>
      </c>
      <c r="K56" s="1">
        <f>[2]PF_FP_EC_StLF!$C56*0.5*44/12*0.18*0.5</f>
        <v>774.27994324892006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f>[2]PF_FP_EC_StLF!$C57*0.5*16/12*0.18*0.5</f>
        <v>303.68548618640284</v>
      </c>
      <c r="K57" s="1">
        <f>[2]PF_FP_EC_StLF!$C57*0.5*44/12*0.18*0.5</f>
        <v>835.13508701260776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f>[2]PF_FP_EC_StLF!$C58*0.5*16/12*0.18*0.5</f>
        <v>321.33870291085162</v>
      </c>
      <c r="K58" s="1">
        <f>[2]PF_FP_EC_StLF!$C58*0.5*44/12*0.18*0.5</f>
        <v>883.68143300484201</v>
      </c>
    </row>
    <row r="59" spans="2:11" x14ac:dyDescent="0.3">
      <c r="B59" s="1">
        <v>57</v>
      </c>
      <c r="C59" s="1">
        <f>C40</f>
        <v>167107.4389571567</v>
      </c>
      <c r="D59" s="5">
        <f>D40</f>
        <v>8669.6466385035801</v>
      </c>
      <c r="E59" s="1">
        <f>E40</f>
        <v>83553.71947857835</v>
      </c>
      <c r="F59" s="3">
        <v>0</v>
      </c>
      <c r="G59" s="4">
        <f>G40</f>
        <v>38006.294401849969</v>
      </c>
      <c r="H59" s="1">
        <v>0</v>
      </c>
      <c r="I59" s="1">
        <f>I40</f>
        <v>-22838.016657478078</v>
      </c>
      <c r="J59" s="1">
        <f>('[1]PF-FP_S1_18y'!$E$33+[2]PF_FP_EC_StLF!$C59*0.5/1000)*16/12*1000*0.18*0.5</f>
        <v>1243.9316179626694</v>
      </c>
      <c r="K59" s="1">
        <f>('[1]PF-FP_S1_18y'!$E$33+[2]PF_FP_EC_StLF!$C59*0.5/1000)*44/12*1000*0.18*0.5</f>
        <v>3420.8119493973413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f>[2]PF_FP_EC_StLF!$C60*0.5*16/12*0.18*0.5</f>
        <v>337.76109380630669</v>
      </c>
      <c r="K60" s="1">
        <f>[2]PF_FP_EC_StLF!$C60*0.5*44/12*0.18*0.5</f>
        <v>928.8430079673434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f>[2]PF_FP_EC_StLF!$C61*0.5*16/12*0.18*0.5</f>
        <v>333.72512302864732</v>
      </c>
      <c r="K61" s="1">
        <f>[2]PF_FP_EC_StLF!$C61*0.5*44/12*0.18*0.5</f>
        <v>917.74408832878009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f>[2]PF_FP_EC_StLF!$C62*0.5*16/12*0.18*0.5</f>
        <v>322.06784688092318</v>
      </c>
      <c r="K62" s="1">
        <f>[2]PF_FP_EC_StLF!$C62*0.5*44/12*0.18*0.5</f>
        <v>885.68657892253884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f>[2]PF_FP_EC_StLF!$C63*0.5*16/12*0.18*0.5</f>
        <v>304.08672976502606</v>
      </c>
      <c r="K63" s="1">
        <f>[2]PF_FP_EC_StLF!$C63*0.5*44/12*0.18*0.5</f>
        <v>836.23850685382172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f>[2]PF_FP_EC_StLF!$C64*0.5*16/12*0.18*0.5</f>
        <v>281.77102930385536</v>
      </c>
      <c r="K64" s="1">
        <f>[2]PF_FP_EC_StLF!$C64*0.5*44/12*0.18*0.5</f>
        <v>774.87033058560212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f>[2]PF_FP_EC_StLF!$C65*0.5*16/12*0.18*0.5</f>
        <v>257.5690413508492</v>
      </c>
      <c r="K65" s="1">
        <f>[2]PF_FP_EC_StLF!$C65*0.5*44/12*0.18*0.5</f>
        <v>708.31486371483516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f>[2]PF_FP_EC_StLF!$C66*0.5*16/12*0.18*0.5</f>
        <v>234.11009492055518</v>
      </c>
      <c r="K66" s="1">
        <f>[2]PF_FP_EC_StLF!$C66*0.5*44/12*0.18*0.5</f>
        <v>643.80276103152664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f>[2]PF_FP_EC_StLF!$C67*0.5*16/12*0.18*0.5</f>
        <v>213.91675837981452</v>
      </c>
      <c r="K67" s="1">
        <f>[2]PF_FP_EC_StLF!$C67*0.5*44/12*0.18*0.5</f>
        <v>588.27108554448989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f>[2]PF_FP_EC_StLF!$C68*0.5*16/12*0.18*0.5</f>
        <v>199.13961386311126</v>
      </c>
      <c r="K68" s="1">
        <f>[2]PF_FP_EC_StLF!$C68*0.5*44/12*0.18*0.5</f>
        <v>547.63393812355594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f>[2]PF_FP_EC_StLF!$C69*0.5*16/12*0.18*0.5</f>
        <v>191.3398394986138</v>
      </c>
      <c r="K69" s="1">
        <f>[2]PF_FP_EC_StLF!$C69*0.5*44/12*0.18*0.5</f>
        <v>526.18455862118799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f>[2]PF_FP_EC_StLF!$C70*0.5*16/12*0.18*0.5</f>
        <v>191.33643692018765</v>
      </c>
      <c r="K70" s="1">
        <f>[2]PF_FP_EC_StLF!$C70*0.5*44/12*0.18*0.5</f>
        <v>526.17520153051601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f>[2]PF_FP_EC_StLF!$C71*0.5*16/12*0.18*0.5</f>
        <v>199.12750106219124</v>
      </c>
      <c r="K71" s="1">
        <f>[2]PF_FP_EC_StLF!$C71*0.5*44/12*0.18*0.5</f>
        <v>547.60062792102599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f>[2]PF_FP_EC_StLF!$C72*0.5*16/12*0.18*0.5</f>
        <v>213.88940819820542</v>
      </c>
      <c r="K72" s="1">
        <f>[2]PF_FP_EC_StLF!$C72*0.5*44/12*0.18*0.5</f>
        <v>588.19587254506484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f>[2]PF_FP_EC_StLF!$C73*0.5*16/12*0.18*0.5</f>
        <v>234.05369834718888</v>
      </c>
      <c r="K73" s="1">
        <f>[2]PF_FP_EC_StLF!$C73*0.5*44/12*0.18*0.5</f>
        <v>643.64767045476935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f>[2]PF_FP_EC_StLF!$C74*0.5*16/12*0.18*0.5</f>
        <v>257.45731119781607</v>
      </c>
      <c r="K74" s="1">
        <f>[2]PF_FP_EC_StLF!$C74*0.5*44/12*0.18*0.5</f>
        <v>708.00760579399423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f>[2]PF_FP_EC_StLF!$C75*0.5*16/12*0.18*0.5</f>
        <v>281.5562729221536</v>
      </c>
      <c r="K75" s="1">
        <f>[2]PF_FP_EC_StLF!$C75*0.5*44/12*0.18*0.5</f>
        <v>774.2797505359224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f>[2]PF_FP_EC_StLF!$C76*0.5*16/12*0.18*0.5</f>
        <v>303.68545930948812</v>
      </c>
      <c r="K76" s="1">
        <f>[2]PF_FP_EC_StLF!$C76*0.5*44/12*0.18*0.5</f>
        <v>835.13501310109223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f>[2]PF_FP_EC_StLF!$C77*0.5*16/12*0.18*0.5</f>
        <v>321.33869288510203</v>
      </c>
      <c r="K77" s="1">
        <f>[2]PF_FP_EC_StLF!$C77*0.5*44/12*0.18*0.5</f>
        <v>883.68140543403047</v>
      </c>
    </row>
    <row r="78" spans="2:11" x14ac:dyDescent="0.3">
      <c r="B78" s="1">
        <v>76</v>
      </c>
      <c r="C78" s="1">
        <f>C59</f>
        <v>167107.4389571567</v>
      </c>
      <c r="D78" s="5">
        <f>D59</f>
        <v>8669.6466385035801</v>
      </c>
      <c r="E78" s="1">
        <f>E59</f>
        <v>83553.71947857835</v>
      </c>
      <c r="F78" s="3">
        <v>0</v>
      </c>
      <c r="G78" s="4">
        <f>G59</f>
        <v>38006.294401849969</v>
      </c>
      <c r="H78" s="1">
        <v>0</v>
      </c>
      <c r="I78" s="1">
        <f>I59</f>
        <v>-22838.016657478078</v>
      </c>
      <c r="J78" s="1">
        <f>('[1]PF-FP_S1_18y'!$E$33+[2]PF_FP_EC_StLF!$C78*0.5/1000)*16/12*1000*0.18*0.5</f>
        <v>1243.9316143252745</v>
      </c>
      <c r="K78" s="1">
        <f>('[1]PF-FP_S1_18y'!$E$33+[2]PF_FP_EC_StLF!$C78*0.5/1000)*44/12*1000*0.18*0.5</f>
        <v>3420.8119393945049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f>[2]PF_FP_EC_StLF!$C79*0.5*16/12*0.18*0.5</f>
        <v>337.76109252279326</v>
      </c>
      <c r="K79" s="1">
        <f>[2]PF_FP_EC_StLF!$C79*0.5*44/12*0.18*0.5</f>
        <v>928.84300443768154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f>[2]PF_FP_EC_StLF!$C80*0.5*16/12*0.18*0.5</f>
        <v>333.72512258814646</v>
      </c>
      <c r="K80" s="1">
        <f>[2]PF_FP_EC_StLF!$C80*0.5*44/12*0.18*0.5</f>
        <v>917.74408711740273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f>[2]PF_FP_EC_StLF!$C81*0.5*16/12*0.18*0.5</f>
        <v>322.06784673388472</v>
      </c>
      <c r="K81" s="1">
        <f>[2]PF_FP_EC_StLF!$C81*0.5*44/12*0.18*0.5</f>
        <v>885.68657851818296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1">
        <v>0</v>
      </c>
      <c r="J82" s="1">
        <f>[2]PF_FP_EC_StLF!$C82*0.5*16/12*0.18*0.5</f>
        <v>304.08672971728998</v>
      </c>
      <c r="K82" s="1">
        <f>[2]PF_FP_EC_StLF!$C82*0.5*44/12*0.18*0.5</f>
        <v>836.23850672254741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f>[2]PF_FP_EC_StLF!$C83*0.5*16/12*0.18*0.5</f>
        <v>281.7710292887823</v>
      </c>
      <c r="K83" s="1">
        <f>[2]PF_FP_EC_StLF!$C83*0.5*44/12*0.18*0.5</f>
        <v>774.87033054415133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f>[2]PF_FP_EC_StLF!$C84*0.5*16/12*0.18*0.5</f>
        <v>257.56904134622152</v>
      </c>
      <c r="K84" s="1">
        <f>[2]PF_FP_EC_StLF!$C84*0.5*44/12*0.18*0.5</f>
        <v>708.31486370210928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f>[2]PF_FP_EC_StLF!$C85*0.5*16/12*0.18*0.5</f>
        <v>234.11009491917241</v>
      </c>
      <c r="K85" s="1">
        <f>[2]PF_FP_EC_StLF!$C85*0.5*44/12*0.18*0.5</f>
        <v>643.80276102772405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f>[2]PF_FP_EC_StLF!$C86*0.5*16/12*0.18*0.5</f>
        <v>213.91675837941335</v>
      </c>
      <c r="K86" s="1">
        <f>[2]PF_FP_EC_StLF!$C86*0.5*44/12*0.18*0.5</f>
        <v>588.27108554338668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f>[2]PF_FP_EC_StLF!$C87*0.5*16/12*0.18*0.5</f>
        <v>199.13961386299806</v>
      </c>
      <c r="K87" s="1">
        <f>[2]PF_FP_EC_StLF!$C87*0.5*44/12*0.18*0.5</f>
        <v>547.63393812324466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f>[2]PF_FP_EC_StLF!$C88*0.5*16/12*0.18*0.5</f>
        <v>191.33983949858302</v>
      </c>
      <c r="K88" s="1">
        <f>[2]PF_FP_EC_StLF!$C88*0.5*44/12*0.18*0.5</f>
        <v>526.18455862110329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f>[2]PF_FP_EC_StLF!$C89*0.5*16/12*0.18*0.5</f>
        <v>191.33643692017992</v>
      </c>
      <c r="K89" s="1">
        <f>[2]PF_FP_EC_StLF!$C89*0.5*44/12*0.18*0.5</f>
        <v>526.17520153049475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f>[2]PF_FP_EC_StLF!$C90*0.5*16/12*0.18*0.5</f>
        <v>199.12750106218914</v>
      </c>
      <c r="K90" s="1">
        <f>[2]PF_FP_EC_StLF!$C90*0.5*44/12*0.18*0.5</f>
        <v>547.60062792102008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f>[2]PF_FP_EC_StLF!$C91*0.5*16/12*0.18*0.5</f>
        <v>213.88940819820533</v>
      </c>
      <c r="K91" s="1">
        <f>[2]PF_FP_EC_StLF!$C91*0.5*44/12*0.18*0.5</f>
        <v>588.19587254506462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f>[2]PF_FP_EC_StLF!$C92*0.5*16/12*0.18*0.5</f>
        <v>234.05369834718439</v>
      </c>
      <c r="K92" s="1">
        <f>[2]PF_FP_EC_StLF!$C92*0.5*44/12*0.18*0.5</f>
        <v>643.64767045475696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f>[2]PF_FP_EC_StLF!$C93*0.5*16/12*0.18*0.5</f>
        <v>257.45731119781607</v>
      </c>
      <c r="K93" s="1">
        <f>[2]PF_FP_EC_StLF!$C93*0.5*44/12*0.18*0.5</f>
        <v>708.00760579399423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f>[2]PF_FP_EC_StLF!$C94*0.5*16/12*0.18*0.5</f>
        <v>281.55627292215394</v>
      </c>
      <c r="K94" s="1">
        <f>[2]PF_FP_EC_StLF!$C94*0.5*44/12*0.18*0.5</f>
        <v>774.27975053592331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f>[2]PF_FP_EC_StLF!$C95*0.5*16/12*0.18*0.5</f>
        <v>303.68545930948767</v>
      </c>
      <c r="K95" s="1">
        <f>[2]PF_FP_EC_StLF!$C95*0.5*44/12*0.18*0.5</f>
        <v>835.13501310109109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f>[2]PF_FP_EC_StLF!$C96*0.5*16/12*0.18*0.5</f>
        <v>321.33869288510243</v>
      </c>
      <c r="K96" s="1">
        <f>[2]PF_FP_EC_StLF!$C96*0.5*44/12*0.18*0.5</f>
        <v>883.68140543403183</v>
      </c>
    </row>
    <row r="97" spans="2:11" x14ac:dyDescent="0.3">
      <c r="B97" s="1">
        <v>95</v>
      </c>
      <c r="C97" s="1">
        <f>C78</f>
        <v>167107.4389571567</v>
      </c>
      <c r="D97" s="5">
        <f>D78</f>
        <v>8669.6466385035801</v>
      </c>
      <c r="E97" s="1">
        <f>E78</f>
        <v>83553.71947857835</v>
      </c>
      <c r="F97" s="3">
        <v>0</v>
      </c>
      <c r="G97" s="4">
        <f>G78</f>
        <v>38006.294401849969</v>
      </c>
      <c r="H97" s="1">
        <v>0</v>
      </c>
      <c r="I97" s="1">
        <f>I78</f>
        <v>-22838.016657478078</v>
      </c>
      <c r="J97" s="1">
        <f>('[1]PF-FP_S1_18y'!$E$33+[2]PF_FP_EC_StLF!$C97*0.5/1000)*16/12*1000*0.18*0.5</f>
        <v>1243.9316143252734</v>
      </c>
      <c r="K97" s="1">
        <f>('[1]PF-FP_S1_18y'!$E$33+[2]PF_FP_EC_StLF!$C97*0.5/1000)*44/12*1000*0.18*0.5</f>
        <v>3420.8119393945017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f>[2]PF_FP_EC_StLF!$C98*0.5*16/12*0.18*0.5</f>
        <v>337.76109252279286</v>
      </c>
      <c r="K98" s="1">
        <f>[2]PF_FP_EC_StLF!$C98*0.5*44/12*0.18*0.5</f>
        <v>928.84300443768029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f>[2]PF_FP_EC_StLF!$C99*0.5*16/12*0.18*0.5</f>
        <v>333.72512258814646</v>
      </c>
      <c r="K99" s="1">
        <f>[2]PF_FP_EC_StLF!$C99*0.5*44/12*0.18*0.5</f>
        <v>917.74408711740273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f>[2]PF_FP_EC_StLF!$C100*0.5*16/12*0.18*0.5</f>
        <v>322.06784673388592</v>
      </c>
      <c r="K100" s="1">
        <f>[2]PF_FP_EC_StLF!$C100*0.5*44/12*0.18*0.5</f>
        <v>885.68657851818637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f>[2]PF_FP_EC_StLF!$C101*0.5*16/12*0.18*0.5</f>
        <v>304.08672971728976</v>
      </c>
      <c r="K101" s="1">
        <f>[2]PF_FP_EC_StLF!$C101*0.5*44/12*0.18*0.5</f>
        <v>836.23850672254673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f>[2]PF_FP_EC_StLF!$C102*0.5*16/12*0.18*0.5</f>
        <v>281.7710292887823</v>
      </c>
      <c r="K102" s="1">
        <f>[2]PF_FP_EC_StLF!$C102*0.5*44/12*0.18*0.5</f>
        <v>774.87033054415133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f>[2]PF_FP_EC_StLF!$C103*0.5*16/12*0.18*0.5</f>
        <v>257.56904134622164</v>
      </c>
      <c r="K103" s="1">
        <f>[2]PF_FP_EC_StLF!$C103*0.5*44/12*0.18*0.5</f>
        <v>708.31486370210962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f>[2]PF_FP_EC_StLF!$C104*0.5*16/12*0.18*0.5</f>
        <v>234.11009491917241</v>
      </c>
      <c r="K104" s="1">
        <f>[2]PF_FP_EC_StLF!$C104*0.5*44/12*0.18*0.5</f>
        <v>643.80276102772405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f>[2]PF_FP_EC_StLF!$C105*0.5*16/12*0.18*0.5</f>
        <v>213.9167583794156</v>
      </c>
      <c r="K105" s="1">
        <f>[2]PF_FP_EC_StLF!$C105*0.5*44/12*0.18*0.5</f>
        <v>588.27108554339281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f>[2]PF_FP_EC_StLF!$C106*0.5*16/12*0.18*0.5</f>
        <v>199.13961386299806</v>
      </c>
      <c r="K106" s="1">
        <f>[2]PF_FP_EC_StLF!$C106*0.5*44/12*0.18*0.5</f>
        <v>547.63393812324466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f>[2]PF_FP_EC_StLF!$C107*0.5*16/12*0.18*0.5</f>
        <v>191.33983949858307</v>
      </c>
      <c r="K107" s="1">
        <f>[2]PF_FP_EC_StLF!$C107*0.5*44/12*0.18*0.5</f>
        <v>526.18455862110352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f>[2]PF_FP_EC_StLF!$C108*0.5*16/12*0.18*0.5</f>
        <v>191.33643692017881</v>
      </c>
      <c r="K108" s="1">
        <f>[2]PF_FP_EC_StLF!$C108*0.5*44/12*0.18*0.5</f>
        <v>526.17520153049179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f>[2]PF_FP_EC_StLF!$C109*0.5*16/12*0.18*0.5</f>
        <v>199.12750106218905</v>
      </c>
      <c r="K109" s="1">
        <f>[2]PF_FP_EC_StLF!$C109*0.5*44/12*0.18*0.5</f>
        <v>547.60062792101996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f>[2]PF_FP_EC_StLF!$C110*0.5*16/12*0.18*0.5</f>
        <v>213.88940819820533</v>
      </c>
      <c r="K110" s="1">
        <f>[2]PF_FP_EC_StLF!$C110*0.5*44/12*0.18*0.5</f>
        <v>588.19587254506462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f>[2]PF_FP_EC_StLF!$C111*0.5*16/12*0.18*0.5</f>
        <v>234.05369834718439</v>
      </c>
      <c r="K111" s="1">
        <f>[2]PF_FP_EC_StLF!$C111*0.5*44/12*0.18*0.5</f>
        <v>643.64767045475696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f>[2]PF_FP_EC_StLF!$C112*0.5*16/12*0.18*0.5</f>
        <v>257.45731119781607</v>
      </c>
      <c r="K112" s="1">
        <f>[2]PF_FP_EC_StLF!$C112*0.5*44/12*0.18*0.5</f>
        <v>708.00760579399423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f>[2]PF_FP_EC_StLF!$C113*0.5*16/12*0.18*0.5</f>
        <v>281.55627292215343</v>
      </c>
      <c r="K113" s="1">
        <f>[2]PF_FP_EC_StLF!$C113*0.5*44/12*0.18*0.5</f>
        <v>774.27975053592206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f>[2]PF_FP_EC_StLF!$C114*0.5*16/12*0.18*0.5</f>
        <v>303.68545930948812</v>
      </c>
      <c r="K114" s="1">
        <f>[2]PF_FP_EC_StLF!$C114*0.5*44/12*0.18*0.5</f>
        <v>835.13501310109223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f>[2]PF_FP_EC_StLF!$C115*0.5*16/12*0.18*0.5</f>
        <v>321.33869288510203</v>
      </c>
      <c r="K115" s="1">
        <f>[2]PF_FP_EC_StLF!$C115*0.5*44/12*0.18*0.5</f>
        <v>883.68140543403047</v>
      </c>
    </row>
    <row r="116" spans="2:11" x14ac:dyDescent="0.3">
      <c r="B116" s="1">
        <v>114</v>
      </c>
      <c r="C116" s="1">
        <f>C97</f>
        <v>167107.4389571567</v>
      </c>
      <c r="D116" s="5">
        <f>D97</f>
        <v>8669.6466385035801</v>
      </c>
      <c r="E116" s="1">
        <f>E97</f>
        <v>83553.71947857835</v>
      </c>
      <c r="F116" s="3">
        <v>0</v>
      </c>
      <c r="G116" s="4">
        <f>G97</f>
        <v>38006.294401849969</v>
      </c>
      <c r="H116" s="1">
        <v>0</v>
      </c>
      <c r="I116" s="1">
        <f>I97</f>
        <v>-22838.016657478078</v>
      </c>
      <c r="J116" s="1">
        <f>('[1]PF-FP_S1_18y'!$E$33+[2]PF_FP_EC_StLF!$C116*0.5/1000)*16/12*1000*0.18*0.5</f>
        <v>1243.9316143252745</v>
      </c>
      <c r="K116" s="1">
        <f>('[1]PF-FP_S1_18y'!$E$33+[2]PF_FP_EC_StLF!$C116*0.5/1000)*44/12*1000*0.18*0.5</f>
        <v>3420.8119393945049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f>[2]PF_FP_EC_StLF!$C117*0.5*16/12*0.18*0.5</f>
        <v>337.76109252279326</v>
      </c>
      <c r="K117" s="1">
        <f>[2]PF_FP_EC_StLF!$C117*0.5*44/12*0.18*0.5</f>
        <v>928.84300443768154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f>[2]PF_FP_EC_StLF!$C118*0.5*16/12*0.18*0.5</f>
        <v>333.72512258814646</v>
      </c>
      <c r="K118" s="1">
        <f>[2]PF_FP_EC_StLF!$C118*0.5*44/12*0.18*0.5</f>
        <v>917.74408711740273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f>[2]PF_FP_EC_StLF!$C119*0.5*16/12*0.18*0.5</f>
        <v>322.06784673388592</v>
      </c>
      <c r="K119" s="1">
        <f>[2]PF_FP_EC_StLF!$C119*0.5*44/12*0.18*0.5</f>
        <v>885.68657851818637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f>[2]PF_FP_EC_StLF!$C120*0.5*16/12*0.18*0.5</f>
        <v>304.08672971728976</v>
      </c>
      <c r="K120" s="1">
        <f>[2]PF_FP_EC_StLF!$C120*0.5*44/12*0.18*0.5</f>
        <v>836.23850672254673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f>[2]PF_FP_EC_StLF!$C121*0.5*16/12*0.18*0.5</f>
        <v>281.77102928878185</v>
      </c>
      <c r="K121" s="1">
        <f>[2]PF_FP_EC_StLF!$C121*0.5*44/12*0.18*0.5</f>
        <v>774.87033054415008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f>[2]PF_FP_EC_StLF!$C122*0.5*16/12*0.18*0.5</f>
        <v>257.56904134622152</v>
      </c>
      <c r="K122" s="1">
        <f>[2]PF_FP_EC_StLF!$C122*0.5*44/12*0.18*0.5</f>
        <v>708.31486370210928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f>[2]PF_FP_EC_StLF!$C123*0.5*16/12*0.18*0.5</f>
        <v>234.11009491917241</v>
      </c>
      <c r="K123" s="1">
        <f>[2]PF_FP_EC_StLF!$C123*0.5*44/12*0.18*0.5</f>
        <v>643.80276102772405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f>[2]PF_FP_EC_StLF!$C124*0.5*16/12*0.18*0.5</f>
        <v>213.91675837941335</v>
      </c>
      <c r="K124" s="1">
        <f>[2]PF_FP_EC_StLF!$C124*0.5*44/12*0.18*0.5</f>
        <v>588.27108554338668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f>[2]PF_FP_EC_StLF!$C125*0.5*16/12*0.18*0.5</f>
        <v>199.13961386299806</v>
      </c>
      <c r="K125" s="1">
        <f>[2]PF_FP_EC_StLF!$C125*0.5*44/12*0.18*0.5</f>
        <v>547.63393812324466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f>[2]PF_FP_EC_StLF!$C126*0.5*16/12*0.18*0.5</f>
        <v>191.33983949858302</v>
      </c>
      <c r="K126" s="1">
        <f>[2]PF_FP_EC_StLF!$C126*0.5*44/12*0.18*0.5</f>
        <v>526.18455862110329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f>[2]PF_FP_EC_StLF!$C127*0.5*16/12*0.18*0.5</f>
        <v>191.33643692017881</v>
      </c>
      <c r="K127" s="1">
        <f>[2]PF_FP_EC_StLF!$C127*0.5*44/12*0.18*0.5</f>
        <v>526.17520153049179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f>[2]PF_FP_EC_StLF!$C128*0.5*16/12*0.18*0.5</f>
        <v>199.12750106218914</v>
      </c>
      <c r="K128" s="1">
        <f>[2]PF_FP_EC_StLF!$C128*0.5*44/12*0.18*0.5</f>
        <v>547.60062792102008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f>[2]PF_FP_EC_StLF!$C129*0.5*16/12*0.18*0.5</f>
        <v>213.88940819820763</v>
      </c>
      <c r="K129" s="1">
        <f>[2]PF_FP_EC_StLF!$C129*0.5*44/12*0.18*0.5</f>
        <v>588.19587254507098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f>[2]PF_FP_EC_StLF!$C130*0.5*16/12*0.18*0.5</f>
        <v>234.05369834718169</v>
      </c>
      <c r="K130" s="1">
        <f>[2]PF_FP_EC_StLF!$C130*0.5*44/12*0.18*0.5</f>
        <v>643.64767045474969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f>[2]PF_FP_EC_StLF!$C131*0.5*16/12*0.18*0.5</f>
        <v>257.45731119781607</v>
      </c>
      <c r="K131" s="1">
        <f>[2]PF_FP_EC_StLF!$C131*0.5*44/12*0.18*0.5</f>
        <v>708.00760579399423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f>[2]PF_FP_EC_StLF!$C132*0.5*16/12*0.18*0.5</f>
        <v>281.55627292215388</v>
      </c>
      <c r="K132" s="1">
        <f>[2]PF_FP_EC_StLF!$C132*0.5*44/12*0.18*0.5</f>
        <v>774.2797505359232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f>[2]PF_FP_EC_StLF!$C133*0.5*16/12*0.18*0.5</f>
        <v>303.68545930948767</v>
      </c>
      <c r="K133" s="1">
        <f>[2]PF_FP_EC_StLF!$C133*0.5*44/12*0.18*0.5</f>
        <v>835.13501310109109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f>[2]PF_FP_EC_StLF!$C134*0.5*16/12*0.18*0.5</f>
        <v>321.33869288510238</v>
      </c>
      <c r="K134" s="1">
        <f>[2]PF_FP_EC_StLF!$C134*0.5*44/12*0.18*0.5</f>
        <v>883.68140543403149</v>
      </c>
    </row>
    <row r="135" spans="2:11" x14ac:dyDescent="0.3">
      <c r="B135" s="1">
        <v>133</v>
      </c>
      <c r="C135" s="1">
        <f>C116</f>
        <v>167107.4389571567</v>
      </c>
      <c r="D135" s="5">
        <f>D116</f>
        <v>8669.6466385035801</v>
      </c>
      <c r="E135" s="1">
        <f>E116</f>
        <v>83553.71947857835</v>
      </c>
      <c r="F135" s="3">
        <v>0</v>
      </c>
      <c r="G135" s="4">
        <f>G116</f>
        <v>38006.294401849969</v>
      </c>
      <c r="H135" s="1">
        <v>0</v>
      </c>
      <c r="I135" s="1">
        <f>I116</f>
        <v>-22838.016657478078</v>
      </c>
      <c r="J135" s="1">
        <f>('[1]PF-FP_S1_18y'!$E$33+[2]PF_FP_EC_StLF!$C135*0.5/1000)*16/12*1000*0.18*0.5</f>
        <v>1243.9316143252745</v>
      </c>
      <c r="K135" s="1">
        <f>('[1]PF-FP_S1_18y'!$E$33+[2]PF_FP_EC_StLF!$C135*0.5/1000)*44/12*1000*0.18*0.5</f>
        <v>3420.8119393945049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f>[2]PF_FP_EC_StLF!$C136*0.5*16/12*0.18*0.5</f>
        <v>337.76109252279286</v>
      </c>
      <c r="K136" s="1">
        <f>[2]PF_FP_EC_StLF!$C136*0.5*44/12*0.18*0.5</f>
        <v>928.84300443768029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f>[2]PF_FP_EC_StLF!$C137*0.5*16/12*0.18*0.5</f>
        <v>333.72512258814515</v>
      </c>
      <c r="K137" s="1">
        <f>[2]PF_FP_EC_StLF!$C137*0.5*44/12*0.18*0.5</f>
        <v>917.74408711739932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f>[2]PF_FP_EC_StLF!$C138*0.5*16/12*0.18*0.5</f>
        <v>322.06784673388592</v>
      </c>
      <c r="K138" s="1">
        <f>[2]PF_FP_EC_StLF!$C138*0.5*44/12*0.18*0.5</f>
        <v>885.68657851818637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f>[2]PF_FP_EC_StLF!$C139*0.5*16/12*0.18*0.5</f>
        <v>304.08672971728998</v>
      </c>
      <c r="K139" s="1">
        <f>[2]PF_FP_EC_StLF!$C139*0.5*44/12*0.18*0.5</f>
        <v>836.23850672254741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f>[2]PF_FP_EC_StLF!$C140*0.5*16/12*0.18*0.5</f>
        <v>281.77102928878224</v>
      </c>
      <c r="K140" s="1">
        <f>[2]PF_FP_EC_StLF!$C140*0.5*44/12*0.18*0.5</f>
        <v>774.87033054415122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f>[2]PF_FP_EC_StLF!$C141*0.5*16/12*0.18*0.5</f>
        <v>257.56904134622152</v>
      </c>
      <c r="K141" s="1">
        <f>[2]PF_FP_EC_StLF!$C141*0.5*44/12*0.18*0.5</f>
        <v>708.31486370210928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f>[2]PF_FP_EC_StLF!$C142*0.5*16/12*0.18*0.5</f>
        <v>234.11009491917241</v>
      </c>
      <c r="K142" s="1">
        <f>[2]PF_FP_EC_StLF!$C142*0.5*44/12*0.18*0.5</f>
        <v>643.80276102772405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f>[2]PF_FP_EC_StLF!$C143*0.5*16/12*0.18*0.5</f>
        <v>213.91675837941335</v>
      </c>
      <c r="K143" s="1">
        <f>[2]PF_FP_EC_StLF!$C143*0.5*44/12*0.18*0.5</f>
        <v>588.27108554338668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f>[2]PF_FP_EC_StLF!$C144*0.5*16/12*0.18*0.5</f>
        <v>199.13961386299806</v>
      </c>
      <c r="K144" s="1">
        <f>[2]PF_FP_EC_StLF!$C144*0.5*44/12*0.18*0.5</f>
        <v>547.63393812324466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f>[2]PF_FP_EC_StLF!$C145*0.5*16/12*0.18*0.5</f>
        <v>191.33983949858748</v>
      </c>
      <c r="K145" s="1">
        <f>[2]PF_FP_EC_StLF!$C145*0.5*44/12*0.18*0.5</f>
        <v>526.18455862111557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f>[2]PF_FP_EC_StLF!$C146*0.5*16/12*0.18*0.5</f>
        <v>191.33643692017881</v>
      </c>
      <c r="K146" s="1">
        <f>[2]PF_FP_EC_StLF!$C146*0.5*44/12*0.18*0.5</f>
        <v>526.17520153049179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f>[2]PF_FP_EC_StLF!$C147*0.5*16/12*0.18*0.5</f>
        <v>199.12750106218905</v>
      </c>
      <c r="K147" s="1">
        <f>[2]PF_FP_EC_StLF!$C147*0.5*44/12*0.18*0.5</f>
        <v>547.60062792101996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f>[2]PF_FP_EC_StLF!$C148*0.5*16/12*0.18*0.5</f>
        <v>213.88940819820533</v>
      </c>
      <c r="K148" s="1">
        <f>[2]PF_FP_EC_StLF!$C148*0.5*44/12*0.18*0.5</f>
        <v>588.19587254506462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f>[2]PF_FP_EC_StLF!$C149*0.5*16/12*0.18*0.5</f>
        <v>234.05369834718439</v>
      </c>
      <c r="K149" s="1">
        <f>[2]PF_FP_EC_StLF!$C149*0.5*44/12*0.18*0.5</f>
        <v>643.64767045475696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f>[2]PF_FP_EC_StLF!$C150*0.5*16/12*0.18*0.5</f>
        <v>257.45731119781607</v>
      </c>
      <c r="K150" s="1">
        <f>[2]PF_FP_EC_StLF!$C150*0.5*44/12*0.18*0.5</f>
        <v>708.00760579399423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f>[2]PF_FP_EC_StLF!$C151*0.5*16/12*0.18*0.5</f>
        <v>281.5562729221536</v>
      </c>
      <c r="K151" s="1">
        <f>[2]PF_FP_EC_StLF!$C151*0.5*44/12*0.18*0.5</f>
        <v>774.2797505359224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f>[2]PF_FP_EC_StLF!$C152*0.5*16/12*0.18*0.5</f>
        <v>303.68545930948812</v>
      </c>
      <c r="K152" s="1">
        <f>[2]PF_FP_EC_StLF!$C152*0.5*44/12*0.18*0.5</f>
        <v>835.13501310109223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f>[2]PF_FP_EC_StLF!$C153*0.5*16/12*0.18*0.5</f>
        <v>321.33869288510243</v>
      </c>
      <c r="K153" s="1">
        <f>[2]PF_FP_EC_StLF!$C153*0.5*44/12*0.18*0.5</f>
        <v>883.68140543403183</v>
      </c>
    </row>
    <row r="154" spans="2:11" x14ac:dyDescent="0.3">
      <c r="B154" s="1">
        <v>152</v>
      </c>
      <c r="C154" s="1">
        <f>C135</f>
        <v>167107.4389571567</v>
      </c>
      <c r="D154" s="5">
        <f>D135</f>
        <v>8669.6466385035801</v>
      </c>
      <c r="E154" s="1">
        <f>E135</f>
        <v>83553.71947857835</v>
      </c>
      <c r="F154" s="3">
        <v>0</v>
      </c>
      <c r="G154" s="4">
        <f>G135</f>
        <v>38006.294401849969</v>
      </c>
      <c r="H154" s="1">
        <v>0</v>
      </c>
      <c r="I154" s="1">
        <f>I135</f>
        <v>-22838.016657478078</v>
      </c>
      <c r="J154" s="1">
        <f>('[1]PF-FP_S1_18y'!$E$33+[2]PF_FP_EC_StLF!$C154*0.5/1000)*16/12*1000*0.18*0.5</f>
        <v>1243.9316143252745</v>
      </c>
      <c r="K154" s="1">
        <f>('[1]PF-FP_S1_18y'!$E$33+[2]PF_FP_EC_StLF!$C154*0.5/1000)*44/12*1000*0.18*0.5</f>
        <v>3420.8119393945049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f>[2]PF_FP_EC_StLF!$C155*0.5*16/12*0.18*0.5</f>
        <v>337.76109252279286</v>
      </c>
      <c r="K155" s="1">
        <f>[2]PF_FP_EC_StLF!$C155*0.5*44/12*0.18*0.5</f>
        <v>928.84300443768029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f>[2]PF_FP_EC_StLF!$C156*0.5*16/12*0.18*0.5</f>
        <v>333.72512258814646</v>
      </c>
      <c r="K156" s="1">
        <f>[2]PF_FP_EC_StLF!$C156*0.5*44/12*0.18*0.5</f>
        <v>917.74408711740273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f>[2]PF_FP_EC_StLF!$C157*0.5*16/12*0.18*0.5</f>
        <v>322.06784673388592</v>
      </c>
      <c r="K157" s="1">
        <f>[2]PF_FP_EC_StLF!$C157*0.5*44/12*0.18*0.5</f>
        <v>885.68657851818637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f>[2]PF_FP_EC_StLF!$C158*0.5*16/12*0.18*0.5</f>
        <v>304.08672971728976</v>
      </c>
      <c r="K158" s="1">
        <f>[2]PF_FP_EC_StLF!$C158*0.5*44/12*0.18*0.5</f>
        <v>836.23850672254673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f>[2]PF_FP_EC_StLF!$C159*0.5*16/12*0.18*0.5</f>
        <v>281.7710292887823</v>
      </c>
      <c r="K159" s="1">
        <f>[2]PF_FP_EC_StLF!$C159*0.5*44/12*0.18*0.5</f>
        <v>774.87033054415133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f>[2]PF_FP_EC_StLF!$C160*0.5*16/12*0.18*0.5</f>
        <v>257.56904134622164</v>
      </c>
      <c r="K160" s="1">
        <f>[2]PF_FP_EC_StLF!$C160*0.5*44/12*0.18*0.5</f>
        <v>708.31486370210962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f>[2]PF_FP_EC_StLF!$C161*0.5*16/12*0.18*0.5</f>
        <v>234.11009491917179</v>
      </c>
      <c r="K161" s="1">
        <f>[2]PF_FP_EC_StLF!$C161*0.5*44/12*0.18*0.5</f>
        <v>643.80276102772234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f>[2]PF_FP_EC_StLF!$C162*0.5*16/12*0.18*0.5</f>
        <v>213.91675837941335</v>
      </c>
      <c r="K162" s="1">
        <f>[2]PF_FP_EC_StLF!$C162*0.5*44/12*0.18*0.5</f>
        <v>588.27108554338668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f>[2]PF_FP_EC_StLF!$C163*0.5*16/12*0.18*0.5</f>
        <v>199.13961386299812</v>
      </c>
      <c r="K163" s="1">
        <f>[2]PF_FP_EC_StLF!$C163*0.5*44/12*0.18*0.5</f>
        <v>547.63393812324489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f>[2]PF_FP_EC_StLF!$C164*0.5*16/12*0.18*0.5</f>
        <v>191.33983949858302</v>
      </c>
      <c r="K164" s="1">
        <f>[2]PF_FP_EC_StLF!$C164*0.5*44/12*0.18*0.5</f>
        <v>526.18455862110329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f>[2]PF_FP_EC_StLF!$C165*0.5*16/12*0.18*0.5</f>
        <v>191.33643692017881</v>
      </c>
      <c r="K165" s="1">
        <f>[2]PF_FP_EC_StLF!$C165*0.5*44/12*0.18*0.5</f>
        <v>526.17520153049179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f>[2]PF_FP_EC_StLF!$C166*0.5*16/12*0.18*0.5</f>
        <v>199.12750106218914</v>
      </c>
      <c r="K166" s="1">
        <f>[2]PF_FP_EC_StLF!$C166*0.5*44/12*0.18*0.5</f>
        <v>547.60062792102008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f>[2]PF_FP_EC_StLF!$C167*0.5*16/12*0.18*0.5</f>
        <v>213.88940819820533</v>
      </c>
      <c r="K167" s="1">
        <f>[2]PF_FP_EC_StLF!$C167*0.5*44/12*0.18*0.5</f>
        <v>588.19587254506462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f>[2]PF_FP_EC_StLF!$C168*0.5*16/12*0.18*0.5</f>
        <v>234.05369834718439</v>
      </c>
      <c r="K168" s="1">
        <f>[2]PF_FP_EC_StLF!$C168*0.5*44/12*0.18*0.5</f>
        <v>643.64767045475696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f>[2]PF_FP_EC_StLF!$C169*0.5*16/12*0.18*0.5</f>
        <v>257.45731119781715</v>
      </c>
      <c r="K169" s="1">
        <f>[2]PF_FP_EC_StLF!$C169*0.5*44/12*0.18*0.5</f>
        <v>708.00760579399719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f>[2]PF_FP_EC_StLF!$C170*0.5*16/12*0.18*0.5</f>
        <v>281.55627292215394</v>
      </c>
      <c r="K170" s="1">
        <f>[2]PF_FP_EC_StLF!$C170*0.5*44/12*0.18*0.5</f>
        <v>774.27975053592331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f>[2]PF_FP_EC_StLF!$C171*0.5*16/12*0.18*0.5</f>
        <v>303.68545930948767</v>
      </c>
      <c r="K171" s="1">
        <f>[2]PF_FP_EC_StLF!$C171*0.5*44/12*0.18*0.5</f>
        <v>835.13501310109109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f>[2]PF_FP_EC_StLF!$C172*0.5*16/12*0.18*0.5</f>
        <v>321.33869288510243</v>
      </c>
      <c r="K172" s="1">
        <f>[2]PF_FP_EC_StLF!$C172*0.5*44/12*0.18*0.5</f>
        <v>883.68140543403183</v>
      </c>
    </row>
    <row r="173" spans="2:11" x14ac:dyDescent="0.3">
      <c r="B173" s="1">
        <v>171</v>
      </c>
      <c r="C173" s="1">
        <f>C154</f>
        <v>167107.4389571567</v>
      </c>
      <c r="D173" s="5">
        <f>D154</f>
        <v>8669.6466385035801</v>
      </c>
      <c r="E173" s="1">
        <f>E154</f>
        <v>83553.71947857835</v>
      </c>
      <c r="F173" s="3">
        <v>0</v>
      </c>
      <c r="G173" s="4">
        <f>G154</f>
        <v>38006.294401849969</v>
      </c>
      <c r="H173" s="1">
        <v>0</v>
      </c>
      <c r="I173" s="1">
        <f>I154</f>
        <v>-22838.016657478078</v>
      </c>
      <c r="J173" s="1">
        <f>('[1]PF-FP_S1_18y'!$E$33+[2]PF_FP_EC_StLF!$C173*0.5/1000)*16/12*1000*0.18*0.5</f>
        <v>1243.9316143252745</v>
      </c>
      <c r="K173" s="1">
        <f>('[1]PF-FP_S1_18y'!$E$33+[2]PF_FP_EC_StLF!$C173*0.5/1000)*44/12*1000*0.18*0.5</f>
        <v>3420.8119393945049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f>[2]PF_FP_EC_StLF!$C174*0.5*16/12*0.18*0.5</f>
        <v>337.76109252279286</v>
      </c>
      <c r="K174" s="1">
        <f>[2]PF_FP_EC_StLF!$C174*0.5*44/12*0.18*0.5</f>
        <v>928.84300443768029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f>[2]PF_FP_EC_StLF!$C175*0.5*16/12*0.18*0.5</f>
        <v>333.72512258814646</v>
      </c>
      <c r="K175" s="1">
        <f>[2]PF_FP_EC_StLF!$C175*0.5*44/12*0.18*0.5</f>
        <v>917.74408711740273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f>[2]PF_FP_EC_StLF!$C176*0.5*16/12*0.18*0.5</f>
        <v>322.06784673388592</v>
      </c>
      <c r="K176" s="1">
        <f>[2]PF_FP_EC_StLF!$C176*0.5*44/12*0.18*0.5</f>
        <v>885.68657851818637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f>[2]PF_FP_EC_StLF!$C177*0.5*16/12*0.18*0.5</f>
        <v>304.0867297172893</v>
      </c>
      <c r="K177" s="1">
        <f>[2]PF_FP_EC_StLF!$C177*0.5*44/12*0.18*0.5</f>
        <v>836.23850672254559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f>[2]PF_FP_EC_StLF!$C178*0.5*16/12*0.18*0.5</f>
        <v>281.7710292887823</v>
      </c>
      <c r="K178" s="1">
        <f>[2]PF_FP_EC_StLF!$C178*0.5*44/12*0.18*0.5</f>
        <v>774.87033054415133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f>[2]PF_FP_EC_StLF!$C179*0.5*16/12*0.18*0.5</f>
        <v>257.56904134622152</v>
      </c>
      <c r="K179" s="1">
        <f>[2]PF_FP_EC_StLF!$C179*0.5*44/12*0.18*0.5</f>
        <v>708.31486370210928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f>[2]PF_FP_EC_StLF!$C180*0.5*16/12*0.18*0.5</f>
        <v>234.11009491917241</v>
      </c>
      <c r="K180" s="1">
        <f>[2]PF_FP_EC_StLF!$C180*0.5*44/12*0.18*0.5</f>
        <v>643.80276102772405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f>[2]PF_FP_EC_StLF!$C181*0.5*16/12*0.18*0.5</f>
        <v>213.91675837941335</v>
      </c>
      <c r="K181" s="1">
        <f>[2]PF_FP_EC_StLF!$C181*0.5*44/12*0.18*0.5</f>
        <v>588.27108554338668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f>[2]PF_FP_EC_StLF!$C182*0.5*16/12*0.18*0.5</f>
        <v>199.13961386299806</v>
      </c>
      <c r="K182" s="1">
        <f>[2]PF_FP_EC_StLF!$C182*0.5*44/12*0.18*0.5</f>
        <v>547.63393812324466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f>[2]PF_FP_EC_StLF!$C183*0.5*16/12*0.18*0.5</f>
        <v>191.33983949858307</v>
      </c>
      <c r="K183" s="1">
        <f>[2]PF_FP_EC_StLF!$C183*0.5*44/12*0.18*0.5</f>
        <v>526.18455862110352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f>[2]PF_FP_EC_StLF!$C184*0.5*16/12*0.18*0.5</f>
        <v>191.33643692017881</v>
      </c>
      <c r="K184" s="1">
        <f>[2]PF_FP_EC_StLF!$C184*0.5*44/12*0.18*0.5</f>
        <v>526.17520153049179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f>[2]PF_FP_EC_StLF!$C185*0.5*16/12*0.18*0.5</f>
        <v>199.12750106219022</v>
      </c>
      <c r="K185" s="1">
        <f>[2]PF_FP_EC_StLF!$C185*0.5*44/12*0.18*0.5</f>
        <v>547.60062792102303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f>[2]PF_FP_EC_StLF!$C186*0.5*16/12*0.18*0.5</f>
        <v>213.88940819820533</v>
      </c>
      <c r="K186" s="1">
        <f>[2]PF_FP_EC_StLF!$C186*0.5*44/12*0.18*0.5</f>
        <v>588.19587254506462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f>[2]PF_FP_EC_StLF!$C187*0.5*16/12*0.18*0.5</f>
        <v>234.05369834718439</v>
      </c>
      <c r="K187" s="1">
        <f>[2]PF_FP_EC_StLF!$C187*0.5*44/12*0.18*0.5</f>
        <v>643.64767045475696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f>[2]PF_FP_EC_StLF!$C188*0.5*16/12*0.18*0.5</f>
        <v>257.45731119781607</v>
      </c>
      <c r="K188" s="1">
        <f>[2]PF_FP_EC_StLF!$C188*0.5*44/12*0.18*0.5</f>
        <v>708.00760579399423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f>[2]PF_FP_EC_StLF!$C189*0.5*16/12*0.18*0.5</f>
        <v>281.5562729221536</v>
      </c>
      <c r="K189" s="1">
        <f>[2]PF_FP_EC_StLF!$C189*0.5*44/12*0.18*0.5</f>
        <v>774.2797505359224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f>[2]PF_FP_EC_StLF!$C190*0.5*16/12*0.18*0.5</f>
        <v>303.68545930948812</v>
      </c>
      <c r="K190" s="1">
        <f>[2]PF_FP_EC_StLF!$C190*0.5*44/12*0.18*0.5</f>
        <v>835.13501310109223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f>[2]PF_FP_EC_StLF!$C191*0.5*16/12*0.18*0.5</f>
        <v>321.33869288510203</v>
      </c>
      <c r="K191" s="1">
        <f>[2]PF_FP_EC_StLF!$C191*0.5*44/12*0.18*0.5</f>
        <v>883.68140543403047</v>
      </c>
    </row>
    <row r="192" spans="2:11" x14ac:dyDescent="0.3">
      <c r="B192" s="1">
        <v>190</v>
      </c>
      <c r="C192" s="1">
        <f>C173</f>
        <v>167107.4389571567</v>
      </c>
      <c r="D192" s="5">
        <f>D173</f>
        <v>8669.6466385035801</v>
      </c>
      <c r="E192" s="1">
        <f>E173</f>
        <v>83553.71947857835</v>
      </c>
      <c r="F192" s="3">
        <v>0</v>
      </c>
      <c r="G192" s="4">
        <f>G173</f>
        <v>38006.294401849969</v>
      </c>
      <c r="H192" s="1">
        <v>0</v>
      </c>
      <c r="I192" s="1">
        <f>I173</f>
        <v>-22838.016657478078</v>
      </c>
      <c r="J192" s="1">
        <f>('[1]PF-FP_S1_18y'!$E$33+[2]PF_FP_EC_StLF!$C192*0.5/1000)*16/12*1000*0.18*0.5</f>
        <v>1243.9316143252745</v>
      </c>
      <c r="K192" s="1">
        <f>('[1]PF-FP_S1_18y'!$E$33+[2]PF_FP_EC_StLF!$C192*0.5/1000)*44/12*1000*0.18*0.5</f>
        <v>3420.8119393945049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f>[2]PF_FP_EC_StLF!$C193*0.5*16/12*0.18*0.5</f>
        <v>337.76109252279258</v>
      </c>
      <c r="K193" s="1">
        <f>[2]PF_FP_EC_StLF!$C193*0.5*44/12*0.18*0.5</f>
        <v>928.84300443767961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f>[2]PF_FP_EC_StLF!$C194*0.5*16/12*0.18*0.5</f>
        <v>333.72512258814646</v>
      </c>
      <c r="K194" s="1">
        <f>[2]PF_FP_EC_StLF!$C194*0.5*44/12*0.18*0.5</f>
        <v>917.74408711740273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f>[2]PF_FP_EC_StLF!$C195*0.5*16/12*0.18*0.5</f>
        <v>322.06784673388592</v>
      </c>
      <c r="K195" s="1">
        <f>[2]PF_FP_EC_StLF!$C195*0.5*44/12*0.18*0.5</f>
        <v>885.68657851818637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f>[2]PF_FP_EC_StLF!$C196*0.5*16/12*0.18*0.5</f>
        <v>304.08672971728998</v>
      </c>
      <c r="K196" s="1">
        <f>[2]PF_FP_EC_StLF!$C196*0.5*44/12*0.18*0.5</f>
        <v>836.23850672254741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f>[2]PF_FP_EC_StLF!$C197*0.5*16/12*0.18*0.5</f>
        <v>281.7710292887823</v>
      </c>
      <c r="K197" s="1">
        <f>[2]PF_FP_EC_StLF!$C197*0.5*44/12*0.18*0.5</f>
        <v>774.87033054415133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f>[2]PF_FP_EC_StLF!$C198*0.5*16/12*0.18*0.5</f>
        <v>257.56904134622152</v>
      </c>
      <c r="K198" s="1">
        <f>[2]PF_FP_EC_StLF!$C198*0.5*44/12*0.18*0.5</f>
        <v>708.31486370210928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f>[2]PF_FP_EC_StLF!$C199*0.5*16/12*0.18*0.5</f>
        <v>234.11009491917241</v>
      </c>
      <c r="K199" s="1">
        <f>[2]PF_FP_EC_StLF!$C199*0.5*44/12*0.18*0.5</f>
        <v>643.80276102772405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f>[2]PF_FP_EC_StLF!$C200*0.5*16/12*0.18*0.5</f>
        <v>213.91675837941335</v>
      </c>
      <c r="K200" s="1">
        <f>[2]PF_FP_EC_StLF!$C200*0.5*44/12*0.18*0.5</f>
        <v>588.27108554338668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f>[2]PF_FP_EC_StLF!$C201*0.5*16/12*0.18*0.5</f>
        <v>199.13961386299863</v>
      </c>
      <c r="K201" s="1">
        <f>[2]PF_FP_EC_StLF!$C201*0.5*44/12*0.18*0.5</f>
        <v>547.63393812324625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f>[2]PF_FP_EC_StLF!$C202*0.5*16/12*0.18*0.5</f>
        <v>191.33983949858302</v>
      </c>
      <c r="K202" s="1">
        <f>[2]PF_FP_EC_StLF!$C202*0.5*44/12*0.18*0.5</f>
        <v>526.18455862110329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02"/>
  <sheetViews>
    <sheetView topLeftCell="A46" workbookViewId="0">
      <selection activeCell="G2" sqref="G2"/>
    </sheetView>
  </sheetViews>
  <sheetFormatPr defaultColWidth="11.44140625" defaultRowHeight="14.4" x14ac:dyDescent="0.3"/>
  <cols>
    <col min="2" max="2" width="11.44140625" style="1"/>
    <col min="3" max="3" width="26.441406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'[1]PF-FP_S1_40y'!$C$31*44/12*1000</f>
        <v>497125.28301886795</v>
      </c>
      <c r="D2" s="1">
        <f>'[1]PF-FP_S1_40y'!$D$15*44/12*1000</f>
        <v>25791.194968553456</v>
      </c>
      <c r="E2" s="1">
        <f>'[1]PF-FP_S1_40y'!$E$24*44/12*1000</f>
        <v>248562.64150943392</v>
      </c>
      <c r="F2" s="3">
        <v>0</v>
      </c>
      <c r="G2" s="4">
        <f>((E2*12/44)/0.51)*([1]LCI!$E$149/1000)</f>
        <v>61170.149537402875</v>
      </c>
      <c r="H2" s="1">
        <v>0</v>
      </c>
      <c r="I2" s="5">
        <f>'[1]PF-FP_S1_40y'!$C$33*44/12*-1*1000*0.82</f>
        <v>-67940.455345911934</v>
      </c>
      <c r="J2" s="1">
        <f>'[1]PF-FP_S1_40y'!$C$33*16/12*1000*0.18*0.5</f>
        <v>2711.592452830188</v>
      </c>
      <c r="K2" s="1">
        <f>'[1]PF-FP_S1_40y'!$C$33*44/12*1000*0.18*0.5</f>
        <v>7456.8792452830185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f>'[1]PF-FP_S1_40y'!$E$31*44/12*1000</f>
        <v>145128.72004035424</v>
      </c>
      <c r="D43" s="5">
        <f>'[1]PF-FP_S1_40y'!$F$15*44/12*1000</f>
        <v>7529.3758775800052</v>
      </c>
      <c r="E43" s="1">
        <f>'[1]PF-FP_S1_40y'!$G$24*44/12*1000</f>
        <v>72564.360020177119</v>
      </c>
      <c r="F43" s="3">
        <v>0</v>
      </c>
      <c r="G43" s="4">
        <f>((E43*12/44)/0.51)*([1]LCI!$E$149/1000)</f>
        <v>17857.763043412557</v>
      </c>
      <c r="H43" s="1">
        <v>0</v>
      </c>
      <c r="I43" s="1">
        <f>'[1]PF-FP_S1_40y'!$E$33*44/12*-1*1000*0.82</f>
        <v>-19834.25840551508</v>
      </c>
      <c r="J43" s="1">
        <f>'[1]PF-FP_S1_40y'!$E$33*16/12*1000*0.18*0.5</f>
        <v>791.61120022011403</v>
      </c>
      <c r="K43" s="1">
        <f>'[1]PF-FP_S1_40y'!$E$33*44/12*1000*0.18*0.5</f>
        <v>2176.9308006053138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f>C43</f>
        <v>145128.72004035424</v>
      </c>
      <c r="D84" s="1">
        <f t="shared" ref="D84:K84" si="0">D43</f>
        <v>7529.3758775800052</v>
      </c>
      <c r="E84" s="1">
        <f t="shared" si="0"/>
        <v>72564.360020177119</v>
      </c>
      <c r="F84" s="1">
        <f t="shared" si="0"/>
        <v>0</v>
      </c>
      <c r="G84" s="1">
        <f t="shared" si="0"/>
        <v>17857.763043412557</v>
      </c>
      <c r="H84" s="1">
        <v>0</v>
      </c>
      <c r="I84" s="1">
        <f t="shared" si="0"/>
        <v>-19834.25840551508</v>
      </c>
      <c r="J84" s="1">
        <f t="shared" si="0"/>
        <v>791.61120022011403</v>
      </c>
      <c r="K84" s="1">
        <f t="shared" si="0"/>
        <v>2176.9308006053138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f>C84</f>
        <v>145128.72004035424</v>
      </c>
      <c r="D125" s="1">
        <f t="shared" ref="D125:K125" si="1">D84</f>
        <v>7529.3758775800052</v>
      </c>
      <c r="E125" s="1">
        <f t="shared" si="1"/>
        <v>72564.360020177119</v>
      </c>
      <c r="F125" s="1">
        <f t="shared" si="1"/>
        <v>0</v>
      </c>
      <c r="G125" s="1">
        <f t="shared" si="1"/>
        <v>17857.763043412557</v>
      </c>
      <c r="H125" s="1">
        <v>0</v>
      </c>
      <c r="I125" s="1">
        <f t="shared" si="1"/>
        <v>-19834.25840551508</v>
      </c>
      <c r="J125" s="1">
        <f t="shared" si="1"/>
        <v>791.61120022011403</v>
      </c>
      <c r="K125" s="1">
        <f t="shared" si="1"/>
        <v>2176.9308006053138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f>C125</f>
        <v>145128.72004035424</v>
      </c>
      <c r="D166" s="1">
        <f t="shared" ref="D166:K166" si="2">D125</f>
        <v>7529.3758775800052</v>
      </c>
      <c r="E166" s="1">
        <f t="shared" si="2"/>
        <v>72564.360020177119</v>
      </c>
      <c r="F166" s="1">
        <f t="shared" si="2"/>
        <v>0</v>
      </c>
      <c r="G166" s="1">
        <f t="shared" si="2"/>
        <v>17857.763043412557</v>
      </c>
      <c r="H166" s="1">
        <v>0</v>
      </c>
      <c r="I166" s="1">
        <f t="shared" si="2"/>
        <v>-19834.25840551508</v>
      </c>
      <c r="J166" s="1">
        <f t="shared" si="2"/>
        <v>791.61120022011403</v>
      </c>
      <c r="K166" s="1">
        <f t="shared" si="2"/>
        <v>2176.9308006053138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02"/>
  <sheetViews>
    <sheetView workbookViewId="0">
      <selection activeCell="G2" sqref="G2"/>
    </sheetView>
  </sheetViews>
  <sheetFormatPr defaultColWidth="11.44140625" defaultRowHeight="14.4" x14ac:dyDescent="0.3"/>
  <cols>
    <col min="2" max="2" width="11.44140625" style="1"/>
    <col min="3" max="3" width="26.7773437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'[1]PF-FP_S1_60y'!$C$31*44/12*1000</f>
        <v>497125.28301886795</v>
      </c>
      <c r="D2" s="1">
        <f>'[1]PF-FP_S1_60y'!$D$15*44/12*1000</f>
        <v>25791.194968553456</v>
      </c>
      <c r="E2" s="1">
        <f>'[1]PF-FP_S1_60y'!$E$24*44/12*1000</f>
        <v>248562.64150943392</v>
      </c>
      <c r="F2" s="3">
        <v>0</v>
      </c>
      <c r="G2" s="4">
        <f>((E2*12/44)/0.51)*([1]LCI!$E$149/1000)</f>
        <v>61170.149537402875</v>
      </c>
      <c r="H2" s="1">
        <v>0</v>
      </c>
      <c r="I2" s="5">
        <f>'[1]PF-FP_S1_60y'!$C$33*44/12*-1*1000*0.82</f>
        <v>-67940.455345911934</v>
      </c>
      <c r="J2" s="1">
        <f>'[1]PF-FP_S1_60y'!$C$33*16/12*1000*0.18*0.5</f>
        <v>2711.592452830188</v>
      </c>
      <c r="K2" s="1">
        <f>'[1]PF-FP_S1_60y'!$C$33*44/12*1000*0.18*0.5</f>
        <v>7456.8792452830185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f>[2]PF_FP_EC_StLF!$D3*0.5*16/12*0.18*0.5</f>
        <v>2.9954524201661119</v>
      </c>
      <c r="K3" s="1">
        <f>[2]PF_FP_EC_StLF!$D3*0.5*44/12*0.18*0.5</f>
        <v>8.2374941554568082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f>[2]PF_FP_EC_StLF!$D4*0.5*16/12*0.18*0.5</f>
        <v>4.0590548621071507</v>
      </c>
      <c r="K4" s="1">
        <f>[2]PF_FP_EC_StLF!$D4*0.5*44/12*0.18*0.5</f>
        <v>11.162400870794663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f>[2]PF_FP_EC_StLF!$D5*0.5*16/12*0.18*0.5</f>
        <v>5.4506492740247632</v>
      </c>
      <c r="K5" s="1">
        <f>[2]PF_FP_EC_StLF!$D5*0.5*44/12*0.18*0.5</f>
        <v>14.989285503568098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f>[2]PF_FP_EC_StLF!$D6*0.5*16/12*0.18*0.5</f>
        <v>7.2532454729505114</v>
      </c>
      <c r="K6" s="1">
        <f>[2]PF_FP_EC_StLF!$D6*0.5*44/12*0.18*0.5</f>
        <v>19.946425050613907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f>[2]PF_FP_EC_StLF!$D7*0.5*16/12*0.18*0.5</f>
        <v>9.5648317357170178</v>
      </c>
      <c r="K7" s="1">
        <f>[2]PF_FP_EC_StLF!$D7*0.5*44/12*0.18*0.5</f>
        <v>26.303287273221798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f>[2]PF_FP_EC_StLF!$D8*0.5*16/12*0.18*0.5</f>
        <v>12.499225810331987</v>
      </c>
      <c r="K8" s="1">
        <f>[2]PF_FP_EC_StLF!$D8*0.5*44/12*0.18*0.5</f>
        <v>34.372870978412969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f>[2]PF_FP_EC_StLF!$D9*0.5*16/12*0.18*0.5</f>
        <v>16.186379363886079</v>
      </c>
      <c r="K9" s="1">
        <f>[2]PF_FP_EC_StLF!$D9*0.5*44/12*0.18*0.5</f>
        <v>44.512543250686718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f>[2]PF_FP_EC_StLF!$D10*0.5*16/12*0.18*0.5</f>
        <v>20.7719436907419</v>
      </c>
      <c r="K10" s="1">
        <f>[2]PF_FP_EC_StLF!$D10*0.5*44/12*0.18*0.5</f>
        <v>57.122845149540218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f>[2]PF_FP_EC_StLF!$D11*0.5*16/12*0.18*0.5</f>
        <v>26.415898028280349</v>
      </c>
      <c r="K11" s="1">
        <f>[2]PF_FP_EC_StLF!$D11*0.5*44/12*0.18*0.5</f>
        <v>72.643719577770966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f>[2]PF_FP_EC_StLF!$D12*0.5*16/12*0.18*0.5</f>
        <v>33.290049680857337</v>
      </c>
      <c r="K12" s="1">
        <f>[2]PF_FP_EC_StLF!$D12*0.5*44/12*0.18*0.5</f>
        <v>91.547636622357672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f>[2]PF_FP_EC_StLF!$D13*0.5*16/12*0.18*0.5</f>
        <v>41.574240892945667</v>
      </c>
      <c r="K13" s="1">
        <f>[2]PF_FP_EC_StLF!$D13*0.5*44/12*0.18*0.5</f>
        <v>114.3291624556006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f>[2]PF_FP_EC_StLF!$D14*0.5*16/12*0.18*0.5</f>
        <v>51.45114381471241</v>
      </c>
      <c r="K14" s="1">
        <f>[2]PF_FP_EC_StLF!$D14*0.5*44/12*0.18*0.5</f>
        <v>141.49064549045912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f>[2]PF_FP_EC_StLF!$D15*0.5*16/12*0.18*0.5</f>
        <v>63.099593430173698</v>
      </c>
      <c r="K15" s="1">
        <f>[2]PF_FP_EC_StLF!$D15*0.5*44/12*0.18*0.5</f>
        <v>173.52388193297767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f>[2]PF_FP_EC_StLF!$D16*0.5*16/12*0.18*0.5</f>
        <v>76.686498595231683</v>
      </c>
      <c r="K16" s="1">
        <f>[2]PF_FP_EC_StLF!$D16*0.5*44/12*0.18*0.5</f>
        <v>210.8878711368871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f>[2]PF_FP_EC_StLF!$D17*0.5*16/12*0.18*0.5</f>
        <v>92.357480705755876</v>
      </c>
      <c r="K17" s="1">
        <f>[2]PF_FP_EC_StLF!$D17*0.5*44/12*0.18*0.5</f>
        <v>253.98307194082861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f>[2]PF_FP_EC_StLF!$D18*0.5*16/12*0.18*0.5</f>
        <v>110.22651276828259</v>
      </c>
      <c r="K18" s="1">
        <f>[2]PF_FP_EC_StLF!$D18*0.5*44/12*0.18*0.5</f>
        <v>303.12291011277711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f>[2]PF_FP_EC_StLF!$D19*0.5*16/12*0.18*0.5</f>
        <v>130.36496095222125</v>
      </c>
      <c r="K19" s="1">
        <f>[2]PF_FP_EC_StLF!$D19*0.5*44/12*0.18*0.5</f>
        <v>358.50364261860847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f>[2]PF_FP_EC_StLF!$D20*0.5*16/12*0.18*0.5</f>
        <v>152.79055588104995</v>
      </c>
      <c r="K20" s="1">
        <f>[2]PF_FP_EC_StLF!$D20*0.5*44/12*0.18*0.5</f>
        <v>420.17402867288735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f>[2]PF_FP_EC_StLF!$D21*0.5*16/12*0.18*0.5</f>
        <v>177.45693002170128</v>
      </c>
      <c r="K21" s="1">
        <f>[2]PF_FP_EC_StLF!$D21*0.5*44/12*0.18*0.5</f>
        <v>488.00655755967847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f>[2]PF_FP_EC_StLF!$D22*0.5*16/12*0.18*0.5</f>
        <v>204.24443776153902</v>
      </c>
      <c r="K22" s="1">
        <f>[2]PF_FP_EC_StLF!$D22*0.5*44/12*0.18*0.5</f>
        <v>561.67220384423229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f>[2]PF_FP_EC_StLF!$D23*0.5*16/12*0.18*0.5</f>
        <v>232.95301368928338</v>
      </c>
      <c r="K23" s="1">
        <f>[2]PF_FP_EC_StLF!$D23*0.5*44/12*0.18*0.5</f>
        <v>640.62078764552916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f>[2]PF_FP_EC_StLF!$D24*0.5*16/12*0.18*0.5</f>
        <v>263.29781154734786</v>
      </c>
      <c r="K24" s="1">
        <f>[2]PF_FP_EC_StLF!$D24*0.5*44/12*0.18*0.5</f>
        <v>724.06898175520655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f>[2]PF_FP_EC_StLF!$D25*0.5*16/12*0.18*0.5</f>
        <v>294.90829383171746</v>
      </c>
      <c r="K25" s="1">
        <f>[2]PF_FP_EC_StLF!$D25*0.5*44/12*0.18*0.5</f>
        <v>810.99780803722308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f>[2]PF_FP_EC_StLF!$D26*0.5*16/12*0.18*0.5</f>
        <v>327.33130713956024</v>
      </c>
      <c r="K26" s="1">
        <f>[2]PF_FP_EC_StLF!$D26*0.5*44/12*0.18*0.5</f>
        <v>900.16109463379053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f>[2]PF_FP_EC_StLF!$D27*0.5*16/12*0.18*0.5</f>
        <v>360.03848370015629</v>
      </c>
      <c r="K27" s="1">
        <f>[2]PF_FP_EC_StLF!$D27*0.5*44/12*0.18*0.5</f>
        <v>990.10583017542979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f>[2]PF_FP_EC_StLF!$D28*0.5*16/12*0.18*0.5</f>
        <v>392.43806373025518</v>
      </c>
      <c r="K28" s="1">
        <f>[2]PF_FP_EC_StLF!$D28*0.5*44/12*0.18*0.5</f>
        <v>1079.2046752582019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f>[2]PF_FP_EC_StLF!$D29*0.5*16/12*0.18*0.5</f>
        <v>423.89095096247036</v>
      </c>
      <c r="K29" s="1">
        <f>[2]PF_FP_EC_StLF!$D29*0.5*44/12*0.18*0.5</f>
        <v>1165.7001151467935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f>[2]PF_FP_EC_StLF!$D30*0.5*16/12*0.18*0.5</f>
        <v>453.73051472889256</v>
      </c>
      <c r="K30" s="1">
        <f>[2]PF_FP_EC_StLF!$D30*0.5*44/12*0.18*0.5</f>
        <v>1247.7589155044545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f>[2]PF_FP_EC_StLF!$D31*0.5*16/12*0.18*0.5</f>
        <v>481.28535989557622</v>
      </c>
      <c r="K31" s="1">
        <f>[2]PF_FP_EC_StLF!$D31*0.5*44/12*0.18*0.5</f>
        <v>1323.5347397128346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f>[2]PF_FP_EC_StLF!$D32*0.5*16/12*0.18*0.5</f>
        <v>505.90402598229696</v>
      </c>
      <c r="K32" s="1">
        <f>[2]PF_FP_EC_StLF!$D32*0.5*44/12*0.18*0.5</f>
        <v>1391.2360714513168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f>[2]PF_FP_EC_StLF!$D33*0.5*16/12*0.18*0.5</f>
        <v>526.98037347046363</v>
      </c>
      <c r="K33" s="1">
        <f>[2]PF_FP_EC_StLF!$D33*0.5*44/12*0.18*0.5</f>
        <v>1449.1960270437751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f>[2]PF_FP_EC_StLF!$D34*0.5*16/12*0.18*0.5</f>
        <v>543.97828979927237</v>
      </c>
      <c r="K34" s="1">
        <f>[2]PF_FP_EC_StLF!$D34*0.5*44/12*0.18*0.5</f>
        <v>1495.9402969479986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f>[2]PF_FP_EC_StLF!$D35*0.5*16/12*0.18*0.5</f>
        <v>556.45431536682293</v>
      </c>
      <c r="K35" s="1">
        <f>[2]PF_FP_EC_StLF!$D35*0.5*44/12*0.18*0.5</f>
        <v>1530.2493672587632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f>[2]PF_FP_EC_StLF!$D36*0.5*16/12*0.18*0.5</f>
        <v>564.0768588333151</v>
      </c>
      <c r="K36" s="1">
        <f>[2]PF_FP_EC_StLF!$D36*0.5*44/12*0.18*0.5</f>
        <v>1551.2113617916168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f>[2]PF_FP_EC_StLF!$D37*0.5*16/12*0.18*0.5</f>
        <v>566.64084015072729</v>
      </c>
      <c r="K37" s="1">
        <f>[2]PF_FP_EC_StLF!$D37*0.5*44/12*0.18*0.5</f>
        <v>1558.2623104145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f>[2]PF_FP_EC_StLF!$D38*0.5*16/12*0.18*0.5</f>
        <v>564.0768588333143</v>
      </c>
      <c r="K38" s="1">
        <f>[2]PF_FP_EC_StLF!$D38*0.5*44/12*0.18*0.5</f>
        <v>1551.2113617916143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f>[2]PF_FP_EC_StLF!$D39*0.5*16/12*0.18*0.5</f>
        <v>556.45431536682122</v>
      </c>
      <c r="K39" s="1">
        <f>[2]PF_FP_EC_StLF!$D39*0.5*44/12*0.18*0.5</f>
        <v>1530.2493672587582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f>[2]PF_FP_EC_StLF!$D40*0.5*16/12*0.18*0.5</f>
        <v>543.97828979927408</v>
      </c>
      <c r="K40" s="1">
        <f>[2]PF_FP_EC_StLF!$D40*0.5*44/12*0.18*0.5</f>
        <v>1495.9402969480036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f>[2]PF_FP_EC_StLF!$D41*0.5*16/12*0.18*0.5</f>
        <v>526.98037347046284</v>
      </c>
      <c r="K41" s="1">
        <f>[2]PF_FP_EC_StLF!$D41*0.5*44/12*0.18*0.5</f>
        <v>1449.1960270437728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f>[2]PF_FP_EC_StLF!$D42*0.5*16/12*0.18*0.5</f>
        <v>505.90402598229696</v>
      </c>
      <c r="K42" s="1">
        <f>[2]PF_FP_EC_StLF!$D42*0.5*44/12*0.18*0.5</f>
        <v>1391.2360714513168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f>[2]PF_FP_EC_StLF!$D43*0.5*16/12*0.18*0.5</f>
        <v>481.28535989557719</v>
      </c>
      <c r="K43" s="1">
        <f>[2]PF_FP_EC_StLF!$D43*0.5*44/12*0.18*0.5</f>
        <v>1323.5347397128373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f>[2]PF_FP_EC_StLF!$D44*0.5*16/12*0.18*0.5</f>
        <v>453.73051472889171</v>
      </c>
      <c r="K44" s="1">
        <f>[2]PF_FP_EC_StLF!$D44*0.5*44/12*0.18*0.5</f>
        <v>1247.7589155044523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f>[2]PF_FP_EC_StLF!$D45*0.5*16/12*0.18*0.5</f>
        <v>423.89095096246905</v>
      </c>
      <c r="K45" s="1">
        <f>[2]PF_FP_EC_StLF!$D45*0.5*44/12*0.18*0.5</f>
        <v>1165.70011514679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f>[2]PF_FP_EC_StLF!$D46*0.5*16/12*0.18*0.5</f>
        <v>392.43806373025478</v>
      </c>
      <c r="K46" s="1">
        <f>[2]PF_FP_EC_StLF!$D46*0.5*44/12*0.18*0.5</f>
        <v>1079.2046752582005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f>[2]PF_FP_EC_StLF!$D47*0.5*16/12*0.18*0.5</f>
        <v>360.03848370015663</v>
      </c>
      <c r="K47" s="1">
        <f>[2]PF_FP_EC_StLF!$D47*0.5*44/12*0.18*0.5</f>
        <v>990.10583017543092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f>[2]PF_FP_EC_StLF!$D48*0.5*16/12*0.18*0.5</f>
        <v>327.33130713956024</v>
      </c>
      <c r="K48" s="1">
        <f>[2]PF_FP_EC_StLF!$D48*0.5*44/12*0.18*0.5</f>
        <v>900.16109463379053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f>[2]PF_FP_EC_StLF!$D49*0.5*16/12*0.18*0.5</f>
        <v>294.90829383171899</v>
      </c>
      <c r="K49" s="1">
        <f>[2]PF_FP_EC_StLF!$D49*0.5*44/12*0.18*0.5</f>
        <v>810.99780803722717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f>[2]PF_FP_EC_StLF!$D50*0.5*16/12*0.18*0.5</f>
        <v>263.29781154734758</v>
      </c>
      <c r="K50" s="1">
        <f>[2]PF_FP_EC_StLF!$D50*0.5*44/12*0.18*0.5</f>
        <v>724.06898175520575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f>[2]PF_FP_EC_StLF!$D51*0.5*16/12*0.18*0.5</f>
        <v>232.95301368928295</v>
      </c>
      <c r="K51" s="1">
        <f>[2]PF_FP_EC_StLF!$D51*0.5*44/12*0.18*0.5</f>
        <v>640.62078764552814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f>[2]PF_FP_EC_StLF!$D52*0.5*16/12*0.18*0.5</f>
        <v>204.24443776154183</v>
      </c>
      <c r="K52" s="1">
        <f>[2]PF_FP_EC_StLF!$D52*0.5*44/12*0.18*0.5</f>
        <v>561.67220384424013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f>[2]PF_FP_EC_StLF!$D53*0.5*16/12*0.18*0.5</f>
        <v>177.45693002170049</v>
      </c>
      <c r="K53" s="1">
        <f>[2]PF_FP_EC_StLF!$D53*0.5*44/12*0.18*0.5</f>
        <v>488.00655755967637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f>[2]PF_FP_EC_StLF!$D54*0.5*16/12*0.18*0.5</f>
        <v>152.79055588105007</v>
      </c>
      <c r="K54" s="1">
        <f>[2]PF_FP_EC_StLF!$D54*0.5*44/12*0.18*0.5</f>
        <v>420.17402867288774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f>[2]PF_FP_EC_StLF!$D55*0.5*16/12*0.18*0.5</f>
        <v>130.36496095222043</v>
      </c>
      <c r="K55" s="1">
        <f>[2]PF_FP_EC_StLF!$D55*0.5*44/12*0.18*0.5</f>
        <v>358.50364261860614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f>[2]PF_FP_EC_StLF!$D56*0.5*16/12*0.18*0.5</f>
        <v>110.2265127682833</v>
      </c>
      <c r="K56" s="1">
        <f>[2]PF_FP_EC_StLF!$D56*0.5*44/12*0.18*0.5</f>
        <v>303.1229101127791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f>[2]PF_FP_EC_StLF!$D57*0.5*16/12*0.18*0.5</f>
        <v>92.357480705755009</v>
      </c>
      <c r="K57" s="1">
        <f>[2]PF_FP_EC_StLF!$D57*0.5*44/12*0.18*0.5</f>
        <v>253.98307194082631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f>[2]PF_FP_EC_StLF!$D58*0.5*16/12*0.18*0.5</f>
        <v>76.68649859523174</v>
      </c>
      <c r="K58" s="1">
        <f>[2]PF_FP_EC_StLF!$D58*0.5*44/12*0.18*0.5</f>
        <v>210.8878711368873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f>[2]PF_FP_EC_StLF!$D59*0.5*16/12*0.18*0.5</f>
        <v>63.099593430173698</v>
      </c>
      <c r="K59" s="1">
        <f>[2]PF_FP_EC_StLF!$D59*0.5*44/12*0.18*0.5</f>
        <v>173.52388193297767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f>[2]PF_FP_EC_StLF!$D60*0.5*16/12*0.18*0.5</f>
        <v>51.4511438147128</v>
      </c>
      <c r="K60" s="1">
        <f>[2]PF_FP_EC_StLF!$D60*0.5*44/12*0.18*0.5</f>
        <v>141.49064549046017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f>[2]PF_FP_EC_StLF!$D61*0.5*16/12*0.18*0.5</f>
        <v>41.574240892946271</v>
      </c>
      <c r="K61" s="1">
        <f>[2]PF_FP_EC_StLF!$D61*0.5*44/12*0.18*0.5</f>
        <v>114.32916245560224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f>[2]PF_FP_EC_StLF!$D62*0.5*16/12*0.18*0.5</f>
        <v>33.290049680854921</v>
      </c>
      <c r="K62" s="1">
        <f>[2]PF_FP_EC_StLF!$D62*0.5*44/12*0.18*0.5</f>
        <v>91.547636622351021</v>
      </c>
    </row>
    <row r="63" spans="2:11" x14ac:dyDescent="0.3">
      <c r="B63" s="1">
        <v>61</v>
      </c>
      <c r="C63" s="1">
        <f>'[1]PF-FP_S1_60y'!$E$31*44/12*1000</f>
        <v>212547.12739925607</v>
      </c>
      <c r="D63" s="1">
        <f>'[1]PF-FP_S1_60y'!$F$15*44/12*1000</f>
        <v>11027.088321621577</v>
      </c>
      <c r="E63" s="1">
        <f>'[1]PF-FP_S1_60y'!$G$24*44/12*1000</f>
        <v>106273.56369962802</v>
      </c>
      <c r="F63" s="3">
        <v>0</v>
      </c>
      <c r="G63" s="4">
        <f>((E63*12/44)/0.51)*([1]LCI!$E$149/1000)</f>
        <v>26153.446647903551</v>
      </c>
      <c r="H63" s="1">
        <v>0</v>
      </c>
      <c r="I63" s="1">
        <f>'[1]PF-FP_S1_60y'!$E$33*44/12*-1*1000*0.82</f>
        <v>-29048.107411231671</v>
      </c>
      <c r="J63" s="1">
        <f>('[1]PF-FP_S1_60y'!$E$33+[2]PF_FP_EC_StLF!$D63*0.5/1000)*16/12*1000*0.18*0.5</f>
        <v>1185.7638656605882</v>
      </c>
      <c r="K63" s="1">
        <f>('[1]PF-FP_S1_60y'!$E$33+[2]PF_FP_EC_StLF!$D63*0.5/1000)*44/12*1000*0.18*0.5</f>
        <v>3260.8506305666183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f>[2]PF_FP_EC_StLF!$D64*0.5*16/12*0.18*0.5</f>
        <v>22.052656679832676</v>
      </c>
      <c r="K64" s="1">
        <f>[2]PF_FP_EC_StLF!$D64*0.5*44/12*0.18*0.5</f>
        <v>60.644805869539866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f>[2]PF_FP_EC_StLF!$D65*0.5*16/12*0.18*0.5</f>
        <v>17.921838171485192</v>
      </c>
      <c r="K65" s="1">
        <f>[2]PF_FP_EC_StLF!$D65*0.5*44/12*0.18*0.5</f>
        <v>49.285054971584266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f>[2]PF_FP_EC_StLF!$D66*0.5*16/12*0.18*0.5</f>
        <v>14.829664203286613</v>
      </c>
      <c r="K66" s="1">
        <f>[2]PF_FP_EC_StLF!$D66*0.5*44/12*0.18*0.5</f>
        <v>40.781576559038193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f>[2]PF_FP_EC_StLF!$D67*0.5*16/12*0.18*0.5</f>
        <v>12.665974530618412</v>
      </c>
      <c r="K67" s="1">
        <f>[2]PF_FP_EC_StLF!$D67*0.5*44/12*0.18*0.5</f>
        <v>34.831429959200634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f>[2]PF_FP_EC_StLF!$D68*0.5*16/12*0.18*0.5</f>
        <v>11.342712613182263</v>
      </c>
      <c r="K68" s="1">
        <f>[2]PF_FP_EC_StLF!$D68*0.5*44/12*0.18*0.5</f>
        <v>31.192459686251222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f>[2]PF_FP_EC_StLF!$D69*0.5*16/12*0.18*0.5</f>
        <v>10.794723758763803</v>
      </c>
      <c r="K69" s="1">
        <f>[2]PF_FP_EC_StLF!$D69*0.5*44/12*0.18*0.5</f>
        <v>29.685490336600459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f>[2]PF_FP_EC_StLF!$D70*0.5*16/12*0.18*0.5</f>
        <v>10.979580842793888</v>
      </c>
      <c r="K70" s="1">
        <f>[2]PF_FP_EC_StLF!$D70*0.5*44/12*0.18*0.5</f>
        <v>30.19384731768319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f>[2]PF_FP_EC_StLF!$D71*0.5*16/12*0.18*0.5</f>
        <v>11.876547614430606</v>
      </c>
      <c r="K71" s="1">
        <f>[2]PF_FP_EC_StLF!$D71*0.5*44/12*0.18*0.5</f>
        <v>32.660505939684164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f>[2]PF_FP_EC_StLF!$D72*0.5*16/12*0.18*0.5</f>
        <v>13.484769874441163</v>
      </c>
      <c r="K72" s="1">
        <f>[2]PF_FP_EC_StLF!$D72*0.5*44/12*0.18*0.5</f>
        <v>37.0831171547132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f>[2]PF_FP_EC_StLF!$D73*0.5*16/12*0.18*0.5</f>
        <v>15.820764475792158</v>
      </c>
      <c r="K73" s="1">
        <f>[2]PF_FP_EC_StLF!$D73*0.5*44/12*0.18*0.5</f>
        <v>43.507102308428429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f>[2]PF_FP_EC_StLF!$D74*0.5*16/12*0.18*0.5</f>
        <v>18.91526001881935</v>
      </c>
      <c r="K74" s="1">
        <f>[2]PF_FP_EC_StLF!$D74*0.5*44/12*0.18*0.5</f>
        <v>52.016965051753218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f>[2]PF_FP_EC_StLF!$D75*0.5*16/12*0.18*0.5</f>
        <v>22.809435233525654</v>
      </c>
      <c r="K75" s="1">
        <f>[2]PF_FP_EC_StLF!$D75*0.5*44/12*0.18*0.5</f>
        <v>62.725946892195545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f>[2]PF_FP_EC_StLF!$D76*0.5*16/12*0.18*0.5</f>
        <v>27.550604076015947</v>
      </c>
      <c r="K76" s="1">
        <f>[2]PF_FP_EC_StLF!$D76*0.5*44/12*0.18*0.5</f>
        <v>75.764161209043849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f>[2]PF_FP_EC_StLF!$D77*0.5*16/12*0.18*0.5</f>
        <v>33.187411773788114</v>
      </c>
      <c r="K77" s="1">
        <f>[2]PF_FP_EC_StLF!$D77*0.5*44/12*0.18*0.5</f>
        <v>91.265382377917305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f>[2]PF_FP_EC_StLF!$D78*0.5*16/12*0.18*0.5</f>
        <v>39.764633112317121</v>
      </c>
      <c r="K78" s="1">
        <f>[2]PF_FP_EC_StLF!$D78*0.5*44/12*0.18*0.5</f>
        <v>109.3527410588721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f>[2]PF_FP_EC_StLF!$D79*0.5*16/12*0.18*0.5</f>
        <v>47.317701236441756</v>
      </c>
      <c r="K79" s="1">
        <f>[2]PF_FP_EC_StLF!$D79*0.5*44/12*0.18*0.5</f>
        <v>130.12367840021483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f>[2]PF_FP_EC_StLF!$D80*0.5*16/12*0.18*0.5</f>
        <v>55.867138713544023</v>
      </c>
      <c r="K80" s="1">
        <f>[2]PF_FP_EC_StLF!$D80*0.5*44/12*0.18*0.5</f>
        <v>153.63463146224606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f>[2]PF_FP_EC_StLF!$D81*0.5*16/12*0.18*0.5</f>
        <v>65.413107862741086</v>
      </c>
      <c r="K81" s="1">
        <f>[2]PF_FP_EC_StLF!$D81*0.5*44/12*0.18*0.5</f>
        <v>179.88604662253798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1">
        <v>0</v>
      </c>
      <c r="J82" s="1">
        <f>[2]PF_FP_EC_StLF!$D82*0.5*16/12*0.18*0.5</f>
        <v>75.930338771409481</v>
      </c>
      <c r="K82" s="1">
        <f>[2]PF_FP_EC_StLF!$D82*0.5*44/12*0.18*0.5</f>
        <v>208.80843162137606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f>[2]PF_FP_EC_StLF!$D83*0.5*16/12*0.18*0.5</f>
        <v>87.36372494168549</v>
      </c>
      <c r="K83" s="1">
        <f>[2]PF_FP_EC_StLF!$D83*0.5*44/12*0.18*0.5</f>
        <v>240.25024358963512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f>[2]PF_FP_EC_StLF!$D84*0.5*16/12*0.18*0.5</f>
        <v>99.624892235177171</v>
      </c>
      <c r="K84" s="1">
        <f>[2]PF_FP_EC_StLF!$D84*0.5*44/12*0.18*0.5</f>
        <v>273.96845364673715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f>[2]PF_FP_EC_StLF!$D85*0.5*16/12*0.18*0.5</f>
        <v>112.59004161352014</v>
      </c>
      <c r="K85" s="1">
        <f>[2]PF_FP_EC_StLF!$D85*0.5*44/12*0.18*0.5</f>
        <v>309.62261443718035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f>[2]PF_FP_EC_StLF!$D86*0.5*16/12*0.18*0.5</f>
        <v>126.09933645206632</v>
      </c>
      <c r="K86" s="1">
        <f>[2]PF_FP_EC_StLF!$D86*0.5*44/12*0.18*0.5</f>
        <v>346.77317524318238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f>[2]PF_FP_EC_StLF!$D87*0.5*16/12*0.18*0.5</f>
        <v>139.95804930350644</v>
      </c>
      <c r="K87" s="1">
        <f>[2]PF_FP_EC_StLF!$D87*0.5*44/12*0.18*0.5</f>
        <v>384.88463558464275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f>[2]PF_FP_EC_StLF!$D88*0.5*16/12*0.18*0.5</f>
        <v>153.93960173398872</v>
      </c>
      <c r="K88" s="1">
        <f>[2]PF_FP_EC_StLF!$D88*0.5*44/12*0.18*0.5</f>
        <v>423.33390476846898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f>[2]PF_FP_EC_StLF!$D89*0.5*16/12*0.18*0.5</f>
        <v>167.79052774657222</v>
      </c>
      <c r="K89" s="1">
        <f>[2]PF_FP_EC_StLF!$D89*0.5*44/12*0.18*0.5</f>
        <v>461.42395130307369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f>[2]PF_FP_EC_StLF!$D90*0.5*16/12*0.18*0.5</f>
        <v>181.23727246970262</v>
      </c>
      <c r="K90" s="1">
        <f>[2]PF_FP_EC_StLF!$D90*0.5*44/12*0.18*0.5</f>
        <v>498.4024992916822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f>[2]PF_FP_EC_StLF!$D91*0.5*16/12*0.18*0.5</f>
        <v>193.99461162090273</v>
      </c>
      <c r="K91" s="1">
        <f>[2]PF_FP_EC_StLF!$D91*0.5*44/12*0.18*0.5</f>
        <v>533.48518195748261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f>[2]PF_FP_EC_StLF!$D92*0.5*16/12*0.18*0.5</f>
        <v>205.77535379472664</v>
      </c>
      <c r="K92" s="1">
        <f>[2]PF_FP_EC_StLF!$D92*0.5*44/12*0.18*0.5</f>
        <v>565.88222293549825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f>[2]PF_FP_EC_StLF!$D93*0.5*16/12*0.18*0.5</f>
        <v>216.30087765733194</v>
      </c>
      <c r="K93" s="1">
        <f>[2]PF_FP_EC_StLF!$D93*0.5*44/12*0.18*0.5</f>
        <v>594.82741355766279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f>[2]PF_FP_EC_StLF!$D94*0.5*16/12*0.18*0.5</f>
        <v>225.31197014942711</v>
      </c>
      <c r="K94" s="1">
        <f>[2]PF_FP_EC_StLF!$D94*0.5*44/12*0.18*0.5</f>
        <v>619.60791791092447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f>[2]PF_FP_EC_StLF!$D95*0.5*16/12*0.18*0.5</f>
        <v>232.57937889301348</v>
      </c>
      <c r="K95" s="1">
        <f>[2]PF_FP_EC_StLF!$D95*0.5*44/12*0.18*0.5</f>
        <v>639.59329195578721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f>[2]PF_FP_EC_StLF!$D96*0.5*16/12*0.18*0.5</f>
        <v>237.91347881807519</v>
      </c>
      <c r="K96" s="1">
        <f>[2]PF_FP_EC_StLF!$D96*0.5*44/12*0.18*0.5</f>
        <v>654.26206674970672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f>[2]PF_FP_EC_StLF!$D97*0.5*16/12*0.18*0.5</f>
        <v>241.17248295757938</v>
      </c>
      <c r="K97" s="1">
        <f>[2]PF_FP_EC_StLF!$D97*0.5*44/12*0.18*0.5</f>
        <v>663.22432813334319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f>[2]PF_FP_EC_StLF!$D98*0.5*16/12*0.18*0.5</f>
        <v>242.26869999575518</v>
      </c>
      <c r="K98" s="1">
        <f>[2]PF_FP_EC_StLF!$D98*0.5*44/12*0.18*0.5</f>
        <v>666.23892498832686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f>[2]PF_FP_EC_StLF!$D99*0.5*16/12*0.18*0.5</f>
        <v>241.1724521673076</v>
      </c>
      <c r="K99" s="1">
        <f>[2]PF_FP_EC_StLF!$D99*0.5*44/12*0.18*0.5</f>
        <v>663.22424346009598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f>[2]PF_FP_EC_StLF!$D100*0.5*16/12*0.18*0.5</f>
        <v>237.9134085316758</v>
      </c>
      <c r="K100" s="1">
        <f>[2]PF_FP_EC_StLF!$D100*0.5*44/12*0.18*0.5</f>
        <v>654.26187346210838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f>[2]PF_FP_EC_StLF!$D101*0.5*16/12*0.18*0.5</f>
        <v>232.57924958882828</v>
      </c>
      <c r="K101" s="1">
        <f>[2]PF_FP_EC_StLF!$D101*0.5*44/12*0.18*0.5</f>
        <v>639.59293636927771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f>[2]PF_FP_EC_StLF!$D102*0.5*16/12*0.18*0.5</f>
        <v>225.31174685043351</v>
      </c>
      <c r="K102" s="1">
        <f>[2]PF_FP_EC_StLF!$D102*0.5*44/12*0.18*0.5</f>
        <v>619.60730383869202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f>[2]PF_FP_EC_StLF!$D103*0.5*16/12*0.18*0.5</f>
        <v>216.30050185940374</v>
      </c>
      <c r="K103" s="1">
        <f>[2]PF_FP_EC_StLF!$D103*0.5*44/12*0.18*0.5</f>
        <v>594.82638011336041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f>[2]PF_FP_EC_StLF!$D104*0.5*16/12*0.18*0.5</f>
        <v>205.77473044559576</v>
      </c>
      <c r="K104" s="1">
        <f>[2]PF_FP_EC_StLF!$D104*0.5*44/12*0.18*0.5</f>
        <v>565.88050872538849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f>[2]PF_FP_EC_StLF!$D105*0.5*16/12*0.18*0.5</f>
        <v>193.99358880593508</v>
      </c>
      <c r="K105" s="1">
        <f>[2]PF_FP_EC_StLF!$D105*0.5*44/12*0.18*0.5</f>
        <v>533.48236921632133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f>[2]PF_FP_EC_StLF!$D106*0.5*16/12*0.18*0.5</f>
        <v>181.23561032476343</v>
      </c>
      <c r="K106" s="1">
        <f>[2]PF_FP_EC_StLF!$D106*0.5*44/12*0.18*0.5</f>
        <v>498.39792839309939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f>[2]PF_FP_EC_StLF!$D107*0.5*16/12*0.18*0.5</f>
        <v>167.78785155400229</v>
      </c>
      <c r="K107" s="1">
        <f>[2]PF_FP_EC_StLF!$D107*0.5*44/12*0.18*0.5</f>
        <v>461.41659177350635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f>[2]PF_FP_EC_StLF!$D108*0.5*16/12*0.18*0.5</f>
        <v>153.93533201959963</v>
      </c>
      <c r="K108" s="1">
        <f>[2]PF_FP_EC_StLF!$D108*0.5*44/12*0.18*0.5</f>
        <v>423.32216305389886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f>[2]PF_FP_EC_StLF!$D109*0.5*16/12*0.18*0.5</f>
        <v>139.95129886618793</v>
      </c>
      <c r="K109" s="1">
        <f>[2]PF_FP_EC_StLF!$D109*0.5*44/12*0.18*0.5</f>
        <v>384.86607188201685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f>[2]PF_FP_EC_StLF!$D110*0.5*16/12*0.18*0.5</f>
        <v>126.0887604196956</v>
      </c>
      <c r="K110" s="1">
        <f>[2]PF_FP_EC_StLF!$D110*0.5*44/12*0.18*0.5</f>
        <v>346.7440911541629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f>[2]PF_FP_EC_StLF!$D111*0.5*16/12*0.18*0.5</f>
        <v>112.5736216023264</v>
      </c>
      <c r="K111" s="1">
        <f>[2]PF_FP_EC_StLF!$D111*0.5*44/12*0.18*0.5</f>
        <v>309.57745940639757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f>[2]PF_FP_EC_StLF!$D112*0.5*16/12*0.18*0.5</f>
        <v>99.599629253066567</v>
      </c>
      <c r="K112" s="1">
        <f>[2]PF_FP_EC_StLF!$D112*0.5*44/12*0.18*0.5</f>
        <v>273.89898044593309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f>[2]PF_FP_EC_StLF!$D113*0.5*16/12*0.18*0.5</f>
        <v>87.325207583596494</v>
      </c>
      <c r="K113" s="1">
        <f>[2]PF_FP_EC_StLF!$D113*0.5*44/12*0.18*0.5</f>
        <v>240.14432085489037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f>[2]PF_FP_EC_StLF!$D114*0.5*16/12*0.18*0.5</f>
        <v>75.872143305098277</v>
      </c>
      <c r="K114" s="1">
        <f>[2]PF_FP_EC_StLF!$D114*0.5*44/12*0.18*0.5</f>
        <v>208.64839408902026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f>[2]PF_FP_EC_StLF!$D115*0.5*16/12*0.18*0.5</f>
        <v>65.325974871636433</v>
      </c>
      <c r="K115" s="1">
        <f>[2]PF_FP_EC_StLF!$D115*0.5*44/12*0.18*0.5</f>
        <v>179.64643089700019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f>[2]PF_FP_EC_StLF!$D116*0.5*16/12*0.18*0.5</f>
        <v>55.737857056453606</v>
      </c>
      <c r="K116" s="1">
        <f>[2]PF_FP_EC_StLF!$D116*0.5*44/12*0.18*0.5</f>
        <v>153.2791069052474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f>[2]PF_FP_EC_StLF!$D117*0.5*16/12*0.18*0.5</f>
        <v>47.127614411268638</v>
      </c>
      <c r="K117" s="1">
        <f>[2]PF_FP_EC_StLF!$D117*0.5*44/12*0.18*0.5</f>
        <v>129.60093963098876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f>[2]PF_FP_EC_StLF!$D118*0.5*16/12*0.18*0.5</f>
        <v>39.487666164686864</v>
      </c>
      <c r="K118" s="1">
        <f>[2]PF_FP_EC_StLF!$D118*0.5*44/12*0.18*0.5</f>
        <v>108.5910819528889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f>[2]PF_FP_EC_StLF!$D119*0.5*16/12*0.18*0.5</f>
        <v>32.787499536855044</v>
      </c>
      <c r="K119" s="1">
        <f>[2]PF_FP_EC_StLF!$D119*0.5*44/12*0.18*0.5</f>
        <v>90.165623726351384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f>[2]PF_FP_EC_StLF!$D120*0.5*16/12*0.18*0.5</f>
        <v>26.978385090791619</v>
      </c>
      <c r="K120" s="1">
        <f>[2]PF_FP_EC_StLF!$D120*0.5*44/12*0.18*0.5</f>
        <v>74.190558999676952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f>[2]PF_FP_EC_StLF!$D121*0.5*16/12*0.18*0.5</f>
        <v>21.998062043467357</v>
      </c>
      <c r="K121" s="1">
        <f>[2]PF_FP_EC_StLF!$D121*0.5*44/12*0.18*0.5</f>
        <v>60.494670619535235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f>[2]PF_FP_EC_StLF!$D122*0.5*16/12*0.18*0.5</f>
        <v>17.775168106400002</v>
      </c>
      <c r="K122" s="1">
        <f>[2]PF_FP_EC_StLF!$D122*0.5*44/12*0.18*0.5</f>
        <v>48.881712292600014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f>[2]PF_FP_EC_StLF!$D123*0.5*16/12*0.18*0.5</f>
        <v>14.23324194592716</v>
      </c>
      <c r="K123" s="1">
        <f>[2]PF_FP_EC_StLF!$D123*0.5*44/12*0.18*0.5</f>
        <v>39.141415351299692</v>
      </c>
    </row>
    <row r="124" spans="2:11" x14ac:dyDescent="0.3">
      <c r="B124" s="1">
        <v>122</v>
      </c>
      <c r="C124" s="1">
        <f>C63</f>
        <v>212547.12739925607</v>
      </c>
      <c r="D124" s="1">
        <f t="shared" ref="D124:I124" si="0">D63</f>
        <v>11027.088321621577</v>
      </c>
      <c r="E124" s="1">
        <f t="shared" si="0"/>
        <v>106273.56369962802</v>
      </c>
      <c r="F124" s="1">
        <f t="shared" si="0"/>
        <v>0</v>
      </c>
      <c r="G124" s="1">
        <f t="shared" si="0"/>
        <v>26153.446647903551</v>
      </c>
      <c r="H124" s="1">
        <v>0</v>
      </c>
      <c r="I124" s="1">
        <f t="shared" si="0"/>
        <v>-29048.107411231671</v>
      </c>
      <c r="J124" s="1">
        <f>('[1]PF-FP_S1_60y'!$E$33+[2]PF_FP_EC_StLF!$D124*0.5/1000)*16/12*1000*0.18*0.5</f>
        <v>1170.6421492709615</v>
      </c>
      <c r="K124" s="1">
        <f>('[1]PF-FP_S1_60y'!$E$33+[2]PF_FP_EC_StLF!$D124*0.5/1000)*44/12*1000*0.18*0.5</f>
        <v>3219.265910495144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f>[2]PF_FP_EC_StLF!$D125*0.5*16/12*0.18*0.5</f>
        <v>10.161808183354735</v>
      </c>
      <c r="K125" s="1">
        <f>[2]PF_FP_EC_StLF!$D125*0.5*44/12*0.18*0.5</f>
        <v>27.944972504225522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f>[2]PF_FP_EC_StLF!$D126*0.5*16/12*0.18*0.5</f>
        <v>8.6559847882889684</v>
      </c>
      <c r="K126" s="1">
        <f>[2]PF_FP_EC_StLF!$D126*0.5*44/12*0.18*0.5</f>
        <v>23.803958167794665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f>[2]PF_FP_EC_StLF!$D127*0.5*16/12*0.18*0.5</f>
        <v>7.6745128776949141</v>
      </c>
      <c r="K127" s="1">
        <f>[2]PF_FP_EC_StLF!$D127*0.5*44/12*0.18*0.5</f>
        <v>21.104910413661013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f>[2]PF_FP_EC_StLF!$D128*0.5*16/12*0.18*0.5</f>
        <v>7.1906099351327883</v>
      </c>
      <c r="K128" s="1">
        <f>[2]PF_FP_EC_StLF!$D128*0.5*44/12*0.18*0.5</f>
        <v>19.774177321615163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f>[2]PF_FP_EC_StLF!$D129*0.5*16/12*0.18*0.5</f>
        <v>7.190609935135428</v>
      </c>
      <c r="K129" s="1">
        <f>[2]PF_FP_EC_StLF!$D129*0.5*44/12*0.18*0.5</f>
        <v>19.774177321622428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f>[2]PF_FP_EC_StLF!$D130*0.5*16/12*0.18*0.5</f>
        <v>7.6745128776923819</v>
      </c>
      <c r="K130" s="1">
        <f>[2]PF_FP_EC_StLF!$D130*0.5*44/12*0.18*0.5</f>
        <v>21.104910413654046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f>[2]PF_FP_EC_StLF!$D131*0.5*16/12*0.18*0.5</f>
        <v>8.6559847882887784</v>
      </c>
      <c r="K131" s="1">
        <f>[2]PF_FP_EC_StLF!$D131*0.5*44/12*0.18*0.5</f>
        <v>23.803958167794143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f>[2]PF_FP_EC_StLF!$D132*0.5*16/12*0.18*0.5</f>
        <v>10.161808183355122</v>
      </c>
      <c r="K132" s="1">
        <f>[2]PF_FP_EC_StLF!$D132*0.5*44/12*0.18*0.5</f>
        <v>27.944972504226588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f>[2]PF_FP_EC_StLF!$D133*0.5*16/12*0.18*0.5</f>
        <v>12.230772982397459</v>
      </c>
      <c r="K133" s="1">
        <f>[2]PF_FP_EC_StLF!$D133*0.5*44/12*0.18*0.5</f>
        <v>33.634625701593016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f>[2]PF_FP_EC_StLF!$D134*0.5*16/12*0.18*0.5</f>
        <v>14.91199107603493</v>
      </c>
      <c r="K134" s="1">
        <f>[2]PF_FP_EC_StLF!$D134*0.5*44/12*0.18*0.5</f>
        <v>41.007975459096059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f>[2]PF_FP_EC_StLF!$D135*0.5*16/12*0.18*0.5</f>
        <v>18.262617184595072</v>
      </c>
      <c r="K135" s="1">
        <f>[2]PF_FP_EC_StLF!$D135*0.5*44/12*0.18*0.5</f>
        <v>50.222197257636445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f>[2]PF_FP_EC_StLF!$D136*0.5*16/12*0.18*0.5</f>
        <v>22.344966630067894</v>
      </c>
      <c r="K136" s="1">
        <f>[2]PF_FP_EC_StLF!$D136*0.5*44/12*0.18*0.5</f>
        <v>61.448658232686718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f>[2]PF_FP_EC_StLF!$D137*0.5*16/12*0.18*0.5</f>
        <v>27.223038713738262</v>
      </c>
      <c r="K137" s="1">
        <f>[2]PF_FP_EC_StLF!$D137*0.5*44/12*0.18*0.5</f>
        <v>74.863356462780217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f>[2]PF_FP_EC_StLF!$D138*0.5*16/12*0.18*0.5</f>
        <v>32.958482989247685</v>
      </c>
      <c r="K138" s="1">
        <f>[2]PF_FP_EC_StLF!$D138*0.5*44/12*0.18*0.5</f>
        <v>90.635828220431151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f>[2]PF_FP_EC_StLF!$D139*0.5*16/12*0.18*0.5</f>
        <v>39.606084058716704</v>
      </c>
      <c r="K139" s="1">
        <f>[2]PF_FP_EC_StLF!$D139*0.5*44/12*0.18*0.5</f>
        <v>108.91673116147093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f>[2]PF_FP_EC_StLF!$D140*0.5*16/12*0.18*0.5</f>
        <v>47.20888649697222</v>
      </c>
      <c r="K140" s="1">
        <f>[2]PF_FP_EC_StLF!$D140*0.5*44/12*0.18*0.5</f>
        <v>129.82443786667361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f>[2]PF_FP_EC_StLF!$D141*0.5*16/12*0.18*0.5</f>
        <v>55.793131744135387</v>
      </c>
      <c r="K141" s="1">
        <f>[2]PF_FP_EC_StLF!$D141*0.5*44/12*0.18*0.5</f>
        <v>153.43111229637228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f>[2]PF_FP_EC_StLF!$D142*0.5*16/12*0.18*0.5</f>
        <v>65.363228794190505</v>
      </c>
      <c r="K142" s="1">
        <f>[2]PF_FP_EC_StLF!$D142*0.5*44/12*0.18*0.5</f>
        <v>179.74887918402391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f>[2]PF_FP_EC_StLF!$D143*0.5*16/12*0.18*0.5</f>
        <v>75.897024917995068</v>
      </c>
      <c r="K143" s="1">
        <f>[2]PF_FP_EC_StLF!$D143*0.5*44/12*0.18*0.5</f>
        <v>208.71681852448646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f>[2]PF_FP_EC_StLF!$D144*0.5*16/12*0.18*0.5</f>
        <v>87.341675772638467</v>
      </c>
      <c r="K144" s="1">
        <f>[2]PF_FP_EC_StLF!$D144*0.5*44/12*0.18*0.5</f>
        <v>240.18960837475578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f>[2]PF_FP_EC_StLF!$D145*0.5*16/12*0.18*0.5</f>
        <v>99.610430499987473</v>
      </c>
      <c r="K145" s="1">
        <f>[2]PF_FP_EC_StLF!$D145*0.5*44/12*0.18*0.5</f>
        <v>273.9286838749656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f>[2]PF_FP_EC_StLF!$D146*0.5*16/12*0.18*0.5</f>
        <v>112.58064201285036</v>
      </c>
      <c r="K146" s="1">
        <f>[2]PF_FP_EC_StLF!$D146*0.5*44/12*0.18*0.5</f>
        <v>309.59676553533842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f>[2]PF_FP_EC_StLF!$D147*0.5*16/12*0.18*0.5</f>
        <v>126.09328221777959</v>
      </c>
      <c r="K147" s="1">
        <f>[2]PF_FP_EC_StLF!$D147*0.5*44/12*0.18*0.5</f>
        <v>346.75652609889386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f>[2]PF_FP_EC_StLF!$D148*0.5*16/12*0.18*0.5</f>
        <v>139.95418501214539</v>
      </c>
      <c r="K148" s="1">
        <f>[2]PF_FP_EC_StLF!$D148*0.5*44/12*0.18*0.5</f>
        <v>384.87400878339986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f>[2]PF_FP_EC_StLF!$D149*0.5*16/12*0.18*0.5</f>
        <v>153.9371575081779</v>
      </c>
      <c r="K149" s="1">
        <f>[2]PF_FP_EC_StLF!$D149*0.5*44/12*0.18*0.5</f>
        <v>423.32718314748922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f>[2]PF_FP_EC_StLF!$D150*0.5*16/12*0.18*0.5</f>
        <v>167.78899569421168</v>
      </c>
      <c r="K150" s="1">
        <f>[2]PF_FP_EC_StLF!$D150*0.5*44/12*0.18*0.5</f>
        <v>461.41973815908216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f>[2]PF_FP_EC_StLF!$D151*0.5*16/12*0.18*0.5</f>
        <v>181.23632084279652</v>
      </c>
      <c r="K151" s="1">
        <f>[2]PF_FP_EC_StLF!$D151*0.5*44/12*0.18*0.5</f>
        <v>498.39988231769047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f>[2]PF_FP_EC_StLF!$D152*0.5*16/12*0.18*0.5</f>
        <v>193.99402585965413</v>
      </c>
      <c r="K152" s="1">
        <f>[2]PF_FP_EC_StLF!$D152*0.5*44/12*0.18*0.5</f>
        <v>533.48357111404891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f>[2]PF_FP_EC_StLF!$D153*0.5*16/12*0.18*0.5</f>
        <v>205.77499649278101</v>
      </c>
      <c r="K153" s="1">
        <f>[2]PF_FP_EC_StLF!$D153*0.5*44/12*0.18*0.5</f>
        <v>565.88124035514784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1">
        <v>0</v>
      </c>
      <c r="J154" s="1">
        <f>[2]PF_FP_EC_StLF!$D154*0.5*16/12*0.18*0.5</f>
        <v>216.30066167861855</v>
      </c>
      <c r="K154" s="1">
        <f>[2]PF_FP_EC_StLF!$D154*0.5*44/12*0.18*0.5</f>
        <v>594.82681961620108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f>[2]PF_FP_EC_StLF!$D155*0.5*16/12*0.18*0.5</f>
        <v>225.31184077532828</v>
      </c>
      <c r="K155" s="1">
        <f>[2]PF_FP_EC_StLF!$D155*0.5*44/12*0.18*0.5</f>
        <v>619.60756213215268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f>[2]PF_FP_EC_StLF!$D156*0.5*16/12*0.18*0.5</f>
        <v>232.57930209596157</v>
      </c>
      <c r="K156" s="1">
        <f>[2]PF_FP_EC_StLF!$D156*0.5*44/12*0.18*0.5</f>
        <v>639.59308076389436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f>[2]PF_FP_EC_StLF!$D157*0.5*16/12*0.18*0.5</f>
        <v>237.91343364261624</v>
      </c>
      <c r="K157" s="1">
        <f>[2]PF_FP_EC_StLF!$D157*0.5*44/12*0.18*0.5</f>
        <v>654.26194251719471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f>[2]PF_FP_EC_StLF!$D158*0.5*16/12*0.18*0.5</f>
        <v>241.17245662329773</v>
      </c>
      <c r="K158" s="1">
        <f>[2]PF_FP_EC_StLF!$D158*0.5*44/12*0.18*0.5</f>
        <v>663.2242557140687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f>[2]PF_FP_EC_StLF!$D159*0.5*16/12*0.18*0.5</f>
        <v>242.26868478323735</v>
      </c>
      <c r="K159" s="1">
        <f>[2]PF_FP_EC_StLF!$D159*0.5*44/12*0.18*0.5</f>
        <v>666.23888315390275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f>[2]PF_FP_EC_StLF!$D160*0.5*16/12*0.18*0.5</f>
        <v>241.17244345884282</v>
      </c>
      <c r="K160" s="1">
        <f>[2]PF_FP_EC_StLF!$D160*0.5*44/12*0.18*0.5</f>
        <v>663.22421951181764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f>[2]PF_FP_EC_StLF!$D161*0.5*16/12*0.18*0.5</f>
        <v>237.91340359149797</v>
      </c>
      <c r="K161" s="1">
        <f>[2]PF_FP_EC_StLF!$D161*0.5*44/12*0.18*0.5</f>
        <v>654.26185987661938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f>[2]PF_FP_EC_StLF!$D162*0.5*16/12*0.18*0.5</f>
        <v>232.57924681164133</v>
      </c>
      <c r="K162" s="1">
        <f>[2]PF_FP_EC_StLF!$D162*0.5*44/12*0.18*0.5</f>
        <v>639.59292873201355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f>[2]PF_FP_EC_StLF!$D163*0.5*16/12*0.18*0.5</f>
        <v>225.31174530329886</v>
      </c>
      <c r="K163" s="1">
        <f>[2]PF_FP_EC_StLF!$D163*0.5*44/12*0.18*0.5</f>
        <v>619.60729958407194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f>[2]PF_FP_EC_StLF!$D164*0.5*16/12*0.18*0.5</f>
        <v>216.3005010052978</v>
      </c>
      <c r="K164" s="1">
        <f>[2]PF_FP_EC_StLF!$D164*0.5*44/12*0.18*0.5</f>
        <v>594.82637776456897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f>[2]PF_FP_EC_StLF!$D165*0.5*16/12*0.18*0.5</f>
        <v>205.7747299783384</v>
      </c>
      <c r="K165" s="1">
        <f>[2]PF_FP_EC_StLF!$D165*0.5*44/12*0.18*0.5</f>
        <v>565.88050744043062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f>[2]PF_FP_EC_StLF!$D166*0.5*16/12*0.18*0.5</f>
        <v>193.99358855261934</v>
      </c>
      <c r="K166" s="1">
        <f>[2]PF_FP_EC_StLF!$D166*0.5*44/12*0.18*0.5</f>
        <v>533.48236851970319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f>[2]PF_FP_EC_StLF!$D167*0.5*16/12*0.18*0.5</f>
        <v>181.23561018867315</v>
      </c>
      <c r="K167" s="1">
        <f>[2]PF_FP_EC_StLF!$D167*0.5*44/12*0.18*0.5</f>
        <v>498.39792801885125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f>[2]PF_FP_EC_StLF!$D168*0.5*16/12*0.18*0.5</f>
        <v>167.78785148154978</v>
      </c>
      <c r="K168" s="1">
        <f>[2]PF_FP_EC_StLF!$D168*0.5*44/12*0.18*0.5</f>
        <v>461.41659157426193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f>[2]PF_FP_EC_StLF!$D169*0.5*16/12*0.18*0.5</f>
        <v>153.9353319813747</v>
      </c>
      <c r="K169" s="1">
        <f>[2]PF_FP_EC_StLF!$D169*0.5*44/12*0.18*0.5</f>
        <v>423.32216294878043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f>[2]PF_FP_EC_StLF!$D170*0.5*16/12*0.18*0.5</f>
        <v>139.95129884620374</v>
      </c>
      <c r="K170" s="1">
        <f>[2]PF_FP_EC_StLF!$D170*0.5*44/12*0.18*0.5</f>
        <v>384.86607182706024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f>[2]PF_FP_EC_StLF!$D171*0.5*16/12*0.18*0.5</f>
        <v>126.08876040934139</v>
      </c>
      <c r="K171" s="1">
        <f>[2]PF_FP_EC_StLF!$D171*0.5*44/12*0.18*0.5</f>
        <v>346.74409112568884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f>[2]PF_FP_EC_StLF!$D172*0.5*16/12*0.18*0.5</f>
        <v>112.57362159701093</v>
      </c>
      <c r="K172" s="1">
        <f>[2]PF_FP_EC_StLF!$D172*0.5*44/12*0.18*0.5</f>
        <v>309.57745939178005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f>[2]PF_FP_EC_StLF!$D173*0.5*16/12*0.18*0.5</f>
        <v>99.599629250362426</v>
      </c>
      <c r="K173" s="1">
        <f>[2]PF_FP_EC_StLF!$D173*0.5*44/12*0.18*0.5</f>
        <v>273.89898043849666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f>[2]PF_FP_EC_StLF!$D174*0.5*16/12*0.18*0.5</f>
        <v>87.325207582231613</v>
      </c>
      <c r="K174" s="1">
        <f>[2]PF_FP_EC_StLF!$D174*0.5*44/12*0.18*0.5</f>
        <v>240.14432085113697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f>[2]PF_FP_EC_StLF!$D175*0.5*16/12*0.18*0.5</f>
        <v>75.872143304416738</v>
      </c>
      <c r="K175" s="1">
        <f>[2]PF_FP_EC_StLF!$D175*0.5*44/12*0.18*0.5</f>
        <v>208.64839408714604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f>[2]PF_FP_EC_StLF!$D176*0.5*16/12*0.18*0.5</f>
        <v>65.325974871298982</v>
      </c>
      <c r="K176" s="1">
        <f>[2]PF_FP_EC_StLF!$D176*0.5*44/12*0.18*0.5</f>
        <v>179.64643089607219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f>[2]PF_FP_EC_StLF!$D177*0.5*16/12*0.18*0.5</f>
        <v>55.737857056285364</v>
      </c>
      <c r="K177" s="1">
        <f>[2]PF_FP_EC_StLF!$D177*0.5*44/12*0.18*0.5</f>
        <v>153.27910690478475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f>[2]PF_FP_EC_StLF!$D178*0.5*16/12*0.18*0.5</f>
        <v>47.12761441118878</v>
      </c>
      <c r="K178" s="1">
        <f>[2]PF_FP_EC_StLF!$D178*0.5*44/12*0.18*0.5</f>
        <v>129.60093963076912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f>[2]PF_FP_EC_StLF!$D179*0.5*16/12*0.18*0.5</f>
        <v>39.487666164647301</v>
      </c>
      <c r="K179" s="1">
        <f>[2]PF_FP_EC_StLF!$D179*0.5*44/12*0.18*0.5</f>
        <v>108.59108195278007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f>[2]PF_FP_EC_StLF!$D180*0.5*16/12*0.18*0.5</f>
        <v>32.787499536836094</v>
      </c>
      <c r="K180" s="1">
        <f>[2]PF_FP_EC_StLF!$D180*0.5*44/12*0.18*0.5</f>
        <v>90.165623726299259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f>[2]PF_FP_EC_StLF!$D181*0.5*16/12*0.18*0.5</f>
        <v>26.978385090783803</v>
      </c>
      <c r="K181" s="1">
        <f>[2]PF_FP_EC_StLF!$D181*0.5*44/12*0.18*0.5</f>
        <v>74.190558999655465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f>[2]PF_FP_EC_StLF!$D182*0.5*16/12*0.18*0.5</f>
        <v>21.998062043465932</v>
      </c>
      <c r="K182" s="1">
        <f>[2]PF_FP_EC_StLF!$D182*0.5*44/12*0.18*0.5</f>
        <v>60.494670619531313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f>[2]PF_FP_EC_StLF!$D183*0.5*16/12*0.18*0.5</f>
        <v>17.775168106398109</v>
      </c>
      <c r="K183" s="1">
        <f>[2]PF_FP_EC_StLF!$D183*0.5*44/12*0.18*0.5</f>
        <v>48.881712292594791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f>[2]PF_FP_EC_StLF!$D184*0.5*16/12*0.18*0.5</f>
        <v>14.23324194592551</v>
      </c>
      <c r="K184" s="1">
        <f>[2]PF_FP_EC_StLF!$D184*0.5*44/12*0.18*0.5</f>
        <v>39.141415351295151</v>
      </c>
    </row>
    <row r="185" spans="2:11" x14ac:dyDescent="0.3">
      <c r="B185" s="1">
        <v>183</v>
      </c>
      <c r="C185" s="1">
        <f>C124</f>
        <v>212547.12739925607</v>
      </c>
      <c r="D185" s="1">
        <f t="shared" ref="D185:I185" si="1">D124</f>
        <v>11027.088321621577</v>
      </c>
      <c r="E185" s="1">
        <f t="shared" si="1"/>
        <v>106273.56369962802</v>
      </c>
      <c r="F185" s="1">
        <f t="shared" si="1"/>
        <v>0</v>
      </c>
      <c r="G185" s="1">
        <f t="shared" si="1"/>
        <v>26153.446647903551</v>
      </c>
      <c r="H185" s="1">
        <v>0</v>
      </c>
      <c r="I185" s="1">
        <f t="shared" si="1"/>
        <v>-29048.107411231671</v>
      </c>
      <c r="J185" s="1">
        <f>('[1]PF-FP_S1_60y'!$E$33+[2]PF_FP_EC_StLF!$D185*0.5/1000)*16/12*1000*0.18*0.5</f>
        <v>1170.6421492709608</v>
      </c>
      <c r="K185" s="1">
        <f>('[1]PF-FP_S1_60y'!$E$33+[2]PF_FP_EC_StLF!$D185*0.5/1000)*44/12*1000*0.18*0.5</f>
        <v>3219.2659104951422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f>[2]PF_FP_EC_StLF!$D186*0.5*16/12*0.18*0.5</f>
        <v>10.161808183354735</v>
      </c>
      <c r="K186" s="1">
        <f>[2]PF_FP_EC_StLF!$D186*0.5*44/12*0.18*0.5</f>
        <v>27.944972504225522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f>[2]PF_FP_EC_StLF!$D187*0.5*16/12*0.18*0.5</f>
        <v>8.6559847882889684</v>
      </c>
      <c r="K187" s="1">
        <f>[2]PF_FP_EC_StLF!$D187*0.5*44/12*0.18*0.5</f>
        <v>23.803958167794665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f>[2]PF_FP_EC_StLF!$D188*0.5*16/12*0.18*0.5</f>
        <v>7.6745128776949141</v>
      </c>
      <c r="K188" s="1">
        <f>[2]PF_FP_EC_StLF!$D188*0.5*44/12*0.18*0.5</f>
        <v>21.104910413661013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f>[2]PF_FP_EC_StLF!$D189*0.5*16/12*0.18*0.5</f>
        <v>7.1906099351327883</v>
      </c>
      <c r="K189" s="1">
        <f>[2]PF_FP_EC_StLF!$D189*0.5*44/12*0.18*0.5</f>
        <v>19.774177321615163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f>[2]PF_FP_EC_StLF!$D190*0.5*16/12*0.18*0.5</f>
        <v>7.1906099351330646</v>
      </c>
      <c r="K190" s="1">
        <f>[2]PF_FP_EC_StLF!$D190*0.5*44/12*0.18*0.5</f>
        <v>19.774177321615927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f>[2]PF_FP_EC_StLF!$D191*0.5*16/12*0.18*0.5</f>
        <v>7.6745128776930907</v>
      </c>
      <c r="K191" s="1">
        <f>[2]PF_FP_EC_StLF!$D191*0.5*44/12*0.18*0.5</f>
        <v>21.104910413655997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f>[2]PF_FP_EC_StLF!$D192*0.5*16/12*0.18*0.5</f>
        <v>8.6559847882887784</v>
      </c>
      <c r="K192" s="1">
        <f>[2]PF_FP_EC_StLF!$D192*0.5*44/12*0.18*0.5</f>
        <v>23.803958167794143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f>[2]PF_FP_EC_StLF!$D193*0.5*16/12*0.18*0.5</f>
        <v>10.161808183355831</v>
      </c>
      <c r="K193" s="1">
        <f>[2]PF_FP_EC_StLF!$D193*0.5*44/12*0.18*0.5</f>
        <v>27.944972504228538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f>[2]PF_FP_EC_StLF!$D194*0.5*16/12*0.18*0.5</f>
        <v>12.230772982397459</v>
      </c>
      <c r="K194" s="1">
        <f>[2]PF_FP_EC_StLF!$D194*0.5*44/12*0.18*0.5</f>
        <v>33.634625701593016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f>[2]PF_FP_EC_StLF!$D195*0.5*16/12*0.18*0.5</f>
        <v>14.91199107603493</v>
      </c>
      <c r="K195" s="1">
        <f>[2]PF_FP_EC_StLF!$D195*0.5*44/12*0.18*0.5</f>
        <v>41.007975459096059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f>[2]PF_FP_EC_StLF!$D196*0.5*16/12*0.18*0.5</f>
        <v>18.262617184595072</v>
      </c>
      <c r="K196" s="1">
        <f>[2]PF_FP_EC_StLF!$D196*0.5*44/12*0.18*0.5</f>
        <v>50.222197257636445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f>[2]PF_FP_EC_StLF!$D197*0.5*16/12*0.18*0.5</f>
        <v>22.344966630067894</v>
      </c>
      <c r="K197" s="1">
        <f>[2]PF_FP_EC_StLF!$D197*0.5*44/12*0.18*0.5</f>
        <v>61.448658232686718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f>[2]PF_FP_EC_StLF!$D198*0.5*16/12*0.18*0.5</f>
        <v>27.223038713737555</v>
      </c>
      <c r="K198" s="1">
        <f>[2]PF_FP_EC_StLF!$D198*0.5*44/12*0.18*0.5</f>
        <v>74.86335646277827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f>[2]PF_FP_EC_StLF!$D199*0.5*16/12*0.18*0.5</f>
        <v>32.958482989247685</v>
      </c>
      <c r="K199" s="1">
        <f>[2]PF_FP_EC_StLF!$D199*0.5*44/12*0.18*0.5</f>
        <v>90.635828220431151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f>[2]PF_FP_EC_StLF!$D200*0.5*16/12*0.18*0.5</f>
        <v>39.606084058716704</v>
      </c>
      <c r="K200" s="1">
        <f>[2]PF_FP_EC_StLF!$D200*0.5*44/12*0.18*0.5</f>
        <v>108.91673116147093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f>[2]PF_FP_EC_StLF!$D201*0.5*16/12*0.18*0.5</f>
        <v>47.208886496971523</v>
      </c>
      <c r="K201" s="1">
        <f>[2]PF_FP_EC_StLF!$D201*0.5*44/12*0.18*0.5</f>
        <v>129.8244378666717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f>[2]PF_FP_EC_StLF!$D202*0.5*16/12*0.18*0.5</f>
        <v>55.793131744135387</v>
      </c>
      <c r="K202" s="1">
        <f>[2]PF_FP_EC_StLF!$D202*0.5*44/12*0.18*0.5</f>
        <v>153.43111229637228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206"/>
  <sheetViews>
    <sheetView workbookViewId="0">
      <selection activeCell="D8" sqref="D8"/>
    </sheetView>
  </sheetViews>
  <sheetFormatPr defaultColWidth="11.44140625" defaultRowHeight="14.4" x14ac:dyDescent="0.3"/>
  <cols>
    <col min="2" max="2" width="11.44140625" style="1"/>
    <col min="3" max="4" width="28.33203125" style="1" customWidth="1"/>
    <col min="5" max="5" width="15" style="1" customWidth="1"/>
    <col min="6" max="6" width="11.44140625" style="1"/>
    <col min="7" max="7" width="22.33203125" customWidth="1"/>
    <col min="8" max="8" width="21.5546875" style="4" customWidth="1"/>
    <col min="9" max="9" width="17.88671875" style="1" customWidth="1"/>
    <col min="10" max="10" width="16.33203125" style="1" customWidth="1"/>
    <col min="11" max="11" width="23.44140625" style="1" customWidth="1"/>
    <col min="12" max="12" width="22.88671875" style="1" customWidth="1"/>
  </cols>
  <sheetData>
    <row r="1" spans="2:12" x14ac:dyDescent="0.3">
      <c r="B1" s="2" t="s">
        <v>0</v>
      </c>
      <c r="C1" s="2" t="s">
        <v>9</v>
      </c>
      <c r="D1" s="2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2:12" x14ac:dyDescent="0.3">
      <c r="B2" s="1">
        <v>0</v>
      </c>
      <c r="C2" s="1">
        <f>'[1]PF-FP_S1_Hbr'!$E$25*1000*44/12</f>
        <v>372843.9622641509</v>
      </c>
      <c r="D2" s="1">
        <f>'[1]PF-FP_S1_Hbr'!$E$26*1000*44/12</f>
        <v>372843.9622641509</v>
      </c>
      <c r="E2" s="1">
        <f>'[1]PF-FP_S1_Hbr'!$D$15*44/12*1000</f>
        <v>25791.194968553456</v>
      </c>
      <c r="F2" s="1">
        <v>0</v>
      </c>
      <c r="G2" s="3">
        <v>0</v>
      </c>
      <c r="H2" s="5">
        <f>([1]Kayu!$D$190+[1]Kayu!$D$191)*44/12*-1*1000</f>
        <v>38846.4429537736</v>
      </c>
      <c r="I2" s="5">
        <v>0</v>
      </c>
      <c r="J2" s="5">
        <f>'[1]PF-FP_S1_Hbr'!$C$33*44/12*-1*1000*0.82</f>
        <v>-67940.455345911934</v>
      </c>
      <c r="K2" s="1">
        <f>'[1]PF-FP_S1_Hbr'!$C$33*16/12*1000*0.18*0.5</f>
        <v>2711.592452830188</v>
      </c>
      <c r="L2" s="1">
        <f>'[1]PF-FP_S1_Hbr'!$C$33*44/12*1000*0.18*0.5</f>
        <v>7456.8792452830185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5">
        <v>0</v>
      </c>
      <c r="I3" s="5">
        <v>0</v>
      </c>
      <c r="J3" s="1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5">
        <v>0</v>
      </c>
      <c r="I4" s="5">
        <v>0</v>
      </c>
      <c r="J4" s="1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5">
        <v>0</v>
      </c>
      <c r="I5" s="5">
        <v>0</v>
      </c>
      <c r="J5" s="1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5">
        <v>0</v>
      </c>
      <c r="I6" s="5">
        <v>0</v>
      </c>
      <c r="J6" s="1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5">
        <v>0</v>
      </c>
      <c r="I7" s="5">
        <v>0</v>
      </c>
      <c r="J7" s="1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5">
        <f>[1]LCI!$E$127*0.8</f>
        <v>888.52471200000002</v>
      </c>
      <c r="I8" s="5">
        <v>0</v>
      </c>
      <c r="J8" s="1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5">
        <f>[1]LCI!$E$127*0.8</f>
        <v>888.52471200000002</v>
      </c>
      <c r="I9" s="5">
        <v>0</v>
      </c>
      <c r="J9" s="1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5">
        <f>[1]LCI!$E$127*0.8</f>
        <v>888.52471200000002</v>
      </c>
      <c r="I10" s="5">
        <v>0</v>
      </c>
      <c r="J10" s="1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5">
        <f>[1]LCI!$E$127*0.8</f>
        <v>888.52471200000002</v>
      </c>
      <c r="I11" s="5">
        <v>0</v>
      </c>
      <c r="J11" s="1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5">
        <f>[1]LCI!$E$127*0.8</f>
        <v>888.52471200000002</v>
      </c>
      <c r="I12" s="5">
        <v>0</v>
      </c>
      <c r="J12" s="1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5">
        <f>[1]LCI!$E$127*0.8</f>
        <v>888.52471200000002</v>
      </c>
      <c r="I13" s="5">
        <v>0</v>
      </c>
      <c r="J13" s="1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5">
        <f>[1]LCI!$E$127*0.8</f>
        <v>888.52471200000002</v>
      </c>
      <c r="I14" s="5">
        <v>0</v>
      </c>
      <c r="J14" s="1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5">
        <f>[1]LCI!$E$127*0.8</f>
        <v>888.52471200000002</v>
      </c>
      <c r="I15" s="5">
        <v>0</v>
      </c>
      <c r="J15" s="1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5">
        <f>[1]LCI!$E$127*0.8</f>
        <v>888.52471200000002</v>
      </c>
      <c r="I16" s="5">
        <v>0</v>
      </c>
      <c r="J16" s="1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5">
        <f>[1]LCI!$E$127*0.8</f>
        <v>888.52471200000002</v>
      </c>
      <c r="I17" s="5">
        <v>0</v>
      </c>
      <c r="J17" s="1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5">
        <f>[1]LCI!$E$127*0.8</f>
        <v>888.52471200000002</v>
      </c>
      <c r="I18" s="5">
        <v>0</v>
      </c>
      <c r="J18" s="1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5">
        <f>[1]LCI!$E$127*0.8</f>
        <v>888.52471200000002</v>
      </c>
      <c r="I19" s="5">
        <v>0</v>
      </c>
      <c r="J19" s="1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5">
        <f>[1]LCI!$E$127*0.8</f>
        <v>888.52471200000002</v>
      </c>
      <c r="I20" s="5">
        <v>0</v>
      </c>
      <c r="J20" s="1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5">
        <f>[1]LCI!$E$127*0.8</f>
        <v>888.52471200000002</v>
      </c>
      <c r="I21" s="5">
        <v>0</v>
      </c>
      <c r="J21" s="1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5">
        <f>[1]LCI!$E$127*0.8</f>
        <v>888.52471200000002</v>
      </c>
      <c r="I22" s="5">
        <v>0</v>
      </c>
      <c r="J22" s="1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5">
        <f>[1]LCI!$E$127*0.8</f>
        <v>888.52471200000002</v>
      </c>
      <c r="I23" s="5">
        <v>0</v>
      </c>
      <c r="J23" s="1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5">
        <f>[1]LCI!$E$127*0.8</f>
        <v>888.52471200000002</v>
      </c>
      <c r="I24" s="5">
        <v>0</v>
      </c>
      <c r="J24" s="1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5">
        <f>[1]LCI!$E$127*0.8</f>
        <v>888.52471200000002</v>
      </c>
      <c r="I25" s="5">
        <v>0</v>
      </c>
      <c r="J25" s="1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5">
        <f>[1]LCI!$E$127*0.8</f>
        <v>888.52471200000002</v>
      </c>
      <c r="I26" s="5">
        <v>0</v>
      </c>
      <c r="J26" s="1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5">
        <f>[1]LCI!$E$127*0.8</f>
        <v>888.52471200000002</v>
      </c>
      <c r="I27" s="5">
        <v>0</v>
      </c>
      <c r="J27" s="1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5">
        <f>[1]LCI!$E$127*0.8</f>
        <v>888.52471200000002</v>
      </c>
      <c r="I28" s="5">
        <v>0</v>
      </c>
      <c r="J28" s="1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5">
        <f>[1]LCI!$E$127*0.8</f>
        <v>888.52471200000002</v>
      </c>
      <c r="I29" s="5">
        <v>0</v>
      </c>
      <c r="J29" s="1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5">
        <f>[1]LCI!$E$127*0.8</f>
        <v>888.52471200000002</v>
      </c>
      <c r="I30" s="5">
        <v>0</v>
      </c>
      <c r="J30" s="1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5">
        <f>[1]LCI!$E$127*0.8</f>
        <v>888.52471200000002</v>
      </c>
      <c r="I31" s="5">
        <v>0</v>
      </c>
      <c r="J31" s="1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5">
        <f>[1]LCI!$E$127*0.8</f>
        <v>888.52471200000002</v>
      </c>
      <c r="I32" s="5">
        <v>0</v>
      </c>
      <c r="J32" s="1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5">
        <f>[1]LCI!$E$127*0.8</f>
        <v>888.52471200000002</v>
      </c>
      <c r="I33" s="5">
        <v>0</v>
      </c>
      <c r="J33" s="1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5">
        <f>[1]LCI!$E$127*0.8</f>
        <v>888.52471200000002</v>
      </c>
      <c r="I34" s="5">
        <v>0</v>
      </c>
      <c r="J34" s="1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5">
        <f>[1]LCI!$E$127*0.8</f>
        <v>888.52471200000002</v>
      </c>
      <c r="I35" s="5">
        <v>0</v>
      </c>
      <c r="J35" s="1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5">
        <f>[1]LCI!$E$127*0.8</f>
        <v>888.52471200000002</v>
      </c>
      <c r="I36" s="5">
        <v>0</v>
      </c>
      <c r="J36" s="1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5">
        <f>[1]LCI!$E$127*0.8</f>
        <v>888.52471200000002</v>
      </c>
      <c r="I37" s="5">
        <v>0</v>
      </c>
      <c r="J37" s="1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5">
        <f>[1]LCI!$E$127*0.8</f>
        <v>888.52471200000002</v>
      </c>
      <c r="I38" s="5">
        <v>0</v>
      </c>
      <c r="J38" s="1">
        <v>0</v>
      </c>
      <c r="K38" s="1">
        <v>0</v>
      </c>
      <c r="L38" s="1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5">
        <f>[1]LCI!$E$127*0.8</f>
        <v>888.52471200000002</v>
      </c>
      <c r="I39" s="5">
        <v>0</v>
      </c>
      <c r="J39" s="1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5">
        <f>[1]LCI!$E$127*0.8</f>
        <v>888.52471200000002</v>
      </c>
      <c r="I40" s="5">
        <v>0</v>
      </c>
      <c r="J40" s="1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5">
        <f>[1]LCI!$E$127*0.8</f>
        <v>888.52471200000002</v>
      </c>
      <c r="I41" s="5">
        <v>0</v>
      </c>
      <c r="J41" s="1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5">
        <f>[1]LCI!$E$127*0.8</f>
        <v>888.52471200000002</v>
      </c>
      <c r="I42" s="5">
        <v>0</v>
      </c>
      <c r="J42" s="1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f>'[1]PF-FP_S1_Hbr'!$G$25*1000*44/12</f>
        <v>99211.698113207545</v>
      </c>
      <c r="D43" s="1">
        <f>'[1]PF-FP_S1_Hbr'!$G$26*1000*44/12</f>
        <v>99211.698113207545</v>
      </c>
      <c r="E43" s="1">
        <f>'[1]PF-FP_S1_Hbr'!$F$15*44/12*1000</f>
        <v>6862.8930817610044</v>
      </c>
      <c r="F43" s="1">
        <v>0</v>
      </c>
      <c r="G43" s="3">
        <v>0</v>
      </c>
      <c r="H43" s="5">
        <f>([1]Kayu!$F$190+[1]Kayu!$F$191)*44/12*-1*1000</f>
        <v>10336.821730188682</v>
      </c>
      <c r="I43" s="5">
        <v>0</v>
      </c>
      <c r="J43" s="1">
        <f>'[1]PF-FP_S1_Hbr'!$E$33*44/12*-1*1000*0.82</f>
        <v>-18078.576100628929</v>
      </c>
      <c r="K43" s="1">
        <f>'[1]PF-FP_S1_Hbr'!$E$33*16/12*1000*0.18*0.5</f>
        <v>721.53962264150948</v>
      </c>
      <c r="L43" s="1">
        <f>'[1]PF-FP_S1_Hbr'!$E$33*44/12*1000*0.18*0.5</f>
        <v>1984.2339622641509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5">
        <f>H3</f>
        <v>0</v>
      </c>
      <c r="I44" s="5">
        <v>0</v>
      </c>
      <c r="J44" s="1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5">
        <f t="shared" ref="H45:H83" si="0">H4</f>
        <v>0</v>
      </c>
      <c r="I45" s="5">
        <v>0</v>
      </c>
      <c r="J45" s="1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5">
        <f t="shared" si="0"/>
        <v>0</v>
      </c>
      <c r="I46" s="5">
        <v>0</v>
      </c>
      <c r="J46" s="1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5">
        <f t="shared" si="0"/>
        <v>0</v>
      </c>
      <c r="I47" s="5">
        <v>0</v>
      </c>
      <c r="J47" s="1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5">
        <f t="shared" si="0"/>
        <v>0</v>
      </c>
      <c r="I48" s="5">
        <v>0</v>
      </c>
      <c r="J48" s="1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5">
        <f t="shared" si="0"/>
        <v>888.52471200000002</v>
      </c>
      <c r="I49" s="5">
        <v>0</v>
      </c>
      <c r="J49" s="1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5">
        <f t="shared" si="0"/>
        <v>888.52471200000002</v>
      </c>
      <c r="I50" s="5">
        <v>0</v>
      </c>
      <c r="J50" s="1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5">
        <f t="shared" si="0"/>
        <v>888.52471200000002</v>
      </c>
      <c r="I51" s="5">
        <v>0</v>
      </c>
      <c r="J51" s="1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5">
        <f t="shared" si="0"/>
        <v>888.52471200000002</v>
      </c>
      <c r="I52" s="5">
        <v>0</v>
      </c>
      <c r="J52" s="1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5">
        <f t="shared" si="0"/>
        <v>888.52471200000002</v>
      </c>
      <c r="I53" s="5">
        <v>0</v>
      </c>
      <c r="J53" s="1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5">
        <f t="shared" si="0"/>
        <v>888.52471200000002</v>
      </c>
      <c r="I54" s="5">
        <v>0</v>
      </c>
      <c r="J54" s="1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5">
        <f t="shared" si="0"/>
        <v>888.52471200000002</v>
      </c>
      <c r="I55" s="5">
        <v>0</v>
      </c>
      <c r="J55" s="1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5">
        <f t="shared" si="0"/>
        <v>888.52471200000002</v>
      </c>
      <c r="I56" s="5">
        <v>0</v>
      </c>
      <c r="J56" s="1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5">
        <f t="shared" si="0"/>
        <v>888.52471200000002</v>
      </c>
      <c r="I57" s="5">
        <v>0</v>
      </c>
      <c r="J57" s="1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5">
        <f t="shared" si="0"/>
        <v>888.52471200000002</v>
      </c>
      <c r="I58" s="5">
        <v>0</v>
      </c>
      <c r="J58" s="1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5">
        <f t="shared" si="0"/>
        <v>888.52471200000002</v>
      </c>
      <c r="I59" s="5">
        <v>0</v>
      </c>
      <c r="J59" s="1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5">
        <f t="shared" si="0"/>
        <v>888.52471200000002</v>
      </c>
      <c r="I60" s="5">
        <v>0</v>
      </c>
      <c r="J60" s="1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5">
        <f t="shared" si="0"/>
        <v>888.52471200000002</v>
      </c>
      <c r="I61" s="5">
        <v>0</v>
      </c>
      <c r="J61" s="1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5">
        <f t="shared" si="0"/>
        <v>888.52471200000002</v>
      </c>
      <c r="I62" s="5">
        <v>0</v>
      </c>
      <c r="J62" s="1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5">
        <f t="shared" si="0"/>
        <v>888.52471200000002</v>
      </c>
      <c r="I63" s="5">
        <v>0</v>
      </c>
      <c r="J63" s="1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5">
        <f t="shared" si="0"/>
        <v>888.52471200000002</v>
      </c>
      <c r="I64" s="5">
        <v>0</v>
      </c>
      <c r="J64" s="1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5">
        <f t="shared" si="0"/>
        <v>888.52471200000002</v>
      </c>
      <c r="I65" s="5">
        <v>0</v>
      </c>
      <c r="J65" s="1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5">
        <f t="shared" si="0"/>
        <v>888.52471200000002</v>
      </c>
      <c r="I66" s="5">
        <v>0</v>
      </c>
      <c r="J66" s="1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5">
        <f t="shared" si="0"/>
        <v>888.52471200000002</v>
      </c>
      <c r="I67" s="5">
        <v>0</v>
      </c>
      <c r="J67" s="1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5">
        <f t="shared" si="0"/>
        <v>888.52471200000002</v>
      </c>
      <c r="I68" s="5">
        <v>0</v>
      </c>
      <c r="J68" s="1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5">
        <f t="shared" si="0"/>
        <v>888.52471200000002</v>
      </c>
      <c r="I69" s="5">
        <v>0</v>
      </c>
      <c r="J69" s="1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5">
        <f t="shared" si="0"/>
        <v>888.52471200000002</v>
      </c>
      <c r="I70" s="5">
        <v>0</v>
      </c>
      <c r="J70" s="1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5">
        <f t="shared" si="0"/>
        <v>888.52471200000002</v>
      </c>
      <c r="I71" s="5">
        <v>0</v>
      </c>
      <c r="J71" s="1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5">
        <f t="shared" si="0"/>
        <v>888.52471200000002</v>
      </c>
      <c r="I72" s="5">
        <v>0</v>
      </c>
      <c r="J72" s="1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5">
        <f t="shared" si="0"/>
        <v>888.52471200000002</v>
      </c>
      <c r="I73" s="5">
        <v>0</v>
      </c>
      <c r="J73" s="1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5">
        <f t="shared" si="0"/>
        <v>888.52471200000002</v>
      </c>
      <c r="I74" s="5">
        <v>0</v>
      </c>
      <c r="J74" s="1">
        <v>0</v>
      </c>
      <c r="K74" s="1">
        <v>0</v>
      </c>
      <c r="L74" s="1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5">
        <f t="shared" si="0"/>
        <v>888.52471200000002</v>
      </c>
      <c r="I75" s="5">
        <v>0</v>
      </c>
      <c r="J75" s="1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5">
        <f t="shared" si="0"/>
        <v>888.52471200000002</v>
      </c>
      <c r="I76" s="5">
        <v>0</v>
      </c>
      <c r="J76" s="1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5">
        <f t="shared" si="0"/>
        <v>888.52471200000002</v>
      </c>
      <c r="I77" s="5">
        <v>0</v>
      </c>
      <c r="J77" s="1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5">
        <f t="shared" si="0"/>
        <v>888.52471200000002</v>
      </c>
      <c r="I78" s="5">
        <v>0</v>
      </c>
      <c r="J78" s="1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5">
        <f t="shared" si="0"/>
        <v>888.52471200000002</v>
      </c>
      <c r="I79" s="5">
        <v>0</v>
      </c>
      <c r="J79" s="1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5">
        <f t="shared" si="0"/>
        <v>888.52471200000002</v>
      </c>
      <c r="I80" s="5">
        <v>0</v>
      </c>
      <c r="J80" s="1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5">
        <f t="shared" si="0"/>
        <v>888.52471200000002</v>
      </c>
      <c r="I81" s="5">
        <v>0</v>
      </c>
      <c r="J81" s="1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5">
        <f t="shared" si="0"/>
        <v>888.52471200000002</v>
      </c>
      <c r="I82" s="5">
        <v>0</v>
      </c>
      <c r="J82" s="1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5">
        <f t="shared" si="0"/>
        <v>888.52471200000002</v>
      </c>
      <c r="I83" s="5">
        <v>0</v>
      </c>
      <c r="J83" s="1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f>C43</f>
        <v>99211.698113207545</v>
      </c>
      <c r="D84" s="1">
        <f>D43</f>
        <v>99211.698113207545</v>
      </c>
      <c r="E84" s="1">
        <f t="shared" ref="E84:L84" si="1">E43</f>
        <v>6862.8930817610044</v>
      </c>
      <c r="F84" s="1">
        <f t="shared" si="1"/>
        <v>0</v>
      </c>
      <c r="G84" s="1">
        <f t="shared" si="1"/>
        <v>0</v>
      </c>
      <c r="H84" s="5">
        <f t="shared" si="1"/>
        <v>10336.821730188682</v>
      </c>
      <c r="I84" s="5">
        <v>0</v>
      </c>
      <c r="J84" s="1">
        <f t="shared" si="1"/>
        <v>-18078.576100628929</v>
      </c>
      <c r="K84" s="1">
        <f t="shared" si="1"/>
        <v>721.53962264150948</v>
      </c>
      <c r="L84" s="1">
        <f t="shared" si="1"/>
        <v>1984.2339622641509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5">
        <f>H44</f>
        <v>0</v>
      </c>
      <c r="I85" s="5">
        <v>0</v>
      </c>
      <c r="J85" s="1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5">
        <f t="shared" ref="H86:H124" si="2">H45</f>
        <v>0</v>
      </c>
      <c r="I86" s="5">
        <v>0</v>
      </c>
      <c r="J86" s="1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5">
        <f t="shared" si="2"/>
        <v>0</v>
      </c>
      <c r="I87" s="5">
        <v>0</v>
      </c>
      <c r="J87" s="1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5">
        <f t="shared" si="2"/>
        <v>0</v>
      </c>
      <c r="I88" s="5">
        <v>0</v>
      </c>
      <c r="J88" s="1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5">
        <f t="shared" si="2"/>
        <v>0</v>
      </c>
      <c r="I89" s="5">
        <v>0</v>
      </c>
      <c r="J89" s="1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5">
        <f t="shared" si="2"/>
        <v>888.52471200000002</v>
      </c>
      <c r="I90" s="5">
        <v>0</v>
      </c>
      <c r="J90" s="1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5">
        <f t="shared" si="2"/>
        <v>888.52471200000002</v>
      </c>
      <c r="I91" s="5">
        <v>0</v>
      </c>
      <c r="J91" s="1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5">
        <f t="shared" si="2"/>
        <v>888.52471200000002</v>
      </c>
      <c r="I92" s="5">
        <v>0</v>
      </c>
      <c r="J92" s="1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5">
        <f t="shared" si="2"/>
        <v>888.52471200000002</v>
      </c>
      <c r="I93" s="5">
        <v>0</v>
      </c>
      <c r="J93" s="1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5">
        <f t="shared" si="2"/>
        <v>888.52471200000002</v>
      </c>
      <c r="I94" s="5">
        <v>0</v>
      </c>
      <c r="J94" s="1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5">
        <f t="shared" si="2"/>
        <v>888.52471200000002</v>
      </c>
      <c r="I95" s="5">
        <v>0</v>
      </c>
      <c r="J95" s="1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5">
        <f t="shared" si="2"/>
        <v>888.52471200000002</v>
      </c>
      <c r="I96" s="5">
        <v>0</v>
      </c>
      <c r="J96" s="1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5">
        <f t="shared" si="2"/>
        <v>888.52471200000002</v>
      </c>
      <c r="I97" s="5">
        <v>0</v>
      </c>
      <c r="J97" s="1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5">
        <f t="shared" si="2"/>
        <v>888.52471200000002</v>
      </c>
      <c r="I98" s="5">
        <v>0</v>
      </c>
      <c r="J98" s="1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5">
        <f t="shared" si="2"/>
        <v>888.52471200000002</v>
      </c>
      <c r="I99" s="5">
        <v>0</v>
      </c>
      <c r="J99" s="1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5">
        <f t="shared" si="2"/>
        <v>888.52471200000002</v>
      </c>
      <c r="I100" s="5">
        <v>0</v>
      </c>
      <c r="J100" s="1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5">
        <f t="shared" si="2"/>
        <v>888.52471200000002</v>
      </c>
      <c r="I101" s="5">
        <v>0</v>
      </c>
      <c r="J101" s="1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5">
        <f t="shared" si="2"/>
        <v>888.52471200000002</v>
      </c>
      <c r="I102" s="5">
        <v>0</v>
      </c>
      <c r="J102" s="1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5">
        <f t="shared" si="2"/>
        <v>888.52471200000002</v>
      </c>
      <c r="I103" s="5">
        <v>0</v>
      </c>
      <c r="J103" s="1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5">
        <f t="shared" si="2"/>
        <v>888.52471200000002</v>
      </c>
      <c r="I104" s="5">
        <v>0</v>
      </c>
      <c r="J104" s="1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5">
        <f t="shared" si="2"/>
        <v>888.52471200000002</v>
      </c>
      <c r="I105" s="5">
        <v>0</v>
      </c>
      <c r="J105" s="1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5">
        <f t="shared" si="2"/>
        <v>888.52471200000002</v>
      </c>
      <c r="I106" s="5">
        <v>0</v>
      </c>
      <c r="J106" s="1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5">
        <f t="shared" si="2"/>
        <v>888.52471200000002</v>
      </c>
      <c r="I107" s="5">
        <v>0</v>
      </c>
      <c r="J107" s="1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5">
        <f t="shared" si="2"/>
        <v>888.52471200000002</v>
      </c>
      <c r="I108" s="5">
        <v>0</v>
      </c>
      <c r="J108" s="1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5">
        <f t="shared" si="2"/>
        <v>888.52471200000002</v>
      </c>
      <c r="I109" s="5">
        <v>0</v>
      </c>
      <c r="J109" s="1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5">
        <f t="shared" si="2"/>
        <v>888.52471200000002</v>
      </c>
      <c r="I110" s="5">
        <v>0</v>
      </c>
      <c r="J110" s="1">
        <v>0</v>
      </c>
      <c r="K110" s="1">
        <v>0</v>
      </c>
      <c r="L110" s="1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5">
        <f t="shared" si="2"/>
        <v>888.52471200000002</v>
      </c>
      <c r="I111" s="5">
        <v>0</v>
      </c>
      <c r="J111" s="1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5">
        <f t="shared" si="2"/>
        <v>888.52471200000002</v>
      </c>
      <c r="I112" s="5">
        <v>0</v>
      </c>
      <c r="J112" s="1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5">
        <f t="shared" si="2"/>
        <v>888.52471200000002</v>
      </c>
      <c r="I113" s="5">
        <v>0</v>
      </c>
      <c r="J113" s="1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5">
        <f t="shared" si="2"/>
        <v>888.52471200000002</v>
      </c>
      <c r="I114" s="5">
        <v>0</v>
      </c>
      <c r="J114" s="1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5">
        <f t="shared" si="2"/>
        <v>888.52471200000002</v>
      </c>
      <c r="I115" s="5">
        <v>0</v>
      </c>
      <c r="J115" s="1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5">
        <f t="shared" si="2"/>
        <v>888.52471200000002</v>
      </c>
      <c r="I116" s="5">
        <v>0</v>
      </c>
      <c r="J116" s="1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5">
        <f t="shared" si="2"/>
        <v>888.52471200000002</v>
      </c>
      <c r="I117" s="5">
        <v>0</v>
      </c>
      <c r="J117" s="1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5">
        <f t="shared" si="2"/>
        <v>888.52471200000002</v>
      </c>
      <c r="I118" s="5">
        <v>0</v>
      </c>
      <c r="J118" s="1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5">
        <f t="shared" si="2"/>
        <v>888.52471200000002</v>
      </c>
      <c r="I119" s="5">
        <v>0</v>
      </c>
      <c r="J119" s="1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5">
        <f t="shared" si="2"/>
        <v>888.52471200000002</v>
      </c>
      <c r="I120" s="5">
        <v>0</v>
      </c>
      <c r="J120" s="1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5">
        <f t="shared" si="2"/>
        <v>888.52471200000002</v>
      </c>
      <c r="I121" s="5">
        <v>0</v>
      </c>
      <c r="J121" s="1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5">
        <f t="shared" si="2"/>
        <v>888.52471200000002</v>
      </c>
      <c r="I122" s="5">
        <v>0</v>
      </c>
      <c r="J122" s="1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5">
        <f t="shared" si="2"/>
        <v>888.52471200000002</v>
      </c>
      <c r="I123" s="5">
        <v>0</v>
      </c>
      <c r="J123" s="1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5">
        <f t="shared" si="2"/>
        <v>888.52471200000002</v>
      </c>
      <c r="I124" s="5">
        <v>0</v>
      </c>
      <c r="J124" s="1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f>C84</f>
        <v>99211.698113207545</v>
      </c>
      <c r="D125" s="1">
        <f>D84</f>
        <v>99211.698113207545</v>
      </c>
      <c r="E125" s="1">
        <f t="shared" ref="E125:L125" si="3">E84</f>
        <v>6862.8930817610044</v>
      </c>
      <c r="F125" s="1">
        <f t="shared" si="3"/>
        <v>0</v>
      </c>
      <c r="G125" s="1">
        <f t="shared" si="3"/>
        <v>0</v>
      </c>
      <c r="H125" s="5">
        <f t="shared" si="3"/>
        <v>10336.821730188682</v>
      </c>
      <c r="I125" s="5">
        <v>0</v>
      </c>
      <c r="J125" s="1">
        <f t="shared" si="3"/>
        <v>-18078.576100628929</v>
      </c>
      <c r="K125" s="1">
        <f t="shared" si="3"/>
        <v>721.53962264150948</v>
      </c>
      <c r="L125" s="1">
        <f t="shared" si="3"/>
        <v>1984.2339622641509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5">
        <f>H85</f>
        <v>0</v>
      </c>
      <c r="I126" s="5">
        <v>0</v>
      </c>
      <c r="J126" s="1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5">
        <f t="shared" ref="H127:H165" si="4">H86</f>
        <v>0</v>
      </c>
      <c r="I127" s="5">
        <v>0</v>
      </c>
      <c r="J127" s="1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5">
        <f t="shared" si="4"/>
        <v>0</v>
      </c>
      <c r="I128" s="5">
        <v>0</v>
      </c>
      <c r="J128" s="1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5">
        <f t="shared" si="4"/>
        <v>0</v>
      </c>
      <c r="I129" s="5">
        <v>0</v>
      </c>
      <c r="J129" s="1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5">
        <f t="shared" si="4"/>
        <v>0</v>
      </c>
      <c r="I130" s="5">
        <v>0</v>
      </c>
      <c r="J130" s="1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5">
        <f t="shared" si="4"/>
        <v>888.52471200000002</v>
      </c>
      <c r="I131" s="5">
        <v>0</v>
      </c>
      <c r="J131" s="1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5">
        <f t="shared" si="4"/>
        <v>888.52471200000002</v>
      </c>
      <c r="I132" s="5">
        <v>0</v>
      </c>
      <c r="J132" s="1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5">
        <f t="shared" si="4"/>
        <v>888.52471200000002</v>
      </c>
      <c r="I133" s="5">
        <v>0</v>
      </c>
      <c r="J133" s="1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5">
        <f t="shared" si="4"/>
        <v>888.52471200000002</v>
      </c>
      <c r="I134" s="5">
        <v>0</v>
      </c>
      <c r="J134" s="1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5">
        <f t="shared" si="4"/>
        <v>888.52471200000002</v>
      </c>
      <c r="I135" s="5">
        <v>0</v>
      </c>
      <c r="J135" s="1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5">
        <f t="shared" si="4"/>
        <v>888.52471200000002</v>
      </c>
      <c r="I136" s="5">
        <v>0</v>
      </c>
      <c r="J136" s="1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5">
        <f t="shared" si="4"/>
        <v>888.52471200000002</v>
      </c>
      <c r="I137" s="5">
        <v>0</v>
      </c>
      <c r="J137" s="1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5">
        <f t="shared" si="4"/>
        <v>888.52471200000002</v>
      </c>
      <c r="I138" s="5">
        <v>0</v>
      </c>
      <c r="J138" s="1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5">
        <f t="shared" si="4"/>
        <v>888.52471200000002</v>
      </c>
      <c r="I139" s="5">
        <v>0</v>
      </c>
      <c r="J139" s="1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5">
        <f t="shared" si="4"/>
        <v>888.52471200000002</v>
      </c>
      <c r="I140" s="5">
        <v>0</v>
      </c>
      <c r="J140" s="1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5">
        <f t="shared" si="4"/>
        <v>888.52471200000002</v>
      </c>
      <c r="I141" s="5">
        <v>0</v>
      </c>
      <c r="J141" s="1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5">
        <f t="shared" si="4"/>
        <v>888.52471200000002</v>
      </c>
      <c r="I142" s="5">
        <v>0</v>
      </c>
      <c r="J142" s="1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5">
        <f t="shared" si="4"/>
        <v>888.52471200000002</v>
      </c>
      <c r="I143" s="5">
        <v>0</v>
      </c>
      <c r="J143" s="1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5">
        <f t="shared" si="4"/>
        <v>888.52471200000002</v>
      </c>
      <c r="I144" s="5">
        <v>0</v>
      </c>
      <c r="J144" s="1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5">
        <f t="shared" si="4"/>
        <v>888.52471200000002</v>
      </c>
      <c r="I145" s="5">
        <v>0</v>
      </c>
      <c r="J145" s="1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5">
        <f t="shared" si="4"/>
        <v>888.52471200000002</v>
      </c>
      <c r="I146" s="5">
        <v>0</v>
      </c>
      <c r="J146" s="1">
        <v>0</v>
      </c>
      <c r="K146" s="1">
        <v>0</v>
      </c>
      <c r="L146" s="1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5">
        <f t="shared" si="4"/>
        <v>888.52471200000002</v>
      </c>
      <c r="I147" s="5">
        <v>0</v>
      </c>
      <c r="J147" s="1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5">
        <f t="shared" si="4"/>
        <v>888.52471200000002</v>
      </c>
      <c r="I148" s="5">
        <v>0</v>
      </c>
      <c r="J148" s="1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5">
        <f t="shared" si="4"/>
        <v>888.52471200000002</v>
      </c>
      <c r="I149" s="5">
        <v>0</v>
      </c>
      <c r="J149" s="1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5">
        <f t="shared" si="4"/>
        <v>888.52471200000002</v>
      </c>
      <c r="I150" s="5">
        <v>0</v>
      </c>
      <c r="J150" s="1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5">
        <f t="shared" si="4"/>
        <v>888.52471200000002</v>
      </c>
      <c r="I151" s="5">
        <v>0</v>
      </c>
      <c r="J151" s="1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5">
        <f t="shared" si="4"/>
        <v>888.52471200000002</v>
      </c>
      <c r="I152" s="5">
        <v>0</v>
      </c>
      <c r="J152" s="1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5">
        <f t="shared" si="4"/>
        <v>888.52471200000002</v>
      </c>
      <c r="I153" s="5">
        <v>0</v>
      </c>
      <c r="J153" s="1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5">
        <f t="shared" si="4"/>
        <v>888.52471200000002</v>
      </c>
      <c r="I154" s="5">
        <v>0</v>
      </c>
      <c r="J154" s="1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5">
        <f t="shared" si="4"/>
        <v>888.52471200000002</v>
      </c>
      <c r="I155" s="5">
        <v>0</v>
      </c>
      <c r="J155" s="1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5">
        <f t="shared" si="4"/>
        <v>888.52471200000002</v>
      </c>
      <c r="I156" s="5">
        <v>0</v>
      </c>
      <c r="J156" s="1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5">
        <f t="shared" si="4"/>
        <v>888.52471200000002</v>
      </c>
      <c r="I157" s="5">
        <v>0</v>
      </c>
      <c r="J157" s="1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5">
        <f t="shared" si="4"/>
        <v>888.52471200000002</v>
      </c>
      <c r="I158" s="5">
        <v>0</v>
      </c>
      <c r="J158" s="1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5">
        <f t="shared" si="4"/>
        <v>888.52471200000002</v>
      </c>
      <c r="I159" s="5">
        <v>0</v>
      </c>
      <c r="J159" s="1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5">
        <f t="shared" si="4"/>
        <v>888.52471200000002</v>
      </c>
      <c r="I160" s="5">
        <v>0</v>
      </c>
      <c r="J160" s="1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5">
        <f t="shared" si="4"/>
        <v>888.52471200000002</v>
      </c>
      <c r="I161" s="5">
        <v>0</v>
      </c>
      <c r="J161" s="1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5">
        <f t="shared" si="4"/>
        <v>888.52471200000002</v>
      </c>
      <c r="I162" s="5">
        <v>0</v>
      </c>
      <c r="J162" s="1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5">
        <f t="shared" si="4"/>
        <v>888.52471200000002</v>
      </c>
      <c r="I163" s="5">
        <v>0</v>
      </c>
      <c r="J163" s="1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5">
        <f t="shared" si="4"/>
        <v>888.52471200000002</v>
      </c>
      <c r="I164" s="5">
        <v>0</v>
      </c>
      <c r="J164" s="1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5">
        <f t="shared" si="4"/>
        <v>888.52471200000002</v>
      </c>
      <c r="I165" s="5">
        <v>0</v>
      </c>
      <c r="J165" s="1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f>C125</f>
        <v>99211.698113207545</v>
      </c>
      <c r="D166" s="1">
        <f>D125</f>
        <v>99211.698113207545</v>
      </c>
      <c r="E166" s="1">
        <f t="shared" ref="E166:L166" si="5">E125</f>
        <v>6862.8930817610044</v>
      </c>
      <c r="F166" s="1">
        <f t="shared" si="5"/>
        <v>0</v>
      </c>
      <c r="G166" s="1">
        <f t="shared" si="5"/>
        <v>0</v>
      </c>
      <c r="H166" s="5">
        <f t="shared" si="5"/>
        <v>10336.821730188682</v>
      </c>
      <c r="I166" s="5">
        <v>0</v>
      </c>
      <c r="J166" s="1">
        <f t="shared" si="5"/>
        <v>-18078.576100628929</v>
      </c>
      <c r="K166" s="1">
        <f t="shared" si="5"/>
        <v>721.53962264150948</v>
      </c>
      <c r="L166" s="1">
        <f t="shared" si="5"/>
        <v>1984.2339622641509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5">
        <f>H126</f>
        <v>0</v>
      </c>
      <c r="I167" s="5">
        <v>0</v>
      </c>
      <c r="J167" s="1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5">
        <f t="shared" ref="H168:H202" si="6">H127</f>
        <v>0</v>
      </c>
      <c r="I168" s="5">
        <v>0</v>
      </c>
      <c r="J168" s="1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5">
        <f t="shared" si="6"/>
        <v>0</v>
      </c>
      <c r="I169" s="5">
        <v>0</v>
      </c>
      <c r="J169" s="1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5">
        <f t="shared" si="6"/>
        <v>0</v>
      </c>
      <c r="I170" s="5">
        <v>0</v>
      </c>
      <c r="J170" s="1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5">
        <f t="shared" si="6"/>
        <v>0</v>
      </c>
      <c r="I171" s="5">
        <v>0</v>
      </c>
      <c r="J171" s="1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5">
        <f t="shared" si="6"/>
        <v>888.52471200000002</v>
      </c>
      <c r="I172" s="5">
        <v>0</v>
      </c>
      <c r="J172" s="1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5">
        <f t="shared" si="6"/>
        <v>888.52471200000002</v>
      </c>
      <c r="I173" s="5">
        <v>0</v>
      </c>
      <c r="J173" s="1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5">
        <f t="shared" si="6"/>
        <v>888.52471200000002</v>
      </c>
      <c r="I174" s="5">
        <v>0</v>
      </c>
      <c r="J174" s="1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5">
        <f t="shared" si="6"/>
        <v>888.52471200000002</v>
      </c>
      <c r="I175" s="5">
        <v>0</v>
      </c>
      <c r="J175" s="1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5">
        <f t="shared" si="6"/>
        <v>888.52471200000002</v>
      </c>
      <c r="I176" s="5">
        <v>0</v>
      </c>
      <c r="J176" s="1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5">
        <f t="shared" si="6"/>
        <v>888.52471200000002</v>
      </c>
      <c r="I177" s="5">
        <v>0</v>
      </c>
      <c r="J177" s="1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5">
        <f t="shared" si="6"/>
        <v>888.52471200000002</v>
      </c>
      <c r="I178" s="5">
        <v>0</v>
      </c>
      <c r="J178" s="1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5">
        <f t="shared" si="6"/>
        <v>888.52471200000002</v>
      </c>
      <c r="I179" s="5">
        <v>0</v>
      </c>
      <c r="J179" s="1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5">
        <f t="shared" si="6"/>
        <v>888.52471200000002</v>
      </c>
      <c r="I180" s="5">
        <v>0</v>
      </c>
      <c r="J180" s="1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5">
        <f t="shared" si="6"/>
        <v>888.52471200000002</v>
      </c>
      <c r="I181" s="5">
        <v>0</v>
      </c>
      <c r="J181" s="1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5">
        <f t="shared" si="6"/>
        <v>888.52471200000002</v>
      </c>
      <c r="I182" s="5">
        <v>0</v>
      </c>
      <c r="J182" s="1">
        <v>0</v>
      </c>
      <c r="K182" s="1">
        <v>0</v>
      </c>
      <c r="L182" s="1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5">
        <f t="shared" si="6"/>
        <v>888.52471200000002</v>
      </c>
      <c r="I183" s="5">
        <v>0</v>
      </c>
      <c r="J183" s="1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5">
        <f t="shared" si="6"/>
        <v>888.52471200000002</v>
      </c>
      <c r="I184" s="5">
        <v>0</v>
      </c>
      <c r="J184" s="1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5">
        <f t="shared" si="6"/>
        <v>888.52471200000002</v>
      </c>
      <c r="I185" s="5">
        <v>0</v>
      </c>
      <c r="J185" s="1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5">
        <f t="shared" si="6"/>
        <v>888.52471200000002</v>
      </c>
      <c r="I186" s="5">
        <v>0</v>
      </c>
      <c r="J186" s="1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5">
        <f t="shared" si="6"/>
        <v>888.52471200000002</v>
      </c>
      <c r="I187" s="5">
        <v>0</v>
      </c>
      <c r="J187" s="1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5">
        <f t="shared" si="6"/>
        <v>888.52471200000002</v>
      </c>
      <c r="I188" s="5">
        <v>0</v>
      </c>
      <c r="J188" s="1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5">
        <f t="shared" si="6"/>
        <v>888.52471200000002</v>
      </c>
      <c r="I189" s="5">
        <v>0</v>
      </c>
      <c r="J189" s="1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5">
        <f t="shared" si="6"/>
        <v>888.52471200000002</v>
      </c>
      <c r="I190" s="5">
        <v>0</v>
      </c>
      <c r="J190" s="1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5">
        <f t="shared" si="6"/>
        <v>888.52471200000002</v>
      </c>
      <c r="I191" s="5">
        <v>0</v>
      </c>
      <c r="J191" s="1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5">
        <f t="shared" si="6"/>
        <v>888.52471200000002</v>
      </c>
      <c r="I192" s="5">
        <v>0</v>
      </c>
      <c r="J192" s="1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5">
        <f t="shared" si="6"/>
        <v>888.52471200000002</v>
      </c>
      <c r="I193" s="5">
        <v>0</v>
      </c>
      <c r="J193" s="1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5">
        <f t="shared" si="6"/>
        <v>888.52471200000002</v>
      </c>
      <c r="I194" s="5">
        <v>0</v>
      </c>
      <c r="J194" s="1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5">
        <f t="shared" si="6"/>
        <v>888.52471200000002</v>
      </c>
      <c r="I195" s="5">
        <v>0</v>
      </c>
      <c r="J195" s="1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5">
        <f t="shared" si="6"/>
        <v>888.52471200000002</v>
      </c>
      <c r="I196" s="5">
        <v>0</v>
      </c>
      <c r="J196" s="1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5">
        <f t="shared" si="6"/>
        <v>888.52471200000002</v>
      </c>
      <c r="I197" s="5">
        <v>0</v>
      </c>
      <c r="J197" s="1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5">
        <f t="shared" si="6"/>
        <v>888.52471200000002</v>
      </c>
      <c r="I198" s="5">
        <v>0</v>
      </c>
      <c r="J198" s="1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5">
        <f t="shared" si="6"/>
        <v>888.52471200000002</v>
      </c>
      <c r="I199" s="5">
        <v>0</v>
      </c>
      <c r="J199" s="1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5">
        <f t="shared" si="6"/>
        <v>888.52471200000002</v>
      </c>
      <c r="I200" s="5">
        <v>0</v>
      </c>
      <c r="J200" s="1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5">
        <f t="shared" si="6"/>
        <v>888.52471200000002</v>
      </c>
      <c r="I201" s="5">
        <v>0</v>
      </c>
      <c r="J201" s="1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5">
        <f t="shared" si="6"/>
        <v>888.52471200000002</v>
      </c>
      <c r="I202" s="5">
        <v>0</v>
      </c>
      <c r="J202" s="1">
        <v>0</v>
      </c>
      <c r="K202" s="1">
        <v>0</v>
      </c>
      <c r="L202" s="1">
        <v>0</v>
      </c>
    </row>
    <row r="203" spans="2:12" x14ac:dyDescent="0.3">
      <c r="H203" s="1"/>
    </row>
    <row r="204" spans="2:12" x14ac:dyDescent="0.3">
      <c r="H204" s="1"/>
    </row>
    <row r="205" spans="2:12" x14ac:dyDescent="0.3">
      <c r="H205" s="1"/>
    </row>
    <row r="206" spans="2:12" x14ac:dyDescent="0.3">
      <c r="H206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202"/>
  <sheetViews>
    <sheetView topLeftCell="B10" workbookViewId="0">
      <selection activeCell="J18" sqref="J18"/>
    </sheetView>
  </sheetViews>
  <sheetFormatPr defaultColWidth="11.44140625" defaultRowHeight="14.4" x14ac:dyDescent="0.3"/>
  <cols>
    <col min="2" max="2" width="11.44140625" style="1"/>
    <col min="3" max="3" width="25.332031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'[1]PF-FP_S1_7y'!$D$32*44/12*1000</f>
        <v>331416.85534591199</v>
      </c>
      <c r="D2" s="1">
        <f>'[1]PF-FP_S1_7y'!$D$15*44/12*1000</f>
        <v>25791.194968553456</v>
      </c>
      <c r="E2" s="1">
        <f>'[1]PF-FP_S1_7y'!$F$24*44/12*1000</f>
        <v>372843.9622641509</v>
      </c>
      <c r="F2" s="3">
        <v>0</v>
      </c>
      <c r="G2" s="4">
        <f>((E2*12/44)/0.386)*([1]LCI!$E$20/1000)</f>
        <v>168071.34682173718</v>
      </c>
      <c r="H2" s="1">
        <v>0</v>
      </c>
      <c r="I2" s="5">
        <f>('[1]PF-FP_S1_7y'!$D$34+'[1]PF-FP_S1_7y'!$D$35)*44/12*-1*1000*0.82</f>
        <v>-101910.6830188679</v>
      </c>
      <c r="J2" s="1">
        <f>('[1]PF-FP_S1_7y'!$D$34+'[1]PF-FP_S1_7y'!$D$35+[3]PF_FP_StLF!$B$2*0.5/1000)*16/12*1000*0.18*0.5</f>
        <v>4067.3886792452822</v>
      </c>
      <c r="K2" s="1">
        <f>('[1]PF-FP_S1_7y'!$D$34+'[1]PF-FP_S1_7y'!$D$35+[3]PF_FP_StLF!$B$2*0.5/1000)*44/12*1000*0.18*0.5</f>
        <v>11185.318867924525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f>[3]PF_FP_StLF!$B3*0.5*16/12*0.18*0.5</f>
        <v>326.76605038893757</v>
      </c>
      <c r="K3" s="1">
        <f>[3]PF_FP_StLF!$B3*0.5*44/12*0.18*0.5</f>
        <v>898.60663856957831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f>[3]PF_FP_StLF!$B4*0.5*16/12*0.18*0.5</f>
        <v>1854.472529109466</v>
      </c>
      <c r="K4" s="1">
        <f>[3]PF_FP_StLF!$B4*0.5*44/12*0.18*0.5</f>
        <v>5099.7994550510311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f>[3]PF_FP_StLF!$B5*0.5*16/12*0.18*0.5</f>
        <v>5255.4570318647429</v>
      </c>
      <c r="K5" s="1">
        <f>[3]PF_FP_StLF!$B5*0.5*44/12*0.18*0.5</f>
        <v>14452.506837628041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f>[3]PF_FP_StLF!$B6*0.5*16/12*0.18*0.5</f>
        <v>7437.1610269783014</v>
      </c>
      <c r="K6" s="1">
        <f>[3]PF_FP_StLF!$B6*0.5*44/12*0.18*0.5</f>
        <v>20452.19282419033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f>[3]PF_FP_StLF!$B7*0.5*16/12*0.18*0.5</f>
        <v>5255.4570318647429</v>
      </c>
      <c r="K7" s="1">
        <f>[3]PF_FP_StLF!$B7*0.5*44/12*0.18*0.5</f>
        <v>14452.506837628041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f>[3]PF_FP_StLF!$B8*0.5*16/12*0.18*0.5</f>
        <v>1854.4725291094649</v>
      </c>
      <c r="K8" s="1">
        <f>[3]PF_FP_StLF!$B8*0.5*44/12*0.18*0.5</f>
        <v>5099.7994550510284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f>[3]PF_FP_StLF!$B9*0.5*16/12*0.18*0.5</f>
        <v>326.76605038893842</v>
      </c>
      <c r="K9" s="1">
        <f>[3]PF_FP_StLF!$B9*0.5*44/12*0.18*0.5</f>
        <v>898.60663856958081</v>
      </c>
    </row>
    <row r="10" spans="2:11" x14ac:dyDescent="0.3">
      <c r="B10" s="1">
        <v>8</v>
      </c>
      <c r="C10" s="1">
        <f>'[1]PF-FP_S1_7y'!$F$32*44/12*1000</f>
        <v>89100.69035989132</v>
      </c>
      <c r="D10" s="1">
        <f>'[1]PF-FP_S1_7y'!$F$15*44/12*1000</f>
        <v>6933.9058645829882</v>
      </c>
      <c r="E10" s="1">
        <f>'[1]PF-FP_S1_7y'!$H$24*44/12*1000</f>
        <v>100238.27665487774</v>
      </c>
      <c r="F10" s="3">
        <v>0</v>
      </c>
      <c r="G10" s="4">
        <f>((E10*12/44)/0.386)*([1]LCI!$E$20/1000)</f>
        <v>45185.610779823706</v>
      </c>
      <c r="H10" s="1">
        <v>0</v>
      </c>
      <c r="I10" s="5">
        <f>('[1]PF-FP_S1_7y'!$F$34+'[1]PF-FP_S1_7y'!$F$35)*44/12*-1*1000*0.82</f>
        <v>-27398.462285666577</v>
      </c>
      <c r="J10" s="1">
        <f>('[1]PF-FP_S1_7y'!$F$34+'[1]PF-FP_S1_7y'!$F$35+[3]PF_FP_StLF!$B$10*0.5/1000)*16/12*1000*0.18*0.5</f>
        <v>1122.2599431933641</v>
      </c>
      <c r="K10" s="1">
        <f>('[1]PF-FP_S1_7y'!$F$34+'[1]PF-FP_S1_7y'!$F$35+[3]PF_FP_StLF!$B$10*0.5/1000)*44/12*1000*0.18*0.5</f>
        <v>3086.2148437817509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f>[3]PF_FP_StLF!$B11*0.5*16/12*0.18*0.5</f>
        <v>89.113583163301485</v>
      </c>
      <c r="K11" s="1">
        <f>[3]PF_FP_StLF!$B11*0.5*44/12*0.18*0.5</f>
        <v>245.0623536990791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f>[3]PF_FP_StLF!$B12*0.5*16/12*0.18*0.5</f>
        <v>498.59856367689218</v>
      </c>
      <c r="K12" s="1">
        <f>[3]PF_FP_StLF!$B12*0.5*44/12*0.18*0.5</f>
        <v>1371.1460501114534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f>[3]PF_FP_StLF!$B13*0.5*16/12*0.18*0.5</f>
        <v>1412.9183316307585</v>
      </c>
      <c r="K13" s="1">
        <f>[3]PF_FP_StLF!$B13*0.5*44/12*0.18*0.5</f>
        <v>3885.5254119845858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f>[3]PF_FP_StLF!$B14*0.5*16/12*0.18*0.5</f>
        <v>1999.4643352715179</v>
      </c>
      <c r="K14" s="1">
        <f>[3]PF_FP_StLF!$B14*0.5*44/12*0.18*0.5</f>
        <v>5498.5269219966749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f>[3]PF_FP_StLF!$B15*0.5*16/12*0.18*0.5</f>
        <v>1412.9180279882046</v>
      </c>
      <c r="K15" s="1">
        <f>[3]PF_FP_StLF!$B15*0.5*44/12*0.18*0.5</f>
        <v>3885.5245769675626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f>[3]PF_FP_StLF!$B16*0.5*16/12*0.18*0.5</f>
        <v>498.57084795716588</v>
      </c>
      <c r="K16" s="1">
        <f>[3]PF_FP_StLF!$B16*0.5*44/12*0.18*0.5</f>
        <v>1371.0698318822062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f>[3]PF_FP_StLF!$B17*0.5*16/12*0.18*0.5</f>
        <v>87.85033170821022</v>
      </c>
      <c r="K17" s="1">
        <f>[3]PF_FP_StLF!$B17*0.5*44/12*0.18*0.5</f>
        <v>241.58841219757809</v>
      </c>
    </row>
    <row r="18" spans="2:11" x14ac:dyDescent="0.3">
      <c r="B18" s="1">
        <v>16</v>
      </c>
      <c r="C18" s="1">
        <f>C10</f>
        <v>89100.69035989132</v>
      </c>
      <c r="D18" s="1">
        <f>D10</f>
        <v>6933.9058645829882</v>
      </c>
      <c r="E18" s="1">
        <f>E10</f>
        <v>100238.27665487774</v>
      </c>
      <c r="F18" s="3">
        <v>0</v>
      </c>
      <c r="G18" s="4">
        <f>G10</f>
        <v>45185.610779823706</v>
      </c>
      <c r="H18" s="1">
        <v>0</v>
      </c>
      <c r="I18" s="5">
        <f>I10</f>
        <v>-27398.462285666577</v>
      </c>
      <c r="J18" s="1">
        <f>('[1]PF-FP_S1_7y'!$F$34+'[1]PF-FP_S1_7y'!$F$35+[3]PF_FP_StLF!$B$18*0.5/1000)*16/12*1000*0.18*0.5</f>
        <v>1101.2382420341282</v>
      </c>
      <c r="K18" s="1">
        <f>('[1]PF-FP_S1_7y'!$F$34+'[1]PF-FP_S1_7y'!$F$35+[3]PF_FP_StLF!$B$18*0.5/1000)*44/12*1000*0.18*0.5</f>
        <v>3028.405165593852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f>[3]PF_FP_StLF!$B19*0.5*16/12*0.18*0.5</f>
        <v>88.189954074817564</v>
      </c>
      <c r="K19" s="1">
        <f>[3]PF_FP_StLF!$B19*0.5*44/12*0.18*0.5</f>
        <v>242.52237370574832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f>[3]PF_FP_StLF!$B20*0.5*16/12*0.18*0.5</f>
        <v>498.57829926726157</v>
      </c>
      <c r="K20" s="1">
        <f>[3]PF_FP_StLF!$B20*0.5*44/12*0.18*0.5</f>
        <v>1371.0903229849696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f>[3]PF_FP_StLF!$B21*0.5*16/12*0.18*0.5</f>
        <v>1412.9181096185177</v>
      </c>
      <c r="K21" s="1">
        <f>[3]PF_FP_StLF!$B21*0.5*44/12*0.18*0.5</f>
        <v>3885.5248014509239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f>[3]PF_FP_StLF!$B22*0.5*16/12*0.18*0.5</f>
        <v>1999.4643340569371</v>
      </c>
      <c r="K22" s="1">
        <f>[3]PF_FP_StLF!$B22*0.5*44/12*0.18*0.5</f>
        <v>5498.5269186565774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f>[3]PF_FP_StLF!$B23*0.5*16/12*0.18*0.5</f>
        <v>1412.9180279848865</v>
      </c>
      <c r="K23" s="1">
        <f>[3]PF_FP_StLF!$B23*0.5*44/12*0.18*0.5</f>
        <v>3885.5245769584376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f>[3]PF_FP_StLF!$B24*0.5*16/12*0.18*0.5</f>
        <v>498.57084795716219</v>
      </c>
      <c r="K24" s="1">
        <f>[3]PF_FP_StLF!$B24*0.5*44/12*0.18*0.5</f>
        <v>1371.069831882196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f>[3]PF_FP_StLF!$B25*0.5*16/12*0.18*0.5</f>
        <v>87.850331708208415</v>
      </c>
      <c r="K25" s="1">
        <f>[3]PF_FP_StLF!$B25*0.5*44/12*0.18*0.5</f>
        <v>241.58841219757315</v>
      </c>
    </row>
    <row r="26" spans="2:11" x14ac:dyDescent="0.3">
      <c r="B26" s="1">
        <v>24</v>
      </c>
      <c r="C26" s="1">
        <f>C18</f>
        <v>89100.69035989132</v>
      </c>
      <c r="D26" s="1">
        <f>D18</f>
        <v>6933.9058645829882</v>
      </c>
      <c r="E26" s="1">
        <f>E18</f>
        <v>100238.27665487774</v>
      </c>
      <c r="F26" s="3">
        <v>0</v>
      </c>
      <c r="G26" s="4">
        <f>G18</f>
        <v>45185.610779823706</v>
      </c>
      <c r="H26" s="1">
        <v>0</v>
      </c>
      <c r="I26" s="5">
        <f>I18</f>
        <v>-27398.462285666577</v>
      </c>
      <c r="J26" s="1">
        <f>('[1]PF-FP_S1_7y'!$F$34+'[1]PF-FP_S1_7y'!$F$35+[3]PF_FP_StLF!$B$26*0.5/1000)*16/12*1000*0.18*0.5</f>
        <v>1101.2382420341282</v>
      </c>
      <c r="K26" s="1">
        <f>('[1]PF-FP_S1_7y'!$F$34+'[1]PF-FP_S1_7y'!$F$35+[3]PF_FP_StLF!$B$26*0.5/1000)*44/12*1000*0.18*0.5</f>
        <v>3028.405165593852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f>[3]PF_FP_StLF!$B27*0.5*16/12*0.18*0.5</f>
        <v>88.189954074817564</v>
      </c>
      <c r="K27" s="1">
        <f>[3]PF_FP_StLF!$B27*0.5*44/12*0.18*0.5</f>
        <v>242.52237370574832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f>[3]PF_FP_StLF!$B28*0.5*16/12*0.18*0.5</f>
        <v>498.57829926726157</v>
      </c>
      <c r="K28" s="1">
        <f>[3]PF_FP_StLF!$B28*0.5*44/12*0.18*0.5</f>
        <v>1371.0903229849696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f>[3]PF_FP_StLF!$B29*0.5*16/12*0.18*0.5</f>
        <v>1412.9181096185177</v>
      </c>
      <c r="K29" s="1">
        <f>[3]PF_FP_StLF!$B29*0.5*44/12*0.18*0.5</f>
        <v>3885.5248014509239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f>[3]PF_FP_StLF!$B30*0.5*16/12*0.18*0.5</f>
        <v>1999.4643340569371</v>
      </c>
      <c r="K30" s="1">
        <f>[3]PF_FP_StLF!$B30*0.5*44/12*0.18*0.5</f>
        <v>5498.5269186565774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f>[3]PF_FP_StLF!$B31*0.5*16/12*0.18*0.5</f>
        <v>1412.9180279848865</v>
      </c>
      <c r="K31" s="1">
        <f>[3]PF_FP_StLF!$B31*0.5*44/12*0.18*0.5</f>
        <v>3885.5245769584376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f>[3]PF_FP_StLF!$B32*0.5*16/12*0.18*0.5</f>
        <v>498.57084795716219</v>
      </c>
      <c r="K32" s="1">
        <f>[3]PF_FP_StLF!$B32*0.5*44/12*0.18*0.5</f>
        <v>1371.069831882196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f>[3]PF_FP_StLF!$B33*0.5*16/12*0.18*0.5</f>
        <v>87.850331708208415</v>
      </c>
      <c r="K33" s="1">
        <f>[3]PF_FP_StLF!$B33*0.5*44/12*0.18*0.5</f>
        <v>241.58841219757315</v>
      </c>
    </row>
    <row r="34" spans="2:11" x14ac:dyDescent="0.3">
      <c r="B34" s="1">
        <v>32</v>
      </c>
      <c r="C34" s="1">
        <f>C26</f>
        <v>89100.69035989132</v>
      </c>
      <c r="D34" s="1">
        <f>D26</f>
        <v>6933.9058645829882</v>
      </c>
      <c r="E34" s="1">
        <f>E26</f>
        <v>100238.27665487774</v>
      </c>
      <c r="F34" s="3">
        <v>0</v>
      </c>
      <c r="G34" s="4">
        <f>G26</f>
        <v>45185.610779823706</v>
      </c>
      <c r="H34" s="1">
        <v>0</v>
      </c>
      <c r="I34" s="5">
        <f>I26</f>
        <v>-27398.462285666577</v>
      </c>
      <c r="J34" s="1">
        <f>('[1]PF-FP_S1_7y'!$F$34+'[1]PF-FP_S1_7y'!$F$35+[3]PF_FP_StLF!$B$34*0.5/1000)*16/12*1000*0.18*0.5</f>
        <v>1101.2382420341282</v>
      </c>
      <c r="K34" s="1">
        <f>('[1]PF-FP_S1_7y'!$F$34+'[1]PF-FP_S1_7y'!$F$35+[3]PF_FP_StLF!$B$34*0.5/1000)*44/12*1000*0.18*0.5</f>
        <v>3028.405165593852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f>[3]PF_FP_StLF!$B35*0.5*16/12*0.18*0.5</f>
        <v>88.189954074817564</v>
      </c>
      <c r="K35" s="1">
        <f>[3]PF_FP_StLF!$B35*0.5*44/12*0.18*0.5</f>
        <v>242.52237370574832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f>[3]PF_FP_StLF!$B36*0.5*16/12*0.18*0.5</f>
        <v>498.57829926726157</v>
      </c>
      <c r="K36" s="1">
        <f>[3]PF_FP_StLF!$B36*0.5*44/12*0.18*0.5</f>
        <v>1371.0903229849696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f>[3]PF_FP_StLF!$B37*0.5*16/12*0.18*0.5</f>
        <v>1412.9181096185177</v>
      </c>
      <c r="K37" s="1">
        <f>[3]PF_FP_StLF!$B37*0.5*44/12*0.18*0.5</f>
        <v>3885.5248014509239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f>[3]PF_FP_StLF!$B38*0.5*16/12*0.18*0.5</f>
        <v>1999.4643340569371</v>
      </c>
      <c r="K38" s="1">
        <f>[3]PF_FP_StLF!$B38*0.5*44/12*0.18*0.5</f>
        <v>5498.5269186565774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f>[3]PF_FP_StLF!$B39*0.5*16/12*0.18*0.5</f>
        <v>1412.9180279848865</v>
      </c>
      <c r="K39" s="1">
        <f>[3]PF_FP_StLF!$B39*0.5*44/12*0.18*0.5</f>
        <v>3885.5245769584376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f>[3]PF_FP_StLF!$B40*0.5*16/12*0.18*0.5</f>
        <v>498.57084795716219</v>
      </c>
      <c r="K40" s="1">
        <f>[3]PF_FP_StLF!$B40*0.5*44/12*0.18*0.5</f>
        <v>1371.069831882196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f>[3]PF_FP_StLF!$B41*0.5*16/12*0.18*0.5</f>
        <v>87.850331708208415</v>
      </c>
      <c r="K41" s="1">
        <f>[3]PF_FP_StLF!$B41*0.5*44/12*0.18*0.5</f>
        <v>241.58841219757315</v>
      </c>
    </row>
    <row r="42" spans="2:11" x14ac:dyDescent="0.3">
      <c r="B42" s="1">
        <v>40</v>
      </c>
      <c r="C42" s="1">
        <f>C34</f>
        <v>89100.69035989132</v>
      </c>
      <c r="D42" s="1">
        <f>D34</f>
        <v>6933.9058645829882</v>
      </c>
      <c r="E42" s="1">
        <f>E34</f>
        <v>100238.27665487774</v>
      </c>
      <c r="F42" s="3">
        <v>0</v>
      </c>
      <c r="G42" s="4">
        <f>G34</f>
        <v>45185.610779823706</v>
      </c>
      <c r="H42" s="1">
        <v>0</v>
      </c>
      <c r="I42" s="5">
        <f>I34</f>
        <v>-27398.462285666577</v>
      </c>
      <c r="J42" s="1">
        <f>('[1]PF-FP_S1_7y'!$F$34+'[1]PF-FP_S1_7y'!$F$35+[3]PF_FP_StLF!$B$42*0.5/1000)*16/12*1000*0.18*0.5</f>
        <v>1101.2382420341282</v>
      </c>
      <c r="K42" s="1">
        <f>('[1]PF-FP_S1_7y'!$F$34+'[1]PF-FP_S1_7y'!$F$35+[3]PF_FP_StLF!$B$42*0.5/1000)*44/12*1000*0.18*0.5</f>
        <v>3028.405165593852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f>[3]PF_FP_StLF!$B43*0.5*16/12*0.18*0.5</f>
        <v>88.189954074817564</v>
      </c>
      <c r="K43" s="1">
        <f>[3]PF_FP_StLF!$B43*0.5*44/12*0.18*0.5</f>
        <v>242.52237370574832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f>[3]PF_FP_StLF!$B44*0.5*16/12*0.18*0.5</f>
        <v>498.57829926726157</v>
      </c>
      <c r="K44" s="1">
        <f>[3]PF_FP_StLF!$B44*0.5*44/12*0.18*0.5</f>
        <v>1371.0903229849696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f>[3]PF_FP_StLF!$B45*0.5*16/12*0.18*0.5</f>
        <v>1412.9181096185177</v>
      </c>
      <c r="K45" s="1">
        <f>[3]PF_FP_StLF!$B45*0.5*44/12*0.18*0.5</f>
        <v>3885.5248014509239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f>[3]PF_FP_StLF!$B46*0.5*16/12*0.18*0.5</f>
        <v>1999.4643340569371</v>
      </c>
      <c r="K46" s="1">
        <f>[3]PF_FP_StLF!$B46*0.5*44/12*0.18*0.5</f>
        <v>5498.5269186565774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f>[3]PF_FP_StLF!$B47*0.5*16/12*0.18*0.5</f>
        <v>1412.9180279848865</v>
      </c>
      <c r="K47" s="1">
        <f>[3]PF_FP_StLF!$B47*0.5*44/12*0.18*0.5</f>
        <v>3885.5245769584376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f>[3]PF_FP_StLF!$B48*0.5*16/12*0.18*0.5</f>
        <v>498.57084795716219</v>
      </c>
      <c r="K48" s="1">
        <f>[3]PF_FP_StLF!$B48*0.5*44/12*0.18*0.5</f>
        <v>1371.069831882196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f>[3]PF_FP_StLF!$B49*0.5*16/12*0.18*0.5</f>
        <v>87.850331708208415</v>
      </c>
      <c r="K49" s="1">
        <f>[3]PF_FP_StLF!$B49*0.5*44/12*0.18*0.5</f>
        <v>241.58841219757315</v>
      </c>
    </row>
    <row r="50" spans="2:11" x14ac:dyDescent="0.3">
      <c r="B50" s="1">
        <v>48</v>
      </c>
      <c r="C50" s="1">
        <f>C42</f>
        <v>89100.69035989132</v>
      </c>
      <c r="D50" s="1">
        <f>D42</f>
        <v>6933.9058645829882</v>
      </c>
      <c r="E50" s="1">
        <f>E42</f>
        <v>100238.27665487774</v>
      </c>
      <c r="F50" s="3">
        <v>0</v>
      </c>
      <c r="G50" s="4">
        <f>G42</f>
        <v>45185.610779823706</v>
      </c>
      <c r="H50" s="1">
        <v>0</v>
      </c>
      <c r="I50" s="5">
        <f>I42</f>
        <v>-27398.462285666577</v>
      </c>
      <c r="J50" s="1">
        <f>('[1]PF-FP_S1_7y'!$F$34+'[1]PF-FP_S1_7y'!$F$35+[3]PF_FP_StLF!$B$50*0.5/1000)*16/12*1000*0.18*0.5</f>
        <v>1101.2382420341282</v>
      </c>
      <c r="K50" s="1">
        <f>('[1]PF-FP_S1_7y'!$F$34+'[1]PF-FP_S1_7y'!$F$35+[3]PF_FP_StLF!$B$50*0.5/1000)*44/12*1000*0.18*0.5</f>
        <v>3028.405165593852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f>[3]PF_FP_StLF!$B51*0.5*16/12*0.18*0.5</f>
        <v>88.189954074817564</v>
      </c>
      <c r="K51" s="1">
        <f>[3]PF_FP_StLF!$B51*0.5*44/12*0.18*0.5</f>
        <v>242.52237370574832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f>[3]PF_FP_StLF!$B52*0.5*16/12*0.18*0.5</f>
        <v>498.57829926726157</v>
      </c>
      <c r="K52" s="1">
        <f>[3]PF_FP_StLF!$B52*0.5*44/12*0.18*0.5</f>
        <v>1371.0903229849696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f>[3]PF_FP_StLF!$B53*0.5*16/12*0.18*0.5</f>
        <v>1412.9181096185177</v>
      </c>
      <c r="K53" s="1">
        <f>[3]PF_FP_StLF!$B53*0.5*44/12*0.18*0.5</f>
        <v>3885.5248014509239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f>[3]PF_FP_StLF!$B54*0.5*16/12*0.18*0.5</f>
        <v>1999.4643340569371</v>
      </c>
      <c r="K54" s="1">
        <f>[3]PF_FP_StLF!$B54*0.5*44/12*0.18*0.5</f>
        <v>5498.5269186565774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f>[3]PF_FP_StLF!$B55*0.5*16/12*0.18*0.5</f>
        <v>1412.9180279848865</v>
      </c>
      <c r="K55" s="1">
        <f>[3]PF_FP_StLF!$B55*0.5*44/12*0.18*0.5</f>
        <v>3885.5245769584376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f>[3]PF_FP_StLF!$B56*0.5*16/12*0.18*0.5</f>
        <v>498.57084795716219</v>
      </c>
      <c r="K56" s="1">
        <f>[3]PF_FP_StLF!$B56*0.5*44/12*0.18*0.5</f>
        <v>1371.069831882196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f>[3]PF_FP_StLF!$B57*0.5*16/12*0.18*0.5</f>
        <v>87.850331708208415</v>
      </c>
      <c r="K57" s="1">
        <f>[3]PF_FP_StLF!$B57*0.5*44/12*0.18*0.5</f>
        <v>241.58841219757315</v>
      </c>
    </row>
    <row r="58" spans="2:11" x14ac:dyDescent="0.3">
      <c r="B58" s="1">
        <v>56</v>
      </c>
      <c r="C58" s="1">
        <f>C50</f>
        <v>89100.69035989132</v>
      </c>
      <c r="D58" s="1">
        <f>D50</f>
        <v>6933.9058645829882</v>
      </c>
      <c r="E58" s="1">
        <f>E50</f>
        <v>100238.27665487774</v>
      </c>
      <c r="F58" s="3">
        <v>0</v>
      </c>
      <c r="G58" s="4">
        <f>G50</f>
        <v>45185.610779823706</v>
      </c>
      <c r="H58" s="1">
        <v>0</v>
      </c>
      <c r="I58" s="5">
        <f>I50</f>
        <v>-27398.462285666577</v>
      </c>
      <c r="J58" s="1">
        <f>('[1]PF-FP_S1_7y'!$F$34+'[1]PF-FP_S1_7y'!$F$35+[3]PF_FP_StLF!$B$58*0.5/1000)*16/12*1000*0.18*0.5</f>
        <v>1101.2382420341282</v>
      </c>
      <c r="K58" s="1">
        <f>('[1]PF-FP_S1_7y'!$F$34+'[1]PF-FP_S1_7y'!$F$35+[3]PF_FP_StLF!$B$58*0.5/1000)*44/12*1000*0.18*0.5</f>
        <v>3028.405165593852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f>[3]PF_FP_StLF!$B59*0.5*16/12*0.18*0.5</f>
        <v>88.189954074817564</v>
      </c>
      <c r="K59" s="1">
        <f>[3]PF_FP_StLF!$B59*0.5*44/12*0.18*0.5</f>
        <v>242.52237370574832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f>[3]PF_FP_StLF!$B60*0.5*16/12*0.18*0.5</f>
        <v>498.57829926726157</v>
      </c>
      <c r="K60" s="1">
        <f>[3]PF_FP_StLF!$B60*0.5*44/12*0.18*0.5</f>
        <v>1371.0903229849696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f>[3]PF_FP_StLF!$B61*0.5*16/12*0.18*0.5</f>
        <v>1412.9181096185177</v>
      </c>
      <c r="K61" s="1">
        <f>[3]PF_FP_StLF!$B61*0.5*44/12*0.18*0.5</f>
        <v>3885.5248014509239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f>[3]PF_FP_StLF!$B62*0.5*16/12*0.18*0.5</f>
        <v>1999.4643340569371</v>
      </c>
      <c r="K62" s="1">
        <f>[3]PF_FP_StLF!$B62*0.5*44/12*0.18*0.5</f>
        <v>5498.5269186565774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f>[3]PF_FP_StLF!$B63*0.5*16/12*0.18*0.5</f>
        <v>1412.9180279848865</v>
      </c>
      <c r="K63" s="1">
        <f>[3]PF_FP_StLF!$B63*0.5*44/12*0.18*0.5</f>
        <v>3885.5245769584376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f>[3]PF_FP_StLF!$B64*0.5*16/12*0.18*0.5</f>
        <v>498.57084795716219</v>
      </c>
      <c r="K64" s="1">
        <f>[3]PF_FP_StLF!$B64*0.5*44/12*0.18*0.5</f>
        <v>1371.069831882196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f>[3]PF_FP_StLF!$B65*0.5*16/12*0.18*0.5</f>
        <v>87.850331708208415</v>
      </c>
      <c r="K65" s="1">
        <f>[3]PF_FP_StLF!$B65*0.5*44/12*0.18*0.5</f>
        <v>241.58841219757315</v>
      </c>
    </row>
    <row r="66" spans="2:11" x14ac:dyDescent="0.3">
      <c r="B66" s="1">
        <v>64</v>
      </c>
      <c r="C66" s="1">
        <f>C58</f>
        <v>89100.69035989132</v>
      </c>
      <c r="D66" s="1">
        <f>D58</f>
        <v>6933.9058645829882</v>
      </c>
      <c r="E66" s="1">
        <f>E58</f>
        <v>100238.27665487774</v>
      </c>
      <c r="F66" s="3">
        <v>0</v>
      </c>
      <c r="G66" s="4">
        <f>G58</f>
        <v>45185.610779823706</v>
      </c>
      <c r="H66" s="1">
        <v>0</v>
      </c>
      <c r="I66" s="5">
        <f>I58</f>
        <v>-27398.462285666577</v>
      </c>
      <c r="J66" s="1">
        <f>('[1]PF-FP_S1_7y'!$F$34+'[1]PF-FP_S1_7y'!$F$35+[3]PF_FP_StLF!$B$66*0.5/1000)*16/12*1000*0.18*0.5</f>
        <v>1101.2382420341282</v>
      </c>
      <c r="K66" s="1">
        <f>('[1]PF-FP_S1_7y'!$F$34+'[1]PF-FP_S1_7y'!$F$35+[3]PF_FP_StLF!$B$66*0.5/1000)*44/12*1000*0.18*0.5</f>
        <v>3028.405165593852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f>[3]PF_FP_StLF!$B67*0.5*16/12*0.18*0.5</f>
        <v>88.189954074817564</v>
      </c>
      <c r="K67" s="1">
        <f>[3]PF_FP_StLF!$B67*0.5*44/12*0.18*0.5</f>
        <v>242.52237370574832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f>[3]PF_FP_StLF!$B68*0.5*16/12*0.18*0.5</f>
        <v>498.57829926726157</v>
      </c>
      <c r="K68" s="1">
        <f>[3]PF_FP_StLF!$B68*0.5*44/12*0.18*0.5</f>
        <v>1371.0903229849696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f>[3]PF_FP_StLF!$B69*0.5*16/12*0.18*0.5</f>
        <v>1412.9181096185177</v>
      </c>
      <c r="K69" s="1">
        <f>[3]PF_FP_StLF!$B69*0.5*44/12*0.18*0.5</f>
        <v>3885.5248014509239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f>[3]PF_FP_StLF!$B70*0.5*16/12*0.18*0.5</f>
        <v>1999.4643340569371</v>
      </c>
      <c r="K70" s="1">
        <f>[3]PF_FP_StLF!$B70*0.5*44/12*0.18*0.5</f>
        <v>5498.5269186565774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f>[3]PF_FP_StLF!$B71*0.5*16/12*0.18*0.5</f>
        <v>1412.9180279848865</v>
      </c>
      <c r="K71" s="1">
        <f>[3]PF_FP_StLF!$B71*0.5*44/12*0.18*0.5</f>
        <v>3885.5245769584376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f>[3]PF_FP_StLF!$B72*0.5*16/12*0.18*0.5</f>
        <v>498.57084795716219</v>
      </c>
      <c r="K72" s="1">
        <f>[3]PF_FP_StLF!$B72*0.5*44/12*0.18*0.5</f>
        <v>1371.069831882196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f>[3]PF_FP_StLF!$B73*0.5*16/12*0.18*0.5</f>
        <v>87.850331708208415</v>
      </c>
      <c r="K73" s="1">
        <f>[3]PF_FP_StLF!$B73*0.5*44/12*0.18*0.5</f>
        <v>241.58841219757315</v>
      </c>
    </row>
    <row r="74" spans="2:11" x14ac:dyDescent="0.3">
      <c r="B74" s="1">
        <v>72</v>
      </c>
      <c r="C74" s="1">
        <f>C66</f>
        <v>89100.69035989132</v>
      </c>
      <c r="D74" s="1">
        <f>D66</f>
        <v>6933.9058645829882</v>
      </c>
      <c r="E74" s="1">
        <f>E66</f>
        <v>100238.27665487774</v>
      </c>
      <c r="F74" s="3">
        <v>0</v>
      </c>
      <c r="G74" s="4">
        <f>G66</f>
        <v>45185.610779823706</v>
      </c>
      <c r="H74" s="1">
        <v>0</v>
      </c>
      <c r="I74" s="5">
        <f>I66</f>
        <v>-27398.462285666577</v>
      </c>
      <c r="J74" s="1">
        <f>('[1]PF-FP_S1_7y'!$F$34+'[1]PF-FP_S1_7y'!$F$35+[3]PF_FP_StLF!$B$74*0.5/1000)*16/12*1000*0.18*0.5</f>
        <v>1101.2382420341282</v>
      </c>
      <c r="K74" s="1">
        <f>('[1]PF-FP_S1_7y'!$F$34+'[1]PF-FP_S1_7y'!$F$35+[3]PF_FP_StLF!$B$74*0.5/1000)*44/12*1000*0.18*0.5</f>
        <v>3028.405165593852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f>[3]PF_FP_StLF!$B75*0.5*16/12*0.18*0.5</f>
        <v>88.189954074817564</v>
      </c>
      <c r="K75" s="1">
        <f>[3]PF_FP_StLF!$B75*0.5*44/12*0.18*0.5</f>
        <v>242.52237370574832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f>[3]PF_FP_StLF!$B76*0.5*16/12*0.18*0.5</f>
        <v>498.57829926726157</v>
      </c>
      <c r="K76" s="1">
        <f>[3]PF_FP_StLF!$B76*0.5*44/12*0.18*0.5</f>
        <v>1371.0903229849696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f>[3]PF_FP_StLF!$B77*0.5*16/12*0.18*0.5</f>
        <v>1412.9181096185177</v>
      </c>
      <c r="K77" s="1">
        <f>[3]PF_FP_StLF!$B77*0.5*44/12*0.18*0.5</f>
        <v>3885.5248014509239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f>[3]PF_FP_StLF!$B78*0.5*16/12*0.18*0.5</f>
        <v>1999.4643340569371</v>
      </c>
      <c r="K78" s="1">
        <f>[3]PF_FP_StLF!$B78*0.5*44/12*0.18*0.5</f>
        <v>5498.5269186565774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f>[3]PF_FP_StLF!$B79*0.5*16/12*0.18*0.5</f>
        <v>1412.9180279848865</v>
      </c>
      <c r="K79" s="1">
        <f>[3]PF_FP_StLF!$B79*0.5*44/12*0.18*0.5</f>
        <v>3885.5245769584376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f>[3]PF_FP_StLF!$B80*0.5*16/12*0.18*0.5</f>
        <v>498.57084795716219</v>
      </c>
      <c r="K80" s="1">
        <f>[3]PF_FP_StLF!$B80*0.5*44/12*0.18*0.5</f>
        <v>1371.069831882196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f>[3]PF_FP_StLF!$B81*0.5*16/12*0.18*0.5</f>
        <v>87.850331708208415</v>
      </c>
      <c r="K81" s="1">
        <f>[3]PF_FP_StLF!$B81*0.5*44/12*0.18*0.5</f>
        <v>241.58841219757315</v>
      </c>
    </row>
    <row r="82" spans="2:11" x14ac:dyDescent="0.3">
      <c r="B82" s="1">
        <v>80</v>
      </c>
      <c r="C82" s="1">
        <f>C74</f>
        <v>89100.69035989132</v>
      </c>
      <c r="D82" s="1">
        <f>D74</f>
        <v>6933.9058645829882</v>
      </c>
      <c r="E82" s="1">
        <f>E74</f>
        <v>100238.27665487774</v>
      </c>
      <c r="F82" s="3">
        <v>0</v>
      </c>
      <c r="G82" s="4">
        <f>G74</f>
        <v>45185.610779823706</v>
      </c>
      <c r="H82" s="1">
        <v>0</v>
      </c>
      <c r="I82" s="5">
        <f>I74</f>
        <v>-27398.462285666577</v>
      </c>
      <c r="J82" s="1">
        <f>('[1]PF-FP_S1_7y'!$F$34+'[1]PF-FP_S1_7y'!$F$35+[3]PF_FP_StLF!$B$82*0.5/1000)*16/12*1000*0.18*0.5</f>
        <v>1101.2382420341282</v>
      </c>
      <c r="K82" s="1">
        <f>('[1]PF-FP_S1_7y'!$F$34+'[1]PF-FP_S1_7y'!$F$35+[3]PF_FP_StLF!$B$82*0.5/1000)*44/12*1000*0.18*0.5</f>
        <v>3028.405165593852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f>[3]PF_FP_StLF!$B83*0.5*16/12*0.18*0.5</f>
        <v>88.189954074817564</v>
      </c>
      <c r="K83" s="1">
        <f>[3]PF_FP_StLF!$B83*0.5*44/12*0.18*0.5</f>
        <v>242.52237370574832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f>[3]PF_FP_StLF!$B84*0.5*16/12*0.18*0.5</f>
        <v>498.57829926726157</v>
      </c>
      <c r="K84" s="1">
        <f>[3]PF_FP_StLF!$B84*0.5*44/12*0.18*0.5</f>
        <v>1371.0903229849696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f>[3]PF_FP_StLF!$B85*0.5*16/12*0.18*0.5</f>
        <v>1412.9181096185177</v>
      </c>
      <c r="K85" s="1">
        <f>[3]PF_FP_StLF!$B85*0.5*44/12*0.18*0.5</f>
        <v>3885.5248014509239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f>[3]PF_FP_StLF!$B86*0.5*16/12*0.18*0.5</f>
        <v>1999.4643340569371</v>
      </c>
      <c r="K86" s="1">
        <f>[3]PF_FP_StLF!$B86*0.5*44/12*0.18*0.5</f>
        <v>5498.5269186565774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f>[3]PF_FP_StLF!$B87*0.5*16/12*0.18*0.5</f>
        <v>1412.9180279848865</v>
      </c>
      <c r="K87" s="1">
        <f>[3]PF_FP_StLF!$B87*0.5*44/12*0.18*0.5</f>
        <v>3885.5245769584376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f>[3]PF_FP_StLF!$B88*0.5*16/12*0.18*0.5</f>
        <v>498.57084795716219</v>
      </c>
      <c r="K88" s="1">
        <f>[3]PF_FP_StLF!$B88*0.5*44/12*0.18*0.5</f>
        <v>1371.069831882196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f>[3]PF_FP_StLF!$B89*0.5*16/12*0.18*0.5</f>
        <v>87.850331708208415</v>
      </c>
      <c r="K89" s="1">
        <f>[3]PF_FP_StLF!$B89*0.5*44/12*0.18*0.5</f>
        <v>241.58841219757315</v>
      </c>
    </row>
    <row r="90" spans="2:11" x14ac:dyDescent="0.3">
      <c r="B90" s="1">
        <v>88</v>
      </c>
      <c r="C90" s="1">
        <f>C82</f>
        <v>89100.69035989132</v>
      </c>
      <c r="D90" s="1">
        <f>D82</f>
        <v>6933.9058645829882</v>
      </c>
      <c r="E90" s="1">
        <f>E82</f>
        <v>100238.27665487774</v>
      </c>
      <c r="F90" s="3">
        <v>0</v>
      </c>
      <c r="G90" s="4">
        <f>G82</f>
        <v>45185.610779823706</v>
      </c>
      <c r="H90" s="1">
        <v>0</v>
      </c>
      <c r="I90" s="5">
        <f>I82</f>
        <v>-27398.462285666577</v>
      </c>
      <c r="J90" s="1">
        <f>('[1]PF-FP_S1_7y'!$F$34+'[1]PF-FP_S1_7y'!$F$35+[3]PF_FP_StLF!$B$90*0.5/1000)*16/12*1000*0.18*0.5</f>
        <v>1101.2382420341282</v>
      </c>
      <c r="K90" s="1">
        <f>('[1]PF-FP_S1_7y'!$F$34+'[1]PF-FP_S1_7y'!$F$35+[3]PF_FP_StLF!$B$90*0.5/1000)*44/12*1000*0.18*0.5</f>
        <v>3028.405165593852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f>[3]PF_FP_StLF!$B91*0.5*16/12*0.18*0.5</f>
        <v>88.189954074817564</v>
      </c>
      <c r="K91" s="1">
        <f>[3]PF_FP_StLF!$B91*0.5*44/12*0.18*0.5</f>
        <v>242.52237370574832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f>[3]PF_FP_StLF!$B92*0.5*16/12*0.18*0.5</f>
        <v>498.57829926726157</v>
      </c>
      <c r="K92" s="1">
        <f>[3]PF_FP_StLF!$B92*0.5*44/12*0.18*0.5</f>
        <v>1371.0903229849696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f>[3]PF_FP_StLF!$B93*0.5*16/12*0.18*0.5</f>
        <v>1412.9181096185177</v>
      </c>
      <c r="K93" s="1">
        <f>[3]PF_FP_StLF!$B93*0.5*44/12*0.18*0.5</f>
        <v>3885.5248014509239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f>[3]PF_FP_StLF!$B94*0.5*16/12*0.18*0.5</f>
        <v>1999.4643340569371</v>
      </c>
      <c r="K94" s="1">
        <f>[3]PF_FP_StLF!$B94*0.5*44/12*0.18*0.5</f>
        <v>5498.5269186565774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f>[3]PF_FP_StLF!$B95*0.5*16/12*0.18*0.5</f>
        <v>1412.9180279848865</v>
      </c>
      <c r="K95" s="1">
        <f>[3]PF_FP_StLF!$B95*0.5*44/12*0.18*0.5</f>
        <v>3885.5245769584376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f>[3]PF_FP_StLF!$B96*0.5*16/12*0.18*0.5</f>
        <v>498.57084795716219</v>
      </c>
      <c r="K96" s="1">
        <f>[3]PF_FP_StLF!$B96*0.5*44/12*0.18*0.5</f>
        <v>1371.069831882196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f>[3]PF_FP_StLF!$B97*0.5*16/12*0.18*0.5</f>
        <v>87.850331708208415</v>
      </c>
      <c r="K97" s="1">
        <f>[3]PF_FP_StLF!$B97*0.5*44/12*0.18*0.5</f>
        <v>241.58841219757315</v>
      </c>
    </row>
    <row r="98" spans="2:11" x14ac:dyDescent="0.3">
      <c r="B98" s="1">
        <v>96</v>
      </c>
      <c r="C98" s="1">
        <f>C90</f>
        <v>89100.69035989132</v>
      </c>
      <c r="D98" s="1">
        <f>D90</f>
        <v>6933.9058645829882</v>
      </c>
      <c r="E98" s="1">
        <f>E90</f>
        <v>100238.27665487774</v>
      </c>
      <c r="F98" s="3">
        <v>0</v>
      </c>
      <c r="G98" s="4">
        <f>G90</f>
        <v>45185.610779823706</v>
      </c>
      <c r="H98" s="1">
        <v>0</v>
      </c>
      <c r="I98" s="5">
        <f>I90</f>
        <v>-27398.462285666577</v>
      </c>
      <c r="J98" s="1">
        <f>('[1]PF-FP_S1_7y'!$F$34+'[1]PF-FP_S1_7y'!$F$35+[3]PF_FP_StLF!$B$98*0.5/1000)*16/12*1000*0.18*0.5</f>
        <v>1101.2382420341282</v>
      </c>
      <c r="K98" s="1">
        <f>('[1]PF-FP_S1_7y'!$F$34+'[1]PF-FP_S1_7y'!$F$35+[3]PF_FP_StLF!$B$98*0.5/1000)*44/12*1000*0.18*0.5</f>
        <v>3028.405165593852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f>[3]PF_FP_StLF!$B99*0.5*16/12*0.18*0.5</f>
        <v>88.189954074817564</v>
      </c>
      <c r="K99" s="1">
        <f>[3]PF_FP_StLF!$B99*0.5*44/12*0.18*0.5</f>
        <v>242.52237370574832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f>[3]PF_FP_StLF!$B100*0.5*16/12*0.18*0.5</f>
        <v>498.57829926726157</v>
      </c>
      <c r="K100" s="1">
        <f>[3]PF_FP_StLF!$B100*0.5*44/12*0.18*0.5</f>
        <v>1371.0903229849696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f>[3]PF_FP_StLF!$B101*0.5*16/12*0.18*0.5</f>
        <v>1412.9181096185177</v>
      </c>
      <c r="K101" s="1">
        <f>[3]PF_FP_StLF!$B101*0.5*44/12*0.18*0.5</f>
        <v>3885.5248014509239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f>[3]PF_FP_StLF!$B102*0.5*16/12*0.18*0.5</f>
        <v>1999.4643340569371</v>
      </c>
      <c r="K102" s="1">
        <f>[3]PF_FP_StLF!$B102*0.5*44/12*0.18*0.5</f>
        <v>5498.5269186565774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f>[3]PF_FP_StLF!$B103*0.5*16/12*0.18*0.5</f>
        <v>1412.9180279848865</v>
      </c>
      <c r="K103" s="1">
        <f>[3]PF_FP_StLF!$B103*0.5*44/12*0.18*0.5</f>
        <v>3885.5245769584376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f>[3]PF_FP_StLF!$B104*0.5*16/12*0.18*0.5</f>
        <v>498.57084795716219</v>
      </c>
      <c r="K104" s="1">
        <f>[3]PF_FP_StLF!$B104*0.5*44/12*0.18*0.5</f>
        <v>1371.069831882196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f>[3]PF_FP_StLF!$B105*0.5*16/12*0.18*0.5</f>
        <v>87.850331708208415</v>
      </c>
      <c r="K105" s="1">
        <f>[3]PF_FP_StLF!$B105*0.5*44/12*0.18*0.5</f>
        <v>241.58841219757315</v>
      </c>
    </row>
    <row r="106" spans="2:11" x14ac:dyDescent="0.3">
      <c r="B106" s="1">
        <v>104</v>
      </c>
      <c r="C106" s="1">
        <f>C98</f>
        <v>89100.69035989132</v>
      </c>
      <c r="D106" s="1">
        <f>D98</f>
        <v>6933.9058645829882</v>
      </c>
      <c r="E106" s="1">
        <f>E98</f>
        <v>100238.27665487774</v>
      </c>
      <c r="F106" s="3">
        <v>0</v>
      </c>
      <c r="G106" s="4">
        <f>G98</f>
        <v>45185.610779823706</v>
      </c>
      <c r="H106" s="1">
        <v>0</v>
      </c>
      <c r="I106" s="5">
        <f>I98</f>
        <v>-27398.462285666577</v>
      </c>
      <c r="J106" s="1">
        <f>('[1]PF-FP_S1_7y'!$F$34+'[1]PF-FP_S1_7y'!$F$35+[3]PF_FP_StLF!$B$106*0.5/1000)*16/12*1000*0.18*0.5</f>
        <v>1101.2382420341282</v>
      </c>
      <c r="K106" s="1">
        <f>('[1]PF-FP_S1_7y'!$F$34+'[1]PF-FP_S1_7y'!$F$35+[3]PF_FP_StLF!$B$106*0.5/1000)*44/12*1000*0.18*0.5</f>
        <v>3028.405165593852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f>[3]PF_FP_StLF!$B107*0.5*16/12*0.18*0.5</f>
        <v>88.189954074817564</v>
      </c>
      <c r="K107" s="1">
        <f>[3]PF_FP_StLF!$B107*0.5*44/12*0.18*0.5</f>
        <v>242.52237370574832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f>[3]PF_FP_StLF!$B108*0.5*16/12*0.18*0.5</f>
        <v>498.57829926726157</v>
      </c>
      <c r="K108" s="1">
        <f>[3]PF_FP_StLF!$B108*0.5*44/12*0.18*0.5</f>
        <v>1371.0903229849696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f>[3]PF_FP_StLF!$B109*0.5*16/12*0.18*0.5</f>
        <v>1412.9181096185177</v>
      </c>
      <c r="K109" s="1">
        <f>[3]PF_FP_StLF!$B109*0.5*44/12*0.18*0.5</f>
        <v>3885.5248014509239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f>[3]PF_FP_StLF!$B110*0.5*16/12*0.18*0.5</f>
        <v>1999.4643340569371</v>
      </c>
      <c r="K110" s="1">
        <f>[3]PF_FP_StLF!$B110*0.5*44/12*0.18*0.5</f>
        <v>5498.5269186565774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f>[3]PF_FP_StLF!$B111*0.5*16/12*0.18*0.5</f>
        <v>1412.9180279848865</v>
      </c>
      <c r="K111" s="1">
        <f>[3]PF_FP_StLF!$B111*0.5*44/12*0.18*0.5</f>
        <v>3885.5245769584376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f>[3]PF_FP_StLF!$B112*0.5*16/12*0.18*0.5</f>
        <v>498.57084795716219</v>
      </c>
      <c r="K112" s="1">
        <f>[3]PF_FP_StLF!$B112*0.5*44/12*0.18*0.5</f>
        <v>1371.069831882196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f>[3]PF_FP_StLF!$B113*0.5*16/12*0.18*0.5</f>
        <v>87.850331708208415</v>
      </c>
      <c r="K113" s="1">
        <f>[3]PF_FP_StLF!$B113*0.5*44/12*0.18*0.5</f>
        <v>241.58841219757315</v>
      </c>
    </row>
    <row r="114" spans="2:11" x14ac:dyDescent="0.3">
      <c r="B114" s="1">
        <v>112</v>
      </c>
      <c r="C114" s="1">
        <f>C106</f>
        <v>89100.69035989132</v>
      </c>
      <c r="D114" s="1">
        <f>D106</f>
        <v>6933.9058645829882</v>
      </c>
      <c r="E114" s="1">
        <f>E106</f>
        <v>100238.27665487774</v>
      </c>
      <c r="F114" s="3">
        <v>0</v>
      </c>
      <c r="G114" s="4">
        <f>G106</f>
        <v>45185.610779823706</v>
      </c>
      <c r="H114" s="1">
        <v>0</v>
      </c>
      <c r="I114" s="5">
        <f>I106</f>
        <v>-27398.462285666577</v>
      </c>
      <c r="J114" s="1">
        <f>('[1]PF-FP_S1_7y'!$F$34+'[1]PF-FP_S1_7y'!$F$35+[3]PF_FP_StLF!$B$114*0.5/1000)*16/12*1000*0.18*0.5</f>
        <v>1101.2382420341282</v>
      </c>
      <c r="K114" s="1">
        <f>('[1]PF-FP_S1_7y'!$F$34+'[1]PF-FP_S1_7y'!$F$35+[3]PF_FP_StLF!$B$114*0.5/1000)*44/12*1000*0.18*0.5</f>
        <v>3028.405165593852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f>[3]PF_FP_StLF!$B115*0.5*16/12*0.18*0.5</f>
        <v>88.189954074817564</v>
      </c>
      <c r="K115" s="1">
        <f>[3]PF_FP_StLF!$B115*0.5*44/12*0.18*0.5</f>
        <v>242.52237370574832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f>[3]PF_FP_StLF!$B116*0.5*16/12*0.18*0.5</f>
        <v>498.57829926726157</v>
      </c>
      <c r="K116" s="1">
        <f>[3]PF_FP_StLF!$B116*0.5*44/12*0.18*0.5</f>
        <v>1371.0903229849696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f>[3]PF_FP_StLF!$B117*0.5*16/12*0.18*0.5</f>
        <v>1412.9181096185177</v>
      </c>
      <c r="K117" s="1">
        <f>[3]PF_FP_StLF!$B117*0.5*44/12*0.18*0.5</f>
        <v>3885.5248014509239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f>[3]PF_FP_StLF!$B118*0.5*16/12*0.18*0.5</f>
        <v>1999.4643340569371</v>
      </c>
      <c r="K118" s="1">
        <f>[3]PF_FP_StLF!$B118*0.5*44/12*0.18*0.5</f>
        <v>5498.5269186565774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f>[3]PF_FP_StLF!$B119*0.5*16/12*0.18*0.5</f>
        <v>1412.9180279848865</v>
      </c>
      <c r="K119" s="1">
        <f>[3]PF_FP_StLF!$B119*0.5*44/12*0.18*0.5</f>
        <v>3885.5245769584376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f>[3]PF_FP_StLF!$B120*0.5*16/12*0.18*0.5</f>
        <v>498.57084795716219</v>
      </c>
      <c r="K120" s="1">
        <f>[3]PF_FP_StLF!$B120*0.5*44/12*0.18*0.5</f>
        <v>1371.069831882196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f>[3]PF_FP_StLF!$B121*0.5*16/12*0.18*0.5</f>
        <v>87.850331708208415</v>
      </c>
      <c r="K121" s="1">
        <f>[3]PF_FP_StLF!$B121*0.5*44/12*0.18*0.5</f>
        <v>241.58841219757315</v>
      </c>
    </row>
    <row r="122" spans="2:11" x14ac:dyDescent="0.3">
      <c r="B122" s="1">
        <v>120</v>
      </c>
      <c r="C122" s="1">
        <f>C114</f>
        <v>89100.69035989132</v>
      </c>
      <c r="D122" s="1">
        <f>D114</f>
        <v>6933.9058645829882</v>
      </c>
      <c r="E122" s="1">
        <f>E114</f>
        <v>100238.27665487774</v>
      </c>
      <c r="F122" s="3">
        <v>0</v>
      </c>
      <c r="G122" s="4">
        <f>G114</f>
        <v>45185.610779823706</v>
      </c>
      <c r="H122" s="1">
        <v>0</v>
      </c>
      <c r="I122" s="5">
        <f>I114</f>
        <v>-27398.462285666577</v>
      </c>
      <c r="J122" s="1">
        <f>('[1]PF-FP_S1_7y'!$F$34+'[1]PF-FP_S1_7y'!$F$35+[3]PF_FP_StLF!$B$122*0.5/1000)*16/12*1000*0.18*0.5</f>
        <v>1101.2382420341282</v>
      </c>
      <c r="K122" s="1">
        <f>('[1]PF-FP_S1_7y'!$F$34+'[1]PF-FP_S1_7y'!$F$35+[3]PF_FP_StLF!$B$122*0.5/1000)*44/12*1000*0.18*0.5</f>
        <v>3028.405165593852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f>[3]PF_FP_StLF!$B123*0.5*16/12*0.18*0.5</f>
        <v>88.189954074817564</v>
      </c>
      <c r="K123" s="1">
        <f>[3]PF_FP_StLF!$B123*0.5*44/12*0.18*0.5</f>
        <v>242.52237370574832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f>[3]PF_FP_StLF!$B124*0.5*16/12*0.18*0.5</f>
        <v>498.57829926726157</v>
      </c>
      <c r="K124" s="1">
        <f>[3]PF_FP_StLF!$B124*0.5*44/12*0.18*0.5</f>
        <v>1371.0903229849696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f>[3]PF_FP_StLF!$B125*0.5*16/12*0.18*0.5</f>
        <v>1412.9181096185177</v>
      </c>
      <c r="K125" s="1">
        <f>[3]PF_FP_StLF!$B125*0.5*44/12*0.18*0.5</f>
        <v>3885.5248014509239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f>[3]PF_FP_StLF!$B126*0.5*16/12*0.18*0.5</f>
        <v>1999.4643340569371</v>
      </c>
      <c r="K126" s="1">
        <f>[3]PF_FP_StLF!$B126*0.5*44/12*0.18*0.5</f>
        <v>5498.5269186565774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f>[3]PF_FP_StLF!$B127*0.5*16/12*0.18*0.5</f>
        <v>1412.9180279848865</v>
      </c>
      <c r="K127" s="1">
        <f>[3]PF_FP_StLF!$B127*0.5*44/12*0.18*0.5</f>
        <v>3885.5245769584376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f>[3]PF_FP_StLF!$B128*0.5*16/12*0.18*0.5</f>
        <v>498.57084795716219</v>
      </c>
      <c r="K128" s="1">
        <f>[3]PF_FP_StLF!$B128*0.5*44/12*0.18*0.5</f>
        <v>1371.069831882196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f>[3]PF_FP_StLF!$B129*0.5*16/12*0.18*0.5</f>
        <v>87.850331708208415</v>
      </c>
      <c r="K129" s="1">
        <f>[3]PF_FP_StLF!$B129*0.5*44/12*0.18*0.5</f>
        <v>241.58841219757315</v>
      </c>
    </row>
    <row r="130" spans="2:11" x14ac:dyDescent="0.3">
      <c r="B130" s="1">
        <v>128</v>
      </c>
      <c r="C130" s="1">
        <f>C122</f>
        <v>89100.69035989132</v>
      </c>
      <c r="D130" s="1">
        <f>D122</f>
        <v>6933.9058645829882</v>
      </c>
      <c r="E130" s="1">
        <f>E122</f>
        <v>100238.27665487774</v>
      </c>
      <c r="F130" s="3">
        <v>0</v>
      </c>
      <c r="G130" s="4">
        <f>G122</f>
        <v>45185.610779823706</v>
      </c>
      <c r="H130" s="1">
        <v>0</v>
      </c>
      <c r="I130" s="5">
        <f>I122</f>
        <v>-27398.462285666577</v>
      </c>
      <c r="J130" s="1">
        <f>('[1]PF-FP_S1_7y'!$F$34+'[1]PF-FP_S1_7y'!$F$35+[3]PF_FP_StLF!$B$130*0.5/1000)*16/12*1000*0.18*0.5</f>
        <v>1101.2382420341282</v>
      </c>
      <c r="K130" s="1">
        <f>('[1]PF-FP_S1_7y'!$F$34+'[1]PF-FP_S1_7y'!$F$35+[3]PF_FP_StLF!$B$130*0.5/1000)*44/12*1000*0.18*0.5</f>
        <v>3028.405165593852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f>[3]PF_FP_StLF!$B131*0.5*16/12*0.18*0.5</f>
        <v>88.189954074817564</v>
      </c>
      <c r="K131" s="1">
        <f>[3]PF_FP_StLF!$B131*0.5*44/12*0.18*0.5</f>
        <v>242.52237370574832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f>[3]PF_FP_StLF!$B132*0.5*16/12*0.18*0.5</f>
        <v>498.57829926726157</v>
      </c>
      <c r="K132" s="1">
        <f>[3]PF_FP_StLF!$B132*0.5*44/12*0.18*0.5</f>
        <v>1371.0903229849696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f>[3]PF_FP_StLF!$B133*0.5*16/12*0.18*0.5</f>
        <v>1412.9181096185177</v>
      </c>
      <c r="K133" s="1">
        <f>[3]PF_FP_StLF!$B133*0.5*44/12*0.18*0.5</f>
        <v>3885.5248014509239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f>[3]PF_FP_StLF!$B134*0.5*16/12*0.18*0.5</f>
        <v>1999.4643340569371</v>
      </c>
      <c r="K134" s="1">
        <f>[3]PF_FP_StLF!$B134*0.5*44/12*0.18*0.5</f>
        <v>5498.5269186565774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f>[3]PF_FP_StLF!$B135*0.5*16/12*0.18*0.5</f>
        <v>1412.9180279848865</v>
      </c>
      <c r="K135" s="1">
        <f>[3]PF_FP_StLF!$B135*0.5*44/12*0.18*0.5</f>
        <v>3885.5245769584376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f>[3]PF_FP_StLF!$B136*0.5*16/12*0.18*0.5</f>
        <v>498.57084795716219</v>
      </c>
      <c r="K136" s="1">
        <f>[3]PF_FP_StLF!$B136*0.5*44/12*0.18*0.5</f>
        <v>1371.069831882196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f>[3]PF_FP_StLF!$B137*0.5*16/12*0.18*0.5</f>
        <v>87.850331708208415</v>
      </c>
      <c r="K137" s="1">
        <f>[3]PF_FP_StLF!$B137*0.5*44/12*0.18*0.5</f>
        <v>241.58841219757315</v>
      </c>
    </row>
    <row r="138" spans="2:11" x14ac:dyDescent="0.3">
      <c r="B138" s="1">
        <v>136</v>
      </c>
      <c r="C138" s="1">
        <f>C130</f>
        <v>89100.69035989132</v>
      </c>
      <c r="D138" s="1">
        <f>D130</f>
        <v>6933.9058645829882</v>
      </c>
      <c r="E138" s="1">
        <f>E130</f>
        <v>100238.27665487774</v>
      </c>
      <c r="F138" s="3">
        <v>0</v>
      </c>
      <c r="G138" s="4">
        <f>G130</f>
        <v>45185.610779823706</v>
      </c>
      <c r="H138" s="1">
        <v>0</v>
      </c>
      <c r="I138" s="5">
        <f>I130</f>
        <v>-27398.462285666577</v>
      </c>
      <c r="J138" s="1">
        <f>('[1]PF-FP_S1_7y'!$F$34+'[1]PF-FP_S1_7y'!$F$35+[3]PF_FP_StLF!$B$138*0.5/1000)*16/12*1000*0.18*0.5</f>
        <v>1101.2382420341282</v>
      </c>
      <c r="K138" s="1">
        <f>('[1]PF-FP_S1_7y'!$F$34+'[1]PF-FP_S1_7y'!$F$35+[3]PF_FP_StLF!$B$138*0.5/1000)*44/12*1000*0.18*0.5</f>
        <v>3028.405165593852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f>[3]PF_FP_StLF!$B139*0.5*16/12*0.18*0.5</f>
        <v>88.189954074817564</v>
      </c>
      <c r="K139" s="1">
        <f>[3]PF_FP_StLF!$B139*0.5*44/12*0.18*0.5</f>
        <v>242.52237370574832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f>[3]PF_FP_StLF!$B140*0.5*16/12*0.18*0.5</f>
        <v>498.57829926726157</v>
      </c>
      <c r="K140" s="1">
        <f>[3]PF_FP_StLF!$B140*0.5*44/12*0.18*0.5</f>
        <v>1371.0903229849696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f>[3]PF_FP_StLF!$B141*0.5*16/12*0.18*0.5</f>
        <v>1412.9181096185177</v>
      </c>
      <c r="K141" s="1">
        <f>[3]PF_FP_StLF!$B141*0.5*44/12*0.18*0.5</f>
        <v>3885.5248014509239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f>[3]PF_FP_StLF!$B142*0.5*16/12*0.18*0.5</f>
        <v>1999.4643340569371</v>
      </c>
      <c r="K142" s="1">
        <f>[3]PF_FP_StLF!$B142*0.5*44/12*0.18*0.5</f>
        <v>5498.5269186565774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f>[3]PF_FP_StLF!$B143*0.5*16/12*0.18*0.5</f>
        <v>1412.9180279848865</v>
      </c>
      <c r="K143" s="1">
        <f>[3]PF_FP_StLF!$B143*0.5*44/12*0.18*0.5</f>
        <v>3885.5245769584376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f>[3]PF_FP_StLF!$B144*0.5*16/12*0.18*0.5</f>
        <v>498.57084795716219</v>
      </c>
      <c r="K144" s="1">
        <f>[3]PF_FP_StLF!$B144*0.5*44/12*0.18*0.5</f>
        <v>1371.069831882196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f>[3]PF_FP_StLF!$B145*0.5*16/12*0.18*0.5</f>
        <v>87.850331708208415</v>
      </c>
      <c r="K145" s="1">
        <f>[3]PF_FP_StLF!$B145*0.5*44/12*0.18*0.5</f>
        <v>241.58841219757315</v>
      </c>
    </row>
    <row r="146" spans="2:11" x14ac:dyDescent="0.3">
      <c r="B146" s="1">
        <v>144</v>
      </c>
      <c r="C146" s="1">
        <f>C138</f>
        <v>89100.69035989132</v>
      </c>
      <c r="D146" s="1">
        <f>D138</f>
        <v>6933.9058645829882</v>
      </c>
      <c r="E146" s="1">
        <f>E138</f>
        <v>100238.27665487774</v>
      </c>
      <c r="F146" s="3">
        <v>0</v>
      </c>
      <c r="G146" s="4">
        <f>G138</f>
        <v>45185.610779823706</v>
      </c>
      <c r="H146" s="1">
        <v>0</v>
      </c>
      <c r="I146" s="5">
        <f>I138</f>
        <v>-27398.462285666577</v>
      </c>
      <c r="J146" s="1">
        <f>('[1]PF-FP_S1_7y'!$F$34+'[1]PF-FP_S1_7y'!$F$35+[3]PF_FP_StLF!$B$146*0.5/1000)*16/12*1000*0.18*0.5</f>
        <v>1101.2382420341282</v>
      </c>
      <c r="K146" s="1">
        <f>('[1]PF-FP_S1_7y'!$F$34+'[1]PF-FP_S1_7y'!$F$35+[3]PF_FP_StLF!$B$146*0.5/1000)*44/12*1000*0.18*0.5</f>
        <v>3028.405165593852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f>[3]PF_FP_StLF!$B147*0.5*16/12*0.18*0.5</f>
        <v>88.189954074817564</v>
      </c>
      <c r="K147" s="1">
        <f>[3]PF_FP_StLF!$B147*0.5*44/12*0.18*0.5</f>
        <v>242.52237370574832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f>[3]PF_FP_StLF!$B148*0.5*16/12*0.18*0.5</f>
        <v>498.57829926726157</v>
      </c>
      <c r="K148" s="1">
        <f>[3]PF_FP_StLF!$B148*0.5*44/12*0.18*0.5</f>
        <v>1371.0903229849696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f>[3]PF_FP_StLF!$B149*0.5*16/12*0.18*0.5</f>
        <v>1412.9181096185177</v>
      </c>
      <c r="K149" s="1">
        <f>[3]PF_FP_StLF!$B149*0.5*44/12*0.18*0.5</f>
        <v>3885.5248014509239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f>[3]PF_FP_StLF!$B150*0.5*16/12*0.18*0.5</f>
        <v>1999.4643340569371</v>
      </c>
      <c r="K150" s="1">
        <f>[3]PF_FP_StLF!$B150*0.5*44/12*0.18*0.5</f>
        <v>5498.5269186565774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f>[3]PF_FP_StLF!$B151*0.5*16/12*0.18*0.5</f>
        <v>1412.9180279848865</v>
      </c>
      <c r="K151" s="1">
        <f>[3]PF_FP_StLF!$B151*0.5*44/12*0.18*0.5</f>
        <v>3885.5245769584376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f>[3]PF_FP_StLF!$B152*0.5*16/12*0.18*0.5</f>
        <v>498.57084795716219</v>
      </c>
      <c r="K152" s="1">
        <f>[3]PF_FP_StLF!$B152*0.5*44/12*0.18*0.5</f>
        <v>1371.069831882196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f>[3]PF_FP_StLF!$B153*0.5*16/12*0.18*0.5</f>
        <v>87.850331708208415</v>
      </c>
      <c r="K153" s="1">
        <f>[3]PF_FP_StLF!$B153*0.5*44/12*0.18*0.5</f>
        <v>241.58841219757315</v>
      </c>
    </row>
    <row r="154" spans="2:11" x14ac:dyDescent="0.3">
      <c r="B154" s="1">
        <v>152</v>
      </c>
      <c r="C154" s="1">
        <f>C146</f>
        <v>89100.69035989132</v>
      </c>
      <c r="D154" s="1">
        <f>D146</f>
        <v>6933.9058645829882</v>
      </c>
      <c r="E154" s="1">
        <f>E146</f>
        <v>100238.27665487774</v>
      </c>
      <c r="F154" s="3">
        <v>0</v>
      </c>
      <c r="G154" s="4">
        <f>G146</f>
        <v>45185.610779823706</v>
      </c>
      <c r="H154" s="1">
        <v>0</v>
      </c>
      <c r="I154" s="5">
        <f>I146</f>
        <v>-27398.462285666577</v>
      </c>
      <c r="J154" s="1">
        <f>('[1]PF-FP_S1_7y'!$F$34+'[1]PF-FP_S1_7y'!$F$35+[3]PF_FP_StLF!$B$154*0.5/1000)*16/12*1000*0.18*0.5</f>
        <v>1101.2382420341282</v>
      </c>
      <c r="K154" s="1">
        <f>('[1]PF-FP_S1_7y'!$F$34+'[1]PF-FP_S1_7y'!$F$35+[3]PF_FP_StLF!$B$154*0.5/1000)*44/12*1000*0.18*0.5</f>
        <v>3028.405165593852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f>[3]PF_FP_StLF!$B155*0.5*16/12*0.18*0.5</f>
        <v>88.189954074817564</v>
      </c>
      <c r="K155" s="1">
        <f>[3]PF_FP_StLF!$B155*0.5*44/12*0.18*0.5</f>
        <v>242.52237370574832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f>[3]PF_FP_StLF!$B156*0.5*16/12*0.18*0.5</f>
        <v>498.57829926726157</v>
      </c>
      <c r="K156" s="1">
        <f>[3]PF_FP_StLF!$B156*0.5*44/12*0.18*0.5</f>
        <v>1371.0903229849696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f>[3]PF_FP_StLF!$B157*0.5*16/12*0.18*0.5</f>
        <v>1412.9181096185177</v>
      </c>
      <c r="K157" s="1">
        <f>[3]PF_FP_StLF!$B157*0.5*44/12*0.18*0.5</f>
        <v>3885.5248014509239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f>[3]PF_FP_StLF!$B158*0.5*16/12*0.18*0.5</f>
        <v>1999.4643340569371</v>
      </c>
      <c r="K158" s="1">
        <f>[3]PF_FP_StLF!$B158*0.5*44/12*0.18*0.5</f>
        <v>5498.5269186565774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f>[3]PF_FP_StLF!$B159*0.5*16/12*0.18*0.5</f>
        <v>1412.9180279848865</v>
      </c>
      <c r="K159" s="1">
        <f>[3]PF_FP_StLF!$B159*0.5*44/12*0.18*0.5</f>
        <v>3885.5245769584376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f>[3]PF_FP_StLF!$B160*0.5*16/12*0.18*0.5</f>
        <v>498.57084795716219</v>
      </c>
      <c r="K160" s="1">
        <f>[3]PF_FP_StLF!$B160*0.5*44/12*0.18*0.5</f>
        <v>1371.069831882196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f>[3]PF_FP_StLF!$B161*0.5*16/12*0.18*0.5</f>
        <v>87.850331708208415</v>
      </c>
      <c r="K161" s="1">
        <f>[3]PF_FP_StLF!$B161*0.5*44/12*0.18*0.5</f>
        <v>241.58841219757315</v>
      </c>
    </row>
    <row r="162" spans="2:11" x14ac:dyDescent="0.3">
      <c r="B162" s="1">
        <v>160</v>
      </c>
      <c r="C162" s="1">
        <f>C154</f>
        <v>89100.69035989132</v>
      </c>
      <c r="D162" s="1">
        <f>D154</f>
        <v>6933.9058645829882</v>
      </c>
      <c r="E162" s="1">
        <f>E154</f>
        <v>100238.27665487774</v>
      </c>
      <c r="F162" s="3">
        <v>0</v>
      </c>
      <c r="G162" s="4">
        <f>G154</f>
        <v>45185.610779823706</v>
      </c>
      <c r="H162" s="1">
        <v>0</v>
      </c>
      <c r="I162" s="5">
        <f>I154</f>
        <v>-27398.462285666577</v>
      </c>
      <c r="J162" s="1">
        <f>('[1]PF-FP_S1_7y'!$F$34+'[1]PF-FP_S1_7y'!$F$35+[3]PF_FP_StLF!$B$162*0.5/1000)*16/12*1000*0.18*0.5</f>
        <v>1101.2382420341282</v>
      </c>
      <c r="K162" s="1">
        <f>('[1]PF-FP_S1_7y'!$F$34+'[1]PF-FP_S1_7y'!$F$35+[3]PF_FP_StLF!$B$162*0.5/1000)*44/12*1000*0.18*0.5</f>
        <v>3028.405165593852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f>[3]PF_FP_StLF!$B163*0.5*16/12*0.18*0.5</f>
        <v>88.189954074817564</v>
      </c>
      <c r="K163" s="1">
        <f>[3]PF_FP_StLF!$B163*0.5*44/12*0.18*0.5</f>
        <v>242.52237370574832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f>[3]PF_FP_StLF!$B164*0.5*16/12*0.18*0.5</f>
        <v>498.57829926726157</v>
      </c>
      <c r="K164" s="1">
        <f>[3]PF_FP_StLF!$B164*0.5*44/12*0.18*0.5</f>
        <v>1371.0903229849696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f>[3]PF_FP_StLF!$B165*0.5*16/12*0.18*0.5</f>
        <v>1412.9181096185177</v>
      </c>
      <c r="K165" s="1">
        <f>[3]PF_FP_StLF!$B165*0.5*44/12*0.18*0.5</f>
        <v>3885.5248014509239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f>[3]PF_FP_StLF!$B166*0.5*16/12*0.18*0.5</f>
        <v>1999.4643340569371</v>
      </c>
      <c r="K166" s="1">
        <f>[3]PF_FP_StLF!$B166*0.5*44/12*0.18*0.5</f>
        <v>5498.5269186565774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f>[3]PF_FP_StLF!$B167*0.5*16/12*0.18*0.5</f>
        <v>1412.9180279848865</v>
      </c>
      <c r="K167" s="1">
        <f>[3]PF_FP_StLF!$B167*0.5*44/12*0.18*0.5</f>
        <v>3885.5245769584376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f>[3]PF_FP_StLF!$B168*0.5*16/12*0.18*0.5</f>
        <v>498.57084795716219</v>
      </c>
      <c r="K168" s="1">
        <f>[3]PF_FP_StLF!$B168*0.5*44/12*0.18*0.5</f>
        <v>1371.069831882196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f>[3]PF_FP_StLF!$B169*0.5*16/12*0.18*0.5</f>
        <v>87.850331708208415</v>
      </c>
      <c r="K169" s="1">
        <f>[3]PF_FP_StLF!$B169*0.5*44/12*0.18*0.5</f>
        <v>241.58841219757315</v>
      </c>
    </row>
    <row r="170" spans="2:11" x14ac:dyDescent="0.3">
      <c r="B170" s="1">
        <v>168</v>
      </c>
      <c r="C170" s="1">
        <f>C162</f>
        <v>89100.69035989132</v>
      </c>
      <c r="D170" s="1">
        <f>D162</f>
        <v>6933.9058645829882</v>
      </c>
      <c r="E170" s="1">
        <f>E162</f>
        <v>100238.27665487774</v>
      </c>
      <c r="F170" s="3">
        <v>0</v>
      </c>
      <c r="G170" s="4">
        <f>G162</f>
        <v>45185.610779823706</v>
      </c>
      <c r="H170" s="1">
        <v>0</v>
      </c>
      <c r="I170" s="5">
        <f>I162</f>
        <v>-27398.462285666577</v>
      </c>
      <c r="J170" s="1">
        <f>('[1]PF-FP_S1_7y'!$F$34+'[1]PF-FP_S1_7y'!$F$35+[3]PF_FP_StLF!$B$170*0.5/1000)*16/12*1000*0.18*0.5</f>
        <v>1101.2382420341282</v>
      </c>
      <c r="K170" s="1">
        <f>('[1]PF-FP_S1_7y'!$F$34+'[1]PF-FP_S1_7y'!$F$35+[3]PF_FP_StLF!$B$170*0.5/1000)*44/12*1000*0.18*0.5</f>
        <v>3028.405165593852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f>[3]PF_FP_StLF!$B171*0.5*16/12*0.18*0.5</f>
        <v>88.189954074817564</v>
      </c>
      <c r="K171" s="1">
        <f>[3]PF_FP_StLF!$B171*0.5*44/12*0.18*0.5</f>
        <v>242.52237370574832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f>[3]PF_FP_StLF!$B172*0.5*16/12*0.18*0.5</f>
        <v>498.57829926726157</v>
      </c>
      <c r="K172" s="1">
        <f>[3]PF_FP_StLF!$B172*0.5*44/12*0.18*0.5</f>
        <v>1371.0903229849696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f>[3]PF_FP_StLF!$B173*0.5*16/12*0.18*0.5</f>
        <v>1412.9181096185177</v>
      </c>
      <c r="K173" s="1">
        <f>[3]PF_FP_StLF!$B173*0.5*44/12*0.18*0.5</f>
        <v>3885.5248014509239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f>[3]PF_FP_StLF!$B174*0.5*16/12*0.18*0.5</f>
        <v>1999.4643340569371</v>
      </c>
      <c r="K174" s="1">
        <f>[3]PF_FP_StLF!$B174*0.5*44/12*0.18*0.5</f>
        <v>5498.5269186565774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f>[3]PF_FP_StLF!$B175*0.5*16/12*0.18*0.5</f>
        <v>1412.9180279848865</v>
      </c>
      <c r="K175" s="1">
        <f>[3]PF_FP_StLF!$B175*0.5*44/12*0.18*0.5</f>
        <v>3885.5245769584376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f>[3]PF_FP_StLF!$B176*0.5*16/12*0.18*0.5</f>
        <v>498.57084795716219</v>
      </c>
      <c r="K176" s="1">
        <f>[3]PF_FP_StLF!$B176*0.5*44/12*0.18*0.5</f>
        <v>1371.069831882196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f>[3]PF_FP_StLF!$B177*0.5*16/12*0.18*0.5</f>
        <v>87.850331708208415</v>
      </c>
      <c r="K177" s="1">
        <f>[3]PF_FP_StLF!$B177*0.5*44/12*0.18*0.5</f>
        <v>241.58841219757315</v>
      </c>
    </row>
    <row r="178" spans="2:11" x14ac:dyDescent="0.3">
      <c r="B178" s="1">
        <v>176</v>
      </c>
      <c r="C178" s="1">
        <f>C170</f>
        <v>89100.69035989132</v>
      </c>
      <c r="D178" s="1">
        <f>D170</f>
        <v>6933.9058645829882</v>
      </c>
      <c r="E178" s="1">
        <f>E170</f>
        <v>100238.27665487774</v>
      </c>
      <c r="F178" s="3">
        <v>0</v>
      </c>
      <c r="G178" s="4">
        <f>G170</f>
        <v>45185.610779823706</v>
      </c>
      <c r="H178" s="1">
        <v>0</v>
      </c>
      <c r="I178" s="5">
        <f>I170</f>
        <v>-27398.462285666577</v>
      </c>
      <c r="J178" s="1">
        <f>('[1]PF-FP_S1_7y'!$F$34+'[1]PF-FP_S1_7y'!$F$35+[3]PF_FP_StLF!$B$178*0.5/1000)*16/12*1000*0.18*0.5</f>
        <v>1101.2382420341282</v>
      </c>
      <c r="K178" s="1">
        <f>('[1]PF-FP_S1_7y'!$F$34+'[1]PF-FP_S1_7y'!$F$35+[3]PF_FP_StLF!$B$178*0.5/1000)*44/12*1000*0.18*0.5</f>
        <v>3028.405165593852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f>[3]PF_FP_StLF!$B179*0.5*16/12*0.18*0.5</f>
        <v>88.189954074817564</v>
      </c>
      <c r="K179" s="1">
        <f>[3]PF_FP_StLF!$B179*0.5*44/12*0.18*0.5</f>
        <v>242.52237370574832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f>[3]PF_FP_StLF!$B180*0.5*16/12*0.18*0.5</f>
        <v>498.57829926726157</v>
      </c>
      <c r="K180" s="1">
        <f>[3]PF_FP_StLF!$B180*0.5*44/12*0.18*0.5</f>
        <v>1371.0903229849696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f>[3]PF_FP_StLF!$B181*0.5*16/12*0.18*0.5</f>
        <v>1412.9181096185177</v>
      </c>
      <c r="K181" s="1">
        <f>[3]PF_FP_StLF!$B181*0.5*44/12*0.18*0.5</f>
        <v>3885.5248014509239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f>[3]PF_FP_StLF!$B182*0.5*16/12*0.18*0.5</f>
        <v>1999.4643340569371</v>
      </c>
      <c r="K182" s="1">
        <f>[3]PF_FP_StLF!$B182*0.5*44/12*0.18*0.5</f>
        <v>5498.5269186565774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f>[3]PF_FP_StLF!$B183*0.5*16/12*0.18*0.5</f>
        <v>1412.9180279848865</v>
      </c>
      <c r="K183" s="1">
        <f>[3]PF_FP_StLF!$B183*0.5*44/12*0.18*0.5</f>
        <v>3885.5245769584376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f>[3]PF_FP_StLF!$B184*0.5*16/12*0.18*0.5</f>
        <v>498.57084795716219</v>
      </c>
      <c r="K184" s="1">
        <f>[3]PF_FP_StLF!$B184*0.5*44/12*0.18*0.5</f>
        <v>1371.069831882196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f>[3]PF_FP_StLF!$B185*0.5*16/12*0.18*0.5</f>
        <v>87.850331708208415</v>
      </c>
      <c r="K185" s="1">
        <f>[3]PF_FP_StLF!$B185*0.5*44/12*0.18*0.5</f>
        <v>241.58841219757315</v>
      </c>
    </row>
    <row r="186" spans="2:11" x14ac:dyDescent="0.3">
      <c r="B186" s="1">
        <v>184</v>
      </c>
      <c r="C186" s="1">
        <f>C178</f>
        <v>89100.69035989132</v>
      </c>
      <c r="D186" s="1">
        <f>D178</f>
        <v>6933.9058645829882</v>
      </c>
      <c r="E186" s="1">
        <f>E178</f>
        <v>100238.27665487774</v>
      </c>
      <c r="F186" s="3">
        <v>0</v>
      </c>
      <c r="G186" s="4">
        <f>G178</f>
        <v>45185.610779823706</v>
      </c>
      <c r="H186" s="1">
        <v>0</v>
      </c>
      <c r="I186" s="5">
        <f>I178</f>
        <v>-27398.462285666577</v>
      </c>
      <c r="J186" s="1">
        <f>('[1]PF-FP_S1_7y'!$F$34+'[1]PF-FP_S1_7y'!$F$35+[3]PF_FP_StLF!$B$186*0.5/1000)*16/12*1000*0.18*0.5</f>
        <v>1101.2382420341282</v>
      </c>
      <c r="K186" s="1">
        <f>('[1]PF-FP_S1_7y'!$F$34+'[1]PF-FP_S1_7y'!$F$35+[3]PF_FP_StLF!$B$186*0.5/1000)*44/12*1000*0.18*0.5</f>
        <v>3028.405165593852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f>[3]PF_FP_StLF!$B187*0.5*16/12*0.18*0.5</f>
        <v>88.189954074817564</v>
      </c>
      <c r="K187" s="1">
        <f>[3]PF_FP_StLF!$B187*0.5*44/12*0.18*0.5</f>
        <v>242.52237370574832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f>[3]PF_FP_StLF!$B188*0.5*16/12*0.18*0.5</f>
        <v>498.57829926726157</v>
      </c>
      <c r="K188" s="1">
        <f>[3]PF_FP_StLF!$B188*0.5*44/12*0.18*0.5</f>
        <v>1371.0903229849696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f>[3]PF_FP_StLF!$B189*0.5*16/12*0.18*0.5</f>
        <v>1412.9181096185177</v>
      </c>
      <c r="K189" s="1">
        <f>[3]PF_FP_StLF!$B189*0.5*44/12*0.18*0.5</f>
        <v>3885.5248014509239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f>[3]PF_FP_StLF!$B190*0.5*16/12*0.18*0.5</f>
        <v>1999.4643340569371</v>
      </c>
      <c r="K190" s="1">
        <f>[3]PF_FP_StLF!$B190*0.5*44/12*0.18*0.5</f>
        <v>5498.5269186565774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f>[3]PF_FP_StLF!$B191*0.5*16/12*0.18*0.5</f>
        <v>1412.9180279848865</v>
      </c>
      <c r="K191" s="1">
        <f>[3]PF_FP_StLF!$B191*0.5*44/12*0.18*0.5</f>
        <v>3885.5245769584376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f>[3]PF_FP_StLF!$B192*0.5*16/12*0.18*0.5</f>
        <v>498.57084795716219</v>
      </c>
      <c r="K192" s="1">
        <f>[3]PF_FP_StLF!$B192*0.5*44/12*0.18*0.5</f>
        <v>1371.069831882196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f>[3]PF_FP_StLF!$B193*0.5*16/12*0.18*0.5</f>
        <v>87.850331708208415</v>
      </c>
      <c r="K193" s="1">
        <f>[3]PF_FP_StLF!$B193*0.5*44/12*0.18*0.5</f>
        <v>241.58841219757315</v>
      </c>
    </row>
    <row r="194" spans="2:11" x14ac:dyDescent="0.3">
      <c r="B194" s="1">
        <v>192</v>
      </c>
      <c r="C194" s="1">
        <f>C186</f>
        <v>89100.69035989132</v>
      </c>
      <c r="D194" s="1">
        <f>D186</f>
        <v>6933.9058645829882</v>
      </c>
      <c r="E194" s="1">
        <f>E186</f>
        <v>100238.27665487774</v>
      </c>
      <c r="F194" s="3">
        <v>0</v>
      </c>
      <c r="G194" s="4">
        <f>G186</f>
        <v>45185.610779823706</v>
      </c>
      <c r="H194" s="1">
        <v>0</v>
      </c>
      <c r="I194" s="5">
        <f>I186</f>
        <v>-27398.462285666577</v>
      </c>
      <c r="J194" s="1">
        <f>('[1]PF-FP_S1_7y'!$F$34+'[1]PF-FP_S1_7y'!$F$35+[3]PF_FP_StLF!$B$194*0.5/1000)*16/12*1000*0.18*0.5</f>
        <v>1101.2382420341282</v>
      </c>
      <c r="K194" s="1">
        <f>('[1]PF-FP_S1_7y'!$F$34+'[1]PF-FP_S1_7y'!$F$35+[3]PF_FP_StLF!$B$194*0.5/1000)*44/12*1000*0.18*0.5</f>
        <v>3028.405165593852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f>[3]PF_FP_StLF!$B195*0.5*16/12*0.18*0.5</f>
        <v>88.189954074817564</v>
      </c>
      <c r="K195" s="1">
        <f>[3]PF_FP_StLF!$B195*0.5*44/12*0.18*0.5</f>
        <v>242.52237370574832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f>[3]PF_FP_StLF!$B196*0.5*16/12*0.18*0.5</f>
        <v>498.57829926726157</v>
      </c>
      <c r="K196" s="1">
        <f>[3]PF_FP_StLF!$B196*0.5*44/12*0.18*0.5</f>
        <v>1371.0903229849696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f>[3]PF_FP_StLF!$B197*0.5*16/12*0.18*0.5</f>
        <v>1412.9181096185177</v>
      </c>
      <c r="K197" s="1">
        <f>[3]PF_FP_StLF!$B197*0.5*44/12*0.18*0.5</f>
        <v>3885.5248014509239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f>[3]PF_FP_StLF!$B198*0.5*16/12*0.18*0.5</f>
        <v>1999.4643340569371</v>
      </c>
      <c r="K198" s="1">
        <f>[3]PF_FP_StLF!$B198*0.5*44/12*0.18*0.5</f>
        <v>5498.5269186565774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f>[3]PF_FP_StLF!$B199*0.5*16/12*0.18*0.5</f>
        <v>1412.9180279848865</v>
      </c>
      <c r="K199" s="1">
        <f>[3]PF_FP_StLF!$B199*0.5*44/12*0.18*0.5</f>
        <v>3885.5245769584376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f>[3]PF_FP_StLF!$B200*0.5*16/12*0.18*0.5</f>
        <v>498.57084795716219</v>
      </c>
      <c r="K200" s="1">
        <f>[3]PF_FP_StLF!$B200*0.5*44/12*0.18*0.5</f>
        <v>1371.069831882196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f>[3]PF_FP_StLF!$B201*0.5*16/12*0.18*0.5</f>
        <v>87.850331708208415</v>
      </c>
      <c r="K201" s="1">
        <f>[3]PF_FP_StLF!$B201*0.5*44/12*0.18*0.5</f>
        <v>241.58841219757315</v>
      </c>
    </row>
    <row r="202" spans="2:11" x14ac:dyDescent="0.3">
      <c r="B202" s="1">
        <v>200</v>
      </c>
      <c r="C202" s="1">
        <f>C194</f>
        <v>89100.69035989132</v>
      </c>
      <c r="D202" s="1">
        <f>D194</f>
        <v>6933.9058645829882</v>
      </c>
      <c r="E202" s="1">
        <f>E194</f>
        <v>100238.27665487774</v>
      </c>
      <c r="F202" s="3">
        <v>0</v>
      </c>
      <c r="G202" s="4">
        <f>G194</f>
        <v>45185.610779823706</v>
      </c>
      <c r="H202" s="1">
        <v>0</v>
      </c>
      <c r="I202" s="5">
        <f>I194</f>
        <v>-27398.462285666577</v>
      </c>
      <c r="J202" s="1">
        <f>('[1]PF-FP_S1_7y'!$F$34+'[1]PF-FP_S1_7y'!$F$35+[3]PF_FP_StLF!$B$202*0.5/1000)*16/12*1000*0.18*0.5</f>
        <v>1101.2382420341282</v>
      </c>
      <c r="K202" s="1">
        <f>('[1]PF-FP_S1_7y'!$F$34+'[1]PF-FP_S1_7y'!$F$35+[3]PF_FP_StLF!$B$202*0.5/1000)*44/12*1000*0.18*0.5</f>
        <v>3028.405165593852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202"/>
  <sheetViews>
    <sheetView topLeftCell="B19" workbookViewId="0">
      <selection activeCell="J40" sqref="J40"/>
    </sheetView>
  </sheetViews>
  <sheetFormatPr defaultColWidth="11.44140625" defaultRowHeight="14.4" x14ac:dyDescent="0.3"/>
  <cols>
    <col min="2" max="2" width="11.44140625" style="1"/>
    <col min="3" max="3" width="25.5546875" style="1" customWidth="1"/>
    <col min="4" max="4" width="14.44140625" style="1" customWidth="1"/>
    <col min="5" max="5" width="11.44140625" style="1"/>
    <col min="6" max="6" width="22.33203125" customWidth="1"/>
    <col min="7" max="7" width="20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'[1]PF-FP_S1_18y'!$D$31*44/12*1000</f>
        <v>248562.64150943403</v>
      </c>
      <c r="D2" s="1">
        <f>'[1]PF-FP_S1_18y'!$D$15*44/12*1000</f>
        <v>25791.194968553456</v>
      </c>
      <c r="E2" s="1">
        <f>'[1]PF-FP_S1_18y'!$F$24*44/12*1000</f>
        <v>497125.28301886783</v>
      </c>
      <c r="F2" s="3">
        <v>0</v>
      </c>
      <c r="G2" s="4">
        <f>((E2*12/44)/0.51)*([1]LCI!$E$52/1000)</f>
        <v>223840.26090663701</v>
      </c>
      <c r="H2" s="1">
        <v>0</v>
      </c>
      <c r="I2" s="5">
        <f>'[1]PF-FP_S1_18y'!$D$33*44/12*-1*1000*0.82</f>
        <v>-67940.455345911934</v>
      </c>
      <c r="J2" s="1">
        <f>('[1]PF-FP_S1_18y'!$D$33+[3]PF_FP_StLF!$C$2*0.5/1000)*16/12*1000*0.18*0.5</f>
        <v>2711.592452830188</v>
      </c>
      <c r="K2" s="1">
        <f>('[1]PF-FP_S1_18y'!$D$33+[3]PF_FP_StLF!$C$2*0.5/1000)*44/12*1000*0.18*0.5</f>
        <v>7456.8792452830185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f>[3]PF_FP_StLF!$C3*0.5*16/12*0.5*0.18</f>
        <v>13.178671716222308</v>
      </c>
      <c r="K3" s="1">
        <f>[3]PF_FP_StLF!$C3*0.5*44/12*0.5*0.18</f>
        <v>36.241347219611342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f>[3]PF_FP_StLF!$C4*0.5*16/12*0.5*0.18</f>
        <v>22.031838960814056</v>
      </c>
      <c r="K4" s="1">
        <f>[3]PF_FP_StLF!$C4*0.5*44/12*0.5*0.18</f>
        <v>60.587557142238651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f>[3]PF_FP_StLF!$C5*0.5*16/12*0.5*0.18</f>
        <v>35.823343849433584</v>
      </c>
      <c r="K5" s="1">
        <f>[3]PF_FP_StLF!$C5*0.5*44/12*0.5*0.18</f>
        <v>98.514195585942346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f>[3]PF_FP_StLF!$C6*0.5*16/12*0.5*0.18</f>
        <v>56.652327773594294</v>
      </c>
      <c r="K6" s="1">
        <f>[3]PF_FP_StLF!$C6*0.5*44/12*0.5*0.18</f>
        <v>155.79390137738432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f>[3]PF_FP_StLF!$C7*0.5*16/12*0.5*0.18</f>
        <v>87.137613437050021</v>
      </c>
      <c r="K7" s="1">
        <f>[3]PF_FP_StLF!$C7*0.5*44/12*0.5*0.18</f>
        <v>239.62843695188758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f>[3]PF_FP_StLF!$C8*0.5*16/12*0.5*0.18</f>
        <v>130.35564036999713</v>
      </c>
      <c r="K8" s="1">
        <f>[3]PF_FP_StLF!$C8*0.5*44/12*0.5*0.18</f>
        <v>358.47801101749212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f>[3]PF_FP_StLF!$C9*0.5*16/12*0.5*0.18</f>
        <v>189.66633758540618</v>
      </c>
      <c r="K9" s="1">
        <f>[3]PF_FP_StLF!$C9*0.5*44/12*0.5*0.18</f>
        <v>521.58242835986698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f>[3]PF_FP_StLF!$C10*0.5*16/12*0.5*0.18</f>
        <v>268.40274508330737</v>
      </c>
      <c r="K10" s="1">
        <f>[3]PF_FP_StLF!$C10*0.5*44/12*0.5*0.18</f>
        <v>738.10754897909533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f>[3]PF_FP_StLF!$C11*0.5*16/12*0.5*0.18</f>
        <v>369.41958215725839</v>
      </c>
      <c r="K11" s="1">
        <f>[3]PF_FP_StLF!$C11*0.5*44/12*0.5*0.18</f>
        <v>1015.9038509324605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f>[3]PF_FP_StLF!$C12*0.5*16/12*0.5*0.18</f>
        <v>494.52600776252103</v>
      </c>
      <c r="K12" s="1">
        <f>[3]PF_FP_StLF!$C12*0.5*44/12*0.5*0.18</f>
        <v>1359.946521346933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f>[3]PF_FP_StLF!$C13*0.5*16/12*0.5*0.18</f>
        <v>643.86471401330107</v>
      </c>
      <c r="K13" s="1">
        <f>[3]PF_FP_StLF!$C13*0.5*44/12*0.5*0.18</f>
        <v>1770.6279635365779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f>[3]PF_FP_StLF!$C14*0.5*16/12*0.5*0.18</f>
        <v>815.33554791248764</v>
      </c>
      <c r="K14" s="1">
        <f>[3]PF_FP_StLF!$C14*0.5*44/12*0.5*0.18</f>
        <v>2242.1727567593412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f>[3]PF_FP_StLF!$C15*0.5*16/12*0.5*0.18</f>
        <v>1004.1865372550093</v>
      </c>
      <c r="K15" s="1">
        <f>[3]PF_FP_StLF!$C15*0.5*44/12*0.5*0.18</f>
        <v>2761.5129774512752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f>[3]PF_FP_StLF!$C16*0.5*16/12*0.5*0.18</f>
        <v>1202.8976490885948</v>
      </c>
      <c r="K16" s="1">
        <f>[3]PF_FP_StLF!$C16*0.5*44/12*0.5*0.18</f>
        <v>3307.9685349936358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f>[3]PF_FP_StLF!$C17*0.5*16/12*0.5*0.18</f>
        <v>1401.4552084972663</v>
      </c>
      <c r="K17" s="1">
        <f>[3]PF_FP_StLF!$C17*0.5*44/12*0.5*0.18</f>
        <v>3854.0018233674823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f>[3]PF_FP_StLF!$C18*0.5*16/12*0.5*0.18</f>
        <v>1588.0568015511242</v>
      </c>
      <c r="K18" s="1">
        <f>[3]PF_FP_StLF!$C18*0.5*44/12*0.5*0.18</f>
        <v>4367.1562042655914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f>[3]PF_FP_StLF!$C19*0.5*16/12*0.5*0.18</f>
        <v>1750.2057520883225</v>
      </c>
      <c r="K19" s="1">
        <f>[3]PF_FP_StLF!$C19*0.5*44/12*0.5*0.18</f>
        <v>4813.0658182428861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f>[3]PF_FP_StLF!$C20*0.5*16/12*0.5*0.18</f>
        <v>1876.0674387345334</v>
      </c>
      <c r="K20" s="1">
        <f>[3]PF_FP_StLF!$C20*0.5*44/12*0.5*0.18</f>
        <v>5159.1854565199665</v>
      </c>
    </row>
    <row r="21" spans="2:11" x14ac:dyDescent="0.3">
      <c r="B21" s="1">
        <v>19</v>
      </c>
      <c r="C21" s="1">
        <f>'[1]PF-FP_S1_18y'!$F$31*44/12*1000</f>
        <v>83553.719478578379</v>
      </c>
      <c r="D21" s="1">
        <f>'[1]PF-FP_S1_18y'!$F$15*44/12*1000</f>
        <v>8669.6466385035801</v>
      </c>
      <c r="E21" s="1">
        <f>'[1]PF-FP_S1_18y'!$H$24*44/12*1000</f>
        <v>167107.4389571567</v>
      </c>
      <c r="F21" s="3">
        <v>0</v>
      </c>
      <c r="G21" s="4">
        <f>((E21*12/44)/0.51)*([1]LCI!$E$52/1000)</f>
        <v>75243.352155537403</v>
      </c>
      <c r="H21" s="1">
        <v>0</v>
      </c>
      <c r="I21" s="1">
        <f>'[1]PF-FP_S1_18y'!$F$33*44/12*-1*1000*0.82</f>
        <v>-22838.016657478078</v>
      </c>
      <c r="J21" s="1">
        <f>('[1]PF-FP_S1_18y'!$F$33+[3]PF_FP_StLF!$C$21*0.5/1000)*16/12*1000*0.18*0.5</f>
        <v>2867.3834237648875</v>
      </c>
      <c r="K21" s="1">
        <f>('[1]PF-FP_S1_18y'!$F$33+[3]PF_FP_StLF!$C$21*0.5/1000)*44/12*1000*0.18*0.5</f>
        <v>7885.3044153534411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f>[3]PF_FP_StLF!$C22*0.5*16/12*0.5*0.18</f>
        <v>1987.6729185523657</v>
      </c>
      <c r="K22" s="1">
        <f>[3]PF_FP_StLF!$C22*0.5*44/12*0.5*0.18</f>
        <v>5466.100526019005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f>[3]PF_FP_StLF!$C23*0.5*16/12*0.5*0.18</f>
        <v>1963.2942505600524</v>
      </c>
      <c r="K23" s="1">
        <f>[3]PF_FP_StLF!$C23*0.5*44/12*0.5*0.18</f>
        <v>5399.0591890401447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f>[3]PF_FP_StLF!$C24*0.5*16/12*0.5*0.18</f>
        <v>1888.1093674998647</v>
      </c>
      <c r="K24" s="1">
        <f>[3]PF_FP_StLF!$C24*0.5*44/12*0.5*0.18</f>
        <v>5192.3007606246283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f>[3]PF_FP_StLF!$C25*0.5*16/12*0.5*0.18</f>
        <v>1769.2492924766118</v>
      </c>
      <c r="K25" s="1">
        <f>[3]PF_FP_StLF!$C25*0.5*44/12*0.5*0.18</f>
        <v>4865.4355543106831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f>[3]PF_FP_StLF!$C26*0.5*16/12*0.5*0.18</f>
        <v>1617.3478955986391</v>
      </c>
      <c r="K26" s="1">
        <f>[3]PF_FP_StLF!$C26*0.5*44/12*0.5*0.18</f>
        <v>4447.7067128962581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f>[3]PF_FP_StLF!$C27*0.5*16/12*0.5*0.18</f>
        <v>1445.2739358079475</v>
      </c>
      <c r="K27" s="1">
        <f>[3]PF_FP_StLF!$C27*0.5*44/12*0.5*0.18</f>
        <v>3974.5033234718558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f>[3]PF_FP_StLF!$C28*0.5*16/12*0.5*0.18</f>
        <v>1266.6535211251373</v>
      </c>
      <c r="K28" s="1">
        <f>[3]PF_FP_StLF!$C28*0.5*44/12*0.5*0.18</f>
        <v>3483.2971830941274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f>[3]PF_FP_StLF!$C29*0.5*16/12*0.5*0.18</f>
        <v>1094.4094586634144</v>
      </c>
      <c r="K29" s="1">
        <f>[3]PF_FP_StLF!$C29*0.5*44/12*0.5*0.18</f>
        <v>3009.6260113243902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f>[3]PF_FP_StLF!$C30*0.5*16/12*0.5*0.18</f>
        <v>939.51503019518395</v>
      </c>
      <c r="K30" s="1">
        <f>[3]PF_FP_StLF!$C30*0.5*44/12*0.5*0.18</f>
        <v>2583.666333036756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f>[3]PF_FP_StLF!$C31*0.5*16/12*0.5*0.18</f>
        <v>810.09841299771836</v>
      </c>
      <c r="K31" s="1">
        <f>[3]PF_FP_StLF!$C31*0.5*44/12*0.5*0.18</f>
        <v>2227.7706357437255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f>[3]PF_FP_StLF!$C32*0.5*16/12*0.5*0.18</f>
        <v>710.95954487867994</v>
      </c>
      <c r="K32" s="1">
        <f>[3]PF_FP_StLF!$C32*0.5*44/12*0.5*0.18</f>
        <v>1955.1387484163702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f>[3]PF_FP_StLF!$C33*0.5*16/12*0.5*0.18</f>
        <v>643.4926175800307</v>
      </c>
      <c r="K33" s="1">
        <f>[3]PF_FP_StLF!$C33*0.5*44/12*0.5*0.18</f>
        <v>1769.6046983450844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f>[3]PF_FP_StLF!$C34*0.5*16/12*0.5*0.18</f>
        <v>605.95757523981604</v>
      </c>
      <c r="K34" s="1">
        <f>[3]PF_FP_StLF!$C34*0.5*44/12*0.5*0.18</f>
        <v>1666.383331909494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f>[3]PF_FP_StLF!$C35*0.5*16/12*0.5*0.18</f>
        <v>594.01741835542225</v>
      </c>
      <c r="K35" s="1">
        <f>[3]PF_FP_StLF!$C35*0.5*44/12*0.5*0.18</f>
        <v>1633.5479004774113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f>[3]PF_FP_StLF!$C36*0.5*16/12*0.5*0.18</f>
        <v>601.45135548424321</v>
      </c>
      <c r="K36" s="1">
        <f>[3]PF_FP_StLF!$C36*0.5*44/12*0.5*0.18</f>
        <v>1653.9912275816689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f>[3]PF_FP_StLF!$C37*0.5*16/12*0.5*0.18</f>
        <v>620.95899426516951</v>
      </c>
      <c r="K37" s="1">
        <f>[3]PF_FP_StLF!$C37*0.5*44/12*0.5*0.18</f>
        <v>1707.6372342292161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f>[3]PF_FP_StLF!$C38*0.5*16/12*0.5*0.18</f>
        <v>644.97967878556017</v>
      </c>
      <c r="K38" s="1">
        <f>[3]PF_FP_StLF!$C38*0.5*44/12*0.5*0.18</f>
        <v>1773.6941166602905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f>[3]PF_FP_StLF!$C39*0.5*16/12*0.5*0.18</f>
        <v>666.4587907010507</v>
      </c>
      <c r="K39" s="1">
        <f>[3]PF_FP_StLF!$C39*0.5*44/12*0.5*0.18</f>
        <v>1832.7616744278896</v>
      </c>
    </row>
    <row r="40" spans="2:11" x14ac:dyDescent="0.3">
      <c r="B40" s="1">
        <v>38</v>
      </c>
      <c r="C40" s="1">
        <f>C21</f>
        <v>83553.719478578379</v>
      </c>
      <c r="D40" s="1">
        <f>D21</f>
        <v>8669.6466385035801</v>
      </c>
      <c r="E40" s="1">
        <f>E21</f>
        <v>167107.4389571567</v>
      </c>
      <c r="F40" s="3">
        <v>0</v>
      </c>
      <c r="G40" s="4">
        <f>G21</f>
        <v>75243.352155537403</v>
      </c>
      <c r="H40" s="1">
        <v>0</v>
      </c>
      <c r="I40" s="1">
        <f>I21</f>
        <v>-22838.016657478078</v>
      </c>
      <c r="J40" s="1">
        <f>('[1]PF-FP_S1_18y'!$F$33+[3]PF_FP_StLF!$C$40*0.5/1000)*16/12*1000*0.18*0.5</f>
        <v>1590.9939939635644</v>
      </c>
      <c r="K40" s="1">
        <f>('[1]PF-FP_S1_18y'!$F$33+[3]PF_FP_StLF!$C$40*0.5/1000)*44/12*1000*0.18*0.5</f>
        <v>4375.233483399802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f>[3]PF_FP_StLF!$C41*0.5*16/12*0.5*0.18</f>
        <v>684.27087743715481</v>
      </c>
      <c r="K41" s="1">
        <f>[3]PF_FP_StLF!$C41*0.5*44/12*0.5*0.18</f>
        <v>1881.7449129521756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f>[3]PF_FP_StLF!$C42*0.5*16/12*0.5*0.18</f>
        <v>672.54004062316619</v>
      </c>
      <c r="K42" s="1">
        <f>[3]PF_FP_StLF!$C42*0.5*44/12*0.5*0.18</f>
        <v>1849.4851117137071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f>[3]PF_FP_StLF!$C43*0.5*16/12*0.5*0.18</f>
        <v>647.01570193455416</v>
      </c>
      <c r="K43" s="1">
        <f>[3]PF_FP_StLF!$C43*0.5*44/12*0.5*0.18</f>
        <v>1779.293180320024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f>[3]PF_FP_StLF!$C44*0.5*16/12*0.5*0.18</f>
        <v>609.75843823637706</v>
      </c>
      <c r="K44" s="1">
        <f>[3]PF_FP_StLF!$C44*0.5*44/12*0.5*0.18</f>
        <v>1676.8357051500366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f>[3]PF_FP_StLF!$C45*0.5*16/12*0.5*0.18</f>
        <v>564.39043660579841</v>
      </c>
      <c r="K45" s="1">
        <f>[3]PF_FP_StLF!$C45*0.5*44/12*0.5*0.18</f>
        <v>1552.073700665946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f>[3]PF_FP_StLF!$C46*0.5*16/12*0.5*0.18</f>
        <v>515.57974631352727</v>
      </c>
      <c r="K46" s="1">
        <f>[3]PF_FP_StLF!$C46*0.5*44/12*0.5*0.18</f>
        <v>1417.8443023621999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f>[3]PF_FP_StLF!$C47*0.5*16/12*0.5*0.18</f>
        <v>468.44381986125023</v>
      </c>
      <c r="K47" s="1">
        <f>[3]PF_FP_StLF!$C47*0.5*44/12*0.5*0.18</f>
        <v>1288.2205046184381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f>[3]PF_FP_StLF!$C48*0.5*16/12*0.5*0.18</f>
        <v>427.94364655904246</v>
      </c>
      <c r="K48" s="1">
        <f>[3]PF_FP_StLF!$C48*0.5*44/12*0.5*0.18</f>
        <v>1176.845028037367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f>[3]PF_FP_StLF!$C49*0.5*16/12*0.5*0.18</f>
        <v>398.33197692368537</v>
      </c>
      <c r="K49" s="1">
        <f>[3]PF_FP_StLF!$C49*0.5*44/12*0.5*0.18</f>
        <v>1095.4129365401348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f>[3]PF_FP_StLF!$C50*0.5*16/12*0.5*0.18</f>
        <v>382.70425227718488</v>
      </c>
      <c r="K50" s="1">
        <f>[3]PF_FP_StLF!$C50*0.5*44/12*0.5*0.18</f>
        <v>1052.4366937622581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f>[3]PF_FP_StLF!$C51*0.5*16/12*0.5*0.18</f>
        <v>382.68400772365794</v>
      </c>
      <c r="K51" s="1">
        <f>[3]PF_FP_StLF!$C51*0.5*44/12*0.5*0.18</f>
        <v>1052.3810212400592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f>[3]PF_FP_StLF!$C52*0.5*16/12*0.5*0.18</f>
        <v>398.25990856406605</v>
      </c>
      <c r="K52" s="1">
        <f>[3]PF_FP_StLF!$C52*0.5*44/12*0.5*0.18</f>
        <v>1095.2147485511816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f>[3]PF_FP_StLF!$C53*0.5*16/12*0.5*0.18</f>
        <v>427.78091931533373</v>
      </c>
      <c r="K53" s="1">
        <f>[3]PF_FP_StLF!$C53*0.5*44/12*0.5*0.18</f>
        <v>1176.3975281171677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f>[3]PF_FP_StLF!$C54*0.5*16/12*0.5*0.18</f>
        <v>468.10827332139888</v>
      </c>
      <c r="K54" s="1">
        <f>[3]PF_FP_StLF!$C54*0.5*44/12*0.5*0.18</f>
        <v>1287.2977516338472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f>[3]PF_FP_StLF!$C55*0.5*16/12*0.5*0.18</f>
        <v>514.91497781693033</v>
      </c>
      <c r="K55" s="1">
        <f>[3]PF_FP_StLF!$C55*0.5*44/12*0.5*0.18</f>
        <v>1416.0161889965584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f>[3]PF_FP_StLF!$C56*0.5*16/12*0.5*0.18</f>
        <v>563.11268599921459</v>
      </c>
      <c r="K56" s="1">
        <f>[3]PF_FP_StLF!$C56*0.5*44/12*0.5*0.18</f>
        <v>1548.5598864978401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f>[3]PF_FP_StLF!$C57*0.5*16/12*0.5*0.18</f>
        <v>607.37097237280557</v>
      </c>
      <c r="K57" s="1">
        <f>[3]PF_FP_StLF!$C57*0.5*44/12*0.5*0.18</f>
        <v>1670.2701740252153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f>[3]PF_FP_StLF!$C58*0.5*16/12*0.5*0.18</f>
        <v>642.67740582170336</v>
      </c>
      <c r="K58" s="1">
        <f>[3]PF_FP_StLF!$C58*0.5*44/12*0.5*0.18</f>
        <v>1767.3628660096842</v>
      </c>
    </row>
    <row r="59" spans="2:11" x14ac:dyDescent="0.3">
      <c r="B59" s="1">
        <v>57</v>
      </c>
      <c r="C59" s="1">
        <f>C40</f>
        <v>83553.719478578379</v>
      </c>
      <c r="D59" s="1">
        <f>D40</f>
        <v>8669.6466385035801</v>
      </c>
      <c r="E59" s="1">
        <f>E40</f>
        <v>167107.4389571567</v>
      </c>
      <c r="F59" s="3">
        <v>0</v>
      </c>
      <c r="G59" s="4">
        <f>G40</f>
        <v>75243.352155537403</v>
      </c>
      <c r="H59" s="1">
        <v>0</v>
      </c>
      <c r="I59" s="1">
        <f>I40</f>
        <v>-22838.016657478078</v>
      </c>
      <c r="J59" s="1">
        <f>('[1]PF-FP_S1_18y'!$F$33+[3]PF_FP_StLF!$C$59*0.5/1000)*16/12*1000*0.18*0.5</f>
        <v>1576.368114340848</v>
      </c>
      <c r="K59" s="1">
        <f>('[1]PF-FP_S1_18y'!$F$33+[3]PF_FP_StLF!$C$59*0.5/1000)*44/12*1000*0.18*0.5</f>
        <v>4335.0123144373329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f>[3]PF_FP_StLF!$C60*0.5*16/12*0.5*0.18</f>
        <v>675.52218761261338</v>
      </c>
      <c r="K60" s="1">
        <f>[3]PF_FP_StLF!$C60*0.5*44/12*0.5*0.18</f>
        <v>1857.6860159346868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f>[3]PF_FP_StLF!$C61*0.5*16/12*0.5*0.18</f>
        <v>667.45024605729475</v>
      </c>
      <c r="K61" s="1">
        <f>[3]PF_FP_StLF!$C61*0.5*44/12*0.5*0.18</f>
        <v>1835.4881766575604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f>[3]PF_FP_StLF!$C62*0.5*16/12*0.5*0.18</f>
        <v>644.13569376184626</v>
      </c>
      <c r="K62" s="1">
        <f>[3]PF_FP_StLF!$C62*0.5*44/12*0.5*0.18</f>
        <v>1771.373157845077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f>[3]PF_FP_StLF!$C63*0.5*16/12*0.5*0.18</f>
        <v>608.17345953005224</v>
      </c>
      <c r="K63" s="1">
        <f>[3]PF_FP_StLF!$C63*0.5*44/12*0.5*0.18</f>
        <v>1672.4770137076434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f>[3]PF_FP_StLF!$C64*0.5*16/12*0.5*0.18</f>
        <v>563.54205860771071</v>
      </c>
      <c r="K64" s="1">
        <f>[3]PF_FP_StLF!$C64*0.5*44/12*0.5*0.18</f>
        <v>1549.7406611712042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f>[3]PF_FP_StLF!$C65*0.5*16/12*0.5*0.18</f>
        <v>515.13808270169841</v>
      </c>
      <c r="K65" s="1">
        <f>[3]PF_FP_StLF!$C65*0.5*44/12*0.5*0.18</f>
        <v>1416.6297274296703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f>[3]PF_FP_StLF!$C66*0.5*16/12*0.5*0.18</f>
        <v>468.22018984111025</v>
      </c>
      <c r="K66" s="1">
        <f>[3]PF_FP_StLF!$C66*0.5*44/12*0.5*0.18</f>
        <v>1287.6055220630533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f>[3]PF_FP_StLF!$C67*0.5*16/12*0.5*0.18</f>
        <v>427.83351675962911</v>
      </c>
      <c r="K67" s="1">
        <f>[3]PF_FP_StLF!$C67*0.5*44/12*0.5*0.18</f>
        <v>1176.54217108898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f>[3]PF_FP_StLF!$C68*0.5*16/12*0.5*0.18</f>
        <v>398.27922772622253</v>
      </c>
      <c r="K68" s="1">
        <f>[3]PF_FP_StLF!$C68*0.5*44/12*0.5*0.18</f>
        <v>1095.2678762471119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f>[3]PF_FP_StLF!$C69*0.5*16/12*0.5*0.18</f>
        <v>382.67967899722771</v>
      </c>
      <c r="K69" s="1">
        <f>[3]PF_FP_StLF!$C69*0.5*44/12*0.5*0.18</f>
        <v>1052.3691172423762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f>[3]PF_FP_StLF!$C70*0.5*16/12*0.5*0.18</f>
        <v>382.67287384037525</v>
      </c>
      <c r="K70" s="1">
        <f>[3]PF_FP_StLF!$C70*0.5*44/12*0.5*0.18</f>
        <v>1052.350403061032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f>[3]PF_FP_StLF!$C71*0.5*16/12*0.5*0.18</f>
        <v>398.25500212438254</v>
      </c>
      <c r="K71" s="1">
        <f>[3]PF_FP_StLF!$C71*0.5*44/12*0.5*0.18</f>
        <v>1095.201255842052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f>[3]PF_FP_StLF!$C72*0.5*16/12*0.5*0.18</f>
        <v>427.77881639641078</v>
      </c>
      <c r="K72" s="1">
        <f>[3]PF_FP_StLF!$C72*0.5*44/12*0.5*0.18</f>
        <v>1176.3917450901295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f>[3]PF_FP_StLF!$C73*0.5*16/12*0.5*0.18</f>
        <v>468.10739669437771</v>
      </c>
      <c r="K73" s="1">
        <f>[3]PF_FP_StLF!$C73*0.5*44/12*0.5*0.18</f>
        <v>1287.2953409095387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f>[3]PF_FP_StLF!$C74*0.5*16/12*0.5*0.18</f>
        <v>514.91462239563214</v>
      </c>
      <c r="K74" s="1">
        <f>[3]PF_FP_StLF!$C74*0.5*44/12*0.5*0.18</f>
        <v>1416.0152115879885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f>[3]PF_FP_StLF!$C75*0.5*16/12*0.5*0.18</f>
        <v>563.11254584430696</v>
      </c>
      <c r="K75" s="1">
        <f>[3]PF_FP_StLF!$C75*0.5*44/12*0.5*0.18</f>
        <v>1548.5595010718444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f>[3]PF_FP_StLF!$C76*0.5*16/12*0.5*0.18</f>
        <v>607.37091861897602</v>
      </c>
      <c r="K76" s="1">
        <f>[3]PF_FP_StLF!$C76*0.5*44/12*0.5*0.18</f>
        <v>1670.270026202184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f>[3]PF_FP_StLF!$C77*0.5*16/12*0.5*0.18</f>
        <v>642.67738577020373</v>
      </c>
      <c r="K77" s="1">
        <f>[3]PF_FP_StLF!$C77*0.5*44/12*0.5*0.18</f>
        <v>1767.3628108680603</v>
      </c>
    </row>
    <row r="78" spans="2:11" x14ac:dyDescent="0.3">
      <c r="B78" s="1">
        <v>76</v>
      </c>
      <c r="C78" s="1">
        <f>C59</f>
        <v>83553.719478578379</v>
      </c>
      <c r="D78" s="1">
        <f>D59</f>
        <v>8669.6466385035801</v>
      </c>
      <c r="E78" s="1">
        <f>E59</f>
        <v>167107.4389571567</v>
      </c>
      <c r="F78" s="3">
        <v>0</v>
      </c>
      <c r="G78" s="4">
        <f>G59</f>
        <v>75243.352155537403</v>
      </c>
      <c r="H78" s="1">
        <v>0</v>
      </c>
      <c r="I78" s="1">
        <f>I59</f>
        <v>-22838.016657478078</v>
      </c>
      <c r="J78" s="1">
        <f>('[1]PF-FP_S1_18y'!$F$33+[3]PF_FP_StLF!$C$78*0.5/1000)*16/12*1000*0.18*0.5</f>
        <v>1576.3681070660582</v>
      </c>
      <c r="K78" s="1">
        <f>('[1]PF-FP_S1_18y'!$F$33+[3]PF_FP_StLF!$C$78*0.5/1000)*44/12*1000*0.18*0.5</f>
        <v>4335.0122944316599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f>[3]PF_FP_StLF!$C79*0.5*16/12*0.5*0.18</f>
        <v>675.52218504558653</v>
      </c>
      <c r="K79" s="1">
        <f>[3]PF_FP_StLF!$C79*0.5*44/12*0.5*0.18</f>
        <v>1857.6860088753631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f>[3]PF_FP_StLF!$C80*0.5*16/12*0.5*0.18</f>
        <v>667.45024517629258</v>
      </c>
      <c r="K80" s="1">
        <f>[3]PF_FP_StLF!$C80*0.5*44/12*0.5*0.18</f>
        <v>1835.4881742348045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f>[3]PF_FP_StLF!$C81*0.5*16/12*0.5*0.18</f>
        <v>644.13569346776944</v>
      </c>
      <c r="K81" s="1">
        <f>[3]PF_FP_StLF!$C81*0.5*44/12*0.5*0.18</f>
        <v>1771.3731570363659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1">
        <v>0</v>
      </c>
      <c r="J82" s="1">
        <f>[3]PF_FP_StLF!$C82*0.5*16/12*0.5*0.18</f>
        <v>608.1734594345802</v>
      </c>
      <c r="K82" s="1">
        <f>[3]PF_FP_StLF!$C82*0.5*44/12*0.5*0.18</f>
        <v>1672.4770134450955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f>[3]PF_FP_StLF!$C83*0.5*16/12*0.5*0.18</f>
        <v>563.5420585775646</v>
      </c>
      <c r="K83" s="1">
        <f>[3]PF_FP_StLF!$C83*0.5*44/12*0.5*0.18</f>
        <v>1549.7406610883027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f>[3]PF_FP_StLF!$C84*0.5*16/12*0.5*0.18</f>
        <v>515.13808269244305</v>
      </c>
      <c r="K84" s="1">
        <f>[3]PF_FP_StLF!$C84*0.5*44/12*0.5*0.18</f>
        <v>1416.6297274042186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f>[3]PF_FP_StLF!$C85*0.5*16/12*0.5*0.18</f>
        <v>468.22018983834471</v>
      </c>
      <c r="K85" s="1">
        <f>[3]PF_FP_StLF!$C85*0.5*44/12*0.5*0.18</f>
        <v>1287.6055220554481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f>[3]PF_FP_StLF!$C86*0.5*16/12*0.5*0.18</f>
        <v>427.8335167588267</v>
      </c>
      <c r="K86" s="1">
        <f>[3]PF_FP_StLF!$C86*0.5*44/12*0.5*0.18</f>
        <v>1176.5421710867734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f>[3]PF_FP_StLF!$C87*0.5*16/12*0.5*0.18</f>
        <v>398.27922772599612</v>
      </c>
      <c r="K87" s="1">
        <f>[3]PF_FP_StLF!$C87*0.5*44/12*0.5*0.18</f>
        <v>1095.2678762464893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f>[3]PF_FP_StLF!$C88*0.5*16/12*0.5*0.18</f>
        <v>382.67967899716615</v>
      </c>
      <c r="K88" s="1">
        <f>[3]PF_FP_StLF!$C88*0.5*44/12*0.5*0.18</f>
        <v>1052.3691172422066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f>[3]PF_FP_StLF!$C89*0.5*16/12*0.5*0.18</f>
        <v>382.67287384035984</v>
      </c>
      <c r="K89" s="1">
        <f>[3]PF_FP_StLF!$C89*0.5*44/12*0.5*0.18</f>
        <v>1052.3504030609897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f>[3]PF_FP_StLF!$C90*0.5*16/12*0.5*0.18</f>
        <v>398.25500212437822</v>
      </c>
      <c r="K90" s="1">
        <f>[3]PF_FP_StLF!$C90*0.5*44/12*0.5*0.18</f>
        <v>1095.2012558420402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f>[3]PF_FP_StLF!$C91*0.5*16/12*0.5*0.18</f>
        <v>427.77881639641078</v>
      </c>
      <c r="K91" s="1">
        <f>[3]PF_FP_StLF!$C91*0.5*44/12*0.5*0.18</f>
        <v>1176.3917450901295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f>[3]PF_FP_StLF!$C92*0.5*16/12*0.5*0.18</f>
        <v>468.10739669436879</v>
      </c>
      <c r="K92" s="1">
        <f>[3]PF_FP_StLF!$C92*0.5*44/12*0.5*0.18</f>
        <v>1287.2953409095144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f>[3]PF_FP_StLF!$C93*0.5*16/12*0.5*0.18</f>
        <v>514.91462239563214</v>
      </c>
      <c r="K93" s="1">
        <f>[3]PF_FP_StLF!$C93*0.5*44/12*0.5*0.18</f>
        <v>1416.0152115879885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f>[3]PF_FP_StLF!$C94*0.5*16/12*0.5*0.18</f>
        <v>563.11254584430787</v>
      </c>
      <c r="K94" s="1">
        <f>[3]PF_FP_StLF!$C94*0.5*44/12*0.5*0.18</f>
        <v>1548.5595010718466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f>[3]PF_FP_StLF!$C95*0.5*16/12*0.5*0.18</f>
        <v>607.37091861897534</v>
      </c>
      <c r="K95" s="1">
        <f>[3]PF_FP_StLF!$C95*0.5*44/12*0.5*0.18</f>
        <v>1670.2700262021822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f>[3]PF_FP_StLF!$C96*0.5*16/12*0.5*0.18</f>
        <v>642.67738577020498</v>
      </c>
      <c r="K96" s="1">
        <f>[3]PF_FP_StLF!$C96*0.5*44/12*0.5*0.18</f>
        <v>1767.3628108680637</v>
      </c>
    </row>
    <row r="97" spans="2:11" x14ac:dyDescent="0.3">
      <c r="B97" s="1">
        <v>95</v>
      </c>
      <c r="C97" s="1">
        <f>C78</f>
        <v>83553.719478578379</v>
      </c>
      <c r="D97" s="1">
        <f>D78</f>
        <v>8669.6466385035801</v>
      </c>
      <c r="E97" s="1">
        <f>E78</f>
        <v>167107.4389571567</v>
      </c>
      <c r="F97" s="3">
        <v>0</v>
      </c>
      <c r="G97" s="4">
        <f>G78</f>
        <v>75243.352155537403</v>
      </c>
      <c r="H97" s="1">
        <v>0</v>
      </c>
      <c r="I97" s="1">
        <f>I78</f>
        <v>-22838.016657478078</v>
      </c>
      <c r="J97" s="1">
        <f>('[1]PF-FP_S1_18y'!$F$33+[3]PF_FP_StLF!$C$97*0.5/1000)*16/12*1000*0.18*0.5</f>
        <v>1576.3681070660555</v>
      </c>
      <c r="K97" s="1">
        <f>('[1]PF-FP_S1_18y'!$F$33+[3]PF_FP_StLF!$C$97*0.5/1000)*44/12*1000*0.18*0.5</f>
        <v>4335.0122944316527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f>[3]PF_FP_StLF!$C98*0.5*16/12*0.5*0.18</f>
        <v>675.52218504558539</v>
      </c>
      <c r="K98" s="1">
        <f>[3]PF_FP_StLF!$C98*0.5*44/12*0.5*0.18</f>
        <v>1857.6860088753599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f>[3]PF_FP_StLF!$C99*0.5*16/12*0.5*0.18</f>
        <v>667.45024517629258</v>
      </c>
      <c r="K99" s="1">
        <f>[3]PF_FP_StLF!$C99*0.5*44/12*0.5*0.18</f>
        <v>1835.4881742348045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f>[3]PF_FP_StLF!$C100*0.5*16/12*0.5*0.18</f>
        <v>644.13569346777183</v>
      </c>
      <c r="K100" s="1">
        <f>[3]PF_FP_StLF!$C100*0.5*44/12*0.5*0.18</f>
        <v>1771.3731570363727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f>[3]PF_FP_StLF!$C101*0.5*16/12*0.5*0.18</f>
        <v>608.17345943457963</v>
      </c>
      <c r="K101" s="1">
        <f>[3]PF_FP_StLF!$C101*0.5*44/12*0.5*0.18</f>
        <v>1672.4770134450941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f>[3]PF_FP_StLF!$C102*0.5*16/12*0.5*0.18</f>
        <v>563.5420585775646</v>
      </c>
      <c r="K102" s="1">
        <f>[3]PF_FP_StLF!$C102*0.5*44/12*0.5*0.18</f>
        <v>1549.7406610883027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f>[3]PF_FP_StLF!$C103*0.5*16/12*0.5*0.18</f>
        <v>515.13808269244328</v>
      </c>
      <c r="K103" s="1">
        <f>[3]PF_FP_StLF!$C103*0.5*44/12*0.5*0.18</f>
        <v>1416.6297274042192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f>[3]PF_FP_StLF!$C104*0.5*16/12*0.5*0.18</f>
        <v>468.22018983834471</v>
      </c>
      <c r="K104" s="1">
        <f>[3]PF_FP_StLF!$C104*0.5*44/12*0.5*0.18</f>
        <v>1287.6055220554481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f>[3]PF_FP_StLF!$C105*0.5*16/12*0.5*0.18</f>
        <v>427.83351675883108</v>
      </c>
      <c r="K105" s="1">
        <f>[3]PF_FP_StLF!$C105*0.5*44/12*0.5*0.18</f>
        <v>1176.5421710867856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f>[3]PF_FP_StLF!$C106*0.5*16/12*0.5*0.18</f>
        <v>398.27922772599612</v>
      </c>
      <c r="K106" s="1">
        <f>[3]PF_FP_StLF!$C106*0.5*44/12*0.5*0.18</f>
        <v>1095.2678762464893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f>[3]PF_FP_StLF!$C107*0.5*16/12*0.5*0.18</f>
        <v>382.67967899716615</v>
      </c>
      <c r="K107" s="1">
        <f>[3]PF_FP_StLF!$C107*0.5*44/12*0.5*0.18</f>
        <v>1052.369117242207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f>[3]PF_FP_StLF!$C108*0.5*16/12*0.5*0.18</f>
        <v>382.67287384035774</v>
      </c>
      <c r="K108" s="1">
        <f>[3]PF_FP_StLF!$C108*0.5*44/12*0.5*0.18</f>
        <v>1052.3504030609836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f>[3]PF_FP_StLF!$C109*0.5*16/12*0.5*0.18</f>
        <v>398.25500212437811</v>
      </c>
      <c r="K109" s="1">
        <f>[3]PF_FP_StLF!$C109*0.5*44/12*0.5*0.18</f>
        <v>1095.2012558420399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f>[3]PF_FP_StLF!$C110*0.5*16/12*0.5*0.18</f>
        <v>427.77881639641078</v>
      </c>
      <c r="K110" s="1">
        <f>[3]PF_FP_StLF!$C110*0.5*44/12*0.5*0.18</f>
        <v>1176.3917450901295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f>[3]PF_FP_StLF!$C111*0.5*16/12*0.5*0.18</f>
        <v>468.10739669436879</v>
      </c>
      <c r="K111" s="1">
        <f>[3]PF_FP_StLF!$C111*0.5*44/12*0.5*0.18</f>
        <v>1287.2953409095144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f>[3]PF_FP_StLF!$C112*0.5*16/12*0.5*0.18</f>
        <v>514.91462239563214</v>
      </c>
      <c r="K112" s="1">
        <f>[3]PF_FP_StLF!$C112*0.5*44/12*0.5*0.18</f>
        <v>1416.0152115879885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f>[3]PF_FP_StLF!$C113*0.5*16/12*0.5*0.18</f>
        <v>563.11254584430685</v>
      </c>
      <c r="K113" s="1">
        <f>[3]PF_FP_StLF!$C113*0.5*44/12*0.5*0.18</f>
        <v>1548.5595010718441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f>[3]PF_FP_StLF!$C114*0.5*16/12*0.5*0.18</f>
        <v>607.37091861897602</v>
      </c>
      <c r="K114" s="1">
        <f>[3]PF_FP_StLF!$C114*0.5*44/12*0.5*0.18</f>
        <v>1670.270026202184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f>[3]PF_FP_StLF!$C115*0.5*16/12*0.5*0.18</f>
        <v>642.67738577020373</v>
      </c>
      <c r="K115" s="1">
        <f>[3]PF_FP_StLF!$C115*0.5*44/12*0.5*0.18</f>
        <v>1767.3628108680603</v>
      </c>
    </row>
    <row r="116" spans="2:11" x14ac:dyDescent="0.3">
      <c r="B116" s="1">
        <v>114</v>
      </c>
      <c r="C116" s="1">
        <f>C97</f>
        <v>83553.719478578379</v>
      </c>
      <c r="D116" s="1">
        <f>D97</f>
        <v>8669.6466385035801</v>
      </c>
      <c r="E116" s="1">
        <f>E97</f>
        <v>167107.4389571567</v>
      </c>
      <c r="F116" s="3">
        <v>0</v>
      </c>
      <c r="G116" s="4">
        <f>G97</f>
        <v>75243.352155537403</v>
      </c>
      <c r="H116" s="1">
        <v>0</v>
      </c>
      <c r="I116" s="1">
        <f>I97</f>
        <v>-22838.016657478078</v>
      </c>
      <c r="J116" s="1">
        <f>('[1]PF-FP_S1_18y'!$F$33+[3]PF_FP_StLF!$C$116*0.5/1000)*16/12*1000*0.18*0.5</f>
        <v>1576.3681070660582</v>
      </c>
      <c r="K116" s="1">
        <f>('[1]PF-FP_S1_18y'!$F$33+[3]PF_FP_StLF!$C$116*0.5/1000)*44/12*1000*0.18*0.5</f>
        <v>4335.0122944316599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f>[3]PF_FP_StLF!$C117*0.5*16/12*0.5*0.18</f>
        <v>675.52218504558653</v>
      </c>
      <c r="K117" s="1">
        <f>[3]PF_FP_StLF!$C117*0.5*44/12*0.5*0.18</f>
        <v>1857.6860088753631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f>[3]PF_FP_StLF!$C118*0.5*16/12*0.5*0.18</f>
        <v>667.45024517629258</v>
      </c>
      <c r="K118" s="1">
        <f>[3]PF_FP_StLF!$C118*0.5*44/12*0.5*0.18</f>
        <v>1835.4881742348045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f>[3]PF_FP_StLF!$C119*0.5*16/12*0.5*0.18</f>
        <v>644.13569346777183</v>
      </c>
      <c r="K119" s="1">
        <f>[3]PF_FP_StLF!$C119*0.5*44/12*0.5*0.18</f>
        <v>1771.3731570363727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f>[3]PF_FP_StLF!$C120*0.5*16/12*0.5*0.18</f>
        <v>608.17345943457963</v>
      </c>
      <c r="K120" s="1">
        <f>[3]PF_FP_StLF!$C120*0.5*44/12*0.5*0.18</f>
        <v>1672.4770134450941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f>[3]PF_FP_StLF!$C121*0.5*16/12*0.5*0.18</f>
        <v>563.54205857756369</v>
      </c>
      <c r="K121" s="1">
        <f>[3]PF_FP_StLF!$C121*0.5*44/12*0.5*0.18</f>
        <v>1549.7406610883002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f>[3]PF_FP_StLF!$C122*0.5*16/12*0.5*0.18</f>
        <v>515.13808269244305</v>
      </c>
      <c r="K122" s="1">
        <f>[3]PF_FP_StLF!$C122*0.5*44/12*0.5*0.18</f>
        <v>1416.6297274042186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f>[3]PF_FP_StLF!$C123*0.5*16/12*0.5*0.18</f>
        <v>468.22018983834471</v>
      </c>
      <c r="K123" s="1">
        <f>[3]PF_FP_StLF!$C123*0.5*44/12*0.5*0.18</f>
        <v>1287.6055220554481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f>[3]PF_FP_StLF!$C124*0.5*16/12*0.5*0.18</f>
        <v>427.8335167588267</v>
      </c>
      <c r="K124" s="1">
        <f>[3]PF_FP_StLF!$C124*0.5*44/12*0.5*0.18</f>
        <v>1176.5421710867734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f>[3]PF_FP_StLF!$C125*0.5*16/12*0.5*0.18</f>
        <v>398.27922772599612</v>
      </c>
      <c r="K125" s="1">
        <f>[3]PF_FP_StLF!$C125*0.5*44/12*0.5*0.18</f>
        <v>1095.2678762464893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f>[3]PF_FP_StLF!$C126*0.5*16/12*0.5*0.18</f>
        <v>382.67967899716615</v>
      </c>
      <c r="K126" s="1">
        <f>[3]PF_FP_StLF!$C126*0.5*44/12*0.5*0.18</f>
        <v>1052.3691172422066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f>[3]PF_FP_StLF!$C127*0.5*16/12*0.5*0.18</f>
        <v>382.67287384035774</v>
      </c>
      <c r="K127" s="1">
        <f>[3]PF_FP_StLF!$C127*0.5*44/12*0.5*0.18</f>
        <v>1052.3504030609836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f>[3]PF_FP_StLF!$C128*0.5*16/12*0.5*0.18</f>
        <v>398.25500212437822</v>
      </c>
      <c r="K128" s="1">
        <f>[3]PF_FP_StLF!$C128*0.5*44/12*0.5*0.18</f>
        <v>1095.2012558420402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f>[3]PF_FP_StLF!$C129*0.5*16/12*0.5*0.18</f>
        <v>427.77881639641527</v>
      </c>
      <c r="K129" s="1">
        <f>[3]PF_FP_StLF!$C129*0.5*44/12*0.5*0.18</f>
        <v>1176.391745090142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f>[3]PF_FP_StLF!$C130*0.5*16/12*0.5*0.18</f>
        <v>468.10739669436327</v>
      </c>
      <c r="K130" s="1">
        <f>[3]PF_FP_StLF!$C130*0.5*44/12*0.5*0.18</f>
        <v>1287.2953409094989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f>[3]PF_FP_StLF!$C131*0.5*16/12*0.5*0.18</f>
        <v>514.91462239563214</v>
      </c>
      <c r="K131" s="1">
        <f>[3]PF_FP_StLF!$C131*0.5*44/12*0.5*0.18</f>
        <v>1416.0152115879885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f>[3]PF_FP_StLF!$C132*0.5*16/12*0.5*0.18</f>
        <v>563.11254584430776</v>
      </c>
      <c r="K132" s="1">
        <f>[3]PF_FP_StLF!$C132*0.5*44/12*0.5*0.18</f>
        <v>1548.5595010718464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f>[3]PF_FP_StLF!$C133*0.5*16/12*0.5*0.18</f>
        <v>607.37091861897534</v>
      </c>
      <c r="K133" s="1">
        <f>[3]PF_FP_StLF!$C133*0.5*44/12*0.5*0.18</f>
        <v>1670.2700262021822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f>[3]PF_FP_StLF!$C134*0.5*16/12*0.5*0.18</f>
        <v>642.67738577020498</v>
      </c>
      <c r="K134" s="1">
        <f>[3]PF_FP_StLF!$C134*0.5*44/12*0.5*0.18</f>
        <v>1767.3628108680637</v>
      </c>
    </row>
    <row r="135" spans="2:11" x14ac:dyDescent="0.3">
      <c r="B135" s="1">
        <v>133</v>
      </c>
      <c r="C135" s="1">
        <f>C116</f>
        <v>83553.719478578379</v>
      </c>
      <c r="D135" s="1">
        <f>D116</f>
        <v>8669.6466385035801</v>
      </c>
      <c r="E135" s="1">
        <f>E116</f>
        <v>167107.4389571567</v>
      </c>
      <c r="F135" s="3">
        <v>0</v>
      </c>
      <c r="G135" s="4">
        <f>G116</f>
        <v>75243.352155537403</v>
      </c>
      <c r="H135" s="1">
        <v>0</v>
      </c>
      <c r="I135" s="1">
        <f>I116</f>
        <v>-22838.016657478078</v>
      </c>
      <c r="J135" s="1">
        <f>('[1]PF-FP_S1_18y'!$F$33+[3]PF_FP_StLF!$C$135*0.5/1000)*16/12*1000*0.18*0.5</f>
        <v>1576.3681070660582</v>
      </c>
      <c r="K135" s="1">
        <f>('[1]PF-FP_S1_18y'!$F$33+[3]PF_FP_StLF!$C$135*0.5/1000)*44/12*1000*0.18*0.5</f>
        <v>4335.0122944316599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f>[3]PF_FP_StLF!$C136*0.5*16/12*0.5*0.18</f>
        <v>675.52218504558539</v>
      </c>
      <c r="K136" s="1">
        <f>[3]PF_FP_StLF!$C136*0.5*44/12*0.5*0.18</f>
        <v>1857.6860088753599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f>[3]PF_FP_StLF!$C137*0.5*16/12*0.5*0.18</f>
        <v>667.45024517629008</v>
      </c>
      <c r="K137" s="1">
        <f>[3]PF_FP_StLF!$C137*0.5*44/12*0.5*0.18</f>
        <v>1835.488174234798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f>[3]PF_FP_StLF!$C138*0.5*16/12*0.5*0.18</f>
        <v>644.13569346777183</v>
      </c>
      <c r="K138" s="1">
        <f>[3]PF_FP_StLF!$C138*0.5*44/12*0.5*0.18</f>
        <v>1771.3731570363727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f>[3]PF_FP_StLF!$C139*0.5*16/12*0.5*0.18</f>
        <v>608.1734594345802</v>
      </c>
      <c r="K139" s="1">
        <f>[3]PF_FP_StLF!$C139*0.5*44/12*0.5*0.18</f>
        <v>1672.4770134450955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f>[3]PF_FP_StLF!$C140*0.5*16/12*0.5*0.18</f>
        <v>563.54205857756449</v>
      </c>
      <c r="K140" s="1">
        <f>[3]PF_FP_StLF!$C140*0.5*44/12*0.5*0.18</f>
        <v>1549.7406610883024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f>[3]PF_FP_StLF!$C141*0.5*16/12*0.5*0.18</f>
        <v>515.13808269244305</v>
      </c>
      <c r="K141" s="1">
        <f>[3]PF_FP_StLF!$C141*0.5*44/12*0.5*0.18</f>
        <v>1416.6297274042181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f>[3]PF_FP_StLF!$C142*0.5*16/12*0.5*0.18</f>
        <v>468.22018983834471</v>
      </c>
      <c r="K142" s="1">
        <f>[3]PF_FP_StLF!$C142*0.5*44/12*0.5*0.18</f>
        <v>1287.6055220554481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f>[3]PF_FP_StLF!$C143*0.5*16/12*0.5*0.18</f>
        <v>427.8335167588267</v>
      </c>
      <c r="K143" s="1">
        <f>[3]PF_FP_StLF!$C143*0.5*44/12*0.5*0.18</f>
        <v>1176.5421710867734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f>[3]PF_FP_StLF!$C144*0.5*16/12*0.5*0.18</f>
        <v>398.27922772599612</v>
      </c>
      <c r="K144" s="1">
        <f>[3]PF_FP_StLF!$C144*0.5*44/12*0.5*0.18</f>
        <v>1095.2678762464893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f>[3]PF_FP_StLF!$C145*0.5*16/12*0.5*0.18</f>
        <v>382.67967899717496</v>
      </c>
      <c r="K145" s="1">
        <f>[3]PF_FP_StLF!$C145*0.5*44/12*0.5*0.18</f>
        <v>1052.3691172422311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f>[3]PF_FP_StLF!$C146*0.5*16/12*0.5*0.18</f>
        <v>382.67287384035774</v>
      </c>
      <c r="K146" s="1">
        <f>[3]PF_FP_StLF!$C146*0.5*44/12*0.5*0.18</f>
        <v>1052.3504030609836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f>[3]PF_FP_StLF!$C147*0.5*16/12*0.5*0.18</f>
        <v>398.25500212437811</v>
      </c>
      <c r="K147" s="1">
        <f>[3]PF_FP_StLF!$C147*0.5*44/12*0.5*0.18</f>
        <v>1095.2012558420399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f>[3]PF_FP_StLF!$C148*0.5*16/12*0.5*0.18</f>
        <v>427.77881639641078</v>
      </c>
      <c r="K148" s="1">
        <f>[3]PF_FP_StLF!$C148*0.5*44/12*0.5*0.18</f>
        <v>1176.3917450901295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f>[3]PF_FP_StLF!$C149*0.5*16/12*0.5*0.18</f>
        <v>468.10739669436879</v>
      </c>
      <c r="K149" s="1">
        <f>[3]PF_FP_StLF!$C149*0.5*44/12*0.5*0.18</f>
        <v>1287.2953409095144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f>[3]PF_FP_StLF!$C150*0.5*16/12*0.5*0.18</f>
        <v>514.91462239563214</v>
      </c>
      <c r="K150" s="1">
        <f>[3]PF_FP_StLF!$C150*0.5*44/12*0.5*0.18</f>
        <v>1416.0152115879885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f>[3]PF_FP_StLF!$C151*0.5*16/12*0.5*0.18</f>
        <v>563.11254584430696</v>
      </c>
      <c r="K151" s="1">
        <f>[3]PF_FP_StLF!$C151*0.5*44/12*0.5*0.18</f>
        <v>1548.5595010718444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f>[3]PF_FP_StLF!$C152*0.5*16/12*0.5*0.18</f>
        <v>607.37091861897602</v>
      </c>
      <c r="K152" s="1">
        <f>[3]PF_FP_StLF!$C152*0.5*44/12*0.5*0.18</f>
        <v>1670.270026202184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f>[3]PF_FP_StLF!$C153*0.5*16/12*0.5*0.18</f>
        <v>642.67738577020498</v>
      </c>
      <c r="K153" s="1">
        <f>[3]PF_FP_StLF!$C153*0.5*44/12*0.5*0.18</f>
        <v>1767.3628108680637</v>
      </c>
    </row>
    <row r="154" spans="2:11" x14ac:dyDescent="0.3">
      <c r="B154" s="1">
        <v>152</v>
      </c>
      <c r="C154" s="1">
        <f>C135</f>
        <v>83553.719478578379</v>
      </c>
      <c r="D154" s="1">
        <f>D135</f>
        <v>8669.6466385035801</v>
      </c>
      <c r="E154" s="1">
        <f>E135</f>
        <v>167107.4389571567</v>
      </c>
      <c r="F154" s="3">
        <v>0</v>
      </c>
      <c r="G154" s="4">
        <f>G135</f>
        <v>75243.352155537403</v>
      </c>
      <c r="H154" s="1">
        <v>0</v>
      </c>
      <c r="I154" s="1">
        <f>I135</f>
        <v>-22838.016657478078</v>
      </c>
      <c r="J154" s="1">
        <f>('[1]PF-FP_S1_18y'!$F$33+[3]PF_FP_StLF!$C$154*0.5/1000)*16/12*1000*0.18*0.5</f>
        <v>1576.3681070660582</v>
      </c>
      <c r="K154" s="1">
        <f>('[1]PF-FP_S1_18y'!$F$33+[3]PF_FP_StLF!$C$154*0.5/1000)*44/12*1000*0.18*0.5</f>
        <v>4335.0122944316599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f>[3]PF_FP_StLF!$C155*0.5*16/12*0.5*0.18</f>
        <v>675.52218504558539</v>
      </c>
      <c r="K155" s="1">
        <f>[3]PF_FP_StLF!$C155*0.5*44/12*0.5*0.18</f>
        <v>1857.6860088753599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f>[3]PF_FP_StLF!$C156*0.5*16/12*0.5*0.18</f>
        <v>667.45024517629258</v>
      </c>
      <c r="K156" s="1">
        <f>[3]PF_FP_StLF!$C156*0.5*44/12*0.5*0.18</f>
        <v>1835.4881742348045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f>[3]PF_FP_StLF!$C157*0.5*16/12*0.5*0.18</f>
        <v>644.13569346777183</v>
      </c>
      <c r="K157" s="1">
        <f>[3]PF_FP_StLF!$C157*0.5*44/12*0.5*0.18</f>
        <v>1771.3731570363727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f>[3]PF_FP_StLF!$C158*0.5*16/12*0.5*0.18</f>
        <v>608.17345943457963</v>
      </c>
      <c r="K158" s="1">
        <f>[3]PF_FP_StLF!$C158*0.5*44/12*0.5*0.18</f>
        <v>1672.4770134450941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f>[3]PF_FP_StLF!$C159*0.5*16/12*0.5*0.18</f>
        <v>563.5420585775646</v>
      </c>
      <c r="K159" s="1">
        <f>[3]PF_FP_StLF!$C159*0.5*44/12*0.5*0.18</f>
        <v>1549.7406610883027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f>[3]PF_FP_StLF!$C160*0.5*16/12*0.5*0.18</f>
        <v>515.13808269244328</v>
      </c>
      <c r="K160" s="1">
        <f>[3]PF_FP_StLF!$C160*0.5*44/12*0.5*0.18</f>
        <v>1416.6297274042192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f>[3]PF_FP_StLF!$C161*0.5*16/12*0.5*0.18</f>
        <v>468.22018983834357</v>
      </c>
      <c r="K161" s="1">
        <f>[3]PF_FP_StLF!$C161*0.5*44/12*0.5*0.18</f>
        <v>1287.6055220554447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f>[3]PF_FP_StLF!$C162*0.5*16/12*0.5*0.18</f>
        <v>427.8335167588267</v>
      </c>
      <c r="K162" s="1">
        <f>[3]PF_FP_StLF!$C162*0.5*44/12*0.5*0.18</f>
        <v>1176.5421710867734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f>[3]PF_FP_StLF!$C163*0.5*16/12*0.5*0.18</f>
        <v>398.27922772599624</v>
      </c>
      <c r="K163" s="1">
        <f>[3]PF_FP_StLF!$C163*0.5*44/12*0.5*0.18</f>
        <v>1095.2678762464898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f>[3]PF_FP_StLF!$C164*0.5*16/12*0.5*0.18</f>
        <v>382.67967899716604</v>
      </c>
      <c r="K164" s="1">
        <f>[3]PF_FP_StLF!$C164*0.5*44/12*0.5*0.18</f>
        <v>1052.3691172422066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f>[3]PF_FP_StLF!$C165*0.5*16/12*0.5*0.18</f>
        <v>382.67287384035762</v>
      </c>
      <c r="K165" s="1">
        <f>[3]PF_FP_StLF!$C165*0.5*44/12*0.5*0.18</f>
        <v>1052.3504030609836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f>[3]PF_FP_StLF!$C166*0.5*16/12*0.5*0.18</f>
        <v>398.25500212437822</v>
      </c>
      <c r="K166" s="1">
        <f>[3]PF_FP_StLF!$C166*0.5*44/12*0.5*0.18</f>
        <v>1095.2012558420402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f>[3]PF_FP_StLF!$C167*0.5*16/12*0.5*0.18</f>
        <v>427.77881639641078</v>
      </c>
      <c r="K167" s="1">
        <f>[3]PF_FP_StLF!$C167*0.5*44/12*0.5*0.18</f>
        <v>1176.3917450901295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f>[3]PF_FP_StLF!$C168*0.5*16/12*0.5*0.18</f>
        <v>468.10739669436879</v>
      </c>
      <c r="K168" s="1">
        <f>[3]PF_FP_StLF!$C168*0.5*44/12*0.5*0.18</f>
        <v>1287.2953409095144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f>[3]PF_FP_StLF!$C169*0.5*16/12*0.5*0.18</f>
        <v>514.9146223956343</v>
      </c>
      <c r="K169" s="1">
        <f>[3]PF_FP_StLF!$C169*0.5*44/12*0.5*0.18</f>
        <v>1416.0152115879944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f>[3]PF_FP_StLF!$C170*0.5*16/12*0.5*0.18</f>
        <v>563.11254584430787</v>
      </c>
      <c r="K170" s="1">
        <f>[3]PF_FP_StLF!$C170*0.5*44/12*0.5*0.18</f>
        <v>1548.5595010718466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f>[3]PF_FP_StLF!$C171*0.5*16/12*0.5*0.18</f>
        <v>607.37091861897534</v>
      </c>
      <c r="K171" s="1">
        <f>[3]PF_FP_StLF!$C171*0.5*44/12*0.5*0.18</f>
        <v>1670.2700262021822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f>[3]PF_FP_StLF!$C172*0.5*16/12*0.5*0.18</f>
        <v>642.67738577020498</v>
      </c>
      <c r="K172" s="1">
        <f>[3]PF_FP_StLF!$C172*0.5*44/12*0.5*0.18</f>
        <v>1767.3628108680637</v>
      </c>
    </row>
    <row r="173" spans="2:11" x14ac:dyDescent="0.3">
      <c r="B173" s="1">
        <v>171</v>
      </c>
      <c r="C173" s="1">
        <f>C154</f>
        <v>83553.719478578379</v>
      </c>
      <c r="D173" s="1">
        <f>D154</f>
        <v>8669.6466385035801</v>
      </c>
      <c r="E173" s="1">
        <f>E154</f>
        <v>167107.4389571567</v>
      </c>
      <c r="F173" s="3">
        <v>0</v>
      </c>
      <c r="G173" s="4">
        <f>G154</f>
        <v>75243.352155537403</v>
      </c>
      <c r="H173" s="1">
        <v>0</v>
      </c>
      <c r="I173" s="1">
        <f>I154</f>
        <v>-22838.016657478078</v>
      </c>
      <c r="J173" s="1">
        <f>('[1]PF-FP_S1_18y'!$F$33+[3]PF_FP_StLF!$C$173*0.5/1000)*16/12*1000*0.18*0.5</f>
        <v>1576.3681070660582</v>
      </c>
      <c r="K173" s="1">
        <f>('[1]PF-FP_S1_18y'!$F$33+[3]PF_FP_StLF!$C$173*0.5/1000)*44/12*1000*0.18*0.5</f>
        <v>4335.0122944316599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f>[3]PF_FP_StLF!$C174*0.5*16/12*0.5*0.18</f>
        <v>675.52218504558539</v>
      </c>
      <c r="K174" s="1">
        <f>[3]PF_FP_StLF!$C174*0.5*44/12*0.5*0.18</f>
        <v>1857.6860088753599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f>[3]PF_FP_StLF!$C175*0.5*16/12*0.5*0.18</f>
        <v>667.45024517629258</v>
      </c>
      <c r="K175" s="1">
        <f>[3]PF_FP_StLF!$C175*0.5*44/12*0.5*0.18</f>
        <v>1835.4881742348045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f>[3]PF_FP_StLF!$C176*0.5*16/12*0.5*0.18</f>
        <v>644.13569346777183</v>
      </c>
      <c r="K176" s="1">
        <f>[3]PF_FP_StLF!$C176*0.5*44/12*0.5*0.18</f>
        <v>1771.3731570363727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f>[3]PF_FP_StLF!$C177*0.5*16/12*0.5*0.18</f>
        <v>608.17345943457838</v>
      </c>
      <c r="K177" s="1">
        <f>[3]PF_FP_StLF!$C177*0.5*44/12*0.5*0.18</f>
        <v>1672.4770134450907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f>[3]PF_FP_StLF!$C178*0.5*16/12*0.5*0.18</f>
        <v>563.5420585775646</v>
      </c>
      <c r="K178" s="1">
        <f>[3]PF_FP_StLF!$C178*0.5*44/12*0.5*0.18</f>
        <v>1549.7406610883027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f>[3]PF_FP_StLF!$C179*0.5*16/12*0.5*0.18</f>
        <v>515.13808269244305</v>
      </c>
      <c r="K179" s="1">
        <f>[3]PF_FP_StLF!$C179*0.5*44/12*0.5*0.18</f>
        <v>1416.6297274042186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f>[3]PF_FP_StLF!$C180*0.5*16/12*0.5*0.18</f>
        <v>468.22018983834471</v>
      </c>
      <c r="K180" s="1">
        <f>[3]PF_FP_StLF!$C180*0.5*44/12*0.5*0.18</f>
        <v>1287.6055220554481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f>[3]PF_FP_StLF!$C181*0.5*16/12*0.5*0.18</f>
        <v>427.8335167588267</v>
      </c>
      <c r="K181" s="1">
        <f>[3]PF_FP_StLF!$C181*0.5*44/12*0.5*0.18</f>
        <v>1176.5421710867734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f>[3]PF_FP_StLF!$C182*0.5*16/12*0.5*0.18</f>
        <v>398.27922772599612</v>
      </c>
      <c r="K182" s="1">
        <f>[3]PF_FP_StLF!$C182*0.5*44/12*0.5*0.18</f>
        <v>1095.2678762464893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f>[3]PF_FP_StLF!$C183*0.5*16/12*0.5*0.18</f>
        <v>382.67967899716615</v>
      </c>
      <c r="K183" s="1">
        <f>[3]PF_FP_StLF!$C183*0.5*44/12*0.5*0.18</f>
        <v>1052.369117242207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f>[3]PF_FP_StLF!$C184*0.5*16/12*0.5*0.18</f>
        <v>382.67287384035774</v>
      </c>
      <c r="K184" s="1">
        <f>[3]PF_FP_StLF!$C184*0.5*44/12*0.5*0.18</f>
        <v>1052.3504030609836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f>[3]PF_FP_StLF!$C185*0.5*16/12*0.5*0.18</f>
        <v>398.25500212438033</v>
      </c>
      <c r="K185" s="1">
        <f>[3]PF_FP_StLF!$C185*0.5*44/12*0.5*0.18</f>
        <v>1095.2012558420461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f>[3]PF_FP_StLF!$C186*0.5*16/12*0.5*0.18</f>
        <v>427.77881639641078</v>
      </c>
      <c r="K186" s="1">
        <f>[3]PF_FP_StLF!$C186*0.5*44/12*0.5*0.18</f>
        <v>1176.3917450901295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f>[3]PF_FP_StLF!$C187*0.5*16/12*0.5*0.18</f>
        <v>468.10739669436879</v>
      </c>
      <c r="K187" s="1">
        <f>[3]PF_FP_StLF!$C187*0.5*44/12*0.5*0.18</f>
        <v>1287.2953409095144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f>[3]PF_FP_StLF!$C188*0.5*16/12*0.5*0.18</f>
        <v>514.91462239563214</v>
      </c>
      <c r="K188" s="1">
        <f>[3]PF_FP_StLF!$C188*0.5*44/12*0.5*0.18</f>
        <v>1416.0152115879885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f>[3]PF_FP_StLF!$C189*0.5*16/12*0.5*0.18</f>
        <v>563.11254584430696</v>
      </c>
      <c r="K189" s="1">
        <f>[3]PF_FP_StLF!$C189*0.5*44/12*0.5*0.18</f>
        <v>1548.5595010718444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f>[3]PF_FP_StLF!$C190*0.5*16/12*0.5*0.18</f>
        <v>607.37091861897602</v>
      </c>
      <c r="K190" s="1">
        <f>[3]PF_FP_StLF!$C190*0.5*44/12*0.5*0.18</f>
        <v>1670.270026202184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f>[3]PF_FP_StLF!$C191*0.5*16/12*0.5*0.18</f>
        <v>642.67738577020373</v>
      </c>
      <c r="K191" s="1">
        <f>[3]PF_FP_StLF!$C191*0.5*44/12*0.5*0.18</f>
        <v>1767.3628108680603</v>
      </c>
    </row>
    <row r="192" spans="2:11" x14ac:dyDescent="0.3">
      <c r="B192" s="1">
        <v>190</v>
      </c>
      <c r="C192" s="1">
        <f>C173</f>
        <v>83553.719478578379</v>
      </c>
      <c r="D192" s="1">
        <f>D173</f>
        <v>8669.6466385035801</v>
      </c>
      <c r="E192" s="1">
        <f>E173</f>
        <v>167107.4389571567</v>
      </c>
      <c r="F192" s="3">
        <v>0</v>
      </c>
      <c r="G192" s="4">
        <f>G173</f>
        <v>75243.352155537403</v>
      </c>
      <c r="H192" s="1">
        <v>0</v>
      </c>
      <c r="I192" s="1">
        <f>I173</f>
        <v>-22838.016657478078</v>
      </c>
      <c r="J192" s="1">
        <f>('[1]PF-FP_S1_18y'!$F$33+[3]PF_FP_StLF!$C$192*0.5/1000)*16/12*1000*0.18*0.5</f>
        <v>1576.3681070660582</v>
      </c>
      <c r="K192" s="1">
        <f>('[1]PF-FP_S1_18y'!$F$33+[3]PF_FP_StLF!$C$192*0.5/1000)*44/12*1000*0.18*0.5</f>
        <v>4335.0122944316599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f>[3]PF_FP_StLF!$C193*0.5*16/12*0.5*0.18</f>
        <v>675.52218504558539</v>
      </c>
      <c r="K193" s="1">
        <f>[3]PF_FP_StLF!$C193*0.5*44/12*0.5*0.18</f>
        <v>1857.6860088753599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f>[3]PF_FP_StLF!$C194*0.5*16/12*0.5*0.18</f>
        <v>667.45024517629258</v>
      </c>
      <c r="K194" s="1">
        <f>[3]PF_FP_StLF!$C194*0.5*44/12*0.5*0.18</f>
        <v>1835.4881742348045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f>[3]PF_FP_StLF!$C195*0.5*16/12*0.5*0.18</f>
        <v>644.13569346777183</v>
      </c>
      <c r="K195" s="1">
        <f>[3]PF_FP_StLF!$C195*0.5*44/12*0.5*0.18</f>
        <v>1771.3731570363727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f>[3]PF_FP_StLF!$C196*0.5*16/12*0.5*0.18</f>
        <v>608.1734594345802</v>
      </c>
      <c r="K196" s="1">
        <f>[3]PF_FP_StLF!$C196*0.5*44/12*0.5*0.18</f>
        <v>1672.4770134450955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f>[3]PF_FP_StLF!$C197*0.5*16/12*0.5*0.18</f>
        <v>563.5420585775646</v>
      </c>
      <c r="K197" s="1">
        <f>[3]PF_FP_StLF!$C197*0.5*44/12*0.5*0.18</f>
        <v>1549.7406610883027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f>[3]PF_FP_StLF!$C198*0.5*16/12*0.5*0.18</f>
        <v>515.13808269244305</v>
      </c>
      <c r="K198" s="1">
        <f>[3]PF_FP_StLF!$C198*0.5*44/12*0.5*0.18</f>
        <v>1416.6297274042181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f>[3]PF_FP_StLF!$C199*0.5*16/12*0.5*0.18</f>
        <v>468.22018983834471</v>
      </c>
      <c r="K199" s="1">
        <f>[3]PF_FP_StLF!$C199*0.5*44/12*0.5*0.18</f>
        <v>1287.6055220554481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f>[3]PF_FP_StLF!$C200*0.5*16/12*0.5*0.18</f>
        <v>427.8335167588267</v>
      </c>
      <c r="K200" s="1">
        <f>[3]PF_FP_StLF!$C200*0.5*44/12*0.5*0.18</f>
        <v>1176.5421710867734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f>[3]PF_FP_StLF!$C201*0.5*16/12*0.5*0.18</f>
        <v>398.27922772599726</v>
      </c>
      <c r="K201" s="1">
        <f>[3]PF_FP_StLF!$C201*0.5*44/12*0.5*0.18</f>
        <v>1095.2678762464925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f>[3]PF_FP_StLF!$C202*0.5*16/12*0.5*0.18</f>
        <v>382.67967899716615</v>
      </c>
      <c r="K202" s="1">
        <f>[3]PF_FP_StLF!$C202*0.5*44/12*0.5*0.18</f>
        <v>1052.3691172422066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02"/>
  <sheetViews>
    <sheetView workbookViewId="0">
      <selection activeCell="G1" sqref="G1:G1048576"/>
    </sheetView>
  </sheetViews>
  <sheetFormatPr defaultColWidth="11.44140625" defaultRowHeight="14.4" x14ac:dyDescent="0.3"/>
  <cols>
    <col min="2" max="2" width="11.44140625" style="1"/>
    <col min="3" max="3" width="25.554687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'[1]PF-FP_S1_40y'!$D$31*44/12*1000</f>
        <v>248562.64150943403</v>
      </c>
      <c r="D2" s="1">
        <f>'[1]PF-FP_S1_40y'!$D$15*44/12*1000</f>
        <v>25791.194968553456</v>
      </c>
      <c r="E2" s="1">
        <f>'[1]PF-FP_S1_40y'!$F$24*44/12*1000</f>
        <v>497125.28301886783</v>
      </c>
      <c r="F2" s="3">
        <v>0</v>
      </c>
      <c r="G2" s="4">
        <f>((E2*12/44)/0.51)*([1]LCI!$E$34/1000)</f>
        <v>119519.70326379576</v>
      </c>
      <c r="H2" s="1">
        <v>0</v>
      </c>
      <c r="I2" s="5">
        <f>'[1]PF-FP_S1_40y'!$D$33*44/12*-1*1000*0.82</f>
        <v>-67940.455345911934</v>
      </c>
      <c r="J2" s="1">
        <f>'[1]PF-FP_S1_40y'!$D$33*16/12*1000*0.18*0.5</f>
        <v>2711.592452830188</v>
      </c>
      <c r="K2" s="1">
        <f>'[1]PF-FP_S1_40y'!$D$33*44/12*1000*0.18*0.5</f>
        <v>7456.8792452830185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5">
        <f>'[1]PF-FP_S1_40y'!$F$31*44/12*1000</f>
        <v>72564.360020177119</v>
      </c>
      <c r="D43" s="1">
        <f>'[1]PF-FP_S1_40y'!$F$15*44/12*1000</f>
        <v>7529.3758775800052</v>
      </c>
      <c r="E43" s="1">
        <f>'[1]PF-FP_S1_40y'!$H$24*44/12*1000</f>
        <v>145128.72004035424</v>
      </c>
      <c r="F43" s="3">
        <v>0</v>
      </c>
      <c r="G43" s="4">
        <f>((E43*12/44)/0.51)*([1]LCI!$E$34/1000)</f>
        <v>34892.092892445566</v>
      </c>
      <c r="H43" s="1">
        <v>0</v>
      </c>
      <c r="I43" s="1">
        <f>'[1]PF-FP_S1_40y'!$F$33*44/12*-1*1000*0.82</f>
        <v>-19834.25840551508</v>
      </c>
      <c r="J43" s="1">
        <f>'[1]PF-FP_S1_40y'!$F$33*16/12*1000*0.18*0.5</f>
        <v>791.61120022011403</v>
      </c>
      <c r="K43" s="1">
        <f>'[1]PF-FP_S1_40y'!$F$33*44/12*1000*0.18*0.5</f>
        <v>2176.9308006053138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5">
        <f>C43</f>
        <v>72564.360020177119</v>
      </c>
      <c r="D84" s="5">
        <f t="shared" ref="D84:K84" si="0">D43</f>
        <v>7529.3758775800052</v>
      </c>
      <c r="E84" s="5">
        <f t="shared" si="0"/>
        <v>145128.72004035424</v>
      </c>
      <c r="F84" s="5">
        <f t="shared" si="0"/>
        <v>0</v>
      </c>
      <c r="G84" s="5">
        <f t="shared" si="0"/>
        <v>34892.092892445566</v>
      </c>
      <c r="H84" s="1">
        <v>0</v>
      </c>
      <c r="I84" s="5">
        <f t="shared" si="0"/>
        <v>-19834.25840551508</v>
      </c>
      <c r="J84" s="5">
        <f t="shared" si="0"/>
        <v>791.61120022011403</v>
      </c>
      <c r="K84" s="5">
        <f t="shared" si="0"/>
        <v>2176.9308006053138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5">
        <f>C84</f>
        <v>72564.360020177119</v>
      </c>
      <c r="D125" s="5">
        <f t="shared" ref="D125:K125" si="1">D84</f>
        <v>7529.3758775800052</v>
      </c>
      <c r="E125" s="5">
        <f t="shared" si="1"/>
        <v>145128.72004035424</v>
      </c>
      <c r="F125" s="5">
        <f t="shared" si="1"/>
        <v>0</v>
      </c>
      <c r="G125" s="5">
        <f t="shared" si="1"/>
        <v>34892.092892445566</v>
      </c>
      <c r="H125" s="1">
        <v>0</v>
      </c>
      <c r="I125" s="5">
        <f t="shared" si="1"/>
        <v>-19834.25840551508</v>
      </c>
      <c r="J125" s="5">
        <f t="shared" si="1"/>
        <v>791.61120022011403</v>
      </c>
      <c r="K125" s="5">
        <f t="shared" si="1"/>
        <v>2176.9308006053138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5">
        <f>C125</f>
        <v>72564.360020177119</v>
      </c>
      <c r="D166" s="5">
        <f t="shared" ref="D166:K166" si="2">D125</f>
        <v>7529.3758775800052</v>
      </c>
      <c r="E166" s="5">
        <f t="shared" si="2"/>
        <v>145128.72004035424</v>
      </c>
      <c r="F166" s="5">
        <f t="shared" si="2"/>
        <v>0</v>
      </c>
      <c r="G166" s="5">
        <f t="shared" si="2"/>
        <v>34892.092892445566</v>
      </c>
      <c r="H166" s="1">
        <v>0</v>
      </c>
      <c r="I166" s="5">
        <f t="shared" si="2"/>
        <v>-19834.25840551508</v>
      </c>
      <c r="J166" s="5">
        <f t="shared" si="2"/>
        <v>791.61120022011403</v>
      </c>
      <c r="K166" s="5">
        <f t="shared" si="2"/>
        <v>2176.9308006053138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202"/>
  <sheetViews>
    <sheetView topLeftCell="B42" workbookViewId="0">
      <selection activeCell="J63" sqref="J63"/>
    </sheetView>
  </sheetViews>
  <sheetFormatPr defaultColWidth="11.44140625" defaultRowHeight="14.4" x14ac:dyDescent="0.3"/>
  <cols>
    <col min="2" max="2" width="11.44140625" style="1"/>
    <col min="3" max="3" width="25.10937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'[1]PF-FP_S1_60y'!$D$31*44/12*1000</f>
        <v>248562.64150943403</v>
      </c>
      <c r="D2" s="1">
        <f>'[1]PF-FP_S1_60y'!$D$15*44/12*1000</f>
        <v>25791.194968553456</v>
      </c>
      <c r="E2" s="1">
        <f>'[1]PF-FP_S1_60y'!$F$24*44/12*1000</f>
        <v>497125.28301886783</v>
      </c>
      <c r="F2" s="3">
        <v>0</v>
      </c>
      <c r="G2" s="4">
        <f>((E2*12/44)/0.51)*([1]LCI!$E$34/1000)</f>
        <v>119519.70326379576</v>
      </c>
      <c r="H2" s="1">
        <v>0</v>
      </c>
      <c r="I2" s="5">
        <f>'[1]PF-FP_S1_60y'!$D$33*44/12*-1*1000*0.82</f>
        <v>-67940.455345911934</v>
      </c>
      <c r="J2" s="1">
        <f>('[1]PF-FP_S1_60y'!$D$33+[3]PF_FP_StLF!$D$2*0.5/1000)*16/12*1000*0.18*0.5</f>
        <v>2711.592452830188</v>
      </c>
      <c r="K2" s="1">
        <f>('[1]PF-FP_S1_60y'!$D$33+[3]PF_FP_StLF!$D$2*0.5/1000)*44/12*1000*0.18*0.5</f>
        <v>7456.8792452830185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f>[3]PF_FP_StLF!$D3*0.5*16/12*0.5*0.18</f>
        <v>5.990904840332222</v>
      </c>
      <c r="K3" s="1">
        <f>[3]PF_FP_StLF!$D3*0.5*44/12*0.5*0.18</f>
        <v>16.474988310913613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f>[3]PF_FP_StLF!$D4*0.5*16/12*0.5*0.18</f>
        <v>8.1181097242143014</v>
      </c>
      <c r="K4" s="1">
        <f>[3]PF_FP_StLF!$D4*0.5*44/12*0.5*0.18</f>
        <v>22.324801741589326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f>[3]PF_FP_StLF!$D5*0.5*16/12*0.5*0.18</f>
        <v>10.901298548049528</v>
      </c>
      <c r="K5" s="1">
        <f>[3]PF_FP_StLF!$D5*0.5*44/12*0.5*0.18</f>
        <v>29.9785710071362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f>[3]PF_FP_StLF!$D6*0.5*16/12*0.5*0.18</f>
        <v>14.506490945901023</v>
      </c>
      <c r="K6" s="1">
        <f>[3]PF_FP_StLF!$D6*0.5*44/12*0.5*0.18</f>
        <v>39.892850101227815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f>[3]PF_FP_StLF!$D7*0.5*16/12*0.5*0.18</f>
        <v>19.129663471434029</v>
      </c>
      <c r="K7" s="1">
        <f>[3]PF_FP_StLF!$D7*0.5*44/12*0.5*0.18</f>
        <v>52.606574546443575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f>[3]PF_FP_StLF!$D8*0.5*16/12*0.5*0.18</f>
        <v>24.998451620663982</v>
      </c>
      <c r="K8" s="1">
        <f>[3]PF_FP_StLF!$D8*0.5*44/12*0.5*0.18</f>
        <v>68.745741956825952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f>[3]PF_FP_StLF!$D9*0.5*16/12*0.5*0.18</f>
        <v>32.372758727772158</v>
      </c>
      <c r="K9" s="1">
        <f>[3]PF_FP_StLF!$D9*0.5*44/12*0.5*0.18</f>
        <v>89.025086501373437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f>[3]PF_FP_StLF!$D10*0.5*16/12*0.5*0.18</f>
        <v>41.543887381483799</v>
      </c>
      <c r="K10" s="1">
        <f>[3]PF_FP_StLF!$D10*0.5*44/12*0.5*0.18</f>
        <v>114.24569029908044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f>[3]PF_FP_StLF!$D11*0.5*16/12*0.5*0.18</f>
        <v>52.831796056560698</v>
      </c>
      <c r="K11" s="1">
        <f>[3]PF_FP_StLF!$D11*0.5*44/12*0.5*0.18</f>
        <v>145.28743915554193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f>[3]PF_FP_StLF!$D12*0.5*16/12*0.5*0.18</f>
        <v>66.580099361714701</v>
      </c>
      <c r="K12" s="1">
        <f>[3]PF_FP_StLF!$D12*0.5*44/12*0.5*0.18</f>
        <v>183.09527324471543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f>[3]PF_FP_StLF!$D13*0.5*16/12*0.5*0.18</f>
        <v>83.148481785891363</v>
      </c>
      <c r="K13" s="1">
        <f>[3]PF_FP_StLF!$D13*0.5*44/12*0.5*0.18</f>
        <v>228.65832491120119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f>[3]PF_FP_StLF!$D14*0.5*16/12*0.5*0.18</f>
        <v>102.90228762942479</v>
      </c>
      <c r="K14" s="1">
        <f>[3]PF_FP_StLF!$D14*0.5*44/12*0.5*0.18</f>
        <v>282.98129098091823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f>[3]PF_FP_StLF!$D15*0.5*16/12*0.5*0.18</f>
        <v>126.1991868603474</v>
      </c>
      <c r="K15" s="1">
        <f>[3]PF_FP_StLF!$D15*0.5*44/12*0.5*0.18</f>
        <v>347.04776386595535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f>[3]PF_FP_StLF!$D16*0.5*16/12*0.5*0.18</f>
        <v>153.37299719046337</v>
      </c>
      <c r="K16" s="1">
        <f>[3]PF_FP_StLF!$D16*0.5*44/12*0.5*0.18</f>
        <v>421.7757422737742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f>[3]PF_FP_StLF!$D17*0.5*16/12*0.5*0.18</f>
        <v>184.71496141151178</v>
      </c>
      <c r="K17" s="1">
        <f>[3]PF_FP_StLF!$D17*0.5*44/12*0.5*0.18</f>
        <v>507.96614388165744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f>[3]PF_FP_StLF!$D18*0.5*16/12*0.5*0.18</f>
        <v>220.45302553656509</v>
      </c>
      <c r="K18" s="1">
        <f>[3]PF_FP_StLF!$D18*0.5*44/12*0.5*0.18</f>
        <v>606.24582022555398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f>[3]PF_FP_StLF!$D19*0.5*16/12*0.5*0.18</f>
        <v>260.72992190444262</v>
      </c>
      <c r="K19" s="1">
        <f>[3]PF_FP_StLF!$D19*0.5*44/12*0.5*0.18</f>
        <v>717.00728523721716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f>[3]PF_FP_StLF!$D20*0.5*16/12*0.5*0.18</f>
        <v>305.58111176209991</v>
      </c>
      <c r="K20" s="1">
        <f>[3]PF_FP_StLF!$D20*0.5*44/12*0.5*0.18</f>
        <v>840.34805734577469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f>[3]PF_FP_StLF!$D21*0.5*16/12*0.5*0.18</f>
        <v>354.91386004340245</v>
      </c>
      <c r="K21" s="1">
        <f>[3]PF_FP_StLF!$D21*0.5*44/12*0.5*0.18</f>
        <v>976.01311511935683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f>[3]PF_FP_StLF!$D22*0.5*16/12*0.5*0.18</f>
        <v>408.48887552307804</v>
      </c>
      <c r="K22" s="1">
        <f>[3]PF_FP_StLF!$D22*0.5*44/12*0.5*0.18</f>
        <v>1123.3444076884646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f>[3]PF_FP_StLF!$D23*0.5*16/12*0.5*0.18</f>
        <v>465.90602737856676</v>
      </c>
      <c r="K23" s="1">
        <f>[3]PF_FP_StLF!$D23*0.5*44/12*0.5*0.18</f>
        <v>1281.2415752910586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f>[3]PF_FP_StLF!$D24*0.5*16/12*0.5*0.18</f>
        <v>526.59562309469561</v>
      </c>
      <c r="K24" s="1">
        <f>[3]PF_FP_StLF!$D24*0.5*44/12*0.5*0.18</f>
        <v>1448.1379635104129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f>[3]PF_FP_StLF!$D25*0.5*16/12*0.5*0.18</f>
        <v>589.81658766343492</v>
      </c>
      <c r="K25" s="1">
        <f>[3]PF_FP_StLF!$D25*0.5*44/12*0.5*0.18</f>
        <v>1621.9956160744462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f>[3]PF_FP_StLF!$D26*0.5*16/12*0.5*0.18</f>
        <v>654.66261427912025</v>
      </c>
      <c r="K26" s="1">
        <f>[3]PF_FP_StLF!$D26*0.5*44/12*0.5*0.18</f>
        <v>1800.3221892675804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f>[3]PF_FP_StLF!$D27*0.5*16/12*0.5*0.18</f>
        <v>720.07696740031258</v>
      </c>
      <c r="K27" s="1">
        <f>[3]PF_FP_StLF!$D27*0.5*44/12*0.5*0.18</f>
        <v>1980.2116603508596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f>[3]PF_FP_StLF!$D28*0.5*16/12*0.5*0.18</f>
        <v>784.87612746051059</v>
      </c>
      <c r="K28" s="1">
        <f>[3]PF_FP_StLF!$D28*0.5*44/12*0.5*0.18</f>
        <v>2158.4093505164042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f>[3]PF_FP_StLF!$D29*0.5*16/12*0.5*0.18</f>
        <v>847.78190192494071</v>
      </c>
      <c r="K29" s="1">
        <f>[3]PF_FP_StLF!$D29*0.5*44/12*0.5*0.18</f>
        <v>2331.4002302935869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f>[3]PF_FP_StLF!$D30*0.5*16/12*0.5*0.18</f>
        <v>907.46102945778546</v>
      </c>
      <c r="K30" s="1">
        <f>[3]PF_FP_StLF!$D30*0.5*44/12*0.5*0.18</f>
        <v>2495.5178310089095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f>[3]PF_FP_StLF!$D31*0.5*16/12*0.5*0.18</f>
        <v>962.57071979115244</v>
      </c>
      <c r="K31" s="1">
        <f>[3]PF_FP_StLF!$D31*0.5*44/12*0.5*0.18</f>
        <v>2647.0694794256688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f>[3]PF_FP_StLF!$D32*0.5*16/12*0.5*0.18</f>
        <v>1011.8080519645938</v>
      </c>
      <c r="K32" s="1">
        <f>[3]PF_FP_StLF!$D32*0.5*44/12*0.5*0.18</f>
        <v>2782.4721429026331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f>[3]PF_FP_StLF!$D33*0.5*16/12*0.5*0.18</f>
        <v>1053.9607469409275</v>
      </c>
      <c r="K33" s="1">
        <f>[3]PF_FP_StLF!$D33*0.5*44/12*0.5*0.18</f>
        <v>2898.3920540875506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f>[3]PF_FP_StLF!$D34*0.5*16/12*0.5*0.18</f>
        <v>1087.9565795985443</v>
      </c>
      <c r="K34" s="1">
        <f>[3]PF_FP_StLF!$D34*0.5*44/12*0.5*0.18</f>
        <v>2991.8805938959972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f>[3]PF_FP_StLF!$D35*0.5*16/12*0.5*0.18</f>
        <v>1112.9086307336459</v>
      </c>
      <c r="K35" s="1">
        <f>[3]PF_FP_StLF!$D35*0.5*44/12*0.5*0.18</f>
        <v>3060.4987345175264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f>[3]PF_FP_StLF!$D36*0.5*16/12*0.5*0.18</f>
        <v>1128.1537176666307</v>
      </c>
      <c r="K36" s="1">
        <f>[3]PF_FP_StLF!$D36*0.5*44/12*0.5*0.18</f>
        <v>3102.4227235832336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f>[3]PF_FP_StLF!$D37*0.5*16/12*0.5*0.18</f>
        <v>1133.2816803014543</v>
      </c>
      <c r="K37" s="1">
        <f>[3]PF_FP_StLF!$D37*0.5*44/12*0.5*0.18</f>
        <v>3116.524620829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f>[3]PF_FP_StLF!$D38*0.5*16/12*0.5*0.18</f>
        <v>1128.1537176666288</v>
      </c>
      <c r="K38" s="1">
        <f>[3]PF_FP_StLF!$D38*0.5*44/12*0.5*0.18</f>
        <v>3102.4227235832291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f>[3]PF_FP_StLF!$D39*0.5*16/12*0.5*0.18</f>
        <v>1112.9086307336424</v>
      </c>
      <c r="K39" s="1">
        <f>[3]PF_FP_StLF!$D39*0.5*44/12*0.5*0.18</f>
        <v>3060.4987345175164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f>[3]PF_FP_StLF!$D40*0.5*16/12*0.5*0.18</f>
        <v>1087.9565795985479</v>
      </c>
      <c r="K40" s="1">
        <f>[3]PF_FP_StLF!$D40*0.5*44/12*0.5*0.18</f>
        <v>2991.8805938960068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f>[3]PF_FP_StLF!$D41*0.5*16/12*0.5*0.18</f>
        <v>1053.9607469409257</v>
      </c>
      <c r="K41" s="1">
        <f>[3]PF_FP_StLF!$D41*0.5*44/12*0.5*0.18</f>
        <v>2898.3920540875456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f>[3]PF_FP_StLF!$D42*0.5*16/12*0.5*0.18</f>
        <v>1011.8080519645938</v>
      </c>
      <c r="K42" s="1">
        <f>[3]PF_FP_StLF!$D42*0.5*44/12*0.5*0.18</f>
        <v>2782.4721429026331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f>[3]PF_FP_StLF!$D43*0.5*16/12*0.5*0.18</f>
        <v>962.57071979115403</v>
      </c>
      <c r="K43" s="1">
        <f>[3]PF_FP_StLF!$D43*0.5*44/12*0.5*0.18</f>
        <v>2647.0694794256738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f>[3]PF_FP_StLF!$D44*0.5*16/12*0.5*0.18</f>
        <v>907.46102945778341</v>
      </c>
      <c r="K44" s="1">
        <f>[3]PF_FP_StLF!$D44*0.5*44/12*0.5*0.18</f>
        <v>2495.517831008905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f>[3]PF_FP_StLF!$D45*0.5*16/12*0.5*0.18</f>
        <v>847.78190192493832</v>
      </c>
      <c r="K45" s="1">
        <f>[3]PF_FP_StLF!$D45*0.5*44/12*0.5*0.18</f>
        <v>2331.4002302935805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f>[3]PF_FP_StLF!$D46*0.5*16/12*0.5*0.18</f>
        <v>784.87612746050945</v>
      </c>
      <c r="K46" s="1">
        <f>[3]PF_FP_StLF!$D46*0.5*44/12*0.5*0.18</f>
        <v>2158.4093505164005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f>[3]PF_FP_StLF!$D47*0.5*16/12*0.5*0.18</f>
        <v>720.07696740031315</v>
      </c>
      <c r="K47" s="1">
        <f>[3]PF_FP_StLF!$D47*0.5*44/12*0.5*0.18</f>
        <v>1980.2116603508612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f>[3]PF_FP_StLF!$D48*0.5*16/12*0.5*0.18</f>
        <v>654.66261427912025</v>
      </c>
      <c r="K48" s="1">
        <f>[3]PF_FP_StLF!$D48*0.5*44/12*0.5*0.18</f>
        <v>1800.3221892675804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f>[3]PF_FP_StLF!$D49*0.5*16/12*0.5*0.18</f>
        <v>589.81658766343799</v>
      </c>
      <c r="K49" s="1">
        <f>[3]PF_FP_StLF!$D49*0.5*44/12*0.5*0.18</f>
        <v>1621.9956160744543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f>[3]PF_FP_StLF!$D50*0.5*16/12*0.5*0.18</f>
        <v>526.59562309469516</v>
      </c>
      <c r="K50" s="1">
        <f>[3]PF_FP_StLF!$D50*0.5*44/12*0.5*0.18</f>
        <v>1448.1379635104115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f>[3]PF_FP_StLF!$D51*0.5*16/12*0.5*0.18</f>
        <v>465.90602737856591</v>
      </c>
      <c r="K51" s="1">
        <f>[3]PF_FP_StLF!$D51*0.5*44/12*0.5*0.18</f>
        <v>1281.2415752910563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f>[3]PF_FP_StLF!$D52*0.5*16/12*0.5*0.18</f>
        <v>408.48887552308366</v>
      </c>
      <c r="K52" s="1">
        <f>[3]PF_FP_StLF!$D52*0.5*44/12*0.5*0.18</f>
        <v>1123.3444076884803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f>[3]PF_FP_StLF!$D53*0.5*16/12*0.5*0.18</f>
        <v>354.91386004340097</v>
      </c>
      <c r="K53" s="1">
        <f>[3]PF_FP_StLF!$D53*0.5*44/12*0.5*0.18</f>
        <v>976.01311511935273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f>[3]PF_FP_StLF!$D54*0.5*16/12*0.5*0.18</f>
        <v>305.58111176210008</v>
      </c>
      <c r="K54" s="1">
        <f>[3]PF_FP_StLF!$D54*0.5*44/12*0.5*0.18</f>
        <v>840.34805734577526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f>[3]PF_FP_StLF!$D55*0.5*16/12*0.5*0.18</f>
        <v>260.72992190444086</v>
      </c>
      <c r="K55" s="1">
        <f>[3]PF_FP_StLF!$D55*0.5*44/12*0.5*0.18</f>
        <v>717.00728523721227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f>[3]PF_FP_StLF!$D56*0.5*16/12*0.5*0.18</f>
        <v>220.45302553656666</v>
      </c>
      <c r="K56" s="1">
        <f>[3]PF_FP_StLF!$D56*0.5*44/12*0.5*0.18</f>
        <v>606.2458202255583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f>[3]PF_FP_StLF!$D57*0.5*16/12*0.5*0.18</f>
        <v>184.71496141151002</v>
      </c>
      <c r="K57" s="1">
        <f>[3]PF_FP_StLF!$D57*0.5*44/12*0.5*0.18</f>
        <v>507.96614388165261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f>[3]PF_FP_StLF!$D58*0.5*16/12*0.5*0.18</f>
        <v>153.37299719046348</v>
      </c>
      <c r="K58" s="1">
        <f>[3]PF_FP_StLF!$D58*0.5*44/12*0.5*0.18</f>
        <v>421.7757422737746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f>[3]PF_FP_StLF!$D59*0.5*16/12*0.5*0.18</f>
        <v>126.1991868603474</v>
      </c>
      <c r="K59" s="1">
        <f>[3]PF_FP_StLF!$D59*0.5*44/12*0.5*0.18</f>
        <v>347.04776386595535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f>[3]PF_FP_StLF!$D60*0.5*16/12*0.5*0.18</f>
        <v>102.90228762942557</v>
      </c>
      <c r="K60" s="1">
        <f>[3]PF_FP_StLF!$D60*0.5*44/12*0.5*0.18</f>
        <v>282.98129098092033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f>[3]PF_FP_StLF!$D61*0.5*16/12*0.5*0.18</f>
        <v>83.148481785892557</v>
      </c>
      <c r="K61" s="1">
        <f>[3]PF_FP_StLF!$D61*0.5*44/12*0.5*0.18</f>
        <v>228.65832491120452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f>[3]PF_FP_StLF!$D62*0.5*16/12*0.5*0.18</f>
        <v>66.580099361709841</v>
      </c>
      <c r="K62" s="1">
        <f>[3]PF_FP_StLF!$D62*0.5*44/12*0.5*0.18</f>
        <v>183.09527324470204</v>
      </c>
    </row>
    <row r="63" spans="2:11" x14ac:dyDescent="0.3">
      <c r="B63" s="1">
        <v>61</v>
      </c>
      <c r="C63" s="1">
        <f>'[1]PF-FP_S1_60y'!$F$31*44/12*1000</f>
        <v>106273.56369962804</v>
      </c>
      <c r="D63" s="1">
        <f>'[1]PF-FP_S1_60y'!$F$15*44/12*1000</f>
        <v>11027.088321621577</v>
      </c>
      <c r="E63" s="1">
        <f>'[1]PF-FP_S1_60y'!$H$24*44/12*1000</f>
        <v>212547.12739925605</v>
      </c>
      <c r="F63" s="3">
        <v>0</v>
      </c>
      <c r="G63" s="4">
        <f>((E63*12/44)/0.51)*([1]LCI!$E$34/1000)</f>
        <v>51100.940676491635</v>
      </c>
      <c r="H63" s="1">
        <v>0</v>
      </c>
      <c r="I63" s="1">
        <f>'[1]PF-FP_S1_60y'!$F$33*44/12*-1*1000*0.82</f>
        <v>-29048.107411231671</v>
      </c>
      <c r="J63" s="1">
        <f>('[1]PF-FP_S1_60y'!$F$33+[3]PF_FP_StLF!$D$63*0.5/1000)*16/12*1000*0.18*0.5</f>
        <v>1212.1797636888709</v>
      </c>
      <c r="K63" s="1">
        <f>('[1]PF-FP_S1_60y'!$F$33+[3]PF_FP_StLF!$D$63*0.5/1000)*44/12*1000*0.18*0.5</f>
        <v>3333.4943501443945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f>[3]PF_FP_StLF!$D64*0.5*16/12*0.5*0.18</f>
        <v>44.105313359665359</v>
      </c>
      <c r="K64" s="1">
        <f>[3]PF_FP_StLF!$D64*0.5*44/12*0.5*0.18</f>
        <v>121.28961173907973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f>[3]PF_FP_StLF!$D65*0.5*16/12*0.5*0.18</f>
        <v>35.843676342970369</v>
      </c>
      <c r="K65" s="1">
        <f>[3]PF_FP_StLF!$D65*0.5*44/12*0.5*0.18</f>
        <v>98.570109943168532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f>[3]PF_FP_StLF!$D66*0.5*16/12*0.5*0.18</f>
        <v>29.659328406573234</v>
      </c>
      <c r="K66" s="1">
        <f>[3]PF_FP_StLF!$D66*0.5*44/12*0.5*0.18</f>
        <v>81.563153118076386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f>[3]PF_FP_StLF!$D67*0.5*16/12*0.5*0.18</f>
        <v>25.331949061236823</v>
      </c>
      <c r="K67" s="1">
        <f>[3]PF_FP_StLF!$D67*0.5*44/12*0.5*0.18</f>
        <v>69.662859918401267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f>[3]PF_FP_StLF!$D68*0.5*16/12*0.5*0.18</f>
        <v>22.685425226364522</v>
      </c>
      <c r="K68" s="1">
        <f>[3]PF_FP_StLF!$D68*0.5*44/12*0.5*0.18</f>
        <v>62.384919372502445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f>[3]PF_FP_StLF!$D69*0.5*16/12*0.5*0.18</f>
        <v>21.589447517527606</v>
      </c>
      <c r="K69" s="1">
        <f>[3]PF_FP_StLF!$D69*0.5*44/12*0.5*0.18</f>
        <v>59.370980673200918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f>[3]PF_FP_StLF!$D70*0.5*16/12*0.5*0.18</f>
        <v>21.959161685587777</v>
      </c>
      <c r="K70" s="1">
        <f>[3]PF_FP_StLF!$D70*0.5*44/12*0.5*0.18</f>
        <v>60.38769463536638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f>[3]PF_FP_StLF!$D71*0.5*16/12*0.5*0.18</f>
        <v>23.753095228861213</v>
      </c>
      <c r="K71" s="1">
        <f>[3]PF_FP_StLF!$D71*0.5*44/12*0.5*0.18</f>
        <v>65.321011879368328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f>[3]PF_FP_StLF!$D72*0.5*16/12*0.5*0.18</f>
        <v>26.969539748882326</v>
      </c>
      <c r="K72" s="1">
        <f>[3]PF_FP_StLF!$D72*0.5*44/12*0.5*0.18</f>
        <v>74.1662343094264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f>[3]PF_FP_StLF!$D73*0.5*16/12*0.5*0.18</f>
        <v>31.641528951584316</v>
      </c>
      <c r="K73" s="1">
        <f>[3]PF_FP_StLF!$D73*0.5*44/12*0.5*0.18</f>
        <v>87.014204616856858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f>[3]PF_FP_StLF!$D74*0.5*16/12*0.5*0.18</f>
        <v>37.830520037638699</v>
      </c>
      <c r="K74" s="1">
        <f>[3]PF_FP_StLF!$D74*0.5*44/12*0.5*0.18</f>
        <v>104.03393010350642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f>[3]PF_FP_StLF!$D75*0.5*16/12*0.5*0.18</f>
        <v>45.618870467051309</v>
      </c>
      <c r="K75" s="1">
        <f>[3]PF_FP_StLF!$D75*0.5*44/12*0.5*0.18</f>
        <v>125.45189378439109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f>[3]PF_FP_StLF!$D76*0.5*16/12*0.5*0.18</f>
        <v>55.101208152031894</v>
      </c>
      <c r="K76" s="1">
        <f>[3]PF_FP_StLF!$D76*0.5*44/12*0.5*0.18</f>
        <v>151.5283224180877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f>[3]PF_FP_StLF!$D77*0.5*16/12*0.5*0.18</f>
        <v>66.374823547576199</v>
      </c>
      <c r="K77" s="1">
        <f>[3]PF_FP_StLF!$D77*0.5*44/12*0.5*0.18</f>
        <v>182.53076475583453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f>[3]PF_FP_StLF!$D78*0.5*16/12*0.5*0.18</f>
        <v>79.52926622463427</v>
      </c>
      <c r="K78" s="1">
        <f>[3]PF_FP_StLF!$D78*0.5*44/12*0.5*0.18</f>
        <v>218.7054821177442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f>[3]PF_FP_StLF!$D79*0.5*16/12*0.5*0.18</f>
        <v>94.635402472883513</v>
      </c>
      <c r="K79" s="1">
        <f>[3]PF_FP_StLF!$D79*0.5*44/12*0.5*0.18</f>
        <v>260.24735680042971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f>[3]PF_FP_StLF!$D80*0.5*16/12*0.5*0.18</f>
        <v>111.73427742708805</v>
      </c>
      <c r="K80" s="1">
        <f>[3]PF_FP_StLF!$D80*0.5*44/12*0.5*0.18</f>
        <v>307.26926292449212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f>[3]PF_FP_StLF!$D81*0.5*16/12*0.5*0.18</f>
        <v>130.82621572548209</v>
      </c>
      <c r="K81" s="1">
        <f>[3]PF_FP_StLF!$D81*0.5*44/12*0.5*0.18</f>
        <v>359.77209324507578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1">
        <v>0</v>
      </c>
      <c r="J82" s="1">
        <f>[3]PF_FP_StLF!$D82*0.5*16/12*0.5*0.18</f>
        <v>151.86067754281896</v>
      </c>
      <c r="K82" s="1">
        <f>[3]PF_FP_StLF!$D82*0.5*44/12*0.5*0.18</f>
        <v>417.61686324275212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f>[3]PF_FP_StLF!$D83*0.5*16/12*0.5*0.18</f>
        <v>174.72744988337107</v>
      </c>
      <c r="K83" s="1">
        <f>[3]PF_FP_StLF!$D83*0.5*44/12*0.5*0.18</f>
        <v>480.50048717927046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f>[3]PF_FP_StLF!$D84*0.5*16/12*0.5*0.18</f>
        <v>199.24978447035437</v>
      </c>
      <c r="K84" s="1">
        <f>[3]PF_FP_StLF!$D84*0.5*44/12*0.5*0.18</f>
        <v>547.93690729347463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f>[3]PF_FP_StLF!$D85*0.5*16/12*0.5*0.18</f>
        <v>225.18008322704029</v>
      </c>
      <c r="K85" s="1">
        <f>[3]PF_FP_StLF!$D85*0.5*44/12*0.5*0.18</f>
        <v>619.24522887436069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f>[3]PF_FP_StLF!$D86*0.5*16/12*0.5*0.18</f>
        <v>252.19867290413265</v>
      </c>
      <c r="K86" s="1">
        <f>[3]PF_FP_StLF!$D86*0.5*44/12*0.5*0.18</f>
        <v>693.54635048636476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f>[3]PF_FP_StLF!$D87*0.5*16/12*0.5*0.18</f>
        <v>279.91609860701288</v>
      </c>
      <c r="K87" s="1">
        <f>[3]PF_FP_StLF!$D87*0.5*44/12*0.5*0.18</f>
        <v>769.7692711692855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f>[3]PF_FP_StLF!$D88*0.5*16/12*0.5*0.18</f>
        <v>307.87920346797733</v>
      </c>
      <c r="K88" s="1">
        <f>[3]PF_FP_StLF!$D88*0.5*44/12*0.5*0.18</f>
        <v>846.66780953693774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f>[3]PF_FP_StLF!$D89*0.5*16/12*0.5*0.18</f>
        <v>335.5810554931445</v>
      </c>
      <c r="K89" s="1">
        <f>[3]PF_FP_StLF!$D89*0.5*44/12*0.5*0.18</f>
        <v>922.84790260614739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f>[3]PF_FP_StLF!$D90*0.5*16/12*0.5*0.18</f>
        <v>362.47454493940529</v>
      </c>
      <c r="K90" s="1">
        <f>[3]PF_FP_StLF!$D90*0.5*44/12*0.5*0.18</f>
        <v>996.80499858336452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f>[3]PF_FP_StLF!$D91*0.5*16/12*0.5*0.18</f>
        <v>387.98922324180558</v>
      </c>
      <c r="K91" s="1">
        <f>[3]PF_FP_StLF!$D91*0.5*44/12*0.5*0.18</f>
        <v>1066.9703639149652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f>[3]PF_FP_StLF!$D92*0.5*16/12*0.5*0.18</f>
        <v>411.55070758945334</v>
      </c>
      <c r="K92" s="1">
        <f>[3]PF_FP_StLF!$D92*0.5*44/12*0.5*0.18</f>
        <v>1131.7644458709967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f>[3]PF_FP_StLF!$D93*0.5*16/12*0.5*0.18</f>
        <v>432.60175531466388</v>
      </c>
      <c r="K93" s="1">
        <f>[3]PF_FP_StLF!$D93*0.5*44/12*0.5*0.18</f>
        <v>1189.6548271153256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f>[3]PF_FP_StLF!$D94*0.5*16/12*0.5*0.18</f>
        <v>450.62394029885422</v>
      </c>
      <c r="K94" s="1">
        <f>[3]PF_FP_StLF!$D94*0.5*44/12*0.5*0.18</f>
        <v>1239.2158358218489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f>[3]PF_FP_StLF!$D95*0.5*16/12*0.5*0.18</f>
        <v>465.15875778602697</v>
      </c>
      <c r="K95" s="1">
        <f>[3]PF_FP_StLF!$D95*0.5*44/12*0.5*0.18</f>
        <v>1279.1865839115744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f>[3]PF_FP_StLF!$D96*0.5*16/12*0.5*0.18</f>
        <v>475.82695763615038</v>
      </c>
      <c r="K96" s="1">
        <f>[3]PF_FP_StLF!$D96*0.5*44/12*0.5*0.18</f>
        <v>1308.5241334994134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f>[3]PF_FP_StLF!$D97*0.5*16/12*0.5*0.18</f>
        <v>482.34496591515875</v>
      </c>
      <c r="K97" s="1">
        <f>[3]PF_FP_StLF!$D97*0.5*44/12*0.5*0.18</f>
        <v>1326.4486562666864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f>[3]PF_FP_StLF!$D98*0.5*16/12*0.5*0.18</f>
        <v>484.53739999151031</v>
      </c>
      <c r="K98" s="1">
        <f>[3]PF_FP_StLF!$D98*0.5*44/12*0.5*0.18</f>
        <v>1332.4778499766535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f>[3]PF_FP_StLF!$D99*0.5*16/12*0.5*0.18</f>
        <v>482.34490433461519</v>
      </c>
      <c r="K99" s="1">
        <f>[3]PF_FP_StLF!$D99*0.5*44/12*0.5*0.18</f>
        <v>1326.4484869201917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f>[3]PF_FP_StLF!$D100*0.5*16/12*0.5*0.18</f>
        <v>475.82681706335148</v>
      </c>
      <c r="K100" s="1">
        <f>[3]PF_FP_StLF!$D100*0.5*44/12*0.5*0.18</f>
        <v>1308.5237469242168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f>[3]PF_FP_StLF!$D101*0.5*16/12*0.5*0.18</f>
        <v>465.15849917765649</v>
      </c>
      <c r="K101" s="1">
        <f>[3]PF_FP_StLF!$D101*0.5*44/12*0.5*0.18</f>
        <v>1279.1858727385552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f>[3]PF_FP_StLF!$D102*0.5*16/12*0.5*0.18</f>
        <v>450.62349370086685</v>
      </c>
      <c r="K102" s="1">
        <f>[3]PF_FP_StLF!$D102*0.5*44/12*0.5*0.18</f>
        <v>1239.214607677384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f>[3]PF_FP_StLF!$D103*0.5*16/12*0.5*0.18</f>
        <v>432.60100371880748</v>
      </c>
      <c r="K103" s="1">
        <f>[3]PF_FP_StLF!$D103*0.5*44/12*0.5*0.18</f>
        <v>1189.6527602267206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f>[3]PF_FP_StLF!$D104*0.5*16/12*0.5*0.18</f>
        <v>411.54946089119153</v>
      </c>
      <c r="K104" s="1">
        <f>[3]PF_FP_StLF!$D104*0.5*44/12*0.5*0.18</f>
        <v>1131.761017450777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f>[3]PF_FP_StLF!$D105*0.5*16/12*0.5*0.18</f>
        <v>387.98717761187015</v>
      </c>
      <c r="K105" s="1">
        <f>[3]PF_FP_StLF!$D105*0.5*44/12*0.5*0.18</f>
        <v>1066.9647384326427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f>[3]PF_FP_StLF!$D106*0.5*16/12*0.5*0.18</f>
        <v>362.4712206495268</v>
      </c>
      <c r="K106" s="1">
        <f>[3]PF_FP_StLF!$D106*0.5*44/12*0.5*0.18</f>
        <v>996.79585678619878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f>[3]PF_FP_StLF!$D107*0.5*16/12*0.5*0.18</f>
        <v>335.57570310800457</v>
      </c>
      <c r="K107" s="1">
        <f>[3]PF_FP_StLF!$D107*0.5*44/12*0.5*0.18</f>
        <v>922.83318354701271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f>[3]PF_FP_StLF!$D108*0.5*16/12*0.5*0.18</f>
        <v>307.87066403919926</v>
      </c>
      <c r="K108" s="1">
        <f>[3]PF_FP_StLF!$D108*0.5*44/12*0.5*0.18</f>
        <v>846.64432610779807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f>[3]PF_FP_StLF!$D109*0.5*16/12*0.5*0.18</f>
        <v>279.90259773237585</v>
      </c>
      <c r="K109" s="1">
        <f>[3]PF_FP_StLF!$D109*0.5*44/12*0.5*0.18</f>
        <v>769.73214376403359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f>[3]PF_FP_StLF!$D110*0.5*16/12*0.5*0.18</f>
        <v>252.17752083939118</v>
      </c>
      <c r="K110" s="1">
        <f>[3]PF_FP_StLF!$D110*0.5*44/12*0.5*0.18</f>
        <v>693.48818230832569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f>[3]PF_FP_StLF!$D111*0.5*16/12*0.5*0.18</f>
        <v>225.14724320465274</v>
      </c>
      <c r="K111" s="1">
        <f>[3]PF_FP_StLF!$D111*0.5*44/12*0.5*0.18</f>
        <v>619.15491881279513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f>[3]PF_FP_StLF!$D112*0.5*16/12*0.5*0.18</f>
        <v>199.19925850613322</v>
      </c>
      <c r="K112" s="1">
        <f>[3]PF_FP_StLF!$D112*0.5*44/12*0.5*0.18</f>
        <v>547.7979608918663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f>[3]PF_FP_StLF!$D113*0.5*16/12*0.5*0.18</f>
        <v>174.65041516719305</v>
      </c>
      <c r="K113" s="1">
        <f>[3]PF_FP_StLF!$D113*0.5*44/12*0.5*0.18</f>
        <v>480.2886417097809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f>[3]PF_FP_StLF!$D114*0.5*16/12*0.5*0.18</f>
        <v>151.7442866101965</v>
      </c>
      <c r="K114" s="1">
        <f>[3]PF_FP_StLF!$D114*0.5*44/12*0.5*0.18</f>
        <v>417.29678817804034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f>[3]PF_FP_StLF!$D115*0.5*16/12*0.5*0.18</f>
        <v>130.65194974327287</v>
      </c>
      <c r="K115" s="1">
        <f>[3]PF_FP_StLF!$D115*0.5*44/12*0.5*0.18</f>
        <v>359.29286179400037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f>[3]PF_FP_StLF!$D116*0.5*16/12*0.5*0.18</f>
        <v>111.47571411290724</v>
      </c>
      <c r="K116" s="1">
        <f>[3]PF_FP_StLF!$D116*0.5*44/12*0.5*0.18</f>
        <v>306.55821381049492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f>[3]PF_FP_StLF!$D117*0.5*16/12*0.5*0.18</f>
        <v>94.255228822537248</v>
      </c>
      <c r="K117" s="1">
        <f>[3]PF_FP_StLF!$D117*0.5*44/12*0.5*0.18</f>
        <v>259.20187926197747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f>[3]PF_FP_StLF!$D118*0.5*16/12*0.5*0.18</f>
        <v>78.975332329373757</v>
      </c>
      <c r="K118" s="1">
        <f>[3]PF_FP_StLF!$D118*0.5*44/12*0.5*0.18</f>
        <v>217.1821639057778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f>[3]PF_FP_StLF!$D119*0.5*16/12*0.5*0.18</f>
        <v>65.574999073710117</v>
      </c>
      <c r="K119" s="1">
        <f>[3]PF_FP_StLF!$D119*0.5*44/12*0.5*0.18</f>
        <v>180.33124745270283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f>[3]PF_FP_StLF!$D120*0.5*16/12*0.5*0.18</f>
        <v>53.956770181583252</v>
      </c>
      <c r="K120" s="1">
        <f>[3]PF_FP_StLF!$D120*0.5*44/12*0.5*0.18</f>
        <v>148.38111799935393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f>[3]PF_FP_StLF!$D121*0.5*16/12*0.5*0.18</f>
        <v>43.996124086934714</v>
      </c>
      <c r="K121" s="1">
        <f>[3]PF_FP_StLF!$D121*0.5*44/12*0.5*0.18</f>
        <v>120.98934123907047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f>[3]PF_FP_StLF!$D122*0.5*16/12*0.5*0.18</f>
        <v>35.550336212800005</v>
      </c>
      <c r="K122" s="1">
        <f>[3]PF_FP_StLF!$D122*0.5*44/12*0.5*0.18</f>
        <v>97.763424585200028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f>[3]PF_FP_StLF!$D123*0.5*16/12*0.5*0.18</f>
        <v>28.466483891854324</v>
      </c>
      <c r="K123" s="1">
        <f>[3]PF_FP_StLF!$D123*0.5*44/12*0.5*0.18</f>
        <v>78.282830702599398</v>
      </c>
    </row>
    <row r="124" spans="2:11" x14ac:dyDescent="0.3">
      <c r="B124" s="1">
        <v>122</v>
      </c>
      <c r="C124" s="1">
        <f>C63</f>
        <v>106273.56369962804</v>
      </c>
      <c r="D124" s="1">
        <f t="shared" ref="D124:I124" si="0">D63</f>
        <v>11027.088321621577</v>
      </c>
      <c r="E124" s="1">
        <f t="shared" si="0"/>
        <v>212547.12739925605</v>
      </c>
      <c r="F124" s="1">
        <f t="shared" si="0"/>
        <v>0</v>
      </c>
      <c r="G124" s="1">
        <f t="shared" si="0"/>
        <v>51100.940676491635</v>
      </c>
      <c r="H124" s="1">
        <v>0</v>
      </c>
      <c r="I124" s="1">
        <f t="shared" si="0"/>
        <v>-29048.107411231671</v>
      </c>
      <c r="J124" s="1">
        <f>('[1]PF-FP_S1_60y'!$F$33+[3]PF_FP_StLF!$D$124*0.5/1000)*16/12*1000*0.18*0.5</f>
        <v>1181.9363309096168</v>
      </c>
      <c r="K124" s="1">
        <f>('[1]PF-FP_S1_60y'!$F$33+[3]PF_FP_StLF!$D$124*0.5/1000)*44/12*1000*0.18*0.5</f>
        <v>3250.3249100014464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f>[3]PF_FP_StLF!$D125*0.5*16/12*0.5*0.18</f>
        <v>20.323616366709469</v>
      </c>
      <c r="K125" s="1">
        <f>[3]PF_FP_StLF!$D125*0.5*44/12*0.5*0.18</f>
        <v>55.889945008451043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f>[3]PF_FP_StLF!$D126*0.5*16/12*0.5*0.18</f>
        <v>17.311969576577937</v>
      </c>
      <c r="K126" s="1">
        <f>[3]PF_FP_StLF!$D126*0.5*44/12*0.5*0.18</f>
        <v>47.60791633558933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f>[3]PF_FP_StLF!$D127*0.5*16/12*0.5*0.18</f>
        <v>15.349025755389828</v>
      </c>
      <c r="K127" s="1">
        <f>[3]PF_FP_StLF!$D127*0.5*44/12*0.5*0.18</f>
        <v>42.209820827322027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f>[3]PF_FP_StLF!$D128*0.5*16/12*0.5*0.18</f>
        <v>14.38121987026557</v>
      </c>
      <c r="K128" s="1">
        <f>[3]PF_FP_StLF!$D128*0.5*44/12*0.5*0.18</f>
        <v>39.548354643230319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f>[3]PF_FP_StLF!$D129*0.5*16/12*0.5*0.18</f>
        <v>14.381219870270856</v>
      </c>
      <c r="K129" s="1">
        <f>[3]PF_FP_StLF!$D129*0.5*44/12*0.5*0.18</f>
        <v>39.548354643244856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f>[3]PF_FP_StLF!$D130*0.5*16/12*0.5*0.18</f>
        <v>15.349025755384769</v>
      </c>
      <c r="K130" s="1">
        <f>[3]PF_FP_StLF!$D130*0.5*44/12*0.5*0.18</f>
        <v>42.209820827308114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f>[3]PF_FP_StLF!$D131*0.5*16/12*0.5*0.18</f>
        <v>17.311969576577557</v>
      </c>
      <c r="K131" s="1">
        <f>[3]PF_FP_StLF!$D131*0.5*44/12*0.5*0.18</f>
        <v>47.607916335588286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f>[3]PF_FP_StLF!$D132*0.5*16/12*0.5*0.18</f>
        <v>20.323616366710255</v>
      </c>
      <c r="K132" s="1">
        <f>[3]PF_FP_StLF!$D132*0.5*44/12*0.5*0.18</f>
        <v>55.889945008453196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f>[3]PF_FP_StLF!$D133*0.5*16/12*0.5*0.18</f>
        <v>24.461545964794919</v>
      </c>
      <c r="K133" s="1">
        <f>[3]PF_FP_StLF!$D133*0.5*44/12*0.5*0.18</f>
        <v>67.269251403186033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f>[3]PF_FP_StLF!$D134*0.5*16/12*0.5*0.18</f>
        <v>29.82398215206986</v>
      </c>
      <c r="K134" s="1">
        <f>[3]PF_FP_StLF!$D134*0.5*44/12*0.5*0.18</f>
        <v>82.015950918192104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f>[3]PF_FP_StLF!$D135*0.5*16/12*0.5*0.18</f>
        <v>36.525234369190144</v>
      </c>
      <c r="K135" s="1">
        <f>[3]PF_FP_StLF!$D135*0.5*44/12*0.5*0.18</f>
        <v>100.44439451527289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f>[3]PF_FP_StLF!$D136*0.5*16/12*0.5*0.18</f>
        <v>44.689933260135795</v>
      </c>
      <c r="K136" s="1">
        <f>[3]PF_FP_StLF!$D136*0.5*44/12*0.5*0.18</f>
        <v>122.89731646537344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f>[3]PF_FP_StLF!$D137*0.5*16/12*0.5*0.18</f>
        <v>54.446077427476531</v>
      </c>
      <c r="K137" s="1">
        <f>[3]PF_FP_StLF!$D137*0.5*44/12*0.5*0.18</f>
        <v>149.72671292556043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f>[3]PF_FP_StLF!$D138*0.5*16/12*0.5*0.18</f>
        <v>65.916965978495398</v>
      </c>
      <c r="K138" s="1">
        <f>[3]PF_FP_StLF!$D138*0.5*44/12*0.5*0.18</f>
        <v>181.27165644086233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f>[3]PF_FP_StLF!$D139*0.5*16/12*0.5*0.18</f>
        <v>79.212168117433436</v>
      </c>
      <c r="K139" s="1">
        <f>[3]PF_FP_StLF!$D139*0.5*44/12*0.5*0.18</f>
        <v>217.83346232294195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f>[3]PF_FP_StLF!$D140*0.5*16/12*0.5*0.18</f>
        <v>94.417772993944439</v>
      </c>
      <c r="K140" s="1">
        <f>[3]PF_FP_StLF!$D140*0.5*44/12*0.5*0.18</f>
        <v>259.64887573334721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f>[3]PF_FP_StLF!$D141*0.5*16/12*0.5*0.18</f>
        <v>111.58626348827076</v>
      </c>
      <c r="K141" s="1">
        <f>[3]PF_FP_StLF!$D141*0.5*44/12*0.5*0.18</f>
        <v>306.86222459274455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f>[3]PF_FP_StLF!$D142*0.5*16/12*0.5*0.18</f>
        <v>130.72645758838109</v>
      </c>
      <c r="K142" s="1">
        <f>[3]PF_FP_StLF!$D142*0.5*44/12*0.5*0.18</f>
        <v>359.49775836804804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f>[3]PF_FP_StLF!$D143*0.5*16/12*0.5*0.18</f>
        <v>151.79404983599008</v>
      </c>
      <c r="K143" s="1">
        <f>[3]PF_FP_StLF!$D143*0.5*44/12*0.5*0.18</f>
        <v>417.43363704897274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f>[3]PF_FP_StLF!$D144*0.5*16/12*0.5*0.18</f>
        <v>174.68335154527699</v>
      </c>
      <c r="K144" s="1">
        <f>[3]PF_FP_StLF!$D144*0.5*44/12*0.5*0.18</f>
        <v>480.37921674951167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f>[3]PF_FP_StLF!$D145*0.5*16/12*0.5*0.18</f>
        <v>199.220860999975</v>
      </c>
      <c r="K145" s="1">
        <f>[3]PF_FP_StLF!$D145*0.5*44/12*0.5*0.18</f>
        <v>547.8573677499312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f>[3]PF_FP_StLF!$D146*0.5*16/12*0.5*0.18</f>
        <v>225.16128402570072</v>
      </c>
      <c r="K146" s="1">
        <f>[3]PF_FP_StLF!$D146*0.5*44/12*0.5*0.18</f>
        <v>619.19353107067684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f>[3]PF_FP_StLF!$D147*0.5*16/12*0.5*0.18</f>
        <v>252.18656443555929</v>
      </c>
      <c r="K147" s="1">
        <f>[3]PF_FP_StLF!$D147*0.5*44/12*0.5*0.18</f>
        <v>693.51305219778794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f>[3]PF_FP_StLF!$D148*0.5*16/12*0.5*0.18</f>
        <v>279.90837002429072</v>
      </c>
      <c r="K148" s="1">
        <f>[3]PF_FP_StLF!$D148*0.5*44/12*0.5*0.18</f>
        <v>769.74801756679949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f>[3]PF_FP_StLF!$D149*0.5*16/12*0.5*0.18</f>
        <v>307.87431501635581</v>
      </c>
      <c r="K149" s="1">
        <f>[3]PF_FP_StLF!$D149*0.5*44/12*0.5*0.18</f>
        <v>846.65436629497844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f>[3]PF_FP_StLF!$D150*0.5*16/12*0.5*0.18</f>
        <v>335.57799138842336</v>
      </c>
      <c r="K150" s="1">
        <f>[3]PF_FP_StLF!$D150*0.5*44/12*0.5*0.18</f>
        <v>922.83947631816432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f>[3]PF_FP_StLF!$D151*0.5*16/12*0.5*0.18</f>
        <v>362.47264168559309</v>
      </c>
      <c r="K151" s="1">
        <f>[3]PF_FP_StLF!$D151*0.5*44/12*0.5*0.18</f>
        <v>996.79976463538094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f>[3]PF_FP_StLF!$D152*0.5*16/12*0.5*0.18</f>
        <v>387.98805171930826</v>
      </c>
      <c r="K152" s="1">
        <f>[3]PF_FP_StLF!$D152*0.5*44/12*0.5*0.18</f>
        <v>1066.9671422280976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f>[3]PF_FP_StLF!$D153*0.5*16/12*0.5*0.18</f>
        <v>411.54999298556203</v>
      </c>
      <c r="K153" s="1">
        <f>[3]PF_FP_StLF!$D153*0.5*44/12*0.5*0.18</f>
        <v>1131.7624807102957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1">
        <v>0</v>
      </c>
      <c r="J154" s="1">
        <f>[3]PF_FP_StLF!$D154*0.5*16/12*0.5*0.18</f>
        <v>432.60132335723705</v>
      </c>
      <c r="K154" s="1">
        <f>[3]PF_FP_StLF!$D154*0.5*44/12*0.5*0.18</f>
        <v>1189.6536392324019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f>[3]PF_FP_StLF!$D155*0.5*16/12*0.5*0.18</f>
        <v>450.62368155065644</v>
      </c>
      <c r="K155" s="1">
        <f>[3]PF_FP_StLF!$D155*0.5*44/12*0.5*0.18</f>
        <v>1239.2151242643051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f>[3]PF_FP_StLF!$D156*0.5*16/12*0.5*0.18</f>
        <v>465.15860419192325</v>
      </c>
      <c r="K156" s="1">
        <f>[3]PF_FP_StLF!$D156*0.5*44/12*0.5*0.18</f>
        <v>1279.1861615277887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f>[3]PF_FP_StLF!$D157*0.5*16/12*0.5*0.18</f>
        <v>475.82686728523242</v>
      </c>
      <c r="K157" s="1">
        <f>[3]PF_FP_StLF!$D157*0.5*44/12*0.5*0.18</f>
        <v>1308.523885034389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f>[3]PF_FP_StLF!$D158*0.5*16/12*0.5*0.18</f>
        <v>482.34491324659541</v>
      </c>
      <c r="K158" s="1">
        <f>[3]PF_FP_StLF!$D158*0.5*44/12*0.5*0.18</f>
        <v>1326.4485114281374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f>[3]PF_FP_StLF!$D159*0.5*16/12*0.5*0.18</f>
        <v>484.53736956647464</v>
      </c>
      <c r="K159" s="1">
        <f>[3]PF_FP_StLF!$D159*0.5*44/12*0.5*0.18</f>
        <v>1332.4777663078053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f>[3]PF_FP_StLF!$D160*0.5*16/12*0.5*0.18</f>
        <v>482.34488691768553</v>
      </c>
      <c r="K160" s="1">
        <f>[3]PF_FP_StLF!$D160*0.5*44/12*0.5*0.18</f>
        <v>1326.4484390236353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f>[3]PF_FP_StLF!$D161*0.5*16/12*0.5*0.18</f>
        <v>475.82680718299588</v>
      </c>
      <c r="K161" s="1">
        <f>[3]PF_FP_StLF!$D161*0.5*44/12*0.5*0.18</f>
        <v>1308.5237197532385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f>[3]PF_FP_StLF!$D162*0.5*16/12*0.5*0.18</f>
        <v>465.15849362328265</v>
      </c>
      <c r="K162" s="1">
        <f>[3]PF_FP_StLF!$D162*0.5*44/12*0.5*0.18</f>
        <v>1279.1858574640271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f>[3]PF_FP_StLF!$D163*0.5*16/12*0.5*0.18</f>
        <v>450.62349060659773</v>
      </c>
      <c r="K163" s="1">
        <f>[3]PF_FP_StLF!$D163*0.5*44/12*0.5*0.18</f>
        <v>1239.2145991681439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f>[3]PF_FP_StLF!$D164*0.5*16/12*0.5*0.18</f>
        <v>432.60100201059566</v>
      </c>
      <c r="K164" s="1">
        <f>[3]PF_FP_StLF!$D164*0.5*44/12*0.5*0.18</f>
        <v>1189.6527555291382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f>[3]PF_FP_StLF!$D165*0.5*16/12*0.5*0.18</f>
        <v>411.5494599566768</v>
      </c>
      <c r="K165" s="1">
        <f>[3]PF_FP_StLF!$D165*0.5*44/12*0.5*0.18</f>
        <v>1131.7610148808612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f>[3]PF_FP_StLF!$D166*0.5*16/12*0.5*0.18</f>
        <v>387.98717710523869</v>
      </c>
      <c r="K166" s="1">
        <f>[3]PF_FP_StLF!$D166*0.5*44/12*0.5*0.18</f>
        <v>1066.9647370394064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f>[3]PF_FP_StLF!$D167*0.5*16/12*0.5*0.18</f>
        <v>362.4712203773463</v>
      </c>
      <c r="K167" s="1">
        <f>[3]PF_FP_StLF!$D167*0.5*44/12*0.5*0.18</f>
        <v>996.79585603770249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f>[3]PF_FP_StLF!$D168*0.5*16/12*0.5*0.18</f>
        <v>335.5757029630995</v>
      </c>
      <c r="K168" s="1">
        <f>[3]PF_FP_StLF!$D168*0.5*44/12*0.5*0.18</f>
        <v>922.83318314852363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f>[3]PF_FP_StLF!$D169*0.5*16/12*0.5*0.18</f>
        <v>307.87066396274935</v>
      </c>
      <c r="K169" s="1">
        <f>[3]PF_FP_StLF!$D169*0.5*44/12*0.5*0.18</f>
        <v>846.64432589756063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f>[3]PF_FP_StLF!$D170*0.5*16/12*0.5*0.18</f>
        <v>279.90259769240748</v>
      </c>
      <c r="K170" s="1">
        <f>[3]PF_FP_StLF!$D170*0.5*44/12*0.5*0.18</f>
        <v>769.73214365412082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f>[3]PF_FP_StLF!$D171*0.5*16/12*0.5*0.18</f>
        <v>252.17752081868284</v>
      </c>
      <c r="K171" s="1">
        <f>[3]PF_FP_StLF!$D171*0.5*44/12*0.5*0.18</f>
        <v>693.48818225137779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f>[3]PF_FP_StLF!$D172*0.5*16/12*0.5*0.18</f>
        <v>225.1472431940218</v>
      </c>
      <c r="K172" s="1">
        <f>[3]PF_FP_StLF!$D172*0.5*44/12*0.5*0.18</f>
        <v>619.15491878355999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f>[3]PF_FP_StLF!$D173*0.5*16/12*0.5*0.18</f>
        <v>199.19925850072482</v>
      </c>
      <c r="K173" s="1">
        <f>[3]PF_FP_StLF!$D173*0.5*44/12*0.5*0.18</f>
        <v>547.79796087699322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f>[3]PF_FP_StLF!$D174*0.5*16/12*0.5*0.18</f>
        <v>174.65041516446323</v>
      </c>
      <c r="K174" s="1">
        <f>[3]PF_FP_StLF!$D174*0.5*44/12*0.5*0.18</f>
        <v>480.28864170227394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f>[3]PF_FP_StLF!$D175*0.5*16/12*0.5*0.18</f>
        <v>151.74428660883353</v>
      </c>
      <c r="K175" s="1">
        <f>[3]PF_FP_StLF!$D175*0.5*44/12*0.5*0.18</f>
        <v>417.29678817429226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f>[3]PF_FP_StLF!$D176*0.5*16/12*0.5*0.18</f>
        <v>130.65194974259796</v>
      </c>
      <c r="K176" s="1">
        <f>[3]PF_FP_StLF!$D176*0.5*44/12*0.5*0.18</f>
        <v>359.29286179214438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f>[3]PF_FP_StLF!$D177*0.5*16/12*0.5*0.18</f>
        <v>111.47571411257076</v>
      </c>
      <c r="K177" s="1">
        <f>[3]PF_FP_StLF!$D177*0.5*44/12*0.5*0.18</f>
        <v>306.55821380956957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f>[3]PF_FP_StLF!$D178*0.5*16/12*0.5*0.18</f>
        <v>94.255228822377532</v>
      </c>
      <c r="K178" s="1">
        <f>[3]PF_FP_StLF!$D178*0.5*44/12*0.5*0.18</f>
        <v>259.20187926153824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f>[3]PF_FP_StLF!$D179*0.5*16/12*0.5*0.18</f>
        <v>78.975332329294616</v>
      </c>
      <c r="K179" s="1">
        <f>[3]PF_FP_StLF!$D179*0.5*44/12*0.5*0.18</f>
        <v>217.18216390556017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f>[3]PF_FP_StLF!$D180*0.5*16/12*0.5*0.18</f>
        <v>65.574999073672203</v>
      </c>
      <c r="K180" s="1">
        <f>[3]PF_FP_StLF!$D180*0.5*44/12*0.5*0.18</f>
        <v>180.33124745259852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f>[3]PF_FP_StLF!$D181*0.5*16/12*0.5*0.18</f>
        <v>53.956770181567606</v>
      </c>
      <c r="K181" s="1">
        <f>[3]PF_FP_StLF!$D181*0.5*44/12*0.5*0.18</f>
        <v>148.38111799931093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f>[3]PF_FP_StLF!$D182*0.5*16/12*0.5*0.18</f>
        <v>43.996124086931864</v>
      </c>
      <c r="K182" s="1">
        <f>[3]PF_FP_StLF!$D182*0.5*44/12*0.5*0.18</f>
        <v>120.98934123906263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f>[3]PF_FP_StLF!$D183*0.5*16/12*0.5*0.18</f>
        <v>35.550336212796211</v>
      </c>
      <c r="K183" s="1">
        <f>[3]PF_FP_StLF!$D183*0.5*44/12*0.5*0.18</f>
        <v>97.763424585189583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f>[3]PF_FP_StLF!$D184*0.5*16/12*0.5*0.18</f>
        <v>28.466483891851013</v>
      </c>
      <c r="K184" s="1">
        <f>[3]PF_FP_StLF!$D184*0.5*44/12*0.5*0.18</f>
        <v>78.282830702590275</v>
      </c>
    </row>
    <row r="185" spans="2:11" x14ac:dyDescent="0.3">
      <c r="B185" s="1">
        <v>183</v>
      </c>
      <c r="C185" s="1">
        <f>C124</f>
        <v>106273.56369962804</v>
      </c>
      <c r="D185" s="1">
        <f t="shared" ref="D185:I185" si="1">D124</f>
        <v>11027.088321621577</v>
      </c>
      <c r="E185" s="1">
        <f t="shared" si="1"/>
        <v>212547.12739925605</v>
      </c>
      <c r="F185" s="1">
        <f t="shared" si="1"/>
        <v>0</v>
      </c>
      <c r="G185" s="1">
        <f t="shared" si="1"/>
        <v>51100.940676491635</v>
      </c>
      <c r="H185" s="1">
        <v>0</v>
      </c>
      <c r="I185" s="1">
        <f t="shared" si="1"/>
        <v>-29048.107411231671</v>
      </c>
      <c r="J185" s="1">
        <f>('[1]PF-FP_S1_60y'!$F$33+[3]PF_FP_StLF!$D$185*0.5/1000)*16/12*1000*0.18*0.5</f>
        <v>1181.9363309096152</v>
      </c>
      <c r="K185" s="1">
        <f>('[1]PF-FP_S1_60y'!$F$33+[3]PF_FP_StLF!$D$185*0.5/1000)*44/12*1000*0.18*0.5</f>
        <v>3250.3249100014423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f>[3]PF_FP_StLF!$D186*0.5*16/12*0.5*0.18</f>
        <v>20.323616366709469</v>
      </c>
      <c r="K186" s="1">
        <f>[3]PF_FP_StLF!$D186*0.5*44/12*0.5*0.18</f>
        <v>55.889945008451043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f>[3]PF_FP_StLF!$D187*0.5*16/12*0.5*0.18</f>
        <v>17.311969576577937</v>
      </c>
      <c r="K187" s="1">
        <f>[3]PF_FP_StLF!$D187*0.5*44/12*0.5*0.18</f>
        <v>47.60791633558933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f>[3]PF_FP_StLF!$D188*0.5*16/12*0.5*0.18</f>
        <v>15.349025755389828</v>
      </c>
      <c r="K188" s="1">
        <f>[3]PF_FP_StLF!$D188*0.5*44/12*0.5*0.18</f>
        <v>42.209820827322027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f>[3]PF_FP_StLF!$D189*0.5*16/12*0.5*0.18</f>
        <v>14.38121987026557</v>
      </c>
      <c r="K189" s="1">
        <f>[3]PF_FP_StLF!$D189*0.5*44/12*0.5*0.18</f>
        <v>39.548354643230319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f>[3]PF_FP_StLF!$D190*0.5*16/12*0.5*0.18</f>
        <v>14.381219870266129</v>
      </c>
      <c r="K190" s="1">
        <f>[3]PF_FP_StLF!$D190*0.5*44/12*0.5*0.18</f>
        <v>39.548354643231853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f>[3]PF_FP_StLF!$D191*0.5*16/12*0.5*0.18</f>
        <v>15.349025755386187</v>
      </c>
      <c r="K191" s="1">
        <f>[3]PF_FP_StLF!$D191*0.5*44/12*0.5*0.18</f>
        <v>42.209820827312015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f>[3]PF_FP_StLF!$D192*0.5*16/12*0.5*0.18</f>
        <v>17.311969576577557</v>
      </c>
      <c r="K192" s="1">
        <f>[3]PF_FP_StLF!$D192*0.5*44/12*0.5*0.18</f>
        <v>47.607916335588286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f>[3]PF_FP_StLF!$D193*0.5*16/12*0.5*0.18</f>
        <v>20.323616366711668</v>
      </c>
      <c r="K193" s="1">
        <f>[3]PF_FP_StLF!$D193*0.5*44/12*0.5*0.18</f>
        <v>55.88994500845709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f>[3]PF_FP_StLF!$D194*0.5*16/12*0.5*0.18</f>
        <v>24.461545964794919</v>
      </c>
      <c r="K194" s="1">
        <f>[3]PF_FP_StLF!$D194*0.5*44/12*0.5*0.18</f>
        <v>67.269251403186033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f>[3]PF_FP_StLF!$D195*0.5*16/12*0.5*0.18</f>
        <v>29.82398215206986</v>
      </c>
      <c r="K195" s="1">
        <f>[3]PF_FP_StLF!$D195*0.5*44/12*0.5*0.18</f>
        <v>82.015950918192104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f>[3]PF_FP_StLF!$D196*0.5*16/12*0.5*0.18</f>
        <v>36.525234369190144</v>
      </c>
      <c r="K196" s="1">
        <f>[3]PF_FP_StLF!$D196*0.5*44/12*0.5*0.18</f>
        <v>100.44439451527289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f>[3]PF_FP_StLF!$D197*0.5*16/12*0.5*0.18</f>
        <v>44.689933260135795</v>
      </c>
      <c r="K197" s="1">
        <f>[3]PF_FP_StLF!$D197*0.5*44/12*0.5*0.18</f>
        <v>122.89731646537344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f>[3]PF_FP_StLF!$D198*0.5*16/12*0.5*0.18</f>
        <v>54.44607742747511</v>
      </c>
      <c r="K198" s="1">
        <f>[3]PF_FP_StLF!$D198*0.5*44/12*0.5*0.18</f>
        <v>149.72671292555654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f>[3]PF_FP_StLF!$D199*0.5*16/12*0.5*0.18</f>
        <v>65.916965978495398</v>
      </c>
      <c r="K199" s="1">
        <f>[3]PF_FP_StLF!$D199*0.5*44/12*0.5*0.18</f>
        <v>181.27165644086233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f>[3]PF_FP_StLF!$D200*0.5*16/12*0.5*0.18</f>
        <v>79.212168117433436</v>
      </c>
      <c r="K200" s="1">
        <f>[3]PF_FP_StLF!$D200*0.5*44/12*0.5*0.18</f>
        <v>217.83346232294195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f>[3]PF_FP_StLF!$D201*0.5*16/12*0.5*0.18</f>
        <v>94.417772993943046</v>
      </c>
      <c r="K201" s="1">
        <f>[3]PF_FP_StLF!$D201*0.5*44/12*0.5*0.18</f>
        <v>259.6488757333434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f>[3]PF_FP_StLF!$D202*0.5*16/12*0.5*0.18</f>
        <v>111.58626348827076</v>
      </c>
      <c r="K202" s="1">
        <f>[3]PF_FP_StLF!$D202*0.5*44/12*0.5*0.18</f>
        <v>306.86222459274455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PF_FP_S1_Ac_7y</vt:lpstr>
      <vt:lpstr>PF_FP_S1_Ac_18y</vt:lpstr>
      <vt:lpstr>PF_FP_S1_Tgr_40y</vt:lpstr>
      <vt:lpstr>PF_FP_S1_Tgr_60y</vt:lpstr>
      <vt:lpstr>PF_FP_E_Hbr_40y</vt:lpstr>
      <vt:lpstr>PF_FP_S2_Ac_7y</vt:lpstr>
      <vt:lpstr>PF_FP_S2_Ac_18y</vt:lpstr>
      <vt:lpstr>PF_FP_S2_Tgr_40y</vt:lpstr>
      <vt:lpstr>PF_FP_S2_Tgr_60y</vt:lpstr>
      <vt:lpstr>PF_FP_E2_Hbr_40y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2021-05-26T23:41:27Z</dcterms:modified>
</cp:coreProperties>
</file>