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D7F21F11-1950-48B3-B094-5BDE59C8DD6E}" xr6:coauthVersionLast="46" xr6:coauthVersionMax="46" xr10:uidLastSave="{00000000-0000-0000-0000-000000000000}"/>
  <bookViews>
    <workbookView xWindow="-108" yWindow="-108" windowWidth="23256" windowHeight="12576" tabRatio="797" xr2:uid="{00000000-000D-0000-FFFF-FFFF00000000}"/>
  </bookViews>
  <sheets>
    <sheet name="PF_SF_S1" sheetId="1" r:id="rId1"/>
    <sheet name="PF_SF_E" sheetId="3" r:id="rId2"/>
    <sheet name="NonRW_PF_SF_S1" sheetId="5" r:id="rId3"/>
    <sheet name="NonRW_PF_SF_E" sheetId="7" r:id="rId4"/>
    <sheet name="PF_SF_S1_mat" sheetId="8" r:id="rId5"/>
    <sheet name="PF_SF_E_trial" sheetId="4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K3" i="1"/>
  <c r="J3" i="1"/>
  <c r="H2" i="3" l="1"/>
  <c r="I2" i="1" l="1"/>
  <c r="J2" i="1"/>
  <c r="K2" i="1"/>
  <c r="J2" i="3"/>
  <c r="K2" i="3"/>
  <c r="L2" i="3"/>
  <c r="C2" i="5" l="1"/>
  <c r="C2" i="7"/>
  <c r="D2" i="3" l="1"/>
  <c r="C2" i="3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" i="5"/>
  <c r="D2" i="7" l="1"/>
  <c r="E2" i="3"/>
  <c r="E2" i="1"/>
  <c r="G2" i="1" s="1"/>
  <c r="D2" i="1"/>
  <c r="C2" i="1"/>
  <c r="E2" i="8" l="1"/>
  <c r="C2" i="8"/>
  <c r="C2" i="4" l="1"/>
  <c r="D2" i="5" l="1"/>
  <c r="H2" i="4"/>
</calcChain>
</file>

<file path=xl/sharedStrings.xml><?xml version="1.0" encoding="utf-8"?>
<sst xmlns="http://schemas.openxmlformats.org/spreadsheetml/2006/main" count="47" uniqueCount="16">
  <si>
    <t>Year</t>
  </si>
  <si>
    <t>Input_PF</t>
  </si>
  <si>
    <t>C_loss</t>
  </si>
  <si>
    <t>C_remainAGB</t>
  </si>
  <si>
    <t>PH_Emissions_PO</t>
  </si>
  <si>
    <t>PH_Emissions_HWP</t>
  </si>
  <si>
    <t>Subs_NonRW</t>
  </si>
  <si>
    <t>Other_C_storage</t>
  </si>
  <si>
    <t>NonRW_emissions</t>
  </si>
  <si>
    <t>emission_ref</t>
  </si>
  <si>
    <t>kg_CO2_seq</t>
  </si>
  <si>
    <t>Landfill_decomp_CH4</t>
  </si>
  <si>
    <t>Landfill_decomp_CO2</t>
  </si>
  <si>
    <t>Firewood_other_energy_use</t>
  </si>
  <si>
    <t>Wood_pellets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</si>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</sst>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SF_EC_StL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p/Downloads/Material%20Substit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38">
          <cell r="C138">
            <v>3.5736586027992274</v>
          </cell>
        </row>
      </sheetData>
      <sheetData sheetId="3">
        <row r="149">
          <cell r="E149">
            <v>460.1986</v>
          </cell>
        </row>
      </sheetData>
      <sheetData sheetId="4"/>
      <sheetData sheetId="5">
        <row r="190">
          <cell r="D190">
            <v>-9.7026545533911843</v>
          </cell>
        </row>
        <row r="191">
          <cell r="D191">
            <v>-0.89182988854706891</v>
          </cell>
        </row>
      </sheetData>
      <sheetData sheetId="6"/>
      <sheetData sheetId="7"/>
      <sheetData sheetId="8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3">
          <cell r="C33">
            <v>135.57962264150945</v>
          </cell>
        </row>
        <row r="35">
          <cell r="C35">
            <v>22.596603773584903</v>
          </cell>
          <cell r="E35">
            <v>22.596603773584903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SF_EC_StLF"/>
    </sheetNames>
    <sheetDataSet>
      <sheetData sheetId="0">
        <row r="3">
          <cell r="B3">
            <v>49.924207002768533</v>
          </cell>
        </row>
        <row r="4">
          <cell r="B4">
            <v>67.650914368452504</v>
          </cell>
        </row>
        <row r="5">
          <cell r="B5">
            <v>90.844154567079386</v>
          </cell>
        </row>
        <row r="6">
          <cell r="B6">
            <v>120.88742454917519</v>
          </cell>
        </row>
        <row r="7">
          <cell r="B7">
            <v>159.4138622619503</v>
          </cell>
        </row>
        <row r="8">
          <cell r="B8">
            <v>208.32043017219979</v>
          </cell>
        </row>
        <row r="9">
          <cell r="B9">
            <v>269.77298939810129</v>
          </cell>
        </row>
        <row r="10">
          <cell r="B10">
            <v>346.19906151236501</v>
          </cell>
        </row>
        <row r="11">
          <cell r="B11">
            <v>440.26496713800589</v>
          </cell>
        </row>
        <row r="12">
          <cell r="B12">
            <v>554.83416134762228</v>
          </cell>
        </row>
        <row r="13">
          <cell r="B13">
            <v>692.90401488242787</v>
          </cell>
        </row>
        <row r="14">
          <cell r="B14">
            <v>857.51906357854023</v>
          </cell>
        </row>
        <row r="15">
          <cell r="B15">
            <v>1051.659890502895</v>
          </cell>
        </row>
        <row r="16">
          <cell r="B16">
            <v>1278.108309920528</v>
          </cell>
        </row>
        <row r="17">
          <cell r="B17">
            <v>1539.2913450959311</v>
          </cell>
        </row>
        <row r="18">
          <cell r="B18">
            <v>1837.108546138043</v>
          </cell>
        </row>
        <row r="19">
          <cell r="B19">
            <v>2172.7493492036879</v>
          </cell>
        </row>
        <row r="20">
          <cell r="B20">
            <v>2546.5092646841658</v>
          </cell>
        </row>
        <row r="21">
          <cell r="B21">
            <v>2957.6155003616882</v>
          </cell>
        </row>
        <row r="22">
          <cell r="B22">
            <v>3404.0739626923169</v>
          </cell>
        </row>
        <row r="23">
          <cell r="B23">
            <v>3882.5502281547228</v>
          </cell>
        </row>
        <row r="24">
          <cell r="B24">
            <v>4388.2968591224644</v>
          </cell>
        </row>
        <row r="25">
          <cell r="B25">
            <v>4915.1382305286243</v>
          </cell>
        </row>
        <row r="26">
          <cell r="B26">
            <v>5455.5217856593372</v>
          </cell>
        </row>
        <row r="27">
          <cell r="B27">
            <v>6000.6413950026044</v>
          </cell>
        </row>
        <row r="28">
          <cell r="B28">
            <v>6540.6343955042539</v>
          </cell>
        </row>
        <row r="29">
          <cell r="B29">
            <v>7064.8491827078396</v>
          </cell>
        </row>
        <row r="30">
          <cell r="B30">
            <v>7562.1752454815432</v>
          </cell>
        </row>
        <row r="31">
          <cell r="B31">
            <v>8021.422664926271</v>
          </cell>
        </row>
        <row r="32">
          <cell r="B32">
            <v>8431.7337663716171</v>
          </cell>
        </row>
        <row r="33">
          <cell r="B33">
            <v>8783.0062245077279</v>
          </cell>
        </row>
        <row r="34">
          <cell r="B34">
            <v>9066.3048299878719</v>
          </cell>
        </row>
        <row r="35">
          <cell r="B35">
            <v>9274.2385894470499</v>
          </cell>
        </row>
        <row r="36">
          <cell r="B36">
            <v>9401.2809805552533</v>
          </cell>
        </row>
        <row r="37">
          <cell r="B37">
            <v>9444.0140025121218</v>
          </cell>
        </row>
        <row r="38">
          <cell r="B38">
            <v>9401.2809805552388</v>
          </cell>
        </row>
        <row r="39">
          <cell r="B39">
            <v>9274.2385894470208</v>
          </cell>
        </row>
        <row r="40">
          <cell r="B40">
            <v>9066.304829987901</v>
          </cell>
        </row>
        <row r="41">
          <cell r="B41">
            <v>8783.0062245077133</v>
          </cell>
        </row>
        <row r="42">
          <cell r="B42">
            <v>8431.7337663716171</v>
          </cell>
        </row>
        <row r="43">
          <cell r="B43">
            <v>8021.4226649262864</v>
          </cell>
        </row>
        <row r="44">
          <cell r="B44">
            <v>7562.1752454815287</v>
          </cell>
        </row>
        <row r="45">
          <cell r="B45">
            <v>7064.8491827078178</v>
          </cell>
        </row>
        <row r="46">
          <cell r="B46">
            <v>6540.6343955042466</v>
          </cell>
        </row>
        <row r="47">
          <cell r="B47">
            <v>6000.6413950026108</v>
          </cell>
        </row>
        <row r="48">
          <cell r="B48">
            <v>5455.5217856593372</v>
          </cell>
        </row>
        <row r="49">
          <cell r="B49">
            <v>4915.1382305286497</v>
          </cell>
        </row>
        <row r="50">
          <cell r="B50">
            <v>4388.2968591224599</v>
          </cell>
        </row>
        <row r="51">
          <cell r="B51">
            <v>3882.550228154716</v>
          </cell>
        </row>
        <row r="52">
          <cell r="B52">
            <v>3404.0739626923641</v>
          </cell>
        </row>
        <row r="53">
          <cell r="B53">
            <v>2957.615500361675</v>
          </cell>
        </row>
        <row r="54">
          <cell r="B54">
            <v>2546.5092646841681</v>
          </cell>
        </row>
        <row r="55">
          <cell r="B55">
            <v>2172.7493492036738</v>
          </cell>
        </row>
        <row r="56">
          <cell r="B56">
            <v>1837.1085461380551</v>
          </cell>
        </row>
        <row r="57">
          <cell r="B57">
            <v>1539.291345095917</v>
          </cell>
        </row>
        <row r="58">
          <cell r="B58">
            <v>1278.1083099205291</v>
          </cell>
        </row>
        <row r="59">
          <cell r="B59">
            <v>1051.659890502895</v>
          </cell>
        </row>
        <row r="60">
          <cell r="B60">
            <v>857.51906357854659</v>
          </cell>
        </row>
        <row r="61">
          <cell r="B61">
            <v>692.90401488243788</v>
          </cell>
        </row>
        <row r="62">
          <cell r="B62">
            <v>554.83416134758204</v>
          </cell>
        </row>
        <row r="63">
          <cell r="B63">
            <v>440.26496713803982</v>
          </cell>
        </row>
        <row r="64">
          <cell r="B64">
            <v>346.19906151238371</v>
          </cell>
        </row>
        <row r="65">
          <cell r="B65">
            <v>269.77298939804632</v>
          </cell>
        </row>
        <row r="66">
          <cell r="B66">
            <v>208.32043017221599</v>
          </cell>
        </row>
        <row r="67">
          <cell r="B67">
            <v>159.41386226195041</v>
          </cell>
        </row>
        <row r="68">
          <cell r="B68">
            <v>120.88742454917811</v>
          </cell>
        </row>
        <row r="69">
          <cell r="B69">
            <v>90.844154567049259</v>
          </cell>
        </row>
        <row r="70">
          <cell r="B70">
            <v>67.650914368458757</v>
          </cell>
        </row>
        <row r="71">
          <cell r="B71">
            <v>49.924207002758919</v>
          </cell>
        </row>
        <row r="72">
          <cell r="B72">
            <v>36.509803929767138</v>
          </cell>
        </row>
        <row r="73">
          <cell r="B73">
            <v>26.45870883110771</v>
          </cell>
        </row>
        <row r="74">
          <cell r="B74">
            <v>19.001531873705261</v>
          </cell>
        </row>
        <row r="75">
          <cell r="B75">
            <v>13.522886501049159</v>
          </cell>
        </row>
        <row r="76">
          <cell r="B76">
            <v>9.5369830873156047</v>
          </cell>
        </row>
        <row r="77">
          <cell r="B77">
            <v>6.6652039494521773</v>
          </cell>
        </row>
        <row r="78">
          <cell r="B78">
            <v>4.6161157949662481</v>
          </cell>
        </row>
        <row r="79">
          <cell r="B79">
            <v>3.1681137552313881</v>
          </cell>
        </row>
        <row r="80">
          <cell r="B80">
            <v>2.1546942896658829</v>
          </cell>
        </row>
        <row r="81">
          <cell r="B81">
            <v>1.4522165282330091</v>
          </cell>
        </row>
        <row r="82">
          <cell r="B82">
            <v>0.9699244583637352</v>
          </cell>
        </row>
        <row r="83">
          <cell r="B83">
            <v>0.64195600788931984</v>
          </cell>
        </row>
        <row r="84">
          <cell r="B84">
            <v>0.42104978057277259</v>
          </cell>
        </row>
        <row r="85">
          <cell r="B85">
            <v>0.27366700798769727</v>
          </cell>
        </row>
        <row r="86">
          <cell r="B86">
            <v>0.1762675076438569</v>
          </cell>
        </row>
        <row r="87">
          <cell r="B87">
            <v>0.1125078704870788</v>
          </cell>
        </row>
        <row r="88">
          <cell r="B88">
            <v>7.1163019364533397E-2</v>
          </cell>
        </row>
        <row r="89">
          <cell r="B89">
            <v>4.4605318940782013E-2</v>
          </cell>
        </row>
        <row r="90">
          <cell r="B90">
            <v>2.7706377883617961E-2</v>
          </cell>
        </row>
        <row r="91">
          <cell r="B91">
            <v>1.7054291341153771E-2</v>
          </cell>
        </row>
        <row r="92">
          <cell r="B92">
            <v>1.0402756270153191E-2</v>
          </cell>
        </row>
        <row r="93">
          <cell r="B93">
            <v>6.2881658874118784E-3</v>
          </cell>
        </row>
        <row r="94">
          <cell r="B94">
            <v>3.7666943297409721E-3</v>
          </cell>
        </row>
        <row r="95">
          <cell r="B95">
            <v>2.2359268380256481E-3</v>
          </cell>
        </row>
        <row r="96">
          <cell r="B96">
            <v>1.315272119100541E-3</v>
          </cell>
        </row>
        <row r="97">
          <cell r="B97">
            <v>7.6671594258925779E-4</v>
          </cell>
        </row>
        <row r="98">
          <cell r="B98">
            <v>4.4290862832951921E-4</v>
          </cell>
        </row>
        <row r="99">
          <cell r="B99">
            <v>2.5354476053962571E-4</v>
          </cell>
        </row>
        <row r="100">
          <cell r="B100">
            <v>1.4383212889867991E-4</v>
          </cell>
        </row>
        <row r="101">
          <cell r="B101">
            <v>8.0857098396336369E-5</v>
          </cell>
        </row>
        <row r="102">
          <cell r="B102">
            <v>4.504442119923624E-5</v>
          </cell>
        </row>
        <row r="103">
          <cell r="B103">
            <v>2.4867083837420981E-5</v>
          </cell>
        </row>
        <row r="104">
          <cell r="B104">
            <v>1.360408131745316E-5</v>
          </cell>
        </row>
        <row r="105">
          <cell r="B105">
            <v>7.3752233049617644E-6</v>
          </cell>
        </row>
        <row r="106">
          <cell r="B106">
            <v>3.96223322240985E-6</v>
          </cell>
        </row>
        <row r="107">
          <cell r="B107">
            <v>2.1094379860642221E-6</v>
          </cell>
        </row>
        <row r="108">
          <cell r="B108">
            <v>1.1128913541824661E-6</v>
          </cell>
        </row>
        <row r="109">
          <cell r="B109">
            <v>5.8183400142297614E-7</v>
          </cell>
        </row>
        <row r="110">
          <cell r="B110">
            <v>3.0145866958264378E-7</v>
          </cell>
        </row>
        <row r="111">
          <cell r="B111">
            <v>1.5475835368761179E-7</v>
          </cell>
        </row>
        <row r="112">
          <cell r="B112">
            <v>7.8731375197094167E-8</v>
          </cell>
        </row>
        <row r="113">
          <cell r="B113">
            <v>3.9738239365760819E-8</v>
          </cell>
        </row>
        <row r="114">
          <cell r="B114">
            <v>1.9841522203023491E-8</v>
          </cell>
        </row>
        <row r="115">
          <cell r="B115">
            <v>9.8241770274398732E-9</v>
          </cell>
        </row>
        <row r="116">
          <cell r="B116">
            <v>4.8292889687218121E-9</v>
          </cell>
        </row>
        <row r="117">
          <cell r="B117">
            <v>2.3456578901459579E-9</v>
          </cell>
        </row>
        <row r="118">
          <cell r="B118">
            <v>1.1314398307149529E-9</v>
          </cell>
        </row>
        <row r="119">
          <cell r="B119">
            <v>5.5192117542901542E-10</v>
          </cell>
        </row>
        <row r="120">
          <cell r="B120">
            <v>2.4836310785758542E-10</v>
          </cell>
        </row>
        <row r="121">
          <cell r="B121">
            <v>8.2792439570766874E-11</v>
          </cell>
        </row>
        <row r="122">
          <cell r="B122">
            <v>5.5194959713844582E-11</v>
          </cell>
        </row>
        <row r="123">
          <cell r="B123">
            <v>2.7583269002207089E-11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2.7597479856922291E-11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2.7597479856922291E-11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-2.7597479856922291E-11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>
        <row r="6">
          <cell r="C6">
            <v>109.38137678174175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>
        <row r="7">
          <cell r="C7">
            <v>230.79470500947505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01"/>
  <sheetViews>
    <sheetView tabSelected="1" workbookViewId="0">
      <selection activeCell="L2" sqref="L2"/>
    </sheetView>
  </sheetViews>
  <sheetFormatPr defaultColWidth="11.44140625" defaultRowHeight="14.4" x14ac:dyDescent="0.3"/>
  <cols>
    <col min="2" max="2" width="11.44140625" style="1"/>
    <col min="3" max="3" width="24.88671875" style="1" customWidth="1"/>
    <col min="4" max="4" width="15" style="1" customWidth="1"/>
    <col min="5" max="5" width="11.44140625" style="1"/>
    <col min="6" max="6" width="22.33203125" customWidth="1"/>
    <col min="7" max="7" width="21.5546875" style="5" customWidth="1"/>
    <col min="8" max="8" width="17.88671875" style="1" customWidth="1"/>
    <col min="9" max="9" width="16.33203125" style="1" customWidth="1"/>
    <col min="10" max="10" width="23.109375" style="1" customWidth="1"/>
    <col min="11" max="11" width="22.21875" style="1" customWidth="1"/>
  </cols>
  <sheetData>
    <row r="1" spans="2:11" x14ac:dyDescent="0.3">
      <c r="B1" s="2" t="s">
        <v>0</v>
      </c>
      <c r="C1" s="2" t="s">
        <v>13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12</v>
      </c>
    </row>
    <row r="2" spans="2:11" x14ac:dyDescent="0.3">
      <c r="B2" s="1">
        <v>0</v>
      </c>
      <c r="C2" s="1">
        <f>'[1]PF-SF'!$C$33*44/12*1000</f>
        <v>497125.28301886795</v>
      </c>
      <c r="D2" s="1">
        <f>'[1]PF-SF'!$D$15*44/12*1000</f>
        <v>25791.194968553456</v>
      </c>
      <c r="E2" s="1">
        <f>'[1]PF-SF'!$G$24*44/12*1000</f>
        <v>248562.64150943392</v>
      </c>
      <c r="F2" s="3">
        <v>0</v>
      </c>
      <c r="G2" s="4">
        <f>([1]LCI!$E$149/1000)*((E2*12/44)/0.51)</f>
        <v>61170.149537402875</v>
      </c>
      <c r="H2" s="1">
        <v>0</v>
      </c>
      <c r="I2" s="4">
        <f>'[1]PF-SF'!$C$35*44/12*-1*1000*0.82</f>
        <v>-67940.455345911934</v>
      </c>
      <c r="J2" s="1">
        <f>'[1]PF-SF'!$C$35*16/12*1000*0.18*0.5</f>
        <v>2711.592452830188</v>
      </c>
      <c r="K2" s="4">
        <f>'[1]PF-SF'!$C$35*44/12*1000*0.18*0.5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4">
        <v>0</v>
      </c>
      <c r="J3" s="5">
        <f>[2]PF_SF_EC_StLF!$B3*0.5*16/12*0.18*0.5</f>
        <v>2.9954524201661119</v>
      </c>
      <c r="K3" s="5">
        <f>[2]PF_SF_EC_StLF!$B3*0.5*44/12*0.18*0.5</f>
        <v>8.2374941554568082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4">
        <v>0</v>
      </c>
      <c r="J4" s="5">
        <f>[2]PF_SF_EC_StLF!$B4*0.5*16/12*0.18*0.5</f>
        <v>4.0590548621071507</v>
      </c>
      <c r="K4" s="5">
        <f>[2]PF_SF_EC_StLF!$B4*0.5*44/12*0.18*0.5</f>
        <v>11.162400870794663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4">
        <v>0</v>
      </c>
      <c r="J5" s="5">
        <f>[2]PF_SF_EC_StLF!$B5*0.5*16/12*0.18*0.5</f>
        <v>5.4506492740247632</v>
      </c>
      <c r="K5" s="5">
        <f>[2]PF_SF_EC_StLF!$B5*0.5*44/12*0.18*0.5</f>
        <v>14.989285503568098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4">
        <v>0</v>
      </c>
      <c r="J6" s="5">
        <f>[2]PF_SF_EC_StLF!$B6*0.5*16/12*0.18*0.5</f>
        <v>7.2532454729505114</v>
      </c>
      <c r="K6" s="5">
        <f>[2]PF_SF_EC_StLF!$B6*0.5*44/12*0.18*0.5</f>
        <v>19.946425050613907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4">
        <v>0</v>
      </c>
      <c r="J7" s="5">
        <f>[2]PF_SF_EC_StLF!$B7*0.5*16/12*0.18*0.5</f>
        <v>9.5648317357170178</v>
      </c>
      <c r="K7" s="5">
        <f>[2]PF_SF_EC_StLF!$B7*0.5*44/12*0.18*0.5</f>
        <v>26.303287273221798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4">
        <v>0</v>
      </c>
      <c r="J8" s="5">
        <f>[2]PF_SF_EC_StLF!$B8*0.5*16/12*0.18*0.5</f>
        <v>12.499225810331987</v>
      </c>
      <c r="K8" s="5">
        <f>[2]PF_SF_EC_StLF!$B8*0.5*44/12*0.18*0.5</f>
        <v>34.372870978412969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4">
        <v>0</v>
      </c>
      <c r="J9" s="5">
        <f>[2]PF_SF_EC_StLF!$B9*0.5*16/12*0.18*0.5</f>
        <v>16.186379363886079</v>
      </c>
      <c r="K9" s="5">
        <f>[2]PF_SF_EC_StLF!$B9*0.5*44/12*0.18*0.5</f>
        <v>44.512543250686718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4">
        <v>0</v>
      </c>
      <c r="J10" s="5">
        <f>[2]PF_SF_EC_StLF!$B10*0.5*16/12*0.18*0.5</f>
        <v>20.7719436907419</v>
      </c>
      <c r="K10" s="5">
        <f>[2]PF_SF_EC_StLF!$B10*0.5*44/12*0.18*0.5</f>
        <v>57.122845149540218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4">
        <v>0</v>
      </c>
      <c r="J11" s="5">
        <f>[2]PF_SF_EC_StLF!$B11*0.5*16/12*0.18*0.5</f>
        <v>26.415898028280349</v>
      </c>
      <c r="K11" s="5">
        <f>[2]PF_SF_EC_StLF!$B11*0.5*44/12*0.18*0.5</f>
        <v>72.643719577770966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4">
        <v>0</v>
      </c>
      <c r="J12" s="5">
        <f>[2]PF_SF_EC_StLF!$B12*0.5*16/12*0.18*0.5</f>
        <v>33.290049680857337</v>
      </c>
      <c r="K12" s="5">
        <f>[2]PF_SF_EC_StLF!$B12*0.5*44/12*0.18*0.5</f>
        <v>91.547636622357672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4">
        <v>0</v>
      </c>
      <c r="J13" s="5">
        <f>[2]PF_SF_EC_StLF!$B13*0.5*16/12*0.18*0.5</f>
        <v>41.574240892945667</v>
      </c>
      <c r="K13" s="5">
        <f>[2]PF_SF_EC_StLF!$B13*0.5*44/12*0.18*0.5</f>
        <v>114.3291624556006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4">
        <v>0</v>
      </c>
      <c r="J14" s="5">
        <f>[2]PF_SF_EC_StLF!$B14*0.5*16/12*0.18*0.5</f>
        <v>51.45114381471241</v>
      </c>
      <c r="K14" s="5">
        <f>[2]PF_SF_EC_StLF!$B14*0.5*44/12*0.18*0.5</f>
        <v>141.49064549045912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4">
        <v>0</v>
      </c>
      <c r="J15" s="5">
        <f>[2]PF_SF_EC_StLF!$B15*0.5*16/12*0.18*0.5</f>
        <v>63.099593430173698</v>
      </c>
      <c r="K15" s="5">
        <f>[2]PF_SF_EC_StLF!$B15*0.5*44/12*0.18*0.5</f>
        <v>173.52388193297767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4">
        <v>0</v>
      </c>
      <c r="J16" s="5">
        <f>[2]PF_SF_EC_StLF!$B16*0.5*16/12*0.18*0.5</f>
        <v>76.686498595231683</v>
      </c>
      <c r="K16" s="5">
        <f>[2]PF_SF_EC_StLF!$B16*0.5*44/12*0.18*0.5</f>
        <v>210.8878711368871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4">
        <v>0</v>
      </c>
      <c r="J17" s="5">
        <f>[2]PF_SF_EC_StLF!$B17*0.5*16/12*0.18*0.5</f>
        <v>92.357480705755876</v>
      </c>
      <c r="K17" s="5">
        <f>[2]PF_SF_EC_StLF!$B17*0.5*44/12*0.18*0.5</f>
        <v>253.98307194082861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4">
        <v>0</v>
      </c>
      <c r="J18" s="5">
        <f>[2]PF_SF_EC_StLF!$B18*0.5*16/12*0.18*0.5</f>
        <v>110.22651276828259</v>
      </c>
      <c r="K18" s="5">
        <f>[2]PF_SF_EC_StLF!$B18*0.5*44/12*0.18*0.5</f>
        <v>303.12291011277711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4">
        <v>0</v>
      </c>
      <c r="J19" s="5">
        <f>[2]PF_SF_EC_StLF!$B19*0.5*16/12*0.18*0.5</f>
        <v>130.36496095222125</v>
      </c>
      <c r="K19" s="5">
        <f>[2]PF_SF_EC_StLF!$B19*0.5*44/12*0.18*0.5</f>
        <v>358.50364261860847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4">
        <v>0</v>
      </c>
      <c r="J20" s="5">
        <f>[2]PF_SF_EC_StLF!$B20*0.5*16/12*0.18*0.5</f>
        <v>152.79055588104995</v>
      </c>
      <c r="K20" s="5">
        <f>[2]PF_SF_EC_StLF!$B20*0.5*44/12*0.18*0.5</f>
        <v>420.17402867288735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4">
        <v>0</v>
      </c>
      <c r="J21" s="5">
        <f>[2]PF_SF_EC_StLF!$B21*0.5*16/12*0.18*0.5</f>
        <v>177.45693002170128</v>
      </c>
      <c r="K21" s="5">
        <f>[2]PF_SF_EC_StLF!$B21*0.5*44/12*0.18*0.5</f>
        <v>488.00655755967847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4">
        <v>0</v>
      </c>
      <c r="J22" s="5">
        <f>[2]PF_SF_EC_StLF!$B22*0.5*16/12*0.18*0.5</f>
        <v>204.24443776153902</v>
      </c>
      <c r="K22" s="5">
        <f>[2]PF_SF_EC_StLF!$B22*0.5*44/12*0.18*0.5</f>
        <v>561.67220384423229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4">
        <v>0</v>
      </c>
      <c r="J23" s="5">
        <f>[2]PF_SF_EC_StLF!$B23*0.5*16/12*0.18*0.5</f>
        <v>232.95301368928338</v>
      </c>
      <c r="K23" s="5">
        <f>[2]PF_SF_EC_StLF!$B23*0.5*44/12*0.18*0.5</f>
        <v>640.62078764552916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4">
        <v>0</v>
      </c>
      <c r="J24" s="5">
        <f>[2]PF_SF_EC_StLF!$B24*0.5*16/12*0.18*0.5</f>
        <v>263.29781154734786</v>
      </c>
      <c r="K24" s="5">
        <f>[2]PF_SF_EC_StLF!$B24*0.5*44/12*0.18*0.5</f>
        <v>724.06898175520655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4">
        <v>0</v>
      </c>
      <c r="J25" s="5">
        <f>[2]PF_SF_EC_StLF!$B25*0.5*16/12*0.18*0.5</f>
        <v>294.90829383171746</v>
      </c>
      <c r="K25" s="5">
        <f>[2]PF_SF_EC_StLF!$B25*0.5*44/12*0.18*0.5</f>
        <v>810.99780803722308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4">
        <v>0</v>
      </c>
      <c r="J26" s="5">
        <f>[2]PF_SF_EC_StLF!$B26*0.5*16/12*0.18*0.5</f>
        <v>327.33130713956024</v>
      </c>
      <c r="K26" s="5">
        <f>[2]PF_SF_EC_StLF!$B26*0.5*44/12*0.18*0.5</f>
        <v>900.16109463379053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4">
        <v>0</v>
      </c>
      <c r="J27" s="5">
        <f>[2]PF_SF_EC_StLF!$B27*0.5*16/12*0.18*0.5</f>
        <v>360.03848370015629</v>
      </c>
      <c r="K27" s="5">
        <f>[2]PF_SF_EC_StLF!$B27*0.5*44/12*0.18*0.5</f>
        <v>990.10583017542979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4">
        <v>0</v>
      </c>
      <c r="J28" s="5">
        <f>[2]PF_SF_EC_StLF!$B28*0.5*16/12*0.18*0.5</f>
        <v>392.43806373025518</v>
      </c>
      <c r="K28" s="5">
        <f>[2]PF_SF_EC_StLF!$B28*0.5*44/12*0.18*0.5</f>
        <v>1079.2046752582019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4">
        <v>0</v>
      </c>
      <c r="J29" s="5">
        <f>[2]PF_SF_EC_StLF!$B29*0.5*16/12*0.18*0.5</f>
        <v>423.89095096247036</v>
      </c>
      <c r="K29" s="5">
        <f>[2]PF_SF_EC_StLF!$B29*0.5*44/12*0.18*0.5</f>
        <v>1165.7001151467935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4">
        <v>0</v>
      </c>
      <c r="J30" s="5">
        <f>[2]PF_SF_EC_StLF!$B30*0.5*16/12*0.18*0.5</f>
        <v>453.73051472889256</v>
      </c>
      <c r="K30" s="5">
        <f>[2]PF_SF_EC_StLF!$B30*0.5*44/12*0.18*0.5</f>
        <v>1247.7589155044545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4">
        <v>0</v>
      </c>
      <c r="J31" s="5">
        <f>[2]PF_SF_EC_StLF!$B31*0.5*16/12*0.18*0.5</f>
        <v>481.28535989557622</v>
      </c>
      <c r="K31" s="5">
        <f>[2]PF_SF_EC_StLF!$B31*0.5*44/12*0.18*0.5</f>
        <v>1323.5347397128346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4">
        <v>0</v>
      </c>
      <c r="J32" s="5">
        <f>[2]PF_SF_EC_StLF!$B32*0.5*16/12*0.18*0.5</f>
        <v>505.90402598229696</v>
      </c>
      <c r="K32" s="5">
        <f>[2]PF_SF_EC_StLF!$B32*0.5*44/12*0.18*0.5</f>
        <v>1391.2360714513168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4">
        <v>0</v>
      </c>
      <c r="J33" s="5">
        <f>[2]PF_SF_EC_StLF!$B33*0.5*16/12*0.18*0.5</f>
        <v>526.98037347046363</v>
      </c>
      <c r="K33" s="5">
        <f>[2]PF_SF_EC_StLF!$B33*0.5*44/12*0.18*0.5</f>
        <v>1449.1960270437751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4">
        <v>0</v>
      </c>
      <c r="J34" s="5">
        <f>[2]PF_SF_EC_StLF!$B34*0.5*16/12*0.18*0.5</f>
        <v>543.97828979927237</v>
      </c>
      <c r="K34" s="5">
        <f>[2]PF_SF_EC_StLF!$B34*0.5*44/12*0.18*0.5</f>
        <v>1495.9402969479986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4">
        <v>0</v>
      </c>
      <c r="J35" s="5">
        <f>[2]PF_SF_EC_StLF!$B35*0.5*16/12*0.18*0.5</f>
        <v>556.45431536682293</v>
      </c>
      <c r="K35" s="5">
        <f>[2]PF_SF_EC_StLF!$B35*0.5*44/12*0.18*0.5</f>
        <v>1530.2493672587632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4">
        <v>0</v>
      </c>
      <c r="J36" s="5">
        <f>[2]PF_SF_EC_StLF!$B36*0.5*16/12*0.18*0.5</f>
        <v>564.0768588333151</v>
      </c>
      <c r="K36" s="5">
        <f>[2]PF_SF_EC_StLF!$B36*0.5*44/12*0.18*0.5</f>
        <v>1551.2113617916168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4">
        <v>0</v>
      </c>
      <c r="J37" s="5">
        <f>[2]PF_SF_EC_StLF!$B37*0.5*16/12*0.18*0.5</f>
        <v>566.64084015072729</v>
      </c>
      <c r="K37" s="5">
        <f>[2]PF_SF_EC_StLF!$B37*0.5*44/12*0.18*0.5</f>
        <v>1558.2623104145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4">
        <v>0</v>
      </c>
      <c r="J38" s="5">
        <f>[2]PF_SF_EC_StLF!$B38*0.5*16/12*0.18*0.5</f>
        <v>564.0768588333143</v>
      </c>
      <c r="K38" s="5">
        <f>[2]PF_SF_EC_StLF!$B38*0.5*44/12*0.18*0.5</f>
        <v>1551.2113617916143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4">
        <v>0</v>
      </c>
      <c r="J39" s="5">
        <f>[2]PF_SF_EC_StLF!$B39*0.5*16/12*0.18*0.5</f>
        <v>556.45431536682122</v>
      </c>
      <c r="K39" s="5">
        <f>[2]PF_SF_EC_StLF!$B39*0.5*44/12*0.18*0.5</f>
        <v>1530.2493672587582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4">
        <v>0</v>
      </c>
      <c r="J40" s="5">
        <f>[2]PF_SF_EC_StLF!$B40*0.5*16/12*0.18*0.5</f>
        <v>543.97828979927408</v>
      </c>
      <c r="K40" s="5">
        <f>[2]PF_SF_EC_StLF!$B40*0.5*44/12*0.18*0.5</f>
        <v>1495.9402969480036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4">
        <v>0</v>
      </c>
      <c r="J41" s="5">
        <f>[2]PF_SF_EC_StLF!$B41*0.5*16/12*0.18*0.5</f>
        <v>526.98037347046284</v>
      </c>
      <c r="K41" s="5">
        <f>[2]PF_SF_EC_StLF!$B41*0.5*44/12*0.18*0.5</f>
        <v>1449.1960270437728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4">
        <v>0</v>
      </c>
      <c r="J42" s="5">
        <f>[2]PF_SF_EC_StLF!$B42*0.5*16/12*0.18*0.5</f>
        <v>505.90402598229696</v>
      </c>
      <c r="K42" s="5">
        <f>[2]PF_SF_EC_StLF!$B42*0.5*44/12*0.18*0.5</f>
        <v>1391.2360714513168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4">
        <v>0</v>
      </c>
      <c r="J43" s="5">
        <f>[2]PF_SF_EC_StLF!$B43*0.5*16/12*0.18*0.5</f>
        <v>481.28535989557719</v>
      </c>
      <c r="K43" s="5">
        <f>[2]PF_SF_EC_StLF!$B43*0.5*44/12*0.18*0.5</f>
        <v>1323.5347397128373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4">
        <v>0</v>
      </c>
      <c r="J44" s="5">
        <f>[2]PF_SF_EC_StLF!$B44*0.5*16/12*0.18*0.5</f>
        <v>453.73051472889171</v>
      </c>
      <c r="K44" s="5">
        <f>[2]PF_SF_EC_StLF!$B44*0.5*44/12*0.18*0.5</f>
        <v>1247.7589155044523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4">
        <v>0</v>
      </c>
      <c r="J45" s="5">
        <f>[2]PF_SF_EC_StLF!$B45*0.5*16/12*0.18*0.5</f>
        <v>423.89095096246905</v>
      </c>
      <c r="K45" s="5">
        <f>[2]PF_SF_EC_StLF!$B45*0.5*44/12*0.18*0.5</f>
        <v>1165.70011514679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4">
        <v>0</v>
      </c>
      <c r="J46" s="5">
        <f>[2]PF_SF_EC_StLF!$B46*0.5*16/12*0.18*0.5</f>
        <v>392.43806373025478</v>
      </c>
      <c r="K46" s="5">
        <f>[2]PF_SF_EC_StLF!$B46*0.5*44/12*0.18*0.5</f>
        <v>1079.2046752582005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4">
        <v>0</v>
      </c>
      <c r="J47" s="5">
        <f>[2]PF_SF_EC_StLF!$B47*0.5*16/12*0.18*0.5</f>
        <v>360.03848370015663</v>
      </c>
      <c r="K47" s="5">
        <f>[2]PF_SF_EC_StLF!$B47*0.5*44/12*0.18*0.5</f>
        <v>990.10583017543092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4">
        <v>0</v>
      </c>
      <c r="J48" s="5">
        <f>[2]PF_SF_EC_StLF!$B48*0.5*16/12*0.18*0.5</f>
        <v>327.33130713956024</v>
      </c>
      <c r="K48" s="5">
        <f>[2]PF_SF_EC_StLF!$B48*0.5*44/12*0.18*0.5</f>
        <v>900.16109463379053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4">
        <v>0</v>
      </c>
      <c r="J49" s="5">
        <f>[2]PF_SF_EC_StLF!$B49*0.5*16/12*0.18*0.5</f>
        <v>294.90829383171899</v>
      </c>
      <c r="K49" s="5">
        <f>[2]PF_SF_EC_StLF!$B49*0.5*44/12*0.18*0.5</f>
        <v>810.99780803722717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4">
        <v>0</v>
      </c>
      <c r="J50" s="5">
        <f>[2]PF_SF_EC_StLF!$B50*0.5*16/12*0.18*0.5</f>
        <v>263.29781154734758</v>
      </c>
      <c r="K50" s="5">
        <f>[2]PF_SF_EC_StLF!$B50*0.5*44/12*0.18*0.5</f>
        <v>724.06898175520575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4">
        <v>0</v>
      </c>
      <c r="J51" s="5">
        <f>[2]PF_SF_EC_StLF!$B51*0.5*16/12*0.18*0.5</f>
        <v>232.95301368928295</v>
      </c>
      <c r="K51" s="5">
        <f>[2]PF_SF_EC_StLF!$B51*0.5*44/12*0.18*0.5</f>
        <v>640.62078764552814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4">
        <v>0</v>
      </c>
      <c r="J52" s="5">
        <f>[2]PF_SF_EC_StLF!$B52*0.5*16/12*0.18*0.5</f>
        <v>204.24443776154183</v>
      </c>
      <c r="K52" s="5">
        <f>[2]PF_SF_EC_StLF!$B52*0.5*44/12*0.18*0.5</f>
        <v>561.67220384424013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4">
        <v>0</v>
      </c>
      <c r="J53" s="5">
        <f>[2]PF_SF_EC_StLF!$B53*0.5*16/12*0.18*0.5</f>
        <v>177.45693002170049</v>
      </c>
      <c r="K53" s="5">
        <f>[2]PF_SF_EC_StLF!$B53*0.5*44/12*0.18*0.5</f>
        <v>488.00655755967637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4">
        <v>0</v>
      </c>
      <c r="J54" s="5">
        <f>[2]PF_SF_EC_StLF!$B54*0.5*16/12*0.18*0.5</f>
        <v>152.79055588105007</v>
      </c>
      <c r="K54" s="5">
        <f>[2]PF_SF_EC_StLF!$B54*0.5*44/12*0.18*0.5</f>
        <v>420.17402867288774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4">
        <v>0</v>
      </c>
      <c r="J55" s="5">
        <f>[2]PF_SF_EC_StLF!$B55*0.5*16/12*0.18*0.5</f>
        <v>130.36496095222043</v>
      </c>
      <c r="K55" s="5">
        <f>[2]PF_SF_EC_StLF!$B55*0.5*44/12*0.18*0.5</f>
        <v>358.50364261860614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4">
        <v>0</v>
      </c>
      <c r="J56" s="5">
        <f>[2]PF_SF_EC_StLF!$B56*0.5*16/12*0.18*0.5</f>
        <v>110.2265127682833</v>
      </c>
      <c r="K56" s="5">
        <f>[2]PF_SF_EC_StLF!$B56*0.5*44/12*0.18*0.5</f>
        <v>303.1229101127791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4">
        <v>0</v>
      </c>
      <c r="J57" s="5">
        <f>[2]PF_SF_EC_StLF!$B57*0.5*16/12*0.18*0.5</f>
        <v>92.357480705755009</v>
      </c>
      <c r="K57" s="5">
        <f>[2]PF_SF_EC_StLF!$B57*0.5*44/12*0.18*0.5</f>
        <v>253.98307194082631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4">
        <v>0</v>
      </c>
      <c r="J58" s="5">
        <f>[2]PF_SF_EC_StLF!$B58*0.5*16/12*0.18*0.5</f>
        <v>76.68649859523174</v>
      </c>
      <c r="K58" s="5">
        <f>[2]PF_SF_EC_StLF!$B58*0.5*44/12*0.18*0.5</f>
        <v>210.8878711368873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4">
        <v>0</v>
      </c>
      <c r="J59" s="5">
        <f>[2]PF_SF_EC_StLF!$B59*0.5*16/12*0.18*0.5</f>
        <v>63.099593430173698</v>
      </c>
      <c r="K59" s="5">
        <f>[2]PF_SF_EC_StLF!$B59*0.5*44/12*0.18*0.5</f>
        <v>173.52388193297767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4">
        <v>0</v>
      </c>
      <c r="J60" s="5">
        <f>[2]PF_SF_EC_StLF!$B60*0.5*16/12*0.18*0.5</f>
        <v>51.4511438147128</v>
      </c>
      <c r="K60" s="5">
        <f>[2]PF_SF_EC_StLF!$B60*0.5*44/12*0.18*0.5</f>
        <v>141.49064549046017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4">
        <v>0</v>
      </c>
      <c r="J61" s="5">
        <f>[2]PF_SF_EC_StLF!$B61*0.5*16/12*0.18*0.5</f>
        <v>41.574240892946271</v>
      </c>
      <c r="K61" s="5">
        <f>[2]PF_SF_EC_StLF!$B61*0.5*44/12*0.18*0.5</f>
        <v>114.32916245560224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4">
        <v>0</v>
      </c>
      <c r="J62" s="5">
        <f>[2]PF_SF_EC_StLF!$B62*0.5*16/12*0.18*0.5</f>
        <v>33.290049680854921</v>
      </c>
      <c r="K62" s="5">
        <f>[2]PF_SF_EC_StLF!$B62*0.5*44/12*0.18*0.5</f>
        <v>91.547636622351021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4">
        <v>0</v>
      </c>
      <c r="J63" s="5">
        <f>[2]PF_SF_EC_StLF!$B63*0.5*16/12*0.18*0.5</f>
        <v>26.415898028282388</v>
      </c>
      <c r="K63" s="5">
        <f>[2]PF_SF_EC_StLF!$B63*0.5*44/12*0.18*0.5</f>
        <v>72.643719577776565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4">
        <v>0</v>
      </c>
      <c r="J64" s="5">
        <f>[2]PF_SF_EC_StLF!$B64*0.5*16/12*0.18*0.5</f>
        <v>20.771943690743022</v>
      </c>
      <c r="K64" s="5">
        <f>[2]PF_SF_EC_StLF!$B64*0.5*44/12*0.18*0.5</f>
        <v>57.122845149543309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4">
        <v>0</v>
      </c>
      <c r="J65" s="5">
        <f>[2]PF_SF_EC_StLF!$B65*0.5*16/12*0.18*0.5</f>
        <v>16.186379363882779</v>
      </c>
      <c r="K65" s="5">
        <f>[2]PF_SF_EC_StLF!$B65*0.5*44/12*0.18*0.5</f>
        <v>44.512543250677638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4">
        <v>0</v>
      </c>
      <c r="J66" s="5">
        <f>[2]PF_SF_EC_StLF!$B66*0.5*16/12*0.18*0.5</f>
        <v>12.499225810332961</v>
      </c>
      <c r="K66" s="5">
        <f>[2]PF_SF_EC_StLF!$B66*0.5*44/12*0.18*0.5</f>
        <v>34.372870978415634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4">
        <v>0</v>
      </c>
      <c r="J67" s="5">
        <f>[2]PF_SF_EC_StLF!$B67*0.5*16/12*0.18*0.5</f>
        <v>9.5648317357170249</v>
      </c>
      <c r="K67" s="5">
        <f>[2]PF_SF_EC_StLF!$B67*0.5*44/12*0.18*0.5</f>
        <v>26.303287273221819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4">
        <v>0</v>
      </c>
      <c r="J68" s="5">
        <f>[2]PF_SF_EC_StLF!$B68*0.5*16/12*0.18*0.5</f>
        <v>7.2532454729506863</v>
      </c>
      <c r="K68" s="5">
        <f>[2]PF_SF_EC_StLF!$B68*0.5*44/12*0.18*0.5</f>
        <v>19.946425050614387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4">
        <v>0</v>
      </c>
      <c r="J69" s="5">
        <f>[2]PF_SF_EC_StLF!$B69*0.5*16/12*0.18*0.5</f>
        <v>5.4506492740229557</v>
      </c>
      <c r="K69" s="5">
        <f>[2]PF_SF_EC_StLF!$B69*0.5*44/12*0.18*0.5</f>
        <v>14.989285503563128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4">
        <v>0</v>
      </c>
      <c r="J70" s="5">
        <f>[2]PF_SF_EC_StLF!$B70*0.5*16/12*0.18*0.5</f>
        <v>4.0590548621075246</v>
      </c>
      <c r="K70" s="5">
        <f>[2]PF_SF_EC_StLF!$B70*0.5*44/12*0.18*0.5</f>
        <v>11.162400870795693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4">
        <v>0</v>
      </c>
      <c r="J71" s="5">
        <f>[2]PF_SF_EC_StLF!$B71*0.5*16/12*0.18*0.5</f>
        <v>2.995452420165535</v>
      </c>
      <c r="K71" s="5">
        <f>[2]PF_SF_EC_StLF!$B71*0.5*44/12*0.18*0.5</f>
        <v>8.2374941554552201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4">
        <v>0</v>
      </c>
      <c r="J72" s="5">
        <f>[2]PF_SF_EC_StLF!$B72*0.5*16/12*0.18*0.5</f>
        <v>2.1905882357860285</v>
      </c>
      <c r="K72" s="5">
        <f>[2]PF_SF_EC_StLF!$B72*0.5*44/12*0.18*0.5</f>
        <v>6.0241176484115773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4">
        <v>0</v>
      </c>
      <c r="J73" s="5">
        <f>[2]PF_SF_EC_StLF!$B73*0.5*16/12*0.18*0.5</f>
        <v>1.5875225298664626</v>
      </c>
      <c r="K73" s="5">
        <f>[2]PF_SF_EC_StLF!$B73*0.5*44/12*0.18*0.5</f>
        <v>4.3656869571327723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4">
        <v>0</v>
      </c>
      <c r="J74" s="5">
        <f>[2]PF_SF_EC_StLF!$B74*0.5*16/12*0.18*0.5</f>
        <v>1.1400919124223157</v>
      </c>
      <c r="K74" s="5">
        <f>[2]PF_SF_EC_StLF!$B74*0.5*44/12*0.18*0.5</f>
        <v>3.1352527591613684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4">
        <v>0</v>
      </c>
      <c r="J75" s="5">
        <f>[2]PF_SF_EC_StLF!$B75*0.5*16/12*0.18*0.5</f>
        <v>0.8113731900629495</v>
      </c>
      <c r="K75" s="5">
        <f>[2]PF_SF_EC_StLF!$B75*0.5*44/12*0.18*0.5</f>
        <v>2.2312762726731115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4">
        <v>0</v>
      </c>
      <c r="J76" s="5">
        <f>[2]PF_SF_EC_StLF!$B76*0.5*16/12*0.18*0.5</f>
        <v>0.57221898523893633</v>
      </c>
      <c r="K76" s="5">
        <f>[2]PF_SF_EC_StLF!$B76*0.5*44/12*0.18*0.5</f>
        <v>1.5736022094070745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4">
        <v>0</v>
      </c>
      <c r="J77" s="5">
        <f>[2]PF_SF_EC_StLF!$B77*0.5*16/12*0.18*0.5</f>
        <v>0.39991223696713063</v>
      </c>
      <c r="K77" s="5">
        <f>[2]PF_SF_EC_StLF!$B77*0.5*44/12*0.18*0.5</f>
        <v>1.0997586516596092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4">
        <v>0</v>
      </c>
      <c r="J78" s="5">
        <f>[2]PF_SF_EC_StLF!$B78*0.5*16/12*0.18*0.5</f>
        <v>0.27696694769797486</v>
      </c>
      <c r="K78" s="5">
        <f>[2]PF_SF_EC_StLF!$B78*0.5*44/12*0.18*0.5</f>
        <v>0.76165910616943089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4">
        <v>0</v>
      </c>
      <c r="J79" s="5">
        <f>[2]PF_SF_EC_StLF!$B79*0.5*16/12*0.18*0.5</f>
        <v>0.19008682531388327</v>
      </c>
      <c r="K79" s="5">
        <f>[2]PF_SF_EC_StLF!$B79*0.5*44/12*0.18*0.5</f>
        <v>0.522738769613179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4">
        <v>0</v>
      </c>
      <c r="J80" s="5">
        <f>[2]PF_SF_EC_StLF!$B80*0.5*16/12*0.18*0.5</f>
        <v>0.12928165737995298</v>
      </c>
      <c r="K80" s="5">
        <f>[2]PF_SF_EC_StLF!$B80*0.5*44/12*0.18*0.5</f>
        <v>0.35552455779487069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4">
        <v>0</v>
      </c>
      <c r="J81" s="5">
        <f>[2]PF_SF_EC_StLF!$B81*0.5*16/12*0.18*0.5</f>
        <v>8.7132991693980533E-2</v>
      </c>
      <c r="K81" s="5">
        <f>[2]PF_SF_EC_StLF!$B81*0.5*44/12*0.18*0.5</f>
        <v>0.23961572715844651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4">
        <v>0</v>
      </c>
      <c r="J82" s="5">
        <f>[2]PF_SF_EC_StLF!$B82*0.5*16/12*0.18*0.5</f>
        <v>5.8195467501824111E-2</v>
      </c>
      <c r="K82" s="5">
        <f>[2]PF_SF_EC_StLF!$B82*0.5*44/12*0.18*0.5</f>
        <v>0.1600375356300163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4">
        <v>0</v>
      </c>
      <c r="J83" s="5">
        <f>[2]PF_SF_EC_StLF!$B83*0.5*16/12*0.18*0.5</f>
        <v>3.8517360473359193E-2</v>
      </c>
      <c r="K83" s="5">
        <f>[2]PF_SF_EC_StLF!$B83*0.5*44/12*0.18*0.5</f>
        <v>0.10592274130173776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4">
        <v>0</v>
      </c>
      <c r="J84" s="5">
        <f>[2]PF_SF_EC_StLF!$B84*0.5*16/12*0.18*0.5</f>
        <v>2.5262986834366355E-2</v>
      </c>
      <c r="K84" s="5">
        <f>[2]PF_SF_EC_StLF!$B84*0.5*44/12*0.18*0.5</f>
        <v>6.9473213794507466E-2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4">
        <v>0</v>
      </c>
      <c r="J85" s="5">
        <f>[2]PF_SF_EC_StLF!$B85*0.5*16/12*0.18*0.5</f>
        <v>1.6420020479261836E-2</v>
      </c>
      <c r="K85" s="5">
        <f>[2]PF_SF_EC_StLF!$B85*0.5*44/12*0.18*0.5</f>
        <v>4.5155056317970052E-2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4">
        <v>0</v>
      </c>
      <c r="J86" s="5">
        <f>[2]PF_SF_EC_StLF!$B86*0.5*16/12*0.18*0.5</f>
        <v>1.0576050458631414E-2</v>
      </c>
      <c r="K86" s="5">
        <f>[2]PF_SF_EC_StLF!$B86*0.5*44/12*0.18*0.5</f>
        <v>2.9084138761236389E-2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4">
        <v>0</v>
      </c>
      <c r="J87" s="5">
        <f>[2]PF_SF_EC_StLF!$B87*0.5*16/12*0.18*0.5</f>
        <v>6.7504722292247282E-3</v>
      </c>
      <c r="K87" s="5">
        <f>[2]PF_SF_EC_StLF!$B87*0.5*44/12*0.18*0.5</f>
        <v>1.8563798630368E-2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4">
        <v>0</v>
      </c>
      <c r="J88" s="5">
        <f>[2]PF_SF_EC_StLF!$B88*0.5*16/12*0.18*0.5</f>
        <v>4.2697811618720039E-3</v>
      </c>
      <c r="K88" s="5">
        <f>[2]PF_SF_EC_StLF!$B88*0.5*44/12*0.18*0.5</f>
        <v>1.1741898195148009E-2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4">
        <v>0</v>
      </c>
      <c r="J89" s="5">
        <f>[2]PF_SF_EC_StLF!$B89*0.5*16/12*0.18*0.5</f>
        <v>2.6763191364469205E-3</v>
      </c>
      <c r="K89" s="5">
        <f>[2]PF_SF_EC_StLF!$B89*0.5*44/12*0.18*0.5</f>
        <v>7.3598776252290325E-3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4">
        <v>0</v>
      </c>
      <c r="J90" s="5">
        <f>[2]PF_SF_EC_StLF!$B90*0.5*16/12*0.18*0.5</f>
        <v>1.6623826730170774E-3</v>
      </c>
      <c r="K90" s="5">
        <f>[2]PF_SF_EC_StLF!$B90*0.5*44/12*0.18*0.5</f>
        <v>4.5715523507969631E-3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4">
        <v>0</v>
      </c>
      <c r="J91" s="5">
        <f>[2]PF_SF_EC_StLF!$B91*0.5*16/12*0.18*0.5</f>
        <v>1.0232574804692261E-3</v>
      </c>
      <c r="K91" s="5">
        <f>[2]PF_SF_EC_StLF!$B91*0.5*44/12*0.18*0.5</f>
        <v>2.8139580712903721E-3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4">
        <v>0</v>
      </c>
      <c r="J92" s="5">
        <f>[2]PF_SF_EC_StLF!$B92*0.5*16/12*0.18*0.5</f>
        <v>6.2416537620919139E-4</v>
      </c>
      <c r="K92" s="5">
        <f>[2]PF_SF_EC_StLF!$B92*0.5*44/12*0.18*0.5</f>
        <v>1.7164547845752763E-3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4">
        <v>0</v>
      </c>
      <c r="J93" s="5">
        <f>[2]PF_SF_EC_StLF!$B93*0.5*16/12*0.18*0.5</f>
        <v>3.7728995324471266E-4</v>
      </c>
      <c r="K93" s="5">
        <f>[2]PF_SF_EC_StLF!$B93*0.5*44/12*0.18*0.5</f>
        <v>1.0375473714229599E-3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4">
        <v>0</v>
      </c>
      <c r="J94" s="5">
        <f>[2]PF_SF_EC_StLF!$B94*0.5*16/12*0.18*0.5</f>
        <v>2.260016597844583E-4</v>
      </c>
      <c r="K94" s="5">
        <f>[2]PF_SF_EC_StLF!$B94*0.5*44/12*0.18*0.5</f>
        <v>6.2150456440726045E-4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4">
        <v>0</v>
      </c>
      <c r="J95" s="5">
        <f>[2]PF_SF_EC_StLF!$B95*0.5*16/12*0.18*0.5</f>
        <v>1.3415561028153888E-4</v>
      </c>
      <c r="K95" s="5">
        <f>[2]PF_SF_EC_StLF!$B95*0.5*44/12*0.18*0.5</f>
        <v>3.6892792827423191E-4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4">
        <v>0</v>
      </c>
      <c r="J96" s="5">
        <f>[2]PF_SF_EC_StLF!$B96*0.5*16/12*0.18*0.5</f>
        <v>7.891632714603246E-5</v>
      </c>
      <c r="K96" s="5">
        <f>[2]PF_SF_EC_StLF!$B96*0.5*44/12*0.18*0.5</f>
        <v>2.1701989965158925E-4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4">
        <v>0</v>
      </c>
      <c r="J97" s="5">
        <f>[2]PF_SF_EC_StLF!$B97*0.5*16/12*0.18*0.5</f>
        <v>4.6002956555355464E-5</v>
      </c>
      <c r="K97" s="5">
        <f>[2]PF_SF_EC_StLF!$B97*0.5*44/12*0.18*0.5</f>
        <v>1.2650813052722754E-4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4">
        <v>0</v>
      </c>
      <c r="J98" s="5">
        <f>[2]PF_SF_EC_StLF!$B98*0.5*16/12*0.18*0.5</f>
        <v>2.6574517699771151E-5</v>
      </c>
      <c r="K98" s="5">
        <f>[2]PF_SF_EC_StLF!$B98*0.5*44/12*0.18*0.5</f>
        <v>7.3079923674370669E-5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4">
        <v>0</v>
      </c>
      <c r="J99" s="5">
        <f>[2]PF_SF_EC_StLF!$B99*0.5*16/12*0.18*0.5</f>
        <v>1.5212685632377541E-5</v>
      </c>
      <c r="K99" s="5">
        <f>[2]PF_SF_EC_StLF!$B99*0.5*44/12*0.18*0.5</f>
        <v>4.183488548903824E-5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4">
        <v>0</v>
      </c>
      <c r="J100" s="5">
        <f>[2]PF_SF_EC_StLF!$B100*0.5*16/12*0.18*0.5</f>
        <v>8.629927733920795E-6</v>
      </c>
      <c r="K100" s="5">
        <f>[2]PF_SF_EC_StLF!$B100*0.5*44/12*0.18*0.5</f>
        <v>2.3732301268282184E-5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4">
        <v>0</v>
      </c>
      <c r="J101" s="5">
        <f>[2]PF_SF_EC_StLF!$B101*0.5*16/12*0.18*0.5</f>
        <v>4.851425903780182E-6</v>
      </c>
      <c r="K101" s="5">
        <f>[2]PF_SF_EC_StLF!$B101*0.5*44/12*0.18*0.5</f>
        <v>1.3341421235395501E-5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4">
        <v>0</v>
      </c>
      <c r="J102" s="5">
        <f>[2]PF_SF_EC_StLF!$B102*0.5*16/12*0.18*0.5</f>
        <v>2.7026652719541745E-6</v>
      </c>
      <c r="K102" s="5">
        <f>[2]PF_SF_EC_StLF!$B102*0.5*44/12*0.18*0.5</f>
        <v>7.4323294978739785E-6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  <c r="J103" s="5">
        <f>[2]PF_SF_EC_StLF!$B103*0.5*16/12*0.18*0.5</f>
        <v>1.4920250302452588E-6</v>
      </c>
      <c r="K103" s="5">
        <f>[2]PF_SF_EC_StLF!$B103*0.5*44/12*0.18*0.5</f>
        <v>4.1030688331744622E-6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  <c r="J104" s="5">
        <f>[2]PF_SF_EC_StLF!$B104*0.5*16/12*0.18*0.5</f>
        <v>8.1624487904718955E-7</v>
      </c>
      <c r="K104" s="5">
        <f>[2]PF_SF_EC_StLF!$B104*0.5*44/12*0.18*0.5</f>
        <v>2.2446734173797714E-6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  <c r="J105" s="5">
        <f>[2]PF_SF_EC_StLF!$B105*0.5*16/12*0.18*0.5</f>
        <v>4.4251339829770588E-7</v>
      </c>
      <c r="K105" s="5">
        <f>[2]PF_SF_EC_StLF!$B105*0.5*44/12*0.18*0.5</f>
        <v>1.2169118453186911E-6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  <c r="J106" s="5">
        <f>[2]PF_SF_EC_StLF!$B106*0.5*16/12*0.18*0.5</f>
        <v>2.3773399334459098E-7</v>
      </c>
      <c r="K106" s="5">
        <f>[2]PF_SF_EC_StLF!$B106*0.5*44/12*0.18*0.5</f>
        <v>6.5376848169762524E-7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  <c r="J107" s="5">
        <f>[2]PF_SF_EC_StLF!$B107*0.5*16/12*0.18*0.5</f>
        <v>1.2656627916385331E-7</v>
      </c>
      <c r="K107" s="5">
        <f>[2]PF_SF_EC_StLF!$B107*0.5*44/12*0.18*0.5</f>
        <v>3.4805726770059667E-7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  <c r="J108" s="5">
        <f>[2]PF_SF_EC_StLF!$B108*0.5*16/12*0.18*0.5</f>
        <v>6.6773481250947959E-8</v>
      </c>
      <c r="K108" s="5">
        <f>[2]PF_SF_EC_StLF!$B108*0.5*44/12*0.18*0.5</f>
        <v>1.8362707344010689E-7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  <c r="J109" s="5">
        <f>[2]PF_SF_EC_StLF!$B109*0.5*16/12*0.18*0.5</f>
        <v>3.4910040085378564E-8</v>
      </c>
      <c r="K109" s="5">
        <f>[2]PF_SF_EC_StLF!$B109*0.5*44/12*0.18*0.5</f>
        <v>9.6002610234791065E-8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  <c r="J110" s="5">
        <f>[2]PF_SF_EC_StLF!$B110*0.5*16/12*0.18*0.5</f>
        <v>1.8087520174958624E-8</v>
      </c>
      <c r="K110" s="5">
        <f>[2]PF_SF_EC_StLF!$B110*0.5*44/12*0.18*0.5</f>
        <v>4.9740680481136226E-8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  <c r="J111" s="5">
        <f>[2]PF_SF_EC_StLF!$B111*0.5*16/12*0.18*0.5</f>
        <v>9.2855012212567064E-9</v>
      </c>
      <c r="K111" s="5">
        <f>[2]PF_SF_EC_StLF!$B111*0.5*44/12*0.18*0.5</f>
        <v>2.5535128358455947E-8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  <c r="J112" s="5">
        <f>[2]PF_SF_EC_StLF!$B112*0.5*16/12*0.18*0.5</f>
        <v>4.7238825118256499E-9</v>
      </c>
      <c r="K112" s="5">
        <f>[2]PF_SF_EC_StLF!$B112*0.5*44/12*0.18*0.5</f>
        <v>1.2990676907520536E-8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  <c r="J113" s="5">
        <f>[2]PF_SF_EC_StLF!$B113*0.5*16/12*0.18*0.5</f>
        <v>2.384294361945649E-9</v>
      </c>
      <c r="K113" s="5">
        <f>[2]PF_SF_EC_StLF!$B113*0.5*44/12*0.18*0.5</f>
        <v>6.5568094953505353E-9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  <c r="J114" s="5">
        <f>[2]PF_SF_EC_StLF!$B114*0.5*16/12*0.18*0.5</f>
        <v>1.1904913321814093E-9</v>
      </c>
      <c r="K114" s="5">
        <f>[2]PF_SF_EC_StLF!$B114*0.5*44/12*0.18*0.5</f>
        <v>3.2738511634988756E-9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  <c r="J115" s="5">
        <f>[2]PF_SF_EC_StLF!$B115*0.5*16/12*0.18*0.5</f>
        <v>5.8945062164639241E-10</v>
      </c>
      <c r="K115" s="5">
        <f>[2]PF_SF_EC_StLF!$B115*0.5*44/12*0.18*0.5</f>
        <v>1.620989209527579E-9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  <c r="J116" s="5">
        <f>[2]PF_SF_EC_StLF!$B116*0.5*16/12*0.18*0.5</f>
        <v>2.8975733812330874E-10</v>
      </c>
      <c r="K116" s="5">
        <f>[2]PF_SF_EC_StLF!$B116*0.5*44/12*0.18*0.5</f>
        <v>7.9683267983909897E-10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  <c r="J117" s="5">
        <f>[2]PF_SF_EC_StLF!$B117*0.5*16/12*0.18*0.5</f>
        <v>1.4073947340875747E-10</v>
      </c>
      <c r="K117" s="5">
        <f>[2]PF_SF_EC_StLF!$B117*0.5*44/12*0.18*0.5</f>
        <v>3.8703355187408304E-10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  <c r="J118" s="5">
        <f>[2]PF_SF_EC_StLF!$B118*0.5*16/12*0.18*0.5</f>
        <v>6.7886389842897174E-11</v>
      </c>
      <c r="K118" s="5">
        <f>[2]PF_SF_EC_StLF!$B118*0.5*44/12*0.18*0.5</f>
        <v>1.8668757206796723E-10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  <c r="J119" s="5">
        <f>[2]PF_SF_EC_StLF!$B119*0.5*16/12*0.18*0.5</f>
        <v>3.3115270525740922E-11</v>
      </c>
      <c r="K119" s="5">
        <f>[2]PF_SF_EC_StLF!$B119*0.5*44/12*0.18*0.5</f>
        <v>9.1066993945787538E-11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  <c r="J120" s="5">
        <f>[2]PF_SF_EC_StLF!$B120*0.5*16/12*0.18*0.5</f>
        <v>1.4901786471455127E-11</v>
      </c>
      <c r="K120" s="5">
        <f>[2]PF_SF_EC_StLF!$B120*0.5*44/12*0.18*0.5</f>
        <v>4.0979912796501593E-11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  <c r="J121" s="5">
        <f>[2]PF_SF_EC_StLF!$B121*0.5*16/12*0.18*0.5</f>
        <v>4.9675463742460125E-12</v>
      </c>
      <c r="K121" s="5">
        <f>[2]PF_SF_EC_StLF!$B121*0.5*44/12*0.18*0.5</f>
        <v>1.3660752529176534E-11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  <c r="J122" s="5">
        <f>[2]PF_SF_EC_StLF!$B122*0.5*16/12*0.18*0.5</f>
        <v>3.3116975828306748E-12</v>
      </c>
      <c r="K122" s="5">
        <f>[2]PF_SF_EC_StLF!$B122*0.5*44/12*0.18*0.5</f>
        <v>9.1071683527843563E-12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  <c r="J123" s="5">
        <f>[2]PF_SF_EC_StLF!$B123*0.5*16/12*0.18*0.5</f>
        <v>1.6549961401324253E-12</v>
      </c>
      <c r="K123" s="5">
        <f>[2]PF_SF_EC_StLF!$B123*0.5*44/12*0.18*0.5</f>
        <v>4.5512393853641695E-12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  <c r="J124" s="5">
        <f>[2]PF_SF_EC_StLF!$B124*0.5*16/12*0.18*0.5</f>
        <v>0</v>
      </c>
      <c r="K124" s="5">
        <f>[2]PF_SF_EC_StLF!$B124*0.5*44/12*0.18*0.5</f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  <c r="J125" s="5">
        <f>[2]PF_SF_EC_StLF!$B125*0.5*16/12*0.18*0.5</f>
        <v>0</v>
      </c>
      <c r="K125" s="5">
        <f>[2]PF_SF_EC_StLF!$B125*0.5*44/12*0.18*0.5</f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  <c r="J126" s="5">
        <f>[2]PF_SF_EC_StLF!$B126*0.5*16/12*0.18*0.5</f>
        <v>0</v>
      </c>
      <c r="K126" s="5">
        <f>[2]PF_SF_EC_StLF!$B126*0.5*44/12*0.18*0.5</f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  <c r="J127" s="5">
        <f>[2]PF_SF_EC_StLF!$B127*0.5*16/12*0.18*0.5</f>
        <v>0</v>
      </c>
      <c r="K127" s="5">
        <f>[2]PF_SF_EC_StLF!$B127*0.5*44/12*0.18*0.5</f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  <c r="J128" s="5">
        <f>[2]PF_SF_EC_StLF!$B128*0.5*16/12*0.18*0.5</f>
        <v>0</v>
      </c>
      <c r="K128" s="5">
        <f>[2]PF_SF_EC_StLF!$B128*0.5*44/12*0.18*0.5</f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  <c r="J129" s="5">
        <f>[2]PF_SF_EC_StLF!$B129*0.5*16/12*0.18*0.5</f>
        <v>1.6558487914153374E-12</v>
      </c>
      <c r="K129" s="5">
        <f>[2]PF_SF_EC_StLF!$B129*0.5*44/12*0.18*0.5</f>
        <v>4.5535841763921781E-12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  <c r="J130" s="5">
        <f>[2]PF_SF_EC_StLF!$B130*0.5*16/12*0.18*0.5</f>
        <v>0</v>
      </c>
      <c r="K130" s="5">
        <f>[2]PF_SF_EC_StLF!$B130*0.5*44/12*0.18*0.5</f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  <c r="J131" s="5">
        <f>[2]PF_SF_EC_StLF!$B131*0.5*16/12*0.18*0.5</f>
        <v>0</v>
      </c>
      <c r="K131" s="5">
        <f>[2]PF_SF_EC_StLF!$B131*0.5*44/12*0.18*0.5</f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  <c r="J132" s="5">
        <f>[2]PF_SF_EC_StLF!$B132*0.5*16/12*0.18*0.5</f>
        <v>0</v>
      </c>
      <c r="K132" s="5">
        <f>[2]PF_SF_EC_StLF!$B132*0.5*44/12*0.18*0.5</f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  <c r="J133" s="5">
        <f>[2]PF_SF_EC_StLF!$B133*0.5*16/12*0.18*0.5</f>
        <v>0</v>
      </c>
      <c r="K133" s="5">
        <f>[2]PF_SF_EC_StLF!$B133*0.5*44/12*0.18*0.5</f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  <c r="J134" s="5">
        <f>[2]PF_SF_EC_StLF!$B134*0.5*16/12*0.18*0.5</f>
        <v>0</v>
      </c>
      <c r="K134" s="5">
        <f>[2]PF_SF_EC_StLF!$B134*0.5*44/12*0.18*0.5</f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  <c r="J135" s="5">
        <f>[2]PF_SF_EC_StLF!$B135*0.5*16/12*0.18*0.5</f>
        <v>0</v>
      </c>
      <c r="K135" s="5">
        <f>[2]PF_SF_EC_StLF!$B135*0.5*44/12*0.18*0.5</f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  <c r="J136" s="5">
        <f>[2]PF_SF_EC_StLF!$B136*0.5*16/12*0.18*0.5</f>
        <v>0</v>
      </c>
      <c r="K136" s="5">
        <f>[2]PF_SF_EC_StLF!$B136*0.5*44/12*0.18*0.5</f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  <c r="J137" s="5">
        <f>[2]PF_SF_EC_StLF!$B137*0.5*16/12*0.18*0.5</f>
        <v>0</v>
      </c>
      <c r="K137" s="5">
        <f>[2]PF_SF_EC_StLF!$B137*0.5*44/12*0.18*0.5</f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  <c r="J138" s="5">
        <f>[2]PF_SF_EC_StLF!$B138*0.5*16/12*0.18*0.5</f>
        <v>0</v>
      </c>
      <c r="K138" s="5">
        <f>[2]PF_SF_EC_StLF!$B138*0.5*44/12*0.18*0.5</f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  <c r="J139" s="5">
        <f>[2]PF_SF_EC_StLF!$B139*0.5*16/12*0.18*0.5</f>
        <v>0</v>
      </c>
      <c r="K139" s="5">
        <f>[2]PF_SF_EC_StLF!$B139*0.5*44/12*0.18*0.5</f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  <c r="J140" s="5">
        <f>[2]PF_SF_EC_StLF!$B140*0.5*16/12*0.18*0.5</f>
        <v>0</v>
      </c>
      <c r="K140" s="5">
        <f>[2]PF_SF_EC_StLF!$B140*0.5*44/12*0.18*0.5</f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  <c r="J141" s="5">
        <f>[2]PF_SF_EC_StLF!$B141*0.5*16/12*0.18*0.5</f>
        <v>0</v>
      </c>
      <c r="K141" s="5">
        <f>[2]PF_SF_EC_StLF!$B141*0.5*44/12*0.18*0.5</f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  <c r="J142" s="5">
        <f>[2]PF_SF_EC_StLF!$B142*0.5*16/12*0.18*0.5</f>
        <v>0</v>
      </c>
      <c r="K142" s="5">
        <f>[2]PF_SF_EC_StLF!$B142*0.5*44/12*0.18*0.5</f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  <c r="J143" s="5">
        <f>[2]PF_SF_EC_StLF!$B143*0.5*16/12*0.18*0.5</f>
        <v>0</v>
      </c>
      <c r="K143" s="5">
        <f>[2]PF_SF_EC_StLF!$B143*0.5*44/12*0.18*0.5</f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  <c r="J144" s="5">
        <f>[2]PF_SF_EC_StLF!$B144*0.5*16/12*0.18*0.5</f>
        <v>0</v>
      </c>
      <c r="K144" s="5">
        <f>[2]PF_SF_EC_StLF!$B144*0.5*44/12*0.18*0.5</f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  <c r="J145" s="5">
        <f>[2]PF_SF_EC_StLF!$B145*0.5*16/12*0.18*0.5</f>
        <v>0</v>
      </c>
      <c r="K145" s="5">
        <f>[2]PF_SF_EC_StLF!$B145*0.5*44/12*0.18*0.5</f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  <c r="J146" s="5">
        <f>[2]PF_SF_EC_StLF!$B146*0.5*16/12*0.18*0.5</f>
        <v>0</v>
      </c>
      <c r="K146" s="5">
        <f>[2]PF_SF_EC_StLF!$B146*0.5*44/12*0.18*0.5</f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  <c r="J147" s="5">
        <f>[2]PF_SF_EC_StLF!$B147*0.5*16/12*0.18*0.5</f>
        <v>0</v>
      </c>
      <c r="K147" s="5">
        <f>[2]PF_SF_EC_StLF!$B147*0.5*44/12*0.18*0.5</f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  <c r="J148" s="5">
        <f>[2]PF_SF_EC_StLF!$B148*0.5*16/12*0.18*0.5</f>
        <v>0</v>
      </c>
      <c r="K148" s="5">
        <f>[2]PF_SF_EC_StLF!$B148*0.5*44/12*0.18*0.5</f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  <c r="J149" s="5">
        <f>[2]PF_SF_EC_StLF!$B149*0.5*16/12*0.18*0.5</f>
        <v>0</v>
      </c>
      <c r="K149" s="5">
        <f>[2]PF_SF_EC_StLF!$B149*0.5*44/12*0.18*0.5</f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  <c r="J150" s="5">
        <f>[2]PF_SF_EC_StLF!$B150*0.5*16/12*0.18*0.5</f>
        <v>0</v>
      </c>
      <c r="K150" s="5">
        <f>[2]PF_SF_EC_StLF!$B150*0.5*44/12*0.18*0.5</f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  <c r="J151" s="5">
        <f>[2]PF_SF_EC_StLF!$B151*0.5*16/12*0.18*0.5</f>
        <v>0</v>
      </c>
      <c r="K151" s="5">
        <f>[2]PF_SF_EC_StLF!$B151*0.5*44/12*0.18*0.5</f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  <c r="J152" s="5">
        <f>[2]PF_SF_EC_StLF!$B152*0.5*16/12*0.18*0.5</f>
        <v>0</v>
      </c>
      <c r="K152" s="5">
        <f>[2]PF_SF_EC_StLF!$B152*0.5*44/12*0.18*0.5</f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  <c r="J153" s="5">
        <f>[2]PF_SF_EC_StLF!$B153*0.5*16/12*0.18*0.5</f>
        <v>0</v>
      </c>
      <c r="K153" s="5">
        <f>[2]PF_SF_EC_StLF!$B153*0.5*44/12*0.18*0.5</f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  <c r="J154" s="5">
        <f>[2]PF_SF_EC_StLF!$B154*0.5*16/12*0.18*0.5</f>
        <v>0</v>
      </c>
      <c r="K154" s="5">
        <f>[2]PF_SF_EC_StLF!$B154*0.5*44/12*0.18*0.5</f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  <c r="J155" s="5">
        <f>[2]PF_SF_EC_StLF!$B155*0.5*16/12*0.18*0.5</f>
        <v>0</v>
      </c>
      <c r="K155" s="5">
        <f>[2]PF_SF_EC_StLF!$B155*0.5*44/12*0.18*0.5</f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  <c r="J156" s="5">
        <f>[2]PF_SF_EC_StLF!$B156*0.5*16/12*0.18*0.5</f>
        <v>0</v>
      </c>
      <c r="K156" s="5">
        <f>[2]PF_SF_EC_StLF!$B156*0.5*44/12*0.18*0.5</f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  <c r="J157" s="5">
        <f>[2]PF_SF_EC_StLF!$B157*0.5*16/12*0.18*0.5</f>
        <v>0</v>
      </c>
      <c r="K157" s="5">
        <f>[2]PF_SF_EC_StLF!$B157*0.5*44/12*0.18*0.5</f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  <c r="J158" s="5">
        <f>[2]PF_SF_EC_StLF!$B158*0.5*16/12*0.18*0.5</f>
        <v>0</v>
      </c>
      <c r="K158" s="5">
        <f>[2]PF_SF_EC_StLF!$B158*0.5*44/12*0.18*0.5</f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  <c r="J159" s="5">
        <f>[2]PF_SF_EC_StLF!$B159*0.5*16/12*0.18*0.5</f>
        <v>0</v>
      </c>
      <c r="K159" s="5">
        <f>[2]PF_SF_EC_StLF!$B159*0.5*44/12*0.18*0.5</f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  <c r="J160" s="5">
        <f>[2]PF_SF_EC_StLF!$B160*0.5*16/12*0.18*0.5</f>
        <v>0</v>
      </c>
      <c r="K160" s="5">
        <f>[2]PF_SF_EC_StLF!$B160*0.5*44/12*0.18*0.5</f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  <c r="J161" s="5">
        <f>[2]PF_SF_EC_StLF!$B161*0.5*16/12*0.18*0.5</f>
        <v>1.6558487914153374E-12</v>
      </c>
      <c r="K161" s="5">
        <f>[2]PF_SF_EC_StLF!$B161*0.5*44/12*0.18*0.5</f>
        <v>4.5535841763921781E-12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  <c r="J162" s="5">
        <f>[2]PF_SF_EC_StLF!$B162*0.5*16/12*0.18*0.5</f>
        <v>0</v>
      </c>
      <c r="K162" s="5">
        <f>[2]PF_SF_EC_StLF!$B162*0.5*44/12*0.18*0.5</f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  <c r="J163" s="5">
        <f>[2]PF_SF_EC_StLF!$B163*0.5*16/12*0.18*0.5</f>
        <v>0</v>
      </c>
      <c r="K163" s="5">
        <f>[2]PF_SF_EC_StLF!$B163*0.5*44/12*0.18*0.5</f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  <c r="J164" s="5">
        <f>[2]PF_SF_EC_StLF!$B164*0.5*16/12*0.18*0.5</f>
        <v>0</v>
      </c>
      <c r="K164" s="5">
        <f>[2]PF_SF_EC_StLF!$B164*0.5*44/12*0.18*0.5</f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  <c r="J165" s="5">
        <f>[2]PF_SF_EC_StLF!$B165*0.5*16/12*0.18*0.5</f>
        <v>0</v>
      </c>
      <c r="K165" s="5">
        <f>[2]PF_SF_EC_StLF!$B165*0.5*44/12*0.18*0.5</f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  <c r="J166" s="5">
        <f>[2]PF_SF_EC_StLF!$B166*0.5*16/12*0.18*0.5</f>
        <v>0</v>
      </c>
      <c r="K166" s="5">
        <f>[2]PF_SF_EC_StLF!$B166*0.5*44/12*0.18*0.5</f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  <c r="J167" s="5">
        <f>[2]PF_SF_EC_StLF!$B167*0.5*16/12*0.18*0.5</f>
        <v>0</v>
      </c>
      <c r="K167" s="5">
        <f>[2]PF_SF_EC_StLF!$B167*0.5*44/12*0.18*0.5</f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  <c r="J168" s="5">
        <f>[2]PF_SF_EC_StLF!$B168*0.5*16/12*0.18*0.5</f>
        <v>0</v>
      </c>
      <c r="K168" s="5">
        <f>[2]PF_SF_EC_StLF!$B168*0.5*44/12*0.18*0.5</f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  <c r="J169" s="5">
        <f>[2]PF_SF_EC_StLF!$B169*0.5*16/12*0.18*0.5</f>
        <v>0</v>
      </c>
      <c r="K169" s="5">
        <f>[2]PF_SF_EC_StLF!$B169*0.5*44/12*0.18*0.5</f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  <c r="J170" s="5">
        <f>[2]PF_SF_EC_StLF!$B170*0.5*16/12*0.18*0.5</f>
        <v>0</v>
      </c>
      <c r="K170" s="5">
        <f>[2]PF_SF_EC_StLF!$B170*0.5*44/12*0.18*0.5</f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  <c r="J171" s="5">
        <f>[2]PF_SF_EC_StLF!$B171*0.5*16/12*0.18*0.5</f>
        <v>0</v>
      </c>
      <c r="K171" s="5">
        <f>[2]PF_SF_EC_StLF!$B171*0.5*44/12*0.18*0.5</f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  <c r="J172" s="5">
        <f>[2]PF_SF_EC_StLF!$B172*0.5*16/12*0.18*0.5</f>
        <v>0</v>
      </c>
      <c r="K172" s="5">
        <f>[2]PF_SF_EC_StLF!$B172*0.5*44/12*0.18*0.5</f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  <c r="J173" s="5">
        <f>[2]PF_SF_EC_StLF!$B173*0.5*16/12*0.18*0.5</f>
        <v>0</v>
      </c>
      <c r="K173" s="5">
        <f>[2]PF_SF_EC_StLF!$B173*0.5*44/12*0.18*0.5</f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  <c r="J174" s="5">
        <f>[2]PF_SF_EC_StLF!$B174*0.5*16/12*0.18*0.5</f>
        <v>0</v>
      </c>
      <c r="K174" s="5">
        <f>[2]PF_SF_EC_StLF!$B174*0.5*44/12*0.18*0.5</f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  <c r="J175" s="5">
        <f>[2]PF_SF_EC_StLF!$B175*0.5*16/12*0.18*0.5</f>
        <v>0</v>
      </c>
      <c r="K175" s="5">
        <f>[2]PF_SF_EC_StLF!$B175*0.5*44/12*0.18*0.5</f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  <c r="J176" s="5">
        <f>[2]PF_SF_EC_StLF!$B176*0.5*16/12*0.18*0.5</f>
        <v>0</v>
      </c>
      <c r="K176" s="5">
        <f>[2]PF_SF_EC_StLF!$B176*0.5*44/12*0.18*0.5</f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  <c r="J177" s="5">
        <f>[2]PF_SF_EC_StLF!$B177*0.5*16/12*0.18*0.5</f>
        <v>-1.6558487914153374E-12</v>
      </c>
      <c r="K177" s="5">
        <f>[2]PF_SF_EC_StLF!$B177*0.5*44/12*0.18*0.5</f>
        <v>-4.5535841763921781E-12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  <c r="J178" s="5">
        <f>[2]PF_SF_EC_StLF!$B178*0.5*16/12*0.18*0.5</f>
        <v>0</v>
      </c>
      <c r="K178" s="5">
        <f>[2]PF_SF_EC_StLF!$B178*0.5*44/12*0.18*0.5</f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  <c r="J179" s="5">
        <f>[2]PF_SF_EC_StLF!$B179*0.5*16/12*0.18*0.5</f>
        <v>0</v>
      </c>
      <c r="K179" s="5">
        <f>[2]PF_SF_EC_StLF!$B179*0.5*44/12*0.18*0.5</f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  <c r="J180" s="5">
        <f>[2]PF_SF_EC_StLF!$B180*0.5*16/12*0.18*0.5</f>
        <v>0</v>
      </c>
      <c r="K180" s="5">
        <f>[2]PF_SF_EC_StLF!$B180*0.5*44/12*0.18*0.5</f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  <c r="J181" s="5">
        <f>[2]PF_SF_EC_StLF!$B181*0.5*16/12*0.18*0.5</f>
        <v>0</v>
      </c>
      <c r="K181" s="5">
        <f>[2]PF_SF_EC_StLF!$B181*0.5*44/12*0.18*0.5</f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  <c r="J182" s="5">
        <f>[2]PF_SF_EC_StLF!$B182*0.5*16/12*0.18*0.5</f>
        <v>0</v>
      </c>
      <c r="K182" s="5">
        <f>[2]PF_SF_EC_StLF!$B182*0.5*44/12*0.18*0.5</f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  <c r="J183" s="5">
        <f>[2]PF_SF_EC_StLF!$B183*0.5*16/12*0.18*0.5</f>
        <v>0</v>
      </c>
      <c r="K183" s="5">
        <f>[2]PF_SF_EC_StLF!$B183*0.5*44/12*0.18*0.5</f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  <c r="J184" s="5">
        <f>[2]PF_SF_EC_StLF!$B184*0.5*16/12*0.18*0.5</f>
        <v>0</v>
      </c>
      <c r="K184" s="5">
        <f>[2]PF_SF_EC_StLF!$B184*0.5*44/12*0.18*0.5</f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  <c r="J185" s="5">
        <f>[2]PF_SF_EC_StLF!$B185*0.5*16/12*0.18*0.5</f>
        <v>0</v>
      </c>
      <c r="K185" s="5">
        <f>[2]PF_SF_EC_StLF!$B185*0.5*44/12*0.18*0.5</f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  <c r="J186" s="5">
        <f>[2]PF_SF_EC_StLF!$B186*0.5*16/12*0.18*0.5</f>
        <v>0</v>
      </c>
      <c r="K186" s="5">
        <f>[2]PF_SF_EC_StLF!$B186*0.5*44/12*0.18*0.5</f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  <c r="J187" s="5">
        <f>[2]PF_SF_EC_StLF!$B187*0.5*16/12*0.18*0.5</f>
        <v>0</v>
      </c>
      <c r="K187" s="5">
        <f>[2]PF_SF_EC_StLF!$B187*0.5*44/12*0.18*0.5</f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  <c r="J188" s="5">
        <f>[2]PF_SF_EC_StLF!$B188*0.5*16/12*0.18*0.5</f>
        <v>0</v>
      </c>
      <c r="K188" s="5">
        <f>[2]PF_SF_EC_StLF!$B188*0.5*44/12*0.18*0.5</f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  <c r="J189" s="5">
        <f>[2]PF_SF_EC_StLF!$B189*0.5*16/12*0.18*0.5</f>
        <v>0</v>
      </c>
      <c r="K189" s="5">
        <f>[2]PF_SF_EC_StLF!$B189*0.5*44/12*0.18*0.5</f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  <c r="J190" s="5">
        <f>[2]PF_SF_EC_StLF!$B190*0.5*16/12*0.18*0.5</f>
        <v>0</v>
      </c>
      <c r="K190" s="5">
        <f>[2]PF_SF_EC_StLF!$B190*0.5*44/12*0.18*0.5</f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  <c r="J191" s="5">
        <f>[2]PF_SF_EC_StLF!$B191*0.5*16/12*0.18*0.5</f>
        <v>0</v>
      </c>
      <c r="K191" s="5">
        <f>[2]PF_SF_EC_StLF!$B191*0.5*44/12*0.18*0.5</f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  <c r="J192" s="5">
        <f>[2]PF_SF_EC_StLF!$B192*0.5*16/12*0.18*0.5</f>
        <v>0</v>
      </c>
      <c r="K192" s="5">
        <f>[2]PF_SF_EC_StLF!$B192*0.5*44/12*0.18*0.5</f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  <c r="J193" s="5">
        <f>[2]PF_SF_EC_StLF!$B193*0.5*16/12*0.18*0.5</f>
        <v>0</v>
      </c>
      <c r="K193" s="5">
        <f>[2]PF_SF_EC_StLF!$B193*0.5*44/12*0.18*0.5</f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  <c r="J194" s="5">
        <f>[2]PF_SF_EC_StLF!$B194*0.5*16/12*0.18*0.5</f>
        <v>0</v>
      </c>
      <c r="K194" s="5">
        <f>[2]PF_SF_EC_StLF!$B194*0.5*44/12*0.18*0.5</f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  <c r="J195" s="5">
        <f>[2]PF_SF_EC_StLF!$B195*0.5*16/12*0.18*0.5</f>
        <v>0</v>
      </c>
      <c r="K195" s="5">
        <f>[2]PF_SF_EC_StLF!$B195*0.5*44/12*0.18*0.5</f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  <c r="J196" s="5">
        <f>[2]PF_SF_EC_StLF!$B196*0.5*16/12*0.18*0.5</f>
        <v>0</v>
      </c>
      <c r="K196" s="5">
        <f>[2]PF_SF_EC_StLF!$B196*0.5*44/12*0.18*0.5</f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  <c r="J197" s="5">
        <f>[2]PF_SF_EC_StLF!$B197*0.5*16/12*0.18*0.5</f>
        <v>0</v>
      </c>
      <c r="K197" s="5">
        <f>[2]PF_SF_EC_StLF!$B197*0.5*44/12*0.18*0.5</f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  <c r="J198" s="5">
        <f>[2]PF_SF_EC_StLF!$B198*0.5*16/12*0.18*0.5</f>
        <v>0</v>
      </c>
      <c r="K198" s="5">
        <f>[2]PF_SF_EC_StLF!$B198*0.5*44/12*0.18*0.5</f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  <c r="J199" s="5">
        <f>[2]PF_SF_EC_StLF!$B199*0.5*16/12*0.18*0.5</f>
        <v>0</v>
      </c>
      <c r="K199" s="5">
        <f>[2]PF_SF_EC_StLF!$B199*0.5*44/12*0.18*0.5</f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  <c r="J200" s="5">
        <f>[2]PF_SF_EC_StLF!$B200*0.5*16/12*0.18*0.5</f>
        <v>0</v>
      </c>
      <c r="K200" s="5">
        <f>[2]PF_SF_EC_StLF!$B200*0.5*44/12*0.18*0.5</f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  <c r="J201" s="5">
        <f>[2]PF_SF_EC_StLF!$B201*0.5*16/12*0.18*0.5</f>
        <v>0</v>
      </c>
      <c r="K201" s="5">
        <f>[2]PF_SF_EC_StLF!$B201*0.5*44/12*0.18*0.5</f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  <c r="J202" s="5">
        <f>[2]PF_SF_EC_StLF!$B202*0.5*16/12*0.18*0.5</f>
        <v>0</v>
      </c>
      <c r="K202" s="5">
        <f>[2]PF_SF_EC_StLF!$B202*0.5*44/12*0.18*0.5</f>
        <v>0</v>
      </c>
    </row>
    <row r="203" spans="2:11" x14ac:dyDescent="0.3">
      <c r="F203" s="3"/>
      <c r="G203" s="4"/>
      <c r="I203" s="4"/>
    </row>
    <row r="204" spans="2:11" x14ac:dyDescent="0.3">
      <c r="F204" s="3"/>
      <c r="G204" s="4"/>
      <c r="I204" s="4"/>
    </row>
    <row r="205" spans="2:11" x14ac:dyDescent="0.3">
      <c r="F205" s="3"/>
      <c r="G205" s="4"/>
      <c r="I205" s="4"/>
    </row>
    <row r="206" spans="2:11" x14ac:dyDescent="0.3">
      <c r="F206" s="3"/>
      <c r="G206" s="4"/>
      <c r="I206" s="4"/>
    </row>
    <row r="207" spans="2:11" x14ac:dyDescent="0.3">
      <c r="F207" s="3"/>
      <c r="G207" s="4"/>
      <c r="I207" s="4"/>
    </row>
    <row r="208" spans="2:11" x14ac:dyDescent="0.3">
      <c r="F208" s="3"/>
      <c r="G208" s="4"/>
      <c r="I208" s="4"/>
    </row>
    <row r="209" spans="6:9" x14ac:dyDescent="0.3">
      <c r="F209" s="3"/>
      <c r="G209" s="4"/>
      <c r="I209" s="4"/>
    </row>
    <row r="210" spans="6:9" x14ac:dyDescent="0.3">
      <c r="F210" s="3"/>
      <c r="G210" s="4"/>
      <c r="I210" s="4"/>
    </row>
    <row r="211" spans="6:9" x14ac:dyDescent="0.3">
      <c r="F211" s="3"/>
      <c r="G211" s="4"/>
      <c r="I211" s="4"/>
    </row>
    <row r="212" spans="6:9" x14ac:dyDescent="0.3">
      <c r="F212" s="3"/>
      <c r="G212" s="4"/>
      <c r="I212" s="4"/>
    </row>
    <row r="213" spans="6:9" x14ac:dyDescent="0.3">
      <c r="F213" s="3"/>
      <c r="G213" s="4"/>
      <c r="I213" s="4"/>
    </row>
    <row r="214" spans="6:9" x14ac:dyDescent="0.3">
      <c r="F214" s="3"/>
      <c r="G214" s="4"/>
      <c r="I214" s="4"/>
    </row>
    <row r="215" spans="6:9" x14ac:dyDescent="0.3">
      <c r="F215" s="3"/>
      <c r="G215" s="4"/>
      <c r="I215" s="4"/>
    </row>
    <row r="216" spans="6:9" x14ac:dyDescent="0.3">
      <c r="F216" s="3"/>
      <c r="G216" s="4"/>
      <c r="I216" s="4"/>
    </row>
    <row r="217" spans="6:9" x14ac:dyDescent="0.3">
      <c r="F217" s="3"/>
      <c r="G217" s="4"/>
      <c r="I217" s="4"/>
    </row>
    <row r="218" spans="6:9" x14ac:dyDescent="0.3">
      <c r="F218" s="3"/>
      <c r="G218" s="4"/>
      <c r="I218" s="4"/>
    </row>
    <row r="219" spans="6:9" x14ac:dyDescent="0.3">
      <c r="F219" s="3"/>
      <c r="G219" s="4"/>
      <c r="I219" s="4"/>
    </row>
    <row r="220" spans="6:9" x14ac:dyDescent="0.3">
      <c r="F220" s="3"/>
      <c r="G220" s="4"/>
      <c r="I220" s="4"/>
    </row>
    <row r="221" spans="6:9" x14ac:dyDescent="0.3">
      <c r="F221" s="3"/>
      <c r="G221" s="4"/>
      <c r="I221" s="4"/>
    </row>
    <row r="222" spans="6:9" x14ac:dyDescent="0.3">
      <c r="F222" s="3"/>
      <c r="G222" s="4"/>
      <c r="I222" s="4"/>
    </row>
    <row r="223" spans="6:9" x14ac:dyDescent="0.3">
      <c r="F223" s="3"/>
      <c r="G223" s="4"/>
      <c r="I223" s="4"/>
    </row>
    <row r="224" spans="6:9" x14ac:dyDescent="0.3">
      <c r="F224" s="3"/>
      <c r="G224" s="4"/>
      <c r="I224" s="4"/>
    </row>
    <row r="225" spans="6:9" x14ac:dyDescent="0.3">
      <c r="F225" s="3"/>
      <c r="G225" s="4"/>
      <c r="I225" s="4"/>
    </row>
    <row r="226" spans="6:9" x14ac:dyDescent="0.3">
      <c r="F226" s="3"/>
      <c r="G226" s="4"/>
      <c r="I226" s="4"/>
    </row>
    <row r="227" spans="6:9" x14ac:dyDescent="0.3">
      <c r="F227" s="3"/>
      <c r="G227" s="4"/>
      <c r="I227" s="4"/>
    </row>
    <row r="228" spans="6:9" x14ac:dyDescent="0.3">
      <c r="F228" s="3"/>
      <c r="G228" s="4"/>
      <c r="I228" s="4"/>
    </row>
    <row r="229" spans="6:9" x14ac:dyDescent="0.3">
      <c r="F229" s="3"/>
      <c r="G229" s="4"/>
      <c r="I229" s="4"/>
    </row>
    <row r="230" spans="6:9" x14ac:dyDescent="0.3">
      <c r="F230" s="3"/>
    </row>
    <row r="231" spans="6:9" x14ac:dyDescent="0.3">
      <c r="F231" s="3"/>
    </row>
    <row r="232" spans="6:9" x14ac:dyDescent="0.3">
      <c r="F232" s="3"/>
    </row>
    <row r="233" spans="6:9" x14ac:dyDescent="0.3">
      <c r="F233" s="3"/>
    </row>
    <row r="234" spans="6:9" x14ac:dyDescent="0.3">
      <c r="F234" s="3"/>
    </row>
    <row r="235" spans="6:9" x14ac:dyDescent="0.3">
      <c r="F235" s="3"/>
    </row>
    <row r="236" spans="6:9" x14ac:dyDescent="0.3">
      <c r="F236" s="3"/>
    </row>
    <row r="237" spans="6:9" x14ac:dyDescent="0.3">
      <c r="F237" s="3"/>
    </row>
    <row r="238" spans="6:9" x14ac:dyDescent="0.3">
      <c r="F238" s="3"/>
    </row>
    <row r="239" spans="6:9" x14ac:dyDescent="0.3">
      <c r="F239" s="3"/>
    </row>
    <row r="240" spans="6:9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2"/>
  <sheetViews>
    <sheetView topLeftCell="B1" workbookViewId="0">
      <selection activeCell="D14" sqref="D14"/>
    </sheetView>
  </sheetViews>
  <sheetFormatPr defaultColWidth="11.44140625" defaultRowHeight="14.4" x14ac:dyDescent="0.3"/>
  <cols>
    <col min="2" max="2" width="11.44140625" style="1"/>
    <col min="3" max="3" width="27.5546875" style="1" customWidth="1"/>
    <col min="4" max="4" width="14.4414062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2.77734375" style="5" customWidth="1"/>
    <col min="12" max="12" width="20.33203125" style="5" customWidth="1"/>
  </cols>
  <sheetData>
    <row r="1" spans="2:12" x14ac:dyDescent="0.3">
      <c r="B1" s="2" t="s">
        <v>0</v>
      </c>
      <c r="C1" s="2" t="s">
        <v>13</v>
      </c>
      <c r="D1" s="2" t="s">
        <v>14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</row>
    <row r="2" spans="2:12" x14ac:dyDescent="0.3">
      <c r="B2" s="1">
        <v>0</v>
      </c>
      <c r="C2" s="1">
        <f>'[1]PF-SF'!$I$25*44/12*1000</f>
        <v>372843.9622641509</v>
      </c>
      <c r="D2" s="1">
        <f>'[1]PF-SF'!$I$26*44/12*1000</f>
        <v>372843.9622641509</v>
      </c>
      <c r="E2" s="1">
        <f>'[1]PF-SF'!$D$15*44/12*1000</f>
        <v>25791.194968553456</v>
      </c>
      <c r="F2" s="1">
        <v>0</v>
      </c>
      <c r="G2" s="3">
        <v>0</v>
      </c>
      <c r="H2" s="1">
        <f>([1]Kayu!$D$190+[1]Kayu!$D$191)*44/12*-1*1000</f>
        <v>38846.4429537736</v>
      </c>
      <c r="I2" s="1">
        <v>0</v>
      </c>
      <c r="J2" s="4">
        <f>'[1]PF-SF'!$E$35*44/12*-1*1000*0.82</f>
        <v>-67940.455345911934</v>
      </c>
      <c r="K2" s="5">
        <f>'[1]PF-SF'!$E$35*16/12*1000*0.18*0.5</f>
        <v>2711.592452830188</v>
      </c>
      <c r="L2" s="5">
        <f>'[1]PF-SF'!$E$35*44/12*1000*0.18*0.5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1">
        <v>0</v>
      </c>
      <c r="I3" s="1">
        <v>0</v>
      </c>
      <c r="J3" s="4">
        <v>0</v>
      </c>
      <c r="K3" s="5">
        <v>0</v>
      </c>
      <c r="L3" s="5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1">
        <v>0</v>
      </c>
      <c r="I4" s="1">
        <v>0</v>
      </c>
      <c r="J4" s="4">
        <v>0</v>
      </c>
      <c r="K4" s="5">
        <v>0</v>
      </c>
      <c r="L4" s="5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1">
        <v>0</v>
      </c>
      <c r="I5" s="1">
        <v>0</v>
      </c>
      <c r="J5" s="4">
        <v>0</v>
      </c>
      <c r="K5" s="5">
        <v>0</v>
      </c>
      <c r="L5" s="5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1">
        <v>0</v>
      </c>
      <c r="I6" s="1">
        <v>0</v>
      </c>
      <c r="J6" s="4">
        <v>0</v>
      </c>
      <c r="K6" s="5">
        <v>0</v>
      </c>
      <c r="L6" s="5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1">
        <v>0</v>
      </c>
      <c r="I7" s="1">
        <v>0</v>
      </c>
      <c r="J7" s="4">
        <v>0</v>
      </c>
      <c r="K7" s="5">
        <v>0</v>
      </c>
      <c r="L7" s="5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1">
        <v>0</v>
      </c>
      <c r="I8" s="1">
        <v>0</v>
      </c>
      <c r="J8" s="4">
        <v>0</v>
      </c>
      <c r="K8" s="5">
        <v>0</v>
      </c>
      <c r="L8" s="5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1">
        <v>0</v>
      </c>
      <c r="I9" s="1">
        <v>0</v>
      </c>
      <c r="J9" s="4">
        <v>0</v>
      </c>
      <c r="K9" s="5">
        <v>0</v>
      </c>
      <c r="L9" s="5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1">
        <v>0</v>
      </c>
      <c r="I10" s="1">
        <v>0</v>
      </c>
      <c r="J10" s="4">
        <v>0</v>
      </c>
      <c r="K10" s="5">
        <v>0</v>
      </c>
      <c r="L10" s="5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1">
        <v>0</v>
      </c>
      <c r="I11" s="1">
        <v>0</v>
      </c>
      <c r="J11" s="4">
        <v>0</v>
      </c>
      <c r="K11" s="5">
        <v>0</v>
      </c>
      <c r="L11" s="5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1">
        <v>0</v>
      </c>
      <c r="J12" s="4">
        <v>0</v>
      </c>
      <c r="K12" s="5">
        <v>0</v>
      </c>
      <c r="L12" s="5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1">
        <v>0</v>
      </c>
      <c r="I13" s="1">
        <v>0</v>
      </c>
      <c r="J13" s="4">
        <v>0</v>
      </c>
      <c r="K13" s="5">
        <v>0</v>
      </c>
      <c r="L13" s="5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1">
        <v>0</v>
      </c>
      <c r="I14" s="1">
        <v>0</v>
      </c>
      <c r="J14" s="4">
        <v>0</v>
      </c>
      <c r="K14" s="5">
        <v>0</v>
      </c>
      <c r="L14" s="5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1">
        <v>0</v>
      </c>
      <c r="I15" s="1">
        <v>0</v>
      </c>
      <c r="J15" s="4">
        <v>0</v>
      </c>
      <c r="K15" s="5">
        <v>0</v>
      </c>
      <c r="L15" s="5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1">
        <v>0</v>
      </c>
      <c r="I16" s="1">
        <v>0</v>
      </c>
      <c r="J16" s="4">
        <v>0</v>
      </c>
      <c r="K16" s="5">
        <v>0</v>
      </c>
      <c r="L16" s="5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1">
        <v>0</v>
      </c>
      <c r="I17" s="1">
        <v>0</v>
      </c>
      <c r="J17" s="4">
        <v>0</v>
      </c>
      <c r="K17" s="5">
        <v>0</v>
      </c>
      <c r="L17" s="5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1">
        <v>0</v>
      </c>
      <c r="I18" s="1">
        <v>0</v>
      </c>
      <c r="J18" s="4">
        <v>0</v>
      </c>
      <c r="K18" s="5">
        <v>0</v>
      </c>
      <c r="L18" s="5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1">
        <v>0</v>
      </c>
      <c r="I19" s="1">
        <v>0</v>
      </c>
      <c r="J19" s="4">
        <v>0</v>
      </c>
      <c r="K19" s="5">
        <v>0</v>
      </c>
      <c r="L19" s="5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1">
        <v>0</v>
      </c>
      <c r="I20" s="1">
        <v>0</v>
      </c>
      <c r="J20" s="4">
        <v>0</v>
      </c>
      <c r="K20" s="5">
        <v>0</v>
      </c>
      <c r="L20" s="5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1">
        <v>0</v>
      </c>
      <c r="I21" s="1">
        <v>0</v>
      </c>
      <c r="J21" s="4">
        <v>0</v>
      </c>
      <c r="K21" s="5">
        <v>0</v>
      </c>
      <c r="L21" s="5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1">
        <v>0</v>
      </c>
      <c r="I22" s="1">
        <v>0</v>
      </c>
      <c r="J22" s="4">
        <v>0</v>
      </c>
      <c r="K22" s="5">
        <v>0</v>
      </c>
      <c r="L22" s="5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1">
        <v>0</v>
      </c>
      <c r="I23" s="1">
        <v>0</v>
      </c>
      <c r="J23" s="4">
        <v>0</v>
      </c>
      <c r="K23" s="5">
        <v>0</v>
      </c>
      <c r="L23" s="5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1">
        <v>0</v>
      </c>
      <c r="I24" s="1">
        <v>0</v>
      </c>
      <c r="J24" s="4">
        <v>0</v>
      </c>
      <c r="K24" s="5">
        <v>0</v>
      </c>
      <c r="L24" s="5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1">
        <v>0</v>
      </c>
      <c r="J25" s="4">
        <v>0</v>
      </c>
      <c r="K25" s="5">
        <v>0</v>
      </c>
      <c r="L25" s="5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1">
        <v>0</v>
      </c>
      <c r="I26" s="1">
        <v>0</v>
      </c>
      <c r="J26" s="4">
        <v>0</v>
      </c>
      <c r="K26" s="5">
        <v>0</v>
      </c>
      <c r="L26" s="5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1">
        <v>0</v>
      </c>
      <c r="J27" s="4">
        <v>0</v>
      </c>
      <c r="K27" s="5">
        <v>0</v>
      </c>
      <c r="L27" s="5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0</v>
      </c>
      <c r="J28" s="4">
        <v>0</v>
      </c>
      <c r="K28" s="5">
        <v>0</v>
      </c>
      <c r="L28" s="5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4">
        <v>0</v>
      </c>
      <c r="K29" s="5">
        <v>0</v>
      </c>
      <c r="L29" s="5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1">
        <v>0</v>
      </c>
      <c r="I30" s="1">
        <v>0</v>
      </c>
      <c r="J30" s="4">
        <v>0</v>
      </c>
      <c r="K30" s="5">
        <v>0</v>
      </c>
      <c r="L30" s="5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1">
        <v>0</v>
      </c>
      <c r="I31" s="1">
        <v>0</v>
      </c>
      <c r="J31" s="4">
        <v>0</v>
      </c>
      <c r="K31" s="5">
        <v>0</v>
      </c>
      <c r="L31" s="5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1">
        <v>0</v>
      </c>
      <c r="I32" s="1">
        <v>0</v>
      </c>
      <c r="J32" s="4">
        <v>0</v>
      </c>
      <c r="K32" s="5">
        <v>0</v>
      </c>
      <c r="L32" s="5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1">
        <v>0</v>
      </c>
      <c r="I33" s="1">
        <v>0</v>
      </c>
      <c r="J33" s="4">
        <v>0</v>
      </c>
      <c r="K33" s="5">
        <v>0</v>
      </c>
      <c r="L33" s="5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1">
        <v>0</v>
      </c>
      <c r="I34" s="1">
        <v>0</v>
      </c>
      <c r="J34" s="4">
        <v>0</v>
      </c>
      <c r="K34" s="5">
        <v>0</v>
      </c>
      <c r="L34" s="5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1">
        <v>0</v>
      </c>
      <c r="I35" s="1">
        <v>0</v>
      </c>
      <c r="J35" s="4">
        <v>0</v>
      </c>
      <c r="K35" s="5">
        <v>0</v>
      </c>
      <c r="L35" s="5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1">
        <v>0</v>
      </c>
      <c r="I36" s="1">
        <v>0</v>
      </c>
      <c r="J36" s="4">
        <v>0</v>
      </c>
      <c r="K36" s="5">
        <v>0</v>
      </c>
      <c r="L36" s="5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1">
        <v>0</v>
      </c>
      <c r="I37" s="1">
        <v>0</v>
      </c>
      <c r="J37" s="4">
        <v>0</v>
      </c>
      <c r="K37" s="5">
        <v>0</v>
      </c>
      <c r="L37" s="5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1">
        <v>0</v>
      </c>
      <c r="I38" s="1">
        <v>0</v>
      </c>
      <c r="J38" s="4">
        <v>0</v>
      </c>
      <c r="K38" s="5">
        <v>0</v>
      </c>
      <c r="L38" s="5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1">
        <v>0</v>
      </c>
      <c r="I39" s="1">
        <v>0</v>
      </c>
      <c r="J39" s="4">
        <v>0</v>
      </c>
      <c r="K39" s="5">
        <v>0</v>
      </c>
      <c r="L39" s="5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1">
        <v>0</v>
      </c>
      <c r="I40" s="1">
        <v>0</v>
      </c>
      <c r="J40" s="4">
        <v>0</v>
      </c>
      <c r="K40" s="5">
        <v>0</v>
      </c>
      <c r="L40" s="5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1">
        <v>0</v>
      </c>
      <c r="I41" s="1">
        <v>0</v>
      </c>
      <c r="J41" s="4">
        <v>0</v>
      </c>
      <c r="K41" s="5">
        <v>0</v>
      </c>
      <c r="L41" s="5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1">
        <v>0</v>
      </c>
      <c r="I42" s="1">
        <v>0</v>
      </c>
      <c r="J42" s="4">
        <v>0</v>
      </c>
      <c r="K42" s="5">
        <v>0</v>
      </c>
      <c r="L42" s="5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v>0</v>
      </c>
      <c r="H43" s="1">
        <v>0</v>
      </c>
      <c r="I43" s="1">
        <v>0</v>
      </c>
      <c r="J43" s="4">
        <v>0</v>
      </c>
      <c r="K43" s="5">
        <v>0</v>
      </c>
      <c r="L43" s="5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1">
        <v>0</v>
      </c>
      <c r="I44" s="1">
        <v>0</v>
      </c>
      <c r="J44" s="4">
        <v>0</v>
      </c>
      <c r="K44" s="5">
        <v>0</v>
      </c>
      <c r="L44" s="5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1">
        <v>0</v>
      </c>
      <c r="I45" s="1">
        <v>0</v>
      </c>
      <c r="J45" s="4">
        <v>0</v>
      </c>
      <c r="K45" s="5">
        <v>0</v>
      </c>
      <c r="L45" s="5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1">
        <v>0</v>
      </c>
      <c r="I46" s="1">
        <v>0</v>
      </c>
      <c r="J46" s="4">
        <v>0</v>
      </c>
      <c r="K46" s="5">
        <v>0</v>
      </c>
      <c r="L46" s="5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1">
        <v>0</v>
      </c>
      <c r="I47" s="1">
        <v>0</v>
      </c>
      <c r="J47" s="4">
        <v>0</v>
      </c>
      <c r="K47" s="5">
        <v>0</v>
      </c>
      <c r="L47" s="5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1">
        <v>0</v>
      </c>
      <c r="I48" s="1">
        <v>0</v>
      </c>
      <c r="J48" s="4">
        <v>0</v>
      </c>
      <c r="K48" s="5">
        <v>0</v>
      </c>
      <c r="L48" s="5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1">
        <v>0</v>
      </c>
      <c r="I49" s="1">
        <v>0</v>
      </c>
      <c r="J49" s="4">
        <v>0</v>
      </c>
      <c r="K49" s="5">
        <v>0</v>
      </c>
      <c r="L49" s="5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1">
        <v>0</v>
      </c>
      <c r="I50" s="1">
        <v>0</v>
      </c>
      <c r="J50" s="4">
        <v>0</v>
      </c>
      <c r="K50" s="5">
        <v>0</v>
      </c>
      <c r="L50" s="5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1">
        <v>0</v>
      </c>
      <c r="I51" s="1">
        <v>0</v>
      </c>
      <c r="J51" s="4">
        <v>0</v>
      </c>
      <c r="K51" s="5">
        <v>0</v>
      </c>
      <c r="L51" s="5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1">
        <v>0</v>
      </c>
      <c r="I52" s="1">
        <v>0</v>
      </c>
      <c r="J52" s="4">
        <v>0</v>
      </c>
      <c r="K52" s="5">
        <v>0</v>
      </c>
      <c r="L52" s="5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1">
        <v>0</v>
      </c>
      <c r="I53" s="1">
        <v>0</v>
      </c>
      <c r="J53" s="4">
        <v>0</v>
      </c>
      <c r="K53" s="5">
        <v>0</v>
      </c>
      <c r="L53" s="5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1">
        <v>0</v>
      </c>
      <c r="I54" s="1">
        <v>0</v>
      </c>
      <c r="J54" s="4">
        <v>0</v>
      </c>
      <c r="K54" s="5">
        <v>0</v>
      </c>
      <c r="L54" s="5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1">
        <v>0</v>
      </c>
      <c r="I55" s="1">
        <v>0</v>
      </c>
      <c r="J55" s="4">
        <v>0</v>
      </c>
      <c r="K55" s="5">
        <v>0</v>
      </c>
      <c r="L55" s="5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1">
        <v>0</v>
      </c>
      <c r="I56" s="1">
        <v>0</v>
      </c>
      <c r="J56" s="4">
        <v>0</v>
      </c>
      <c r="K56" s="5">
        <v>0</v>
      </c>
      <c r="L56" s="5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1">
        <v>0</v>
      </c>
      <c r="I57" s="1">
        <v>0</v>
      </c>
      <c r="J57" s="4">
        <v>0</v>
      </c>
      <c r="K57" s="5">
        <v>0</v>
      </c>
      <c r="L57" s="5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1">
        <v>0</v>
      </c>
      <c r="I58" s="1">
        <v>0</v>
      </c>
      <c r="J58" s="4">
        <v>0</v>
      </c>
      <c r="K58" s="5">
        <v>0</v>
      </c>
      <c r="L58" s="5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1">
        <v>0</v>
      </c>
      <c r="I59" s="1">
        <v>0</v>
      </c>
      <c r="J59" s="4">
        <v>0</v>
      </c>
      <c r="K59" s="5">
        <v>0</v>
      </c>
      <c r="L59" s="5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1">
        <v>0</v>
      </c>
      <c r="I60" s="1">
        <v>0</v>
      </c>
      <c r="J60" s="4">
        <v>0</v>
      </c>
      <c r="K60" s="5">
        <v>0</v>
      </c>
      <c r="L60" s="5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1">
        <v>0</v>
      </c>
      <c r="I61" s="1">
        <v>0</v>
      </c>
      <c r="J61" s="4">
        <v>0</v>
      </c>
      <c r="K61" s="5">
        <v>0</v>
      </c>
      <c r="L61" s="5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1">
        <v>0</v>
      </c>
      <c r="I62" s="1">
        <v>0</v>
      </c>
      <c r="J62" s="4">
        <v>0</v>
      </c>
      <c r="K62" s="5">
        <v>0</v>
      </c>
      <c r="L62" s="5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1">
        <v>0</v>
      </c>
      <c r="I63" s="1">
        <v>0</v>
      </c>
      <c r="J63" s="4">
        <v>0</v>
      </c>
      <c r="K63" s="5">
        <v>0</v>
      </c>
      <c r="L63" s="5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1">
        <v>0</v>
      </c>
      <c r="I64" s="1">
        <v>0</v>
      </c>
      <c r="J64" s="4">
        <v>0</v>
      </c>
      <c r="K64" s="5">
        <v>0</v>
      </c>
      <c r="L64" s="5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1">
        <v>0</v>
      </c>
      <c r="I65" s="1">
        <v>0</v>
      </c>
      <c r="J65" s="4">
        <v>0</v>
      </c>
      <c r="K65" s="5">
        <v>0</v>
      </c>
      <c r="L65" s="5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1">
        <v>0</v>
      </c>
      <c r="I66" s="1">
        <v>0</v>
      </c>
      <c r="J66" s="4">
        <v>0</v>
      </c>
      <c r="K66" s="5">
        <v>0</v>
      </c>
      <c r="L66" s="5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1">
        <v>0</v>
      </c>
      <c r="I67" s="1">
        <v>0</v>
      </c>
      <c r="J67" s="4">
        <v>0</v>
      </c>
      <c r="K67" s="5">
        <v>0</v>
      </c>
      <c r="L67" s="5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1">
        <v>0</v>
      </c>
      <c r="I68" s="1">
        <v>0</v>
      </c>
      <c r="J68" s="4">
        <v>0</v>
      </c>
      <c r="K68" s="5">
        <v>0</v>
      </c>
      <c r="L68" s="5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1">
        <v>0</v>
      </c>
      <c r="I69" s="1">
        <v>0</v>
      </c>
      <c r="J69" s="4">
        <v>0</v>
      </c>
      <c r="K69" s="5">
        <v>0</v>
      </c>
      <c r="L69" s="5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1">
        <v>0</v>
      </c>
      <c r="I70" s="1">
        <v>0</v>
      </c>
      <c r="J70" s="4">
        <v>0</v>
      </c>
      <c r="K70" s="5">
        <v>0</v>
      </c>
      <c r="L70" s="5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1">
        <v>0</v>
      </c>
      <c r="I71" s="1">
        <v>0</v>
      </c>
      <c r="J71" s="4">
        <v>0</v>
      </c>
      <c r="K71" s="5">
        <v>0</v>
      </c>
      <c r="L71" s="5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1">
        <v>0</v>
      </c>
      <c r="I72" s="1">
        <v>0</v>
      </c>
      <c r="J72" s="4">
        <v>0</v>
      </c>
      <c r="K72" s="5">
        <v>0</v>
      </c>
      <c r="L72" s="5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1">
        <v>0</v>
      </c>
      <c r="I73" s="1">
        <v>0</v>
      </c>
      <c r="J73" s="4">
        <v>0</v>
      </c>
      <c r="K73" s="5">
        <v>0</v>
      </c>
      <c r="L73" s="5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1">
        <v>0</v>
      </c>
      <c r="I74" s="1">
        <v>0</v>
      </c>
      <c r="J74" s="4">
        <v>0</v>
      </c>
      <c r="K74" s="5">
        <v>0</v>
      </c>
      <c r="L74" s="5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1">
        <v>0</v>
      </c>
      <c r="I75" s="1">
        <v>0</v>
      </c>
      <c r="J75" s="4">
        <v>0</v>
      </c>
      <c r="K75" s="5">
        <v>0</v>
      </c>
      <c r="L75" s="5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1">
        <v>0</v>
      </c>
      <c r="I76" s="1">
        <v>0</v>
      </c>
      <c r="J76" s="4">
        <v>0</v>
      </c>
      <c r="K76" s="5">
        <v>0</v>
      </c>
      <c r="L76" s="5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1">
        <v>0</v>
      </c>
      <c r="I77" s="1">
        <v>0</v>
      </c>
      <c r="J77" s="4">
        <v>0</v>
      </c>
      <c r="K77" s="5">
        <v>0</v>
      </c>
      <c r="L77" s="5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1">
        <v>0</v>
      </c>
      <c r="I78" s="1">
        <v>0</v>
      </c>
      <c r="J78" s="4">
        <v>0</v>
      </c>
      <c r="K78" s="5">
        <v>0</v>
      </c>
      <c r="L78" s="5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1">
        <v>0</v>
      </c>
      <c r="I79" s="1">
        <v>0</v>
      </c>
      <c r="J79" s="4">
        <v>0</v>
      </c>
      <c r="K79" s="5">
        <v>0</v>
      </c>
      <c r="L79" s="5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1">
        <v>0</v>
      </c>
      <c r="I80" s="1">
        <v>0</v>
      </c>
      <c r="J80" s="4">
        <v>0</v>
      </c>
      <c r="K80" s="5">
        <v>0</v>
      </c>
      <c r="L80" s="5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1">
        <v>0</v>
      </c>
      <c r="I81" s="1">
        <v>0</v>
      </c>
      <c r="J81" s="4">
        <v>0</v>
      </c>
      <c r="K81" s="5">
        <v>0</v>
      </c>
      <c r="L81" s="5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1">
        <v>0</v>
      </c>
      <c r="I82" s="1">
        <v>0</v>
      </c>
      <c r="J82" s="4">
        <v>0</v>
      </c>
      <c r="K82" s="5">
        <v>0</v>
      </c>
      <c r="L82" s="5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1">
        <v>0</v>
      </c>
      <c r="I83" s="1">
        <v>0</v>
      </c>
      <c r="J83" s="4">
        <v>0</v>
      </c>
      <c r="K83" s="5">
        <v>0</v>
      </c>
      <c r="L83" s="5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v>0</v>
      </c>
      <c r="H84" s="1">
        <v>0</v>
      </c>
      <c r="I84" s="1">
        <v>0</v>
      </c>
      <c r="J84" s="4">
        <v>0</v>
      </c>
      <c r="K84" s="5">
        <v>0</v>
      </c>
      <c r="L84" s="5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1">
        <v>0</v>
      </c>
      <c r="I85" s="1">
        <v>0</v>
      </c>
      <c r="J85" s="4">
        <v>0</v>
      </c>
      <c r="K85" s="5">
        <v>0</v>
      </c>
      <c r="L85" s="5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1">
        <v>0</v>
      </c>
      <c r="I86" s="1">
        <v>0</v>
      </c>
      <c r="J86" s="4">
        <v>0</v>
      </c>
      <c r="K86" s="5">
        <v>0</v>
      </c>
      <c r="L86" s="5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1">
        <v>0</v>
      </c>
      <c r="I87" s="1">
        <v>0</v>
      </c>
      <c r="J87" s="4">
        <v>0</v>
      </c>
      <c r="K87" s="5">
        <v>0</v>
      </c>
      <c r="L87" s="5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1">
        <v>0</v>
      </c>
      <c r="I88" s="1">
        <v>0</v>
      </c>
      <c r="J88" s="4">
        <v>0</v>
      </c>
      <c r="K88" s="5">
        <v>0</v>
      </c>
      <c r="L88" s="5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1">
        <v>0</v>
      </c>
      <c r="I89" s="1">
        <v>0</v>
      </c>
      <c r="J89" s="4">
        <v>0</v>
      </c>
      <c r="K89" s="5">
        <v>0</v>
      </c>
      <c r="L89" s="5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1">
        <v>0</v>
      </c>
      <c r="I90" s="1">
        <v>0</v>
      </c>
      <c r="J90" s="4">
        <v>0</v>
      </c>
      <c r="K90" s="5">
        <v>0</v>
      </c>
      <c r="L90" s="5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1">
        <v>0</v>
      </c>
      <c r="I91" s="1">
        <v>0</v>
      </c>
      <c r="J91" s="4">
        <v>0</v>
      </c>
      <c r="K91" s="5">
        <v>0</v>
      </c>
      <c r="L91" s="5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1">
        <v>0</v>
      </c>
      <c r="I92" s="1">
        <v>0</v>
      </c>
      <c r="J92" s="4">
        <v>0</v>
      </c>
      <c r="K92" s="5">
        <v>0</v>
      </c>
      <c r="L92" s="5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1">
        <v>0</v>
      </c>
      <c r="I93" s="1">
        <v>0</v>
      </c>
      <c r="J93" s="4">
        <v>0</v>
      </c>
      <c r="K93" s="5">
        <v>0</v>
      </c>
      <c r="L93" s="5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1">
        <v>0</v>
      </c>
      <c r="I94" s="1">
        <v>0</v>
      </c>
      <c r="J94" s="4">
        <v>0</v>
      </c>
      <c r="K94" s="5">
        <v>0</v>
      </c>
      <c r="L94" s="5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1">
        <v>0</v>
      </c>
      <c r="I95" s="1">
        <v>0</v>
      </c>
      <c r="J95" s="4">
        <v>0</v>
      </c>
      <c r="K95" s="5">
        <v>0</v>
      </c>
      <c r="L95" s="5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1">
        <v>0</v>
      </c>
      <c r="I96" s="1">
        <v>0</v>
      </c>
      <c r="J96" s="4">
        <v>0</v>
      </c>
      <c r="K96" s="5">
        <v>0</v>
      </c>
      <c r="L96" s="5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1">
        <v>0</v>
      </c>
      <c r="I97" s="1">
        <v>0</v>
      </c>
      <c r="J97" s="4">
        <v>0</v>
      </c>
      <c r="K97" s="5">
        <v>0</v>
      </c>
      <c r="L97" s="5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1">
        <v>0</v>
      </c>
      <c r="I98" s="1">
        <v>0</v>
      </c>
      <c r="J98" s="4">
        <v>0</v>
      </c>
      <c r="K98" s="5">
        <v>0</v>
      </c>
      <c r="L98" s="5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1">
        <v>0</v>
      </c>
      <c r="I99" s="1">
        <v>0</v>
      </c>
      <c r="J99" s="4">
        <v>0</v>
      </c>
      <c r="K99" s="5">
        <v>0</v>
      </c>
      <c r="L99" s="5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1">
        <v>0</v>
      </c>
      <c r="I100" s="1">
        <v>0</v>
      </c>
      <c r="J100" s="4">
        <v>0</v>
      </c>
      <c r="K100" s="5">
        <v>0</v>
      </c>
      <c r="L100" s="5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1">
        <v>0</v>
      </c>
      <c r="I101" s="1">
        <v>0</v>
      </c>
      <c r="J101" s="4">
        <v>0</v>
      </c>
      <c r="K101" s="5">
        <v>0</v>
      </c>
      <c r="L101" s="5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1">
        <v>0</v>
      </c>
      <c r="I102" s="1">
        <v>0</v>
      </c>
      <c r="J102" s="4">
        <v>0</v>
      </c>
      <c r="K102" s="5">
        <v>0</v>
      </c>
      <c r="L102" s="5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4">
        <v>0</v>
      </c>
      <c r="I103" s="1">
        <v>0</v>
      </c>
      <c r="J103" s="4">
        <v>0</v>
      </c>
      <c r="K103" s="5">
        <v>0</v>
      </c>
      <c r="L103" s="5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4">
        <v>0</v>
      </c>
      <c r="I104" s="1">
        <v>0</v>
      </c>
      <c r="J104" s="4">
        <v>0</v>
      </c>
      <c r="K104" s="5">
        <v>0</v>
      </c>
      <c r="L104" s="5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4">
        <v>0</v>
      </c>
      <c r="I105" s="1">
        <v>0</v>
      </c>
      <c r="J105" s="4">
        <v>0</v>
      </c>
      <c r="K105" s="5">
        <v>0</v>
      </c>
      <c r="L105" s="5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4">
        <v>0</v>
      </c>
      <c r="I106" s="1">
        <v>0</v>
      </c>
      <c r="J106" s="4">
        <v>0</v>
      </c>
      <c r="K106" s="5">
        <v>0</v>
      </c>
      <c r="L106" s="5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4">
        <v>0</v>
      </c>
      <c r="I107" s="1">
        <v>0</v>
      </c>
      <c r="J107" s="4">
        <v>0</v>
      </c>
      <c r="K107" s="5">
        <v>0</v>
      </c>
      <c r="L107" s="5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4">
        <v>0</v>
      </c>
      <c r="I108" s="1">
        <v>0</v>
      </c>
      <c r="J108" s="4">
        <v>0</v>
      </c>
      <c r="K108" s="5">
        <v>0</v>
      </c>
      <c r="L108" s="5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4">
        <v>0</v>
      </c>
      <c r="I109" s="1">
        <v>0</v>
      </c>
      <c r="J109" s="4">
        <v>0</v>
      </c>
      <c r="K109" s="5">
        <v>0</v>
      </c>
      <c r="L109" s="5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4">
        <v>0</v>
      </c>
      <c r="I110" s="1">
        <v>0</v>
      </c>
      <c r="J110" s="4">
        <v>0</v>
      </c>
      <c r="K110" s="5">
        <v>0</v>
      </c>
      <c r="L110" s="5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4">
        <v>0</v>
      </c>
      <c r="I111" s="1">
        <v>0</v>
      </c>
      <c r="J111" s="4">
        <v>0</v>
      </c>
      <c r="K111" s="5">
        <v>0</v>
      </c>
      <c r="L111" s="5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4">
        <v>0</v>
      </c>
      <c r="I112" s="1">
        <v>0</v>
      </c>
      <c r="J112" s="4">
        <v>0</v>
      </c>
      <c r="K112" s="5">
        <v>0</v>
      </c>
      <c r="L112" s="5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4">
        <v>0</v>
      </c>
      <c r="I113" s="1">
        <v>0</v>
      </c>
      <c r="J113" s="4">
        <v>0</v>
      </c>
      <c r="K113" s="5">
        <v>0</v>
      </c>
      <c r="L113" s="5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4">
        <v>0</v>
      </c>
      <c r="I114" s="1">
        <v>0</v>
      </c>
      <c r="J114" s="4">
        <v>0</v>
      </c>
      <c r="K114" s="5">
        <v>0</v>
      </c>
      <c r="L114" s="5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4">
        <v>0</v>
      </c>
      <c r="I115" s="1">
        <v>0</v>
      </c>
      <c r="J115" s="4">
        <v>0</v>
      </c>
      <c r="K115" s="5">
        <v>0</v>
      </c>
      <c r="L115" s="5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4">
        <v>0</v>
      </c>
      <c r="I116" s="1">
        <v>0</v>
      </c>
      <c r="J116" s="4">
        <v>0</v>
      </c>
      <c r="K116" s="5">
        <v>0</v>
      </c>
      <c r="L116" s="5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4">
        <v>0</v>
      </c>
      <c r="I117" s="1">
        <v>0</v>
      </c>
      <c r="J117" s="4">
        <v>0</v>
      </c>
      <c r="K117" s="5">
        <v>0</v>
      </c>
      <c r="L117" s="5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4">
        <v>0</v>
      </c>
      <c r="I118" s="1">
        <v>0</v>
      </c>
      <c r="J118" s="4">
        <v>0</v>
      </c>
      <c r="K118" s="5">
        <v>0</v>
      </c>
      <c r="L118" s="5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4">
        <v>0</v>
      </c>
      <c r="I119" s="1">
        <v>0</v>
      </c>
      <c r="J119" s="4">
        <v>0</v>
      </c>
      <c r="K119" s="5">
        <v>0</v>
      </c>
      <c r="L119" s="5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4">
        <v>0</v>
      </c>
      <c r="I120" s="1">
        <v>0</v>
      </c>
      <c r="J120" s="4">
        <v>0</v>
      </c>
      <c r="K120" s="5">
        <v>0</v>
      </c>
      <c r="L120" s="5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4">
        <v>0</v>
      </c>
      <c r="I121" s="1">
        <v>0</v>
      </c>
      <c r="J121" s="4">
        <v>0</v>
      </c>
      <c r="K121" s="5">
        <v>0</v>
      </c>
      <c r="L121" s="5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4">
        <v>0</v>
      </c>
      <c r="I122" s="1">
        <v>0</v>
      </c>
      <c r="J122" s="4">
        <v>0</v>
      </c>
      <c r="K122" s="5">
        <v>0</v>
      </c>
      <c r="L122" s="5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4">
        <v>0</v>
      </c>
      <c r="I123" s="1">
        <v>0</v>
      </c>
      <c r="J123" s="4">
        <v>0</v>
      </c>
      <c r="K123" s="5">
        <v>0</v>
      </c>
      <c r="L123" s="5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4">
        <v>0</v>
      </c>
      <c r="I124" s="1">
        <v>0</v>
      </c>
      <c r="J124" s="4">
        <v>0</v>
      </c>
      <c r="K124" s="5">
        <v>0</v>
      </c>
      <c r="L124" s="5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v>0</v>
      </c>
      <c r="H125" s="4">
        <v>0</v>
      </c>
      <c r="I125" s="1">
        <v>0</v>
      </c>
      <c r="J125" s="4">
        <v>0</v>
      </c>
      <c r="K125" s="5">
        <v>0</v>
      </c>
      <c r="L125" s="5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4">
        <v>0</v>
      </c>
      <c r="I126" s="1">
        <v>0</v>
      </c>
      <c r="J126" s="4">
        <v>0</v>
      </c>
      <c r="K126" s="5">
        <v>0</v>
      </c>
      <c r="L126" s="5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4">
        <v>0</v>
      </c>
      <c r="I127" s="1">
        <v>0</v>
      </c>
      <c r="J127" s="4">
        <v>0</v>
      </c>
      <c r="K127" s="5">
        <v>0</v>
      </c>
      <c r="L127" s="5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4">
        <v>0</v>
      </c>
      <c r="I128" s="1">
        <v>0</v>
      </c>
      <c r="J128" s="4">
        <v>0</v>
      </c>
      <c r="K128" s="5">
        <v>0</v>
      </c>
      <c r="L128" s="5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4">
        <v>0</v>
      </c>
      <c r="I129" s="1">
        <v>0</v>
      </c>
      <c r="J129" s="4">
        <v>0</v>
      </c>
      <c r="K129" s="5">
        <v>0</v>
      </c>
      <c r="L129" s="5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4">
        <v>0</v>
      </c>
      <c r="I130" s="1">
        <v>0</v>
      </c>
      <c r="J130" s="4">
        <v>0</v>
      </c>
      <c r="K130" s="5">
        <v>0</v>
      </c>
      <c r="L130" s="5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4">
        <v>0</v>
      </c>
      <c r="I131" s="1">
        <v>0</v>
      </c>
      <c r="J131" s="4">
        <v>0</v>
      </c>
      <c r="K131" s="5">
        <v>0</v>
      </c>
      <c r="L131" s="5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4">
        <v>0</v>
      </c>
      <c r="I132" s="1">
        <v>0</v>
      </c>
      <c r="J132" s="4">
        <v>0</v>
      </c>
      <c r="K132" s="5">
        <v>0</v>
      </c>
      <c r="L132" s="5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4">
        <v>0</v>
      </c>
      <c r="I133" s="1">
        <v>0</v>
      </c>
      <c r="J133" s="4">
        <v>0</v>
      </c>
      <c r="K133" s="5">
        <v>0</v>
      </c>
      <c r="L133" s="5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4">
        <v>0</v>
      </c>
      <c r="I134" s="1">
        <v>0</v>
      </c>
      <c r="J134" s="4">
        <v>0</v>
      </c>
      <c r="K134" s="5">
        <v>0</v>
      </c>
      <c r="L134" s="5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4">
        <v>0</v>
      </c>
      <c r="I135" s="1">
        <v>0</v>
      </c>
      <c r="J135" s="4">
        <v>0</v>
      </c>
      <c r="K135" s="5">
        <v>0</v>
      </c>
      <c r="L135" s="5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4">
        <v>0</v>
      </c>
      <c r="I136" s="1">
        <v>0</v>
      </c>
      <c r="J136" s="4">
        <v>0</v>
      </c>
      <c r="K136" s="5">
        <v>0</v>
      </c>
      <c r="L136" s="5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4">
        <v>0</v>
      </c>
      <c r="I137" s="1">
        <v>0</v>
      </c>
      <c r="J137" s="4">
        <v>0</v>
      </c>
      <c r="K137" s="5">
        <v>0</v>
      </c>
      <c r="L137" s="5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4">
        <v>0</v>
      </c>
      <c r="I138" s="1">
        <v>0</v>
      </c>
      <c r="J138" s="4">
        <v>0</v>
      </c>
      <c r="K138" s="5">
        <v>0</v>
      </c>
      <c r="L138" s="5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4">
        <v>0</v>
      </c>
      <c r="I139" s="1">
        <v>0</v>
      </c>
      <c r="J139" s="4">
        <v>0</v>
      </c>
      <c r="K139" s="5">
        <v>0</v>
      </c>
      <c r="L139" s="5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4">
        <v>0</v>
      </c>
      <c r="I140" s="1">
        <v>0</v>
      </c>
      <c r="J140" s="4">
        <v>0</v>
      </c>
      <c r="K140" s="5">
        <v>0</v>
      </c>
      <c r="L140" s="5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4">
        <v>0</v>
      </c>
      <c r="I141" s="1">
        <v>0</v>
      </c>
      <c r="J141" s="4">
        <v>0</v>
      </c>
      <c r="K141" s="5">
        <v>0</v>
      </c>
      <c r="L141" s="5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4">
        <v>0</v>
      </c>
      <c r="I142" s="1">
        <v>0</v>
      </c>
      <c r="J142" s="4">
        <v>0</v>
      </c>
      <c r="K142" s="5">
        <v>0</v>
      </c>
      <c r="L142" s="5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4">
        <v>0</v>
      </c>
      <c r="I143" s="1">
        <v>0</v>
      </c>
      <c r="J143" s="4">
        <v>0</v>
      </c>
      <c r="K143" s="5">
        <v>0</v>
      </c>
      <c r="L143" s="5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4">
        <v>0</v>
      </c>
      <c r="I144" s="1">
        <v>0</v>
      </c>
      <c r="J144" s="4">
        <v>0</v>
      </c>
      <c r="K144" s="5">
        <v>0</v>
      </c>
      <c r="L144" s="5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4">
        <v>0</v>
      </c>
      <c r="I145" s="1">
        <v>0</v>
      </c>
      <c r="J145" s="4">
        <v>0</v>
      </c>
      <c r="K145" s="5">
        <v>0</v>
      </c>
      <c r="L145" s="5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4">
        <v>0</v>
      </c>
      <c r="I146" s="1">
        <v>0</v>
      </c>
      <c r="J146" s="4">
        <v>0</v>
      </c>
      <c r="K146" s="5">
        <v>0</v>
      </c>
      <c r="L146" s="5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4">
        <v>0</v>
      </c>
      <c r="I147" s="1">
        <v>0</v>
      </c>
      <c r="J147" s="4">
        <v>0</v>
      </c>
      <c r="K147" s="5">
        <v>0</v>
      </c>
      <c r="L147" s="5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4">
        <v>0</v>
      </c>
      <c r="I148" s="1">
        <v>0</v>
      </c>
      <c r="J148" s="4">
        <v>0</v>
      </c>
      <c r="K148" s="5">
        <v>0</v>
      </c>
      <c r="L148" s="5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4">
        <v>0</v>
      </c>
      <c r="I149" s="1">
        <v>0</v>
      </c>
      <c r="J149" s="4">
        <v>0</v>
      </c>
      <c r="K149" s="5">
        <v>0</v>
      </c>
      <c r="L149" s="5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4">
        <v>0</v>
      </c>
      <c r="I150" s="1">
        <v>0</v>
      </c>
      <c r="J150" s="4">
        <v>0</v>
      </c>
      <c r="K150" s="5">
        <v>0</v>
      </c>
      <c r="L150" s="5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4">
        <v>0</v>
      </c>
      <c r="I151" s="1">
        <v>0</v>
      </c>
      <c r="J151" s="4">
        <v>0</v>
      </c>
      <c r="K151" s="5">
        <v>0</v>
      </c>
      <c r="L151" s="5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4">
        <v>0</v>
      </c>
      <c r="I152" s="1">
        <v>0</v>
      </c>
      <c r="J152" s="4">
        <v>0</v>
      </c>
      <c r="K152" s="5">
        <v>0</v>
      </c>
      <c r="L152" s="5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4">
        <v>0</v>
      </c>
      <c r="I153" s="1">
        <v>0</v>
      </c>
      <c r="J153" s="4">
        <v>0</v>
      </c>
      <c r="K153" s="5">
        <v>0</v>
      </c>
      <c r="L153" s="5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4">
        <v>0</v>
      </c>
      <c r="I154" s="1">
        <v>0</v>
      </c>
      <c r="J154" s="4">
        <v>0</v>
      </c>
      <c r="K154" s="5">
        <v>0</v>
      </c>
      <c r="L154" s="5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4">
        <v>0</v>
      </c>
      <c r="I155" s="1">
        <v>0</v>
      </c>
      <c r="J155" s="4">
        <v>0</v>
      </c>
      <c r="K155" s="5">
        <v>0</v>
      </c>
      <c r="L155" s="5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4">
        <v>0</v>
      </c>
      <c r="I156" s="1">
        <v>0</v>
      </c>
      <c r="J156" s="4">
        <v>0</v>
      </c>
      <c r="K156" s="5">
        <v>0</v>
      </c>
      <c r="L156" s="5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4">
        <v>0</v>
      </c>
      <c r="I157" s="1">
        <v>0</v>
      </c>
      <c r="J157" s="4">
        <v>0</v>
      </c>
      <c r="K157" s="5">
        <v>0</v>
      </c>
      <c r="L157" s="5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4">
        <v>0</v>
      </c>
      <c r="I158" s="1">
        <v>0</v>
      </c>
      <c r="J158" s="4">
        <v>0</v>
      </c>
      <c r="K158" s="5">
        <v>0</v>
      </c>
      <c r="L158" s="5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4">
        <v>0</v>
      </c>
      <c r="I159" s="1">
        <v>0</v>
      </c>
      <c r="J159" s="4">
        <v>0</v>
      </c>
      <c r="K159" s="5">
        <v>0</v>
      </c>
      <c r="L159" s="5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4">
        <v>0</v>
      </c>
      <c r="I160" s="1">
        <v>0</v>
      </c>
      <c r="J160" s="4">
        <v>0</v>
      </c>
      <c r="K160" s="5">
        <v>0</v>
      </c>
      <c r="L160" s="5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4">
        <v>0</v>
      </c>
      <c r="I161" s="1">
        <v>0</v>
      </c>
      <c r="J161" s="4">
        <v>0</v>
      </c>
      <c r="K161" s="5">
        <v>0</v>
      </c>
      <c r="L161" s="5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4">
        <v>0</v>
      </c>
      <c r="I162" s="1">
        <v>0</v>
      </c>
      <c r="J162" s="4">
        <v>0</v>
      </c>
      <c r="K162" s="5">
        <v>0</v>
      </c>
      <c r="L162" s="5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4">
        <v>0</v>
      </c>
      <c r="I163" s="1">
        <v>0</v>
      </c>
      <c r="J163" s="4">
        <v>0</v>
      </c>
      <c r="K163" s="5">
        <v>0</v>
      </c>
      <c r="L163" s="5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4">
        <v>0</v>
      </c>
      <c r="I164" s="1">
        <v>0</v>
      </c>
      <c r="J164" s="4">
        <v>0</v>
      </c>
      <c r="K164" s="5">
        <v>0</v>
      </c>
      <c r="L164" s="5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4">
        <v>0</v>
      </c>
      <c r="I165" s="1">
        <v>0</v>
      </c>
      <c r="J165" s="4">
        <v>0</v>
      </c>
      <c r="K165" s="5">
        <v>0</v>
      </c>
      <c r="L165" s="5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v>0</v>
      </c>
      <c r="H166" s="4">
        <v>0</v>
      </c>
      <c r="I166" s="1">
        <v>0</v>
      </c>
      <c r="J166" s="4">
        <v>0</v>
      </c>
      <c r="K166" s="5">
        <v>0</v>
      </c>
      <c r="L166" s="5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4">
        <v>0</v>
      </c>
      <c r="I167" s="1">
        <v>0</v>
      </c>
      <c r="J167" s="4">
        <v>0</v>
      </c>
      <c r="K167" s="5">
        <v>0</v>
      </c>
      <c r="L167" s="5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4">
        <v>0</v>
      </c>
      <c r="I168" s="1">
        <v>0</v>
      </c>
      <c r="J168" s="4">
        <v>0</v>
      </c>
      <c r="K168" s="5">
        <v>0</v>
      </c>
      <c r="L168" s="5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4">
        <v>0</v>
      </c>
      <c r="I169" s="1">
        <v>0</v>
      </c>
      <c r="J169" s="4">
        <v>0</v>
      </c>
      <c r="K169" s="5">
        <v>0</v>
      </c>
      <c r="L169" s="5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4">
        <v>0</v>
      </c>
      <c r="I170" s="1">
        <v>0</v>
      </c>
      <c r="J170" s="4">
        <v>0</v>
      </c>
      <c r="K170" s="5">
        <v>0</v>
      </c>
      <c r="L170" s="5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4">
        <v>0</v>
      </c>
      <c r="I171" s="1">
        <v>0</v>
      </c>
      <c r="J171" s="4">
        <v>0</v>
      </c>
      <c r="K171" s="5">
        <v>0</v>
      </c>
      <c r="L171" s="5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4">
        <v>0</v>
      </c>
      <c r="I172" s="1">
        <v>0</v>
      </c>
      <c r="J172" s="4">
        <v>0</v>
      </c>
      <c r="K172" s="5">
        <v>0</v>
      </c>
      <c r="L172" s="5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4">
        <v>0</v>
      </c>
      <c r="I173" s="1">
        <v>0</v>
      </c>
      <c r="J173" s="4">
        <v>0</v>
      </c>
      <c r="K173" s="5">
        <v>0</v>
      </c>
      <c r="L173" s="5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4">
        <v>0</v>
      </c>
      <c r="I174" s="1">
        <v>0</v>
      </c>
      <c r="J174" s="4">
        <v>0</v>
      </c>
      <c r="K174" s="5">
        <v>0</v>
      </c>
      <c r="L174" s="5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4">
        <v>0</v>
      </c>
      <c r="I175" s="1">
        <v>0</v>
      </c>
      <c r="J175" s="4">
        <v>0</v>
      </c>
      <c r="K175" s="5">
        <v>0</v>
      </c>
      <c r="L175" s="5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4">
        <v>0</v>
      </c>
      <c r="I176" s="1">
        <v>0</v>
      </c>
      <c r="J176" s="4">
        <v>0</v>
      </c>
      <c r="K176" s="5">
        <v>0</v>
      </c>
      <c r="L176" s="5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4">
        <v>0</v>
      </c>
      <c r="I177" s="1">
        <v>0</v>
      </c>
      <c r="J177" s="4">
        <v>0</v>
      </c>
      <c r="K177" s="5">
        <v>0</v>
      </c>
      <c r="L177" s="5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4">
        <v>0</v>
      </c>
      <c r="I178" s="1">
        <v>0</v>
      </c>
      <c r="J178" s="4">
        <v>0</v>
      </c>
      <c r="K178" s="5">
        <v>0</v>
      </c>
      <c r="L178" s="5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4">
        <v>0</v>
      </c>
      <c r="I179" s="1">
        <v>0</v>
      </c>
      <c r="J179" s="4">
        <v>0</v>
      </c>
      <c r="K179" s="5">
        <v>0</v>
      </c>
      <c r="L179" s="5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4">
        <v>0</v>
      </c>
      <c r="I180" s="1">
        <v>0</v>
      </c>
      <c r="J180" s="4">
        <v>0</v>
      </c>
      <c r="K180" s="5">
        <v>0</v>
      </c>
      <c r="L180" s="5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4">
        <v>0</v>
      </c>
      <c r="I181" s="1">
        <v>0</v>
      </c>
      <c r="J181" s="4">
        <v>0</v>
      </c>
      <c r="K181" s="5">
        <v>0</v>
      </c>
      <c r="L181" s="5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4">
        <v>0</v>
      </c>
      <c r="I182" s="1">
        <v>0</v>
      </c>
      <c r="J182" s="4">
        <v>0</v>
      </c>
      <c r="K182" s="5">
        <v>0</v>
      </c>
      <c r="L182" s="5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4">
        <v>0</v>
      </c>
      <c r="I183" s="1">
        <v>0</v>
      </c>
      <c r="J183" s="4">
        <v>0</v>
      </c>
      <c r="K183" s="5">
        <v>0</v>
      </c>
      <c r="L183" s="5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4">
        <v>0</v>
      </c>
      <c r="I184" s="1">
        <v>0</v>
      </c>
      <c r="J184" s="4">
        <v>0</v>
      </c>
      <c r="K184" s="5">
        <v>0</v>
      </c>
      <c r="L184" s="5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4">
        <v>0</v>
      </c>
      <c r="I185" s="1">
        <v>0</v>
      </c>
      <c r="J185" s="4">
        <v>0</v>
      </c>
      <c r="K185" s="5">
        <v>0</v>
      </c>
      <c r="L185" s="5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4">
        <v>0</v>
      </c>
      <c r="I186" s="1">
        <v>0</v>
      </c>
      <c r="J186" s="4">
        <v>0</v>
      </c>
      <c r="K186" s="5">
        <v>0</v>
      </c>
      <c r="L186" s="5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4">
        <v>0</v>
      </c>
      <c r="I187" s="1">
        <v>0</v>
      </c>
      <c r="J187" s="4">
        <v>0</v>
      </c>
      <c r="K187" s="5">
        <v>0</v>
      </c>
      <c r="L187" s="5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4">
        <v>0</v>
      </c>
      <c r="I188" s="1">
        <v>0</v>
      </c>
      <c r="J188" s="4">
        <v>0</v>
      </c>
      <c r="K188" s="5">
        <v>0</v>
      </c>
      <c r="L188" s="5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4">
        <v>0</v>
      </c>
      <c r="I189" s="1">
        <v>0</v>
      </c>
      <c r="J189" s="4">
        <v>0</v>
      </c>
      <c r="K189" s="5">
        <v>0</v>
      </c>
      <c r="L189" s="5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4">
        <v>0</v>
      </c>
      <c r="I190" s="1">
        <v>0</v>
      </c>
      <c r="J190" s="4">
        <v>0</v>
      </c>
      <c r="K190" s="5">
        <v>0</v>
      </c>
      <c r="L190" s="5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4">
        <v>0</v>
      </c>
      <c r="I191" s="1">
        <v>0</v>
      </c>
      <c r="J191" s="4">
        <v>0</v>
      </c>
      <c r="K191" s="5">
        <v>0</v>
      </c>
      <c r="L191" s="5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4">
        <v>0</v>
      </c>
      <c r="I192" s="1">
        <v>0</v>
      </c>
      <c r="J192" s="4">
        <v>0</v>
      </c>
      <c r="K192" s="5">
        <v>0</v>
      </c>
      <c r="L192" s="5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4">
        <v>0</v>
      </c>
      <c r="I193" s="1">
        <v>0</v>
      </c>
      <c r="J193" s="4">
        <v>0</v>
      </c>
      <c r="K193" s="5">
        <v>0</v>
      </c>
      <c r="L193" s="5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4">
        <v>0</v>
      </c>
      <c r="I194" s="1">
        <v>0</v>
      </c>
      <c r="J194" s="4">
        <v>0</v>
      </c>
      <c r="K194" s="5">
        <v>0</v>
      </c>
      <c r="L194" s="5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4">
        <v>0</v>
      </c>
      <c r="I195" s="1">
        <v>0</v>
      </c>
      <c r="J195" s="4">
        <v>0</v>
      </c>
      <c r="K195" s="5">
        <v>0</v>
      </c>
      <c r="L195" s="5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4">
        <v>0</v>
      </c>
      <c r="I196" s="1">
        <v>0</v>
      </c>
      <c r="J196" s="4">
        <v>0</v>
      </c>
      <c r="K196" s="5">
        <v>0</v>
      </c>
      <c r="L196" s="5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4">
        <v>0</v>
      </c>
      <c r="I197" s="1">
        <v>0</v>
      </c>
      <c r="J197" s="4">
        <v>0</v>
      </c>
      <c r="K197" s="5">
        <v>0</v>
      </c>
      <c r="L197" s="5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4">
        <v>0</v>
      </c>
      <c r="I198" s="1">
        <v>0</v>
      </c>
      <c r="J198" s="4">
        <v>0</v>
      </c>
      <c r="K198" s="5">
        <v>0</v>
      </c>
      <c r="L198" s="5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4">
        <v>0</v>
      </c>
      <c r="I199" s="1">
        <v>0</v>
      </c>
      <c r="J199" s="4">
        <v>0</v>
      </c>
      <c r="K199" s="5">
        <v>0</v>
      </c>
      <c r="L199" s="5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4">
        <v>0</v>
      </c>
      <c r="I200" s="1">
        <v>0</v>
      </c>
      <c r="J200" s="4">
        <v>0</v>
      </c>
      <c r="K200" s="5">
        <v>0</v>
      </c>
      <c r="L200" s="5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4">
        <v>0</v>
      </c>
      <c r="I201" s="1">
        <v>0</v>
      </c>
      <c r="J201" s="4">
        <v>0</v>
      </c>
      <c r="K201" s="5">
        <v>0</v>
      </c>
      <c r="L201" s="5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4">
        <v>0</v>
      </c>
      <c r="I202" s="1">
        <v>0</v>
      </c>
      <c r="J202" s="4">
        <v>0</v>
      </c>
      <c r="K202" s="5">
        <v>0</v>
      </c>
      <c r="L202" s="5">
        <v>0</v>
      </c>
    </row>
    <row r="203" spans="2:12" x14ac:dyDescent="0.3">
      <c r="G203" s="3"/>
    </row>
    <row r="204" spans="2:12" x14ac:dyDescent="0.3">
      <c r="G204" s="3"/>
    </row>
    <row r="205" spans="2:12" x14ac:dyDescent="0.3">
      <c r="G205" s="3"/>
    </row>
    <row r="206" spans="2:12" x14ac:dyDescent="0.3">
      <c r="G206" s="3"/>
    </row>
    <row r="207" spans="2:12" x14ac:dyDescent="0.3">
      <c r="G207" s="3"/>
    </row>
    <row r="208" spans="2:12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3"/>
    </row>
    <row r="218" spans="7:7" x14ac:dyDescent="0.3">
      <c r="G218" s="3"/>
    </row>
    <row r="219" spans="7:7" x14ac:dyDescent="0.3">
      <c r="G219" s="3"/>
    </row>
    <row r="220" spans="7:7" x14ac:dyDescent="0.3">
      <c r="G220" s="3"/>
    </row>
    <row r="221" spans="7:7" x14ac:dyDescent="0.3">
      <c r="G221" s="3"/>
    </row>
    <row r="222" spans="7:7" x14ac:dyDescent="0.3">
      <c r="G222" s="3"/>
    </row>
    <row r="223" spans="7:7" x14ac:dyDescent="0.3">
      <c r="G223" s="3"/>
    </row>
    <row r="224" spans="7:7" x14ac:dyDescent="0.3">
      <c r="G224" s="3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  <row r="435" spans="7:7" x14ac:dyDescent="0.3">
      <c r="G435" s="3"/>
    </row>
    <row r="436" spans="7:7" x14ac:dyDescent="0.3">
      <c r="G436" s="3"/>
    </row>
    <row r="437" spans="7:7" x14ac:dyDescent="0.3">
      <c r="G437" s="3"/>
    </row>
    <row r="438" spans="7:7" x14ac:dyDescent="0.3">
      <c r="G438" s="3"/>
    </row>
    <row r="439" spans="7:7" x14ac:dyDescent="0.3">
      <c r="G439" s="3"/>
    </row>
    <row r="440" spans="7:7" x14ac:dyDescent="0.3">
      <c r="G440" s="3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3"/>
    </row>
    <row r="448" spans="7:7" x14ac:dyDescent="0.3">
      <c r="G448" s="3"/>
    </row>
    <row r="449" spans="7:7" x14ac:dyDescent="0.3">
      <c r="G449" s="3"/>
    </row>
    <row r="450" spans="7:7" x14ac:dyDescent="0.3">
      <c r="G450" s="3"/>
    </row>
    <row r="451" spans="7:7" x14ac:dyDescent="0.3">
      <c r="G451" s="3"/>
    </row>
    <row r="452" spans="7:7" x14ac:dyDescent="0.3">
      <c r="G452" s="3"/>
    </row>
    <row r="453" spans="7:7" x14ac:dyDescent="0.3">
      <c r="G453" s="3"/>
    </row>
    <row r="454" spans="7:7" x14ac:dyDescent="0.3">
      <c r="G454" s="3"/>
    </row>
    <row r="455" spans="7:7" x14ac:dyDescent="0.3">
      <c r="G455" s="3"/>
    </row>
    <row r="456" spans="7:7" x14ac:dyDescent="0.3">
      <c r="G456" s="3"/>
    </row>
    <row r="457" spans="7:7" x14ac:dyDescent="0.3">
      <c r="G457" s="3"/>
    </row>
    <row r="458" spans="7:7" x14ac:dyDescent="0.3">
      <c r="G458" s="3"/>
    </row>
    <row r="459" spans="7:7" x14ac:dyDescent="0.3">
      <c r="G459" s="3"/>
    </row>
    <row r="460" spans="7:7" x14ac:dyDescent="0.3">
      <c r="G460" s="3"/>
    </row>
    <row r="461" spans="7:7" x14ac:dyDescent="0.3">
      <c r="G461" s="3"/>
    </row>
    <row r="462" spans="7:7" x14ac:dyDescent="0.3">
      <c r="G462" s="3"/>
    </row>
    <row r="463" spans="7:7" x14ac:dyDescent="0.3">
      <c r="G463" s="3"/>
    </row>
    <row r="464" spans="7:7" x14ac:dyDescent="0.3">
      <c r="G464" s="3"/>
    </row>
    <row r="465" spans="7:7" x14ac:dyDescent="0.3">
      <c r="G465" s="3"/>
    </row>
    <row r="466" spans="7:7" x14ac:dyDescent="0.3">
      <c r="G466" s="3"/>
    </row>
    <row r="467" spans="7:7" x14ac:dyDescent="0.3">
      <c r="G467" s="3"/>
    </row>
    <row r="468" spans="7:7" x14ac:dyDescent="0.3">
      <c r="G468" s="3"/>
    </row>
    <row r="469" spans="7:7" x14ac:dyDescent="0.3">
      <c r="G469" s="3"/>
    </row>
    <row r="470" spans="7:7" x14ac:dyDescent="0.3">
      <c r="G470" s="3"/>
    </row>
    <row r="471" spans="7:7" x14ac:dyDescent="0.3">
      <c r="G471" s="3"/>
    </row>
    <row r="472" spans="7:7" x14ac:dyDescent="0.3">
      <c r="G472" s="3"/>
    </row>
    <row r="473" spans="7:7" x14ac:dyDescent="0.3">
      <c r="G473" s="3"/>
    </row>
    <row r="474" spans="7:7" x14ac:dyDescent="0.3">
      <c r="G474" s="3"/>
    </row>
    <row r="475" spans="7:7" x14ac:dyDescent="0.3">
      <c r="G475" s="3"/>
    </row>
    <row r="476" spans="7:7" x14ac:dyDescent="0.3">
      <c r="G476" s="3"/>
    </row>
    <row r="477" spans="7:7" x14ac:dyDescent="0.3">
      <c r="G477" s="3"/>
    </row>
    <row r="478" spans="7:7" x14ac:dyDescent="0.3">
      <c r="G478" s="3"/>
    </row>
    <row r="479" spans="7:7" x14ac:dyDescent="0.3">
      <c r="G479" s="3"/>
    </row>
    <row r="480" spans="7:7" x14ac:dyDescent="0.3">
      <c r="G480" s="3"/>
    </row>
    <row r="481" spans="7:7" x14ac:dyDescent="0.3">
      <c r="G481" s="3"/>
    </row>
    <row r="482" spans="7:7" x14ac:dyDescent="0.3">
      <c r="G482" s="3"/>
    </row>
    <row r="483" spans="7:7" x14ac:dyDescent="0.3">
      <c r="G483" s="3"/>
    </row>
    <row r="484" spans="7:7" x14ac:dyDescent="0.3">
      <c r="G484" s="3"/>
    </row>
    <row r="485" spans="7:7" x14ac:dyDescent="0.3">
      <c r="G485" s="3"/>
    </row>
    <row r="486" spans="7:7" x14ac:dyDescent="0.3">
      <c r="G486" s="3"/>
    </row>
    <row r="487" spans="7:7" x14ac:dyDescent="0.3">
      <c r="G487" s="3"/>
    </row>
    <row r="488" spans="7:7" x14ac:dyDescent="0.3">
      <c r="G488" s="3"/>
    </row>
    <row r="489" spans="7:7" x14ac:dyDescent="0.3">
      <c r="G489" s="3"/>
    </row>
    <row r="490" spans="7:7" x14ac:dyDescent="0.3">
      <c r="G490" s="3"/>
    </row>
    <row r="491" spans="7:7" x14ac:dyDescent="0.3">
      <c r="G491" s="3"/>
    </row>
    <row r="492" spans="7:7" x14ac:dyDescent="0.3">
      <c r="G492" s="3"/>
    </row>
    <row r="493" spans="7:7" x14ac:dyDescent="0.3">
      <c r="G493" s="3"/>
    </row>
    <row r="494" spans="7:7" x14ac:dyDescent="0.3">
      <c r="G494" s="3"/>
    </row>
    <row r="495" spans="7:7" x14ac:dyDescent="0.3">
      <c r="G495" s="3"/>
    </row>
    <row r="496" spans="7:7" x14ac:dyDescent="0.3">
      <c r="G496" s="3"/>
    </row>
    <row r="497" spans="7:7" x14ac:dyDescent="0.3">
      <c r="G497" s="3"/>
    </row>
    <row r="498" spans="7:7" x14ac:dyDescent="0.3">
      <c r="G498" s="3"/>
    </row>
    <row r="499" spans="7:7" x14ac:dyDescent="0.3">
      <c r="G499" s="3"/>
    </row>
    <row r="500" spans="7:7" x14ac:dyDescent="0.3">
      <c r="G500" s="3"/>
    </row>
    <row r="501" spans="7:7" x14ac:dyDescent="0.3">
      <c r="G501" s="3"/>
    </row>
    <row r="502" spans="7:7" x14ac:dyDescent="0.3">
      <c r="G50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0F3D-4DF4-47CE-AFBC-B8BF61CEACEB}">
  <dimension ref="B1:F202"/>
  <sheetViews>
    <sheetView workbookViewId="0">
      <selection activeCell="K17" sqref="K17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[3]Subs_PF_SF!$C$6*1000</f>
        <v>109381.37678174175</v>
      </c>
      <c r="D2" s="1">
        <f>[4]Subs_PF_SF!$C$7*1000</f>
        <v>230794.70500947506</v>
      </c>
      <c r="E2" s="1">
        <f>[1]OilPalm!$C$138*-1*1000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[1]OilPalm!$C$138*-1*1000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[1]OilPalm!$C$138*-1*1000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[1]OilPalm!$C$138*-1*1000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[1]OilPalm!$C$138*-1*1000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[1]OilPalm!$C$138*-1*1000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[1]OilPalm!$C$138*-1*1000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[1]OilPalm!$C$138*-1*1000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[1]OilPalm!$C$138*-1*1000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[1]OilPalm!$C$138*-1*1000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[1]OilPalm!$C$138*-1*1000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[1]OilPalm!$C$138*-1*1000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[1]OilPalm!$C$138*-1*1000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[1]OilPalm!$C$138*-1*1000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[1]OilPalm!$C$138*-1*1000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[1]OilPalm!$C$138*-1*1000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[1]OilPalm!$C$138*-1*1000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[1]OilPalm!$C$138*-1*1000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[1]OilPalm!$C$138*-1*1000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[1]OilPalm!$C$138*-1*1000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[1]OilPalm!$C$138*-1*1000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[1]OilPalm!$C$138*-1*1000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[1]OilPalm!$C$138*-1*1000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[1]OilPalm!$C$138*-1*1000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[1]OilPalm!$C$138*-1*1000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[1]OilPalm!$C$138*-1*1000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[1]OilPalm!$C$138*-1*1000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[1]OilPalm!$C$138*-1*1000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[1]OilPalm!$C$138*-1*1000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[1]OilPalm!$C$138*-1*1000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[1]OilPalm!$C$138*-1*1000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[1]OilPalm!$C$138*-1*1000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[1]OilPalm!$C$138*-1*1000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[1]OilPalm!$C$138*-1*1000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[1]OilPalm!$C$138*-1*1000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[1]OilPalm!$C$138*-1*1000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[1]OilPalm!$C$138*-1*1000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[1]OilPalm!$C$138*-1*1000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[1]OilPalm!$C$138*-1*1000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[1]OilPalm!$C$138*-1*1000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[1]OilPalm!$C$138*-1*1000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[1]OilPalm!$C$138*-1*1000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[1]OilPalm!$C$138*-1*1000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[1]OilPalm!$C$138*-1*1000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[1]OilPalm!$C$138*-1*1000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[1]OilPalm!$C$138*-1*1000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[1]OilPalm!$C$138*-1*1000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[1]OilPalm!$C$138*-1*1000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[1]OilPalm!$C$138*-1*1000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[1]OilPalm!$C$138*-1*1000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[1]OilPalm!$C$138*-1*1000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[1]OilPalm!$C$138*-1*1000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[1]OilPalm!$C$138*-1*1000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[1]OilPalm!$C$138*-1*1000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[1]OilPalm!$C$138*-1*1000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[1]OilPalm!$C$138*-1*1000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[1]OilPalm!$C$138*-1*1000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[1]OilPalm!$C$138*-1*1000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[1]OilPalm!$C$138*-1*1000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[1]OilPalm!$C$138*-1*1000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[1]OilPalm!$C$138*-1*1000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[1]OilPalm!$C$138*-1*1000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[1]OilPalm!$C$138*-1*1000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[1]OilPalm!$C$138*-1*1000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[1]OilPalm!$C$138*-1*1000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[1]OilPalm!$C$138*-1*1000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[1]OilPalm!$C$138*-1*1000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[1]OilPalm!$C$138*-1*1000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[1]OilPalm!$C$138*-1*1000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[1]OilPalm!$C$138*-1*1000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[1]OilPalm!$C$138*-1*1000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[1]OilPalm!$C$138*-1*1000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[1]OilPalm!$C$138*-1*1000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[1]OilPalm!$C$138*-1*1000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[1]OilPalm!$C$138*-1*1000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[1]OilPalm!$C$138*-1*1000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[1]OilPalm!$C$138*-1*1000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[1]OilPalm!$C$138*-1*1000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[1]OilPalm!$C$138*-1*1000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[1]OilPalm!$C$138*-1*1000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[1]OilPalm!$C$138*-1*1000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[1]OilPalm!$C$138*-1*1000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[1]OilPalm!$C$138*-1*1000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[1]OilPalm!$C$138*-1*1000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[1]OilPalm!$C$138*-1*1000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[1]OilPalm!$C$138*-1*1000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[1]OilPalm!$C$138*-1*1000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[1]OilPalm!$C$138*-1*1000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[1]OilPalm!$C$138*-1*1000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[1]OilPalm!$C$138*-1*1000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[1]OilPalm!$C$138*-1*1000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[1]OilPalm!$C$138*-1*1000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[1]OilPalm!$C$138*-1*1000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[1]OilPalm!$C$138*-1*1000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[1]OilPalm!$C$138*-1*1000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[1]OilPalm!$C$138*-1*1000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[1]OilPalm!$C$138*-1*1000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[1]OilPalm!$C$138*-1*1000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[1]OilPalm!$C$138*-1*1000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[1]OilPalm!$C$138*-1*1000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[1]OilPalm!$C$138*-1*1000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[1]OilPalm!$C$138*-1*1000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[1]OilPalm!$C$138*-1*1000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[1]OilPalm!$C$138*-1*1000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[1]OilPalm!$C$138*-1*1000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[1]OilPalm!$C$138*-1*1000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[1]OilPalm!$C$138*-1*1000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[1]OilPalm!$C$138*-1*1000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[1]OilPalm!$C$138*-1*1000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[1]OilPalm!$C$138*-1*1000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[1]OilPalm!$C$138*-1*1000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[1]OilPalm!$C$138*-1*1000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[1]OilPalm!$C$138*-1*1000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[1]OilPalm!$C$138*-1*1000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[1]OilPalm!$C$138*-1*1000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[1]OilPalm!$C$138*-1*1000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[1]OilPalm!$C$138*-1*1000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[1]OilPalm!$C$138*-1*1000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[1]OilPalm!$C$138*-1*1000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[1]OilPalm!$C$138*-1*1000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[1]OilPalm!$C$138*-1*1000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[1]OilPalm!$C$138*-1*1000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[1]OilPalm!$C$138*-1*1000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[1]OilPalm!$C$138*-1*1000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[1]OilPalm!$C$138*-1*1000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[1]OilPalm!$C$138*-1*1000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[1]OilPalm!$C$138*-1*1000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[1]OilPalm!$C$138*-1*1000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[1]OilPalm!$C$138*-1*1000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[1]OilPalm!$C$138*-1*1000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[1]OilPalm!$C$138*-1*1000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[1]OilPalm!$C$138*-1*1000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[1]OilPalm!$C$138*-1*1000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[1]OilPalm!$C$138*-1*1000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[1]OilPalm!$C$138*-1*1000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[1]OilPalm!$C$138*-1*1000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[1]OilPalm!$C$138*-1*1000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[1]OilPalm!$C$138*-1*1000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[1]OilPalm!$C$138*-1*1000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[1]OilPalm!$C$138*-1*1000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[1]OilPalm!$C$138*-1*1000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[1]OilPalm!$C$138*-1*1000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[1]OilPalm!$C$138*-1*1000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[1]OilPalm!$C$138*-1*1000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[1]OilPalm!$C$138*-1*1000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[1]OilPalm!$C$138*-1*1000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[1]OilPalm!$C$138*-1*1000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[1]OilPalm!$C$138*-1*1000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[1]OilPalm!$C$138*-1*1000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[1]OilPalm!$C$138*-1*1000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[1]OilPalm!$C$138*-1*1000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[1]OilPalm!$C$138*-1*1000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[1]OilPalm!$C$138*-1*1000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[1]OilPalm!$C$138*-1*1000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[1]OilPalm!$C$138*-1*1000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[1]OilPalm!$C$138*-1*1000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[1]OilPalm!$C$138*-1*1000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[1]OilPalm!$C$138*-1*1000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[1]OilPalm!$C$138*-1*1000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[1]OilPalm!$C$138*-1*1000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[1]OilPalm!$C$138*-1*1000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[1]OilPalm!$C$138*-1*1000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[1]OilPalm!$C$138*-1*1000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[1]OilPalm!$C$138*-1*1000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[1]OilPalm!$C$138*-1*1000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[1]OilPalm!$C$138*-1*1000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[1]OilPalm!$C$138*-1*1000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[1]OilPalm!$C$138*-1*1000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[1]OilPalm!$C$138*-1*1000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[1]OilPalm!$C$138*-1*1000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[1]OilPalm!$C$138*-1*1000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[1]OilPalm!$C$138*-1*1000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[1]OilPalm!$C$138*-1*1000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[1]OilPalm!$C$138*-1*1000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[1]OilPalm!$C$138*-1*1000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[1]OilPalm!$C$138*-1*1000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[1]OilPalm!$C$138*-1*1000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[1]OilPalm!$C$138*-1*1000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[1]OilPalm!$C$138*-1*1000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[1]OilPalm!$C$138*-1*1000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[1]OilPalm!$C$138*-1*1000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[1]OilPalm!$C$138*-1*1000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[1]OilPalm!$C$138*-1*1000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[1]OilPalm!$C$138*-1*1000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[1]OilPalm!$C$138*-1*1000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[1]OilPalm!$C$138*-1*1000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[1]OilPalm!$C$138*-1*1000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[1]OilPalm!$C$138*-1*1000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[1]OilPalm!$C$138*-1*1000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[1]OilPalm!$C$138*-1*1000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[1]OilPalm!$C$138*-1*1000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[1]OilPalm!$C$138*-1*1000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[1]OilPalm!$C$138*-1*1000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[1]OilPalm!$C$138*-1*1000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[1]OilPalm!$C$138*-1*1000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[1]OilPalm!$C$138*-1*1000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[1]OilPalm!$C$138*-1*1000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[1]OilPalm!$C$138*-1*1000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[1]OilPalm!$C$138*-1*1000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[1]OilPalm!$C$138*-1*1000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[1]OilPalm!$C$138*-1*1000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1FC-1877-49A0-BEEC-D915F144C9BE}">
  <dimension ref="B1:F202"/>
  <sheetViews>
    <sheetView workbookViewId="0">
      <selection activeCell="C2" sqref="C2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12/44*D2/0.75</f>
        <v>121738.90073655527</v>
      </c>
      <c r="D2" s="1">
        <f>334.781977025527*1000</f>
        <v>334781.97702552698</v>
      </c>
      <c r="E2" s="1">
        <f>[1]OilPalm!$C$138*-1*1000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[1]OilPalm!$C$138*-1*1000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[1]OilPalm!$C$138*-1*1000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[1]OilPalm!$C$138*-1*1000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[1]OilPalm!$C$138*-1*1000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[1]OilPalm!$C$138*-1*1000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[1]OilPalm!$C$138*-1*1000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[1]OilPalm!$C$138*-1*1000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[1]OilPalm!$C$138*-1*1000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[1]OilPalm!$C$138*-1*1000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[1]OilPalm!$C$138*-1*1000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[1]OilPalm!$C$138*-1*1000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[1]OilPalm!$C$138*-1*1000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[1]OilPalm!$C$138*-1*1000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[1]OilPalm!$C$138*-1*1000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[1]OilPalm!$C$138*-1*1000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[1]OilPalm!$C$138*-1*1000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[1]OilPalm!$C$138*-1*1000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[1]OilPalm!$C$138*-1*1000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[1]OilPalm!$C$138*-1*1000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[1]OilPalm!$C$138*-1*1000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[1]OilPalm!$C$138*-1*1000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[1]OilPalm!$C$138*-1*1000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[1]OilPalm!$C$138*-1*1000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[1]OilPalm!$C$138*-1*1000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[1]OilPalm!$C$138*-1*1000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[1]OilPalm!$C$138*-1*1000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[1]OilPalm!$C$138*-1*1000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[1]OilPalm!$C$138*-1*1000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[1]OilPalm!$C$138*-1*1000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[1]OilPalm!$C$138*-1*1000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[1]OilPalm!$C$138*-1*1000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[1]OilPalm!$C$138*-1*1000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[1]OilPalm!$C$138*-1*1000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[1]OilPalm!$C$138*-1*1000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[1]OilPalm!$C$138*-1*1000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[1]OilPalm!$C$138*-1*1000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[1]OilPalm!$C$138*-1*1000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[1]OilPalm!$C$138*-1*1000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[1]OilPalm!$C$138*-1*1000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[1]OilPalm!$C$138*-1*1000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[1]OilPalm!$C$138*-1*1000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[1]OilPalm!$C$138*-1*1000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[1]OilPalm!$C$138*-1*1000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[1]OilPalm!$C$138*-1*1000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[1]OilPalm!$C$138*-1*1000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[1]OilPalm!$C$138*-1*1000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[1]OilPalm!$C$138*-1*1000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[1]OilPalm!$C$138*-1*1000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[1]OilPalm!$C$138*-1*1000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[1]OilPalm!$C$138*-1*1000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[1]OilPalm!$C$138*-1*1000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[1]OilPalm!$C$138*-1*1000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[1]OilPalm!$C$138*-1*1000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[1]OilPalm!$C$138*-1*1000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[1]OilPalm!$C$138*-1*1000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[1]OilPalm!$C$138*-1*1000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[1]OilPalm!$C$138*-1*1000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[1]OilPalm!$C$138*-1*1000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[1]OilPalm!$C$138*-1*1000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[1]OilPalm!$C$138*-1*1000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[1]OilPalm!$C$138*-1*1000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[1]OilPalm!$C$138*-1*1000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[1]OilPalm!$C$138*-1*1000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[1]OilPalm!$C$138*-1*1000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[1]OilPalm!$C$138*-1*1000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[1]OilPalm!$C$138*-1*1000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[1]OilPalm!$C$138*-1*1000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[1]OilPalm!$C$138*-1*1000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[1]OilPalm!$C$138*-1*1000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[1]OilPalm!$C$138*-1*1000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[1]OilPalm!$C$138*-1*1000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[1]OilPalm!$C$138*-1*1000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[1]OilPalm!$C$138*-1*1000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[1]OilPalm!$C$138*-1*1000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[1]OilPalm!$C$138*-1*1000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[1]OilPalm!$C$138*-1*1000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[1]OilPalm!$C$138*-1*1000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[1]OilPalm!$C$138*-1*1000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[1]OilPalm!$C$138*-1*1000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[1]OilPalm!$C$138*-1*1000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[1]OilPalm!$C$138*-1*1000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[1]OilPalm!$C$138*-1*1000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[1]OilPalm!$C$138*-1*1000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[1]OilPalm!$C$138*-1*1000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[1]OilPalm!$C$138*-1*1000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[1]OilPalm!$C$138*-1*1000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[1]OilPalm!$C$138*-1*1000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[1]OilPalm!$C$138*-1*1000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[1]OilPalm!$C$138*-1*1000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[1]OilPalm!$C$138*-1*1000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[1]OilPalm!$C$138*-1*1000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[1]OilPalm!$C$138*-1*1000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[1]OilPalm!$C$138*-1*1000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[1]OilPalm!$C$138*-1*1000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[1]OilPalm!$C$138*-1*1000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[1]OilPalm!$C$138*-1*1000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[1]OilPalm!$C$138*-1*1000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[1]OilPalm!$C$138*-1*1000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[1]OilPalm!$C$138*-1*1000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[1]OilPalm!$C$138*-1*1000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[1]OilPalm!$C$138*-1*1000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[1]OilPalm!$C$138*-1*1000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[1]OilPalm!$C$138*-1*1000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[1]OilPalm!$C$138*-1*1000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[1]OilPalm!$C$138*-1*1000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[1]OilPalm!$C$138*-1*1000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[1]OilPalm!$C$138*-1*1000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[1]OilPalm!$C$138*-1*1000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[1]OilPalm!$C$138*-1*1000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[1]OilPalm!$C$138*-1*1000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[1]OilPalm!$C$138*-1*1000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[1]OilPalm!$C$138*-1*1000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[1]OilPalm!$C$138*-1*1000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[1]OilPalm!$C$138*-1*1000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[1]OilPalm!$C$138*-1*1000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[1]OilPalm!$C$138*-1*1000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[1]OilPalm!$C$138*-1*1000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[1]OilPalm!$C$138*-1*1000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[1]OilPalm!$C$138*-1*1000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[1]OilPalm!$C$138*-1*1000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[1]OilPalm!$C$138*-1*1000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[1]OilPalm!$C$138*-1*1000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[1]OilPalm!$C$138*-1*1000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[1]OilPalm!$C$138*-1*1000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[1]OilPalm!$C$138*-1*1000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[1]OilPalm!$C$138*-1*1000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[1]OilPalm!$C$138*-1*1000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[1]OilPalm!$C$138*-1*1000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[1]OilPalm!$C$138*-1*1000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[1]OilPalm!$C$138*-1*1000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[1]OilPalm!$C$138*-1*1000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[1]OilPalm!$C$138*-1*1000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[1]OilPalm!$C$138*-1*1000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[1]OilPalm!$C$138*-1*1000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[1]OilPalm!$C$138*-1*1000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[1]OilPalm!$C$138*-1*1000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[1]OilPalm!$C$138*-1*1000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[1]OilPalm!$C$138*-1*1000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[1]OilPalm!$C$138*-1*1000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[1]OilPalm!$C$138*-1*1000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[1]OilPalm!$C$138*-1*1000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[1]OilPalm!$C$138*-1*1000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[1]OilPalm!$C$138*-1*1000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[1]OilPalm!$C$138*-1*1000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[1]OilPalm!$C$138*-1*1000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[1]OilPalm!$C$138*-1*1000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[1]OilPalm!$C$138*-1*1000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[1]OilPalm!$C$138*-1*1000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[1]OilPalm!$C$138*-1*1000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[1]OilPalm!$C$138*-1*1000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[1]OilPalm!$C$138*-1*1000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[1]OilPalm!$C$138*-1*1000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[1]OilPalm!$C$138*-1*1000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[1]OilPalm!$C$138*-1*1000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[1]OilPalm!$C$138*-1*1000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[1]OilPalm!$C$138*-1*1000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[1]OilPalm!$C$138*-1*1000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[1]OilPalm!$C$138*-1*1000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[1]OilPalm!$C$138*-1*1000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[1]OilPalm!$C$138*-1*1000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[1]OilPalm!$C$138*-1*1000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[1]OilPalm!$C$138*-1*1000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[1]OilPalm!$C$138*-1*1000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[1]OilPalm!$C$138*-1*1000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[1]OilPalm!$C$138*-1*1000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[1]OilPalm!$C$138*-1*1000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[1]OilPalm!$C$138*-1*1000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[1]OilPalm!$C$138*-1*1000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[1]OilPalm!$C$138*-1*1000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[1]OilPalm!$C$138*-1*1000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[1]OilPalm!$C$138*-1*1000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[1]OilPalm!$C$138*-1*1000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[1]OilPalm!$C$138*-1*1000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[1]OilPalm!$C$138*-1*1000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[1]OilPalm!$C$138*-1*1000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[1]OilPalm!$C$138*-1*1000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[1]OilPalm!$C$138*-1*1000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[1]OilPalm!$C$138*-1*1000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[1]OilPalm!$C$138*-1*1000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[1]OilPalm!$C$138*-1*1000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[1]OilPalm!$C$138*-1*1000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[1]OilPalm!$C$138*-1*1000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[1]OilPalm!$C$138*-1*1000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[1]OilPalm!$C$138*-1*1000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[1]OilPalm!$C$138*-1*1000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[1]OilPalm!$C$138*-1*1000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[1]OilPalm!$C$138*-1*1000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[1]OilPalm!$C$138*-1*1000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[1]OilPalm!$C$138*-1*1000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[1]OilPalm!$C$138*-1*1000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[1]OilPalm!$C$138*-1*1000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[1]OilPalm!$C$138*-1*1000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[1]OilPalm!$C$138*-1*1000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[1]OilPalm!$C$138*-1*1000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[1]OilPalm!$C$138*-1*1000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[1]OilPalm!$C$138*-1*1000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[1]OilPalm!$C$138*-1*1000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[1]OilPalm!$C$138*-1*1000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[1]OilPalm!$C$138*-1*1000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[1]OilPalm!$C$138*-1*1000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782-2FF0-4582-8A85-24F7A1D88451}">
  <dimension ref="B1:I502"/>
  <sheetViews>
    <sheetView workbookViewId="0">
      <selection activeCell="H3" sqref="H3"/>
    </sheetView>
  </sheetViews>
  <sheetFormatPr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1">
        <f>0.7*PF_SF_E_trial!C2</f>
        <v>407991.18465422164</v>
      </c>
      <c r="D2" s="1">
        <v>0</v>
      </c>
      <c r="E2" s="1">
        <f>0.3*PF_SF_E_trial!C2</f>
        <v>174853.36485180928</v>
      </c>
      <c r="F2" s="3">
        <v>0</v>
      </c>
      <c r="G2" s="1">
        <v>0</v>
      </c>
      <c r="H2" s="1"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2"/>
  <sheetViews>
    <sheetView workbookViewId="0">
      <selection activeCell="J10" sqref="J10"/>
    </sheetView>
  </sheetViews>
  <sheetFormatPr defaultColWidth="11.5546875"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8">
        <f>582.844549506031*1000</f>
        <v>582844.54950603098</v>
      </c>
      <c r="D2" s="1">
        <v>0</v>
      </c>
      <c r="E2" s="1">
        <v>0</v>
      </c>
      <c r="F2" s="3">
        <v>0</v>
      </c>
      <c r="G2" s="1">
        <v>0</v>
      </c>
      <c r="H2" s="1">
        <f>C2/PF_SF_E!C2*PF_SF_E!I2</f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PF_SF_S1</vt:lpstr>
      <vt:lpstr>PF_SF_E</vt:lpstr>
      <vt:lpstr>NonRW_PF_SF_S1</vt:lpstr>
      <vt:lpstr>NonRW_PF_SF_E</vt:lpstr>
      <vt:lpstr>PF_SF_S1_mat</vt:lpstr>
      <vt:lpstr>PF_SF_E_trial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2021-05-26T23:32:03Z</dcterms:modified>
</cp:coreProperties>
</file>