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vietannguyen/TechX/demo_apps/excel_reader/"/>
    </mc:Choice>
  </mc:AlternateContent>
  <xr:revisionPtr revIDLastSave="0" documentId="13_ncr:1_{79CDD9D4-7EDD-B648-B62F-772BF86D17EB}" xr6:coauthVersionLast="47" xr6:coauthVersionMax="47" xr10:uidLastSave="{00000000-0000-0000-0000-000000000000}"/>
  <bookViews>
    <workbookView xWindow="0" yWindow="760" windowWidth="30240" windowHeight="17780" activeTab="5" xr2:uid="{00000000-000D-0000-FFFF-FFFF00000000}"/>
  </bookViews>
  <sheets>
    <sheet name="Products" sheetId="1" r:id="rId1"/>
    <sheet name="Cities" sheetId="2" r:id="rId2"/>
    <sheet name="Traffic channels" sheetId="3" r:id="rId3"/>
    <sheet name="Pricing plans" sheetId="4" r:id="rId4"/>
    <sheet name="Prices" sheetId="5" r:id="rId5"/>
    <sheet name="Visitors data" sheetId="6" r:id="rId6"/>
    <sheet name="Combined Visitors data" sheetId="7" r:id="rId7"/>
    <sheet name="Cleaning log" sheetId="8" r:id="rId8"/>
    <sheet name="Dashboard" sheetId="9" r:id="rId9"/>
    <sheet name="Interim calculations" sheetId="10" r:id="rId10"/>
  </sheets>
  <definedNames>
    <definedName name="_xlnm._FilterDatabase" localSheetId="6" hidden="1">'Combined Visitors data'!$A$1:$AA$1501</definedName>
    <definedName name="_xlnm._FilterDatabase" localSheetId="5" hidden="1">'Visitors data'!$A$1:$V$1501</definedName>
    <definedName name="bought">#REF!</definedName>
    <definedName name="incomes">#REF!</definedName>
    <definedName name="product_names">#REF!</definedName>
    <definedName name="top_channel">#REF!</definedName>
    <definedName name="top_product">#REF!</definedName>
    <definedName name="traffic_channels">#REF!</definedName>
    <definedName name="visitors_id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7" i="10" l="1"/>
  <c r="F6" i="10"/>
  <c r="F5" i="10"/>
  <c r="F4" i="10"/>
  <c r="L3" i="10"/>
  <c r="F3" i="10"/>
  <c r="L2" i="10"/>
  <c r="F2" i="10"/>
  <c r="F1" i="10"/>
  <c r="A1" i="10"/>
  <c r="M1501" i="7"/>
  <c r="J1501" i="7"/>
  <c r="H1501" i="7"/>
  <c r="C1501" i="7"/>
  <c r="M1500" i="7"/>
  <c r="J1500" i="7"/>
  <c r="H1500" i="7"/>
  <c r="C1500" i="7"/>
  <c r="M1499" i="7"/>
  <c r="K1499" i="7" a="1"/>
  <c r="K1499" i="7" s="1"/>
  <c r="J1499" i="7"/>
  <c r="H1499" i="7"/>
  <c r="C1499" i="7"/>
  <c r="M1498" i="7"/>
  <c r="J1498" i="7"/>
  <c r="K1498" i="7" s="1" a="1"/>
  <c r="K1498" i="7" s="1"/>
  <c r="H1498" i="7"/>
  <c r="C1498" i="7"/>
  <c r="M1497" i="7"/>
  <c r="K1497" i="7" a="1"/>
  <c r="K1497" i="7"/>
  <c r="J1497" i="7"/>
  <c r="H1497" i="7"/>
  <c r="C1497" i="7"/>
  <c r="M1496" i="7"/>
  <c r="J1496" i="7"/>
  <c r="K1496" i="7" s="1" a="1"/>
  <c r="K1496" i="7" s="1"/>
  <c r="H1496" i="7"/>
  <c r="C1496" i="7"/>
  <c r="M1495" i="7"/>
  <c r="J1495" i="7"/>
  <c r="K1495" i="7" s="1" a="1"/>
  <c r="K1495" i="7" s="1"/>
  <c r="H1495" i="7"/>
  <c r="C1495" i="7"/>
  <c r="M1494" i="7"/>
  <c r="K1494" i="7" a="1"/>
  <c r="K1494" i="7" s="1"/>
  <c r="J1494" i="7"/>
  <c r="H1494" i="7"/>
  <c r="C1494" i="7"/>
  <c r="M1493" i="7"/>
  <c r="J1493" i="7"/>
  <c r="K1493" i="7" s="1" a="1"/>
  <c r="K1493" i="7" s="1"/>
  <c r="H1493" i="7"/>
  <c r="C1493" i="7"/>
  <c r="M1492" i="7"/>
  <c r="K1492" i="7" a="1"/>
  <c r="K1492" i="7" s="1"/>
  <c r="J1492" i="7"/>
  <c r="H1492" i="7"/>
  <c r="C1492" i="7"/>
  <c r="M1491" i="7"/>
  <c r="K1491" i="7" a="1"/>
  <c r="K1491" i="7" s="1"/>
  <c r="J1491" i="7"/>
  <c r="H1491" i="7"/>
  <c r="C1491" i="7"/>
  <c r="M1490" i="7"/>
  <c r="K1490" i="7" a="1"/>
  <c r="K1490" i="7" s="1"/>
  <c r="J1490" i="7"/>
  <c r="H1490" i="7"/>
  <c r="C1490" i="7"/>
  <c r="M1489" i="7"/>
  <c r="J1489" i="7"/>
  <c r="H1489" i="7"/>
  <c r="C1489" i="7"/>
  <c r="M1488" i="7"/>
  <c r="K1488" i="7" a="1"/>
  <c r="K1488" i="7"/>
  <c r="J1488" i="7"/>
  <c r="H1488" i="7"/>
  <c r="C1488" i="7"/>
  <c r="M1487" i="7"/>
  <c r="J1487" i="7"/>
  <c r="K1487" i="7" s="1" a="1"/>
  <c r="K1487" i="7" s="1"/>
  <c r="H1487" i="7"/>
  <c r="C1487" i="7"/>
  <c r="M1486" i="7"/>
  <c r="J1486" i="7"/>
  <c r="H1486" i="7"/>
  <c r="K1486" i="7" s="1" a="1"/>
  <c r="K1486" i="7" s="1"/>
  <c r="C1486" i="7"/>
  <c r="M1485" i="7"/>
  <c r="J1485" i="7"/>
  <c r="K1485" i="7" s="1" a="1"/>
  <c r="K1485" i="7" s="1"/>
  <c r="H1485" i="7"/>
  <c r="C1485" i="7"/>
  <c r="M1484" i="7"/>
  <c r="J1484" i="7"/>
  <c r="K1484" i="7" s="1" a="1"/>
  <c r="K1484" i="7" s="1"/>
  <c r="H1484" i="7"/>
  <c r="C1484" i="7"/>
  <c r="M1483" i="7"/>
  <c r="J1483" i="7"/>
  <c r="K1483" i="7" s="1" a="1"/>
  <c r="K1483" i="7" s="1"/>
  <c r="H1483" i="7"/>
  <c r="C1483" i="7"/>
  <c r="M1482" i="7"/>
  <c r="J1482" i="7"/>
  <c r="K1482" i="7" s="1" a="1"/>
  <c r="K1482" i="7" s="1"/>
  <c r="H1482" i="7"/>
  <c r="C1482" i="7"/>
  <c r="M1481" i="7"/>
  <c r="J1481" i="7"/>
  <c r="K1481" i="7" s="1" a="1"/>
  <c r="K1481" i="7" s="1"/>
  <c r="H1481" i="7"/>
  <c r="C1481" i="7"/>
  <c r="M1480" i="7"/>
  <c r="K1480" i="7" a="1"/>
  <c r="K1480" i="7" s="1"/>
  <c r="J1480" i="7"/>
  <c r="H1480" i="7"/>
  <c r="C1480" i="7"/>
  <c r="M1479" i="7"/>
  <c r="J1479" i="7"/>
  <c r="K1479" i="7" s="1" a="1"/>
  <c r="K1479" i="7" s="1"/>
  <c r="H1479" i="7"/>
  <c r="C1479" i="7"/>
  <c r="M1478" i="7"/>
  <c r="J1478" i="7"/>
  <c r="H1478" i="7"/>
  <c r="C1478" i="7"/>
  <c r="M1477" i="7"/>
  <c r="K1477" i="7" a="1"/>
  <c r="K1477" i="7" s="1"/>
  <c r="J1477" i="7"/>
  <c r="H1477" i="7"/>
  <c r="C1477" i="7"/>
  <c r="M1476" i="7"/>
  <c r="J1476" i="7"/>
  <c r="H1476" i="7"/>
  <c r="C1476" i="7"/>
  <c r="M1475" i="7"/>
  <c r="J1475" i="7"/>
  <c r="H1475" i="7"/>
  <c r="K1475" i="7" s="1" a="1"/>
  <c r="K1475" i="7" s="1"/>
  <c r="C1475" i="7"/>
  <c r="M1474" i="7"/>
  <c r="J1474" i="7"/>
  <c r="H1474" i="7"/>
  <c r="C1474" i="7"/>
  <c r="M1473" i="7"/>
  <c r="J1473" i="7"/>
  <c r="K1473" i="7" s="1" a="1"/>
  <c r="K1473" i="7" s="1"/>
  <c r="H1473" i="7"/>
  <c r="C1473" i="7"/>
  <c r="M1472" i="7"/>
  <c r="K1472" i="7" a="1"/>
  <c r="K1472" i="7"/>
  <c r="J1472" i="7"/>
  <c r="H1472" i="7"/>
  <c r="C1472" i="7"/>
  <c r="M1471" i="7"/>
  <c r="J1471" i="7"/>
  <c r="K1471" i="7" s="1" a="1"/>
  <c r="K1471" i="7" s="1"/>
  <c r="H1471" i="7"/>
  <c r="C1471" i="7"/>
  <c r="M1470" i="7"/>
  <c r="K1470" i="7" a="1"/>
  <c r="K1470" i="7"/>
  <c r="J1470" i="7"/>
  <c r="H1470" i="7"/>
  <c r="C1470" i="7"/>
  <c r="M1469" i="7"/>
  <c r="K1469" i="7" a="1"/>
  <c r="K1469" i="7" s="1"/>
  <c r="J1469" i="7"/>
  <c r="H1469" i="7"/>
  <c r="C1469" i="7"/>
  <c r="M1468" i="7"/>
  <c r="K1468" i="7" a="1"/>
  <c r="K1468" i="7"/>
  <c r="J1468" i="7"/>
  <c r="H1468" i="7"/>
  <c r="C1468" i="7"/>
  <c r="M1467" i="7"/>
  <c r="J1467" i="7"/>
  <c r="H1467" i="7"/>
  <c r="C1467" i="7"/>
  <c r="M1466" i="7"/>
  <c r="K1466" i="7" a="1"/>
  <c r="K1466" i="7" s="1"/>
  <c r="J1466" i="7"/>
  <c r="H1466" i="7"/>
  <c r="C1466" i="7"/>
  <c r="M1465" i="7"/>
  <c r="J1465" i="7"/>
  <c r="K1465" i="7" s="1" a="1"/>
  <c r="K1465" i="7" s="1"/>
  <c r="H1465" i="7"/>
  <c r="C1465" i="7"/>
  <c r="M1464" i="7"/>
  <c r="J1464" i="7"/>
  <c r="H1464" i="7"/>
  <c r="K1464" i="7" s="1" a="1"/>
  <c r="K1464" i="7" s="1"/>
  <c r="C1464" i="7"/>
  <c r="M1463" i="7"/>
  <c r="J1463" i="7"/>
  <c r="K1463" i="7" s="1" a="1"/>
  <c r="K1463" i="7" s="1"/>
  <c r="H1463" i="7"/>
  <c r="C1463" i="7"/>
  <c r="M1462" i="7"/>
  <c r="J1462" i="7"/>
  <c r="K1462" i="7" s="1" a="1"/>
  <c r="K1462" i="7" s="1"/>
  <c r="H1462" i="7"/>
  <c r="C1462" i="7"/>
  <c r="M1461" i="7"/>
  <c r="J1461" i="7"/>
  <c r="K1461" i="7" s="1" a="1"/>
  <c r="K1461" i="7" s="1"/>
  <c r="H1461" i="7"/>
  <c r="C1461" i="7"/>
  <c r="M1460" i="7"/>
  <c r="J1460" i="7"/>
  <c r="K1460" i="7" s="1" a="1"/>
  <c r="K1460" i="7" s="1"/>
  <c r="H1460" i="7"/>
  <c r="C1460" i="7"/>
  <c r="M1459" i="7"/>
  <c r="J1459" i="7"/>
  <c r="K1459" i="7" s="1" a="1"/>
  <c r="K1459" i="7" s="1"/>
  <c r="H1459" i="7"/>
  <c r="C1459" i="7"/>
  <c r="M1458" i="7"/>
  <c r="K1458" i="7" a="1"/>
  <c r="K1458" i="7" s="1"/>
  <c r="J1458" i="7"/>
  <c r="H1458" i="7"/>
  <c r="C1458" i="7"/>
  <c r="M1457" i="7"/>
  <c r="J1457" i="7"/>
  <c r="K1457" i="7" s="1" a="1"/>
  <c r="K1457" i="7" s="1"/>
  <c r="H1457" i="7"/>
  <c r="C1457" i="7"/>
  <c r="M1456" i="7"/>
  <c r="J1456" i="7"/>
  <c r="H1456" i="7"/>
  <c r="C1456" i="7"/>
  <c r="M1455" i="7"/>
  <c r="J1455" i="7"/>
  <c r="K1455" i="7" s="1" a="1"/>
  <c r="K1455" i="7" s="1"/>
  <c r="H1455" i="7"/>
  <c r="C1455" i="7"/>
  <c r="M1454" i="7"/>
  <c r="J1454" i="7"/>
  <c r="H1454" i="7"/>
  <c r="C1454" i="7"/>
  <c r="M1453" i="7"/>
  <c r="K1453" i="7" a="1"/>
  <c r="K1453" i="7" s="1"/>
  <c r="J1453" i="7"/>
  <c r="H1453" i="7"/>
  <c r="C1453" i="7"/>
  <c r="M1452" i="7"/>
  <c r="J1452" i="7"/>
  <c r="H1452" i="7"/>
  <c r="C1452" i="7"/>
  <c r="M1451" i="7"/>
  <c r="K1451" i="7" a="1"/>
  <c r="K1451" i="7" s="1"/>
  <c r="J1451" i="7"/>
  <c r="H1451" i="7"/>
  <c r="C1451" i="7"/>
  <c r="M1450" i="7"/>
  <c r="J1450" i="7"/>
  <c r="H1450" i="7"/>
  <c r="K1450" i="7" s="1" a="1"/>
  <c r="K1450" i="7" s="1"/>
  <c r="C1450" i="7"/>
  <c r="M1449" i="7"/>
  <c r="K1449" i="7"/>
  <c r="J1449" i="7"/>
  <c r="K1449" i="7" s="1" a="1"/>
  <c r="H1449" i="7"/>
  <c r="C1449" i="7"/>
  <c r="M1448" i="7"/>
  <c r="J1448" i="7"/>
  <c r="H1448" i="7"/>
  <c r="K1448" i="7" s="1" a="1"/>
  <c r="K1448" i="7" s="1"/>
  <c r="C1448" i="7"/>
  <c r="M1447" i="7"/>
  <c r="K1447" i="7" a="1"/>
  <c r="K1447" i="7" s="1"/>
  <c r="J1447" i="7"/>
  <c r="H1447" i="7"/>
  <c r="C1447" i="7"/>
  <c r="M1446" i="7"/>
  <c r="J1446" i="7"/>
  <c r="H1446" i="7"/>
  <c r="K1446" i="7" s="1" a="1"/>
  <c r="K1446" i="7" s="1"/>
  <c r="C1446" i="7"/>
  <c r="M1445" i="7"/>
  <c r="J1445" i="7"/>
  <c r="K1445" i="7" s="1" a="1"/>
  <c r="K1445" i="7" s="1"/>
  <c r="H1445" i="7"/>
  <c r="C1445" i="7"/>
  <c r="M1444" i="7"/>
  <c r="J1444" i="7"/>
  <c r="K1444" i="7" s="1" a="1"/>
  <c r="K1444" i="7" s="1"/>
  <c r="H1444" i="7"/>
  <c r="C1444" i="7"/>
  <c r="M1443" i="7"/>
  <c r="J1443" i="7"/>
  <c r="H1443" i="7"/>
  <c r="C1443" i="7"/>
  <c r="M1442" i="7"/>
  <c r="K1442" i="7"/>
  <c r="J1442" i="7"/>
  <c r="H1442" i="7"/>
  <c r="K1442" i="7" s="1" a="1"/>
  <c r="C1442" i="7"/>
  <c r="M1441" i="7"/>
  <c r="J1441" i="7"/>
  <c r="H1441" i="7"/>
  <c r="C1441" i="7"/>
  <c r="M1440" i="7"/>
  <c r="J1440" i="7"/>
  <c r="K1440" i="7" s="1" a="1"/>
  <c r="K1440" i="7" s="1"/>
  <c r="H1440" i="7"/>
  <c r="C1440" i="7"/>
  <c r="M1439" i="7"/>
  <c r="K1439" i="7"/>
  <c r="J1439" i="7"/>
  <c r="H1439" i="7"/>
  <c r="K1439" i="7" s="1" a="1"/>
  <c r="C1439" i="7"/>
  <c r="M1438" i="7"/>
  <c r="J1438" i="7"/>
  <c r="K1438" i="7" s="1" a="1"/>
  <c r="K1438" i="7" s="1"/>
  <c r="H1438" i="7"/>
  <c r="C1438" i="7"/>
  <c r="M1437" i="7"/>
  <c r="K1437" i="7"/>
  <c r="J1437" i="7"/>
  <c r="H1437" i="7"/>
  <c r="K1437" i="7" s="1" a="1"/>
  <c r="C1437" i="7"/>
  <c r="M1436" i="7"/>
  <c r="K1436" i="7" a="1"/>
  <c r="K1436" i="7" s="1"/>
  <c r="J1436" i="7"/>
  <c r="H1436" i="7"/>
  <c r="C1436" i="7"/>
  <c r="M1435" i="7"/>
  <c r="K1435" i="7" a="1"/>
  <c r="K1435" i="7"/>
  <c r="J1435" i="7"/>
  <c r="H1435" i="7"/>
  <c r="C1435" i="7"/>
  <c r="M1434" i="7"/>
  <c r="J1434" i="7"/>
  <c r="K1434" i="7" s="1" a="1"/>
  <c r="K1434" i="7" s="1"/>
  <c r="H1434" i="7"/>
  <c r="C1434" i="7"/>
  <c r="M1433" i="7"/>
  <c r="K1433" i="7"/>
  <c r="J1433" i="7"/>
  <c r="K1433" i="7" s="1" a="1"/>
  <c r="H1433" i="7"/>
  <c r="C1433" i="7"/>
  <c r="M1432" i="7"/>
  <c r="J1432" i="7"/>
  <c r="H1432" i="7"/>
  <c r="C1432" i="7"/>
  <c r="M1431" i="7"/>
  <c r="K1431" i="7" a="1"/>
  <c r="K1431" i="7" s="1"/>
  <c r="J1431" i="7"/>
  <c r="H1431" i="7"/>
  <c r="C1431" i="7"/>
  <c r="M1430" i="7"/>
  <c r="J1430" i="7"/>
  <c r="H1430" i="7"/>
  <c r="C1430" i="7"/>
  <c r="M1429" i="7"/>
  <c r="K1429" i="7" a="1"/>
  <c r="K1429" i="7" s="1"/>
  <c r="J1429" i="7"/>
  <c r="H1429" i="7"/>
  <c r="C1429" i="7"/>
  <c r="M1428" i="7"/>
  <c r="K1428" i="7" a="1"/>
  <c r="K1428" i="7" s="1"/>
  <c r="J1428" i="7"/>
  <c r="H1428" i="7"/>
  <c r="C1428" i="7"/>
  <c r="M1427" i="7"/>
  <c r="K1427" i="7"/>
  <c r="J1427" i="7"/>
  <c r="K1427" i="7" s="1" a="1"/>
  <c r="H1427" i="7"/>
  <c r="C1427" i="7"/>
  <c r="M1426" i="7"/>
  <c r="J1426" i="7"/>
  <c r="H1426" i="7"/>
  <c r="K1426" i="7" s="1" a="1"/>
  <c r="K1426" i="7" s="1"/>
  <c r="C1426" i="7"/>
  <c r="M1425" i="7"/>
  <c r="K1425" i="7" a="1"/>
  <c r="K1425" i="7" s="1"/>
  <c r="J1425" i="7"/>
  <c r="H1425" i="7"/>
  <c r="C1425" i="7"/>
  <c r="M1424" i="7"/>
  <c r="K1424" i="7" a="1"/>
  <c r="K1424" i="7" s="1"/>
  <c r="J1424" i="7"/>
  <c r="H1424" i="7"/>
  <c r="C1424" i="7"/>
  <c r="M1423" i="7"/>
  <c r="J1423" i="7"/>
  <c r="K1423" i="7" s="1" a="1"/>
  <c r="K1423" i="7" s="1"/>
  <c r="H1423" i="7"/>
  <c r="C1423" i="7"/>
  <c r="M1422" i="7"/>
  <c r="K1422" i="7" a="1"/>
  <c r="K1422" i="7"/>
  <c r="J1422" i="7"/>
  <c r="H1422" i="7"/>
  <c r="C1422" i="7"/>
  <c r="M1421" i="7"/>
  <c r="J1421" i="7"/>
  <c r="H1421" i="7"/>
  <c r="C1421" i="7"/>
  <c r="M1420" i="7"/>
  <c r="K1420" i="7" a="1"/>
  <c r="K1420" i="7" s="1"/>
  <c r="J1420" i="7"/>
  <c r="H1420" i="7"/>
  <c r="C1420" i="7"/>
  <c r="M1419" i="7"/>
  <c r="J1419" i="7"/>
  <c r="K1419" i="7" s="1" a="1"/>
  <c r="K1419" i="7" s="1"/>
  <c r="H1419" i="7"/>
  <c r="C1419" i="7"/>
  <c r="M1418" i="7"/>
  <c r="K1418" i="7" a="1"/>
  <c r="K1418" i="7" s="1"/>
  <c r="J1418" i="7"/>
  <c r="H1418" i="7"/>
  <c r="C1418" i="7"/>
  <c r="M1417" i="7"/>
  <c r="J1417" i="7"/>
  <c r="K1417" i="7" s="1" a="1"/>
  <c r="K1417" i="7" s="1"/>
  <c r="H1417" i="7"/>
  <c r="C1417" i="7"/>
  <c r="M1416" i="7"/>
  <c r="K1416" i="7"/>
  <c r="J1416" i="7"/>
  <c r="K1416" i="7" s="1" a="1"/>
  <c r="H1416" i="7"/>
  <c r="C1416" i="7"/>
  <c r="M1415" i="7"/>
  <c r="J1415" i="7"/>
  <c r="K1415" i="7" s="1" a="1"/>
  <c r="K1415" i="7" s="1"/>
  <c r="H1415" i="7"/>
  <c r="C1415" i="7"/>
  <c r="M1414" i="7"/>
  <c r="K1414" i="7" a="1"/>
  <c r="K1414" i="7" s="1"/>
  <c r="J1414" i="7"/>
  <c r="H1414" i="7"/>
  <c r="C1414" i="7"/>
  <c r="M1413" i="7"/>
  <c r="J1413" i="7"/>
  <c r="K1413" i="7" s="1" a="1"/>
  <c r="K1413" i="7" s="1"/>
  <c r="H1413" i="7"/>
  <c r="C1413" i="7"/>
  <c r="M1412" i="7"/>
  <c r="J1412" i="7"/>
  <c r="K1412" i="7" s="1" a="1"/>
  <c r="K1412" i="7" s="1"/>
  <c r="H1412" i="7"/>
  <c r="C1412" i="7"/>
  <c r="M1411" i="7"/>
  <c r="K1411" i="7"/>
  <c r="J1411" i="7"/>
  <c r="K1411" i="7" s="1" a="1"/>
  <c r="H1411" i="7"/>
  <c r="C1411" i="7"/>
  <c r="M1410" i="7"/>
  <c r="J1410" i="7"/>
  <c r="H1410" i="7"/>
  <c r="C1410" i="7"/>
  <c r="M1409" i="7"/>
  <c r="J1409" i="7"/>
  <c r="H1409" i="7"/>
  <c r="K1409" i="7" s="1" a="1"/>
  <c r="K1409" i="7" s="1"/>
  <c r="C1409" i="7"/>
  <c r="M1408" i="7"/>
  <c r="J1408" i="7"/>
  <c r="H1408" i="7"/>
  <c r="C1408" i="7"/>
  <c r="M1407" i="7"/>
  <c r="J1407" i="7"/>
  <c r="K1407" i="7" s="1" a="1"/>
  <c r="K1407" i="7" s="1"/>
  <c r="H1407" i="7"/>
  <c r="C1407" i="7"/>
  <c r="M1406" i="7"/>
  <c r="J1406" i="7"/>
  <c r="K1406" i="7" s="1" a="1"/>
  <c r="K1406" i="7" s="1"/>
  <c r="H1406" i="7"/>
  <c r="C1406" i="7"/>
  <c r="M1405" i="7"/>
  <c r="J1405" i="7"/>
  <c r="K1405" i="7" s="1" a="1"/>
  <c r="K1405" i="7" s="1"/>
  <c r="H1405" i="7"/>
  <c r="C1405" i="7"/>
  <c r="M1404" i="7"/>
  <c r="K1404" i="7" a="1"/>
  <c r="K1404" i="7" s="1"/>
  <c r="J1404" i="7"/>
  <c r="H1404" i="7"/>
  <c r="C1404" i="7"/>
  <c r="M1403" i="7"/>
  <c r="K1403" i="7" a="1"/>
  <c r="K1403" i="7" s="1"/>
  <c r="J1403" i="7"/>
  <c r="H1403" i="7"/>
  <c r="C1403" i="7"/>
  <c r="M1402" i="7"/>
  <c r="J1402" i="7"/>
  <c r="K1402" i="7" s="1" a="1"/>
  <c r="K1402" i="7" s="1"/>
  <c r="H1402" i="7"/>
  <c r="C1402" i="7"/>
  <c r="M1401" i="7"/>
  <c r="J1401" i="7"/>
  <c r="H1401" i="7"/>
  <c r="C1401" i="7"/>
  <c r="M1400" i="7"/>
  <c r="K1400" i="7" a="1"/>
  <c r="K1400" i="7"/>
  <c r="J1400" i="7"/>
  <c r="H1400" i="7"/>
  <c r="C1400" i="7"/>
  <c r="M1399" i="7"/>
  <c r="J1399" i="7"/>
  <c r="K1399" i="7" s="1" a="1"/>
  <c r="K1399" i="7" s="1"/>
  <c r="H1399" i="7"/>
  <c r="C1399" i="7"/>
  <c r="M1398" i="7"/>
  <c r="K1398" i="7" a="1"/>
  <c r="K1398" i="7"/>
  <c r="J1398" i="7"/>
  <c r="H1398" i="7"/>
  <c r="C1398" i="7"/>
  <c r="M1397" i="7"/>
  <c r="J1397" i="7"/>
  <c r="K1397" i="7" s="1" a="1"/>
  <c r="K1397" i="7" s="1"/>
  <c r="H1397" i="7"/>
  <c r="C1397" i="7"/>
  <c r="M1396" i="7"/>
  <c r="K1396" i="7" a="1"/>
  <c r="K1396" i="7" s="1"/>
  <c r="J1396" i="7"/>
  <c r="H1396" i="7"/>
  <c r="C1396" i="7"/>
  <c r="M1395" i="7"/>
  <c r="K1395" i="7" a="1"/>
  <c r="K1395" i="7" s="1"/>
  <c r="J1395" i="7"/>
  <c r="H1395" i="7"/>
  <c r="C1395" i="7"/>
  <c r="M1394" i="7"/>
  <c r="J1394" i="7"/>
  <c r="K1394" i="7" s="1" a="1"/>
  <c r="K1394" i="7" s="1"/>
  <c r="H1394" i="7"/>
  <c r="C1394" i="7"/>
  <c r="M1393" i="7"/>
  <c r="J1393" i="7"/>
  <c r="K1393" i="7" s="1" a="1"/>
  <c r="K1393" i="7" s="1"/>
  <c r="H1393" i="7"/>
  <c r="C1393" i="7"/>
  <c r="M1392" i="7"/>
  <c r="K1392" i="7" a="1"/>
  <c r="K1392" i="7" s="1"/>
  <c r="J1392" i="7"/>
  <c r="H1392" i="7"/>
  <c r="C1392" i="7"/>
  <c r="M1391" i="7"/>
  <c r="K1391" i="7" a="1"/>
  <c r="K1391" i="7" s="1"/>
  <c r="J1391" i="7"/>
  <c r="H1391" i="7"/>
  <c r="C1391" i="7"/>
  <c r="M1390" i="7"/>
  <c r="J1390" i="7"/>
  <c r="K1390" i="7" s="1" a="1"/>
  <c r="K1390" i="7" s="1"/>
  <c r="H1390" i="7"/>
  <c r="C1390" i="7"/>
  <c r="M1389" i="7"/>
  <c r="K1389" i="7" a="1"/>
  <c r="K1389" i="7"/>
  <c r="J1389" i="7"/>
  <c r="H1389" i="7"/>
  <c r="C1389" i="7"/>
  <c r="M1388" i="7"/>
  <c r="J1388" i="7"/>
  <c r="H1388" i="7"/>
  <c r="C1388" i="7"/>
  <c r="M1387" i="7"/>
  <c r="K1387" i="7"/>
  <c r="J1387" i="7"/>
  <c r="H1387" i="7"/>
  <c r="K1387" i="7" s="1" a="1"/>
  <c r="C1387" i="7"/>
  <c r="M1386" i="7"/>
  <c r="J1386" i="7"/>
  <c r="K1386" i="7" s="1" a="1"/>
  <c r="K1386" i="7" s="1"/>
  <c r="H1386" i="7"/>
  <c r="C1386" i="7"/>
  <c r="M1385" i="7"/>
  <c r="J1385" i="7"/>
  <c r="K1385" i="7" s="1" a="1"/>
  <c r="K1385" i="7" s="1"/>
  <c r="H1385" i="7"/>
  <c r="C1385" i="7"/>
  <c r="M1384" i="7"/>
  <c r="J1384" i="7"/>
  <c r="H1384" i="7"/>
  <c r="C1384" i="7"/>
  <c r="M1383" i="7"/>
  <c r="J1383" i="7"/>
  <c r="K1383" i="7" s="1" a="1"/>
  <c r="K1383" i="7" s="1"/>
  <c r="H1383" i="7"/>
  <c r="C1383" i="7"/>
  <c r="M1382" i="7"/>
  <c r="J1382" i="7"/>
  <c r="H1382" i="7"/>
  <c r="C1382" i="7"/>
  <c r="M1381" i="7"/>
  <c r="K1381" i="7" a="1"/>
  <c r="K1381" i="7" s="1"/>
  <c r="J1381" i="7"/>
  <c r="H1381" i="7"/>
  <c r="C1381" i="7"/>
  <c r="M1380" i="7"/>
  <c r="J1380" i="7"/>
  <c r="H1380" i="7"/>
  <c r="C1380" i="7"/>
  <c r="M1379" i="7"/>
  <c r="J1379" i="7"/>
  <c r="H1379" i="7"/>
  <c r="C1379" i="7"/>
  <c r="M1378" i="7"/>
  <c r="K1378" i="7" a="1"/>
  <c r="K1378" i="7" s="1"/>
  <c r="J1378" i="7"/>
  <c r="H1378" i="7"/>
  <c r="C1378" i="7"/>
  <c r="M1377" i="7"/>
  <c r="J1377" i="7"/>
  <c r="K1377" i="7" s="1" a="1"/>
  <c r="K1377" i="7" s="1"/>
  <c r="H1377" i="7"/>
  <c r="C1377" i="7"/>
  <c r="M1376" i="7"/>
  <c r="K1376" i="7" a="1"/>
  <c r="K1376" i="7"/>
  <c r="J1376" i="7"/>
  <c r="H1376" i="7"/>
  <c r="C1376" i="7"/>
  <c r="M1375" i="7"/>
  <c r="K1375" i="7"/>
  <c r="J1375" i="7"/>
  <c r="K1375" i="7" s="1" a="1"/>
  <c r="H1375" i="7"/>
  <c r="C1375" i="7"/>
  <c r="M1374" i="7"/>
  <c r="J1374" i="7"/>
  <c r="K1374" i="7" s="1" a="1"/>
  <c r="K1374" i="7" s="1"/>
  <c r="H1374" i="7"/>
  <c r="C1374" i="7"/>
  <c r="M1373" i="7"/>
  <c r="J1373" i="7"/>
  <c r="K1373" i="7" s="1" a="1"/>
  <c r="K1373" i="7" s="1"/>
  <c r="H1373" i="7"/>
  <c r="C1373" i="7"/>
  <c r="M1372" i="7"/>
  <c r="J1372" i="7"/>
  <c r="K1372" i="7" s="1" a="1"/>
  <c r="K1372" i="7" s="1"/>
  <c r="H1372" i="7"/>
  <c r="C1372" i="7"/>
  <c r="M1371" i="7"/>
  <c r="J1371" i="7"/>
  <c r="K1371" i="7" s="1" a="1"/>
  <c r="K1371" i="7" s="1"/>
  <c r="H1371" i="7"/>
  <c r="C1371" i="7"/>
  <c r="M1370" i="7"/>
  <c r="K1370" i="7" a="1"/>
  <c r="K1370" i="7" s="1"/>
  <c r="J1370" i="7"/>
  <c r="H1370" i="7"/>
  <c r="C1370" i="7"/>
  <c r="M1369" i="7"/>
  <c r="J1369" i="7"/>
  <c r="K1369" i="7" s="1" a="1"/>
  <c r="K1369" i="7" s="1"/>
  <c r="H1369" i="7"/>
  <c r="C1369" i="7"/>
  <c r="M1368" i="7"/>
  <c r="J1368" i="7"/>
  <c r="H1368" i="7"/>
  <c r="C1368" i="7"/>
  <c r="M1367" i="7"/>
  <c r="K1367" i="7" a="1"/>
  <c r="K1367" i="7" s="1"/>
  <c r="J1367" i="7"/>
  <c r="H1367" i="7"/>
  <c r="C1367" i="7"/>
  <c r="M1366" i="7"/>
  <c r="J1366" i="7"/>
  <c r="K1366" i="7" s="1" a="1"/>
  <c r="K1366" i="7" s="1"/>
  <c r="H1366" i="7"/>
  <c r="C1366" i="7"/>
  <c r="M1365" i="7"/>
  <c r="J1365" i="7"/>
  <c r="H1365" i="7"/>
  <c r="K1365" i="7" s="1" a="1"/>
  <c r="K1365" i="7" s="1"/>
  <c r="C1365" i="7"/>
  <c r="M1364" i="7"/>
  <c r="K1364" i="7"/>
  <c r="J1364" i="7"/>
  <c r="K1364" i="7" s="1" a="1"/>
  <c r="H1364" i="7"/>
  <c r="C1364" i="7"/>
  <c r="M1363" i="7"/>
  <c r="J1363" i="7"/>
  <c r="K1363" i="7" s="1" a="1"/>
  <c r="K1363" i="7" s="1"/>
  <c r="H1363" i="7"/>
  <c r="C1363" i="7"/>
  <c r="M1362" i="7"/>
  <c r="J1362" i="7"/>
  <c r="K1362" i="7" s="1" a="1"/>
  <c r="K1362" i="7" s="1"/>
  <c r="H1362" i="7"/>
  <c r="C1362" i="7"/>
  <c r="M1361" i="7"/>
  <c r="J1361" i="7"/>
  <c r="K1361" i="7" s="1" a="1"/>
  <c r="K1361" i="7" s="1"/>
  <c r="H1361" i="7"/>
  <c r="C1361" i="7"/>
  <c r="M1360" i="7"/>
  <c r="K1360" i="7"/>
  <c r="J1360" i="7"/>
  <c r="K1360" i="7" s="1" a="1"/>
  <c r="H1360" i="7"/>
  <c r="C1360" i="7"/>
  <c r="M1359" i="7"/>
  <c r="K1359" i="7" a="1"/>
  <c r="K1359" i="7" s="1"/>
  <c r="J1359" i="7"/>
  <c r="H1359" i="7"/>
  <c r="C1359" i="7"/>
  <c r="M1358" i="7"/>
  <c r="J1358" i="7"/>
  <c r="K1358" i="7" s="1" a="1"/>
  <c r="K1358" i="7" s="1"/>
  <c r="H1358" i="7"/>
  <c r="C1358" i="7"/>
  <c r="M1357" i="7"/>
  <c r="J1357" i="7"/>
  <c r="H1357" i="7"/>
  <c r="C1357" i="7"/>
  <c r="M1356" i="7"/>
  <c r="J1356" i="7"/>
  <c r="K1356" i="7" s="1" a="1"/>
  <c r="K1356" i="7" s="1"/>
  <c r="H1356" i="7"/>
  <c r="C1356" i="7"/>
  <c r="M1355" i="7"/>
  <c r="J1355" i="7"/>
  <c r="H1355" i="7"/>
  <c r="C1355" i="7"/>
  <c r="M1354" i="7"/>
  <c r="K1354" i="7" a="1"/>
  <c r="K1354" i="7" s="1"/>
  <c r="J1354" i="7"/>
  <c r="H1354" i="7"/>
  <c r="C1354" i="7"/>
  <c r="M1353" i="7"/>
  <c r="J1353" i="7"/>
  <c r="H1353" i="7"/>
  <c r="C1353" i="7"/>
  <c r="M1352" i="7"/>
  <c r="K1352" i="7" a="1"/>
  <c r="K1352" i="7" s="1"/>
  <c r="J1352" i="7"/>
  <c r="H1352" i="7"/>
  <c r="C1352" i="7"/>
  <c r="M1351" i="7"/>
  <c r="K1351" i="7" a="1"/>
  <c r="K1351" i="7"/>
  <c r="J1351" i="7"/>
  <c r="H1351" i="7"/>
  <c r="C1351" i="7"/>
  <c r="M1350" i="7"/>
  <c r="K1350" i="7"/>
  <c r="J1350" i="7"/>
  <c r="K1350" i="7" s="1" a="1"/>
  <c r="H1350" i="7"/>
  <c r="C1350" i="7"/>
  <c r="M1349" i="7"/>
  <c r="K1349" i="7" a="1"/>
  <c r="K1349" i="7"/>
  <c r="J1349" i="7"/>
  <c r="H1349" i="7"/>
  <c r="C1349" i="7"/>
  <c r="M1348" i="7"/>
  <c r="K1348" i="7" a="1"/>
  <c r="K1348" i="7" s="1"/>
  <c r="J1348" i="7"/>
  <c r="H1348" i="7"/>
  <c r="C1348" i="7"/>
  <c r="M1347" i="7"/>
  <c r="K1347" i="7" a="1"/>
  <c r="K1347" i="7"/>
  <c r="J1347" i="7"/>
  <c r="H1347" i="7"/>
  <c r="C1347" i="7"/>
  <c r="M1346" i="7"/>
  <c r="K1346" i="7"/>
  <c r="J1346" i="7"/>
  <c r="K1346" i="7" s="1" a="1"/>
  <c r="H1346" i="7"/>
  <c r="C1346" i="7"/>
  <c r="M1345" i="7"/>
  <c r="K1345" i="7" a="1"/>
  <c r="K1345" i="7"/>
  <c r="J1345" i="7"/>
  <c r="H1345" i="7"/>
  <c r="C1345" i="7"/>
  <c r="M1344" i="7"/>
  <c r="K1344" i="7" a="1"/>
  <c r="K1344" i="7" s="1"/>
  <c r="J1344" i="7"/>
  <c r="H1344" i="7"/>
  <c r="C1344" i="7"/>
  <c r="M1343" i="7"/>
  <c r="K1343" i="7" a="1"/>
  <c r="K1343" i="7"/>
  <c r="J1343" i="7"/>
  <c r="H1343" i="7"/>
  <c r="C1343" i="7"/>
  <c r="M1342" i="7"/>
  <c r="K1342" i="7"/>
  <c r="J1342" i="7"/>
  <c r="K1342" i="7" s="1" a="1"/>
  <c r="H1342" i="7"/>
  <c r="C1342" i="7"/>
  <c r="M1341" i="7"/>
  <c r="J1341" i="7"/>
  <c r="K1341" i="7" s="1" a="1"/>
  <c r="K1341" i="7" s="1"/>
  <c r="H1341" i="7"/>
  <c r="C1341" i="7"/>
  <c r="M1340" i="7"/>
  <c r="J1340" i="7"/>
  <c r="K1340" i="7" s="1" a="1"/>
  <c r="K1340" i="7" s="1"/>
  <c r="H1340" i="7"/>
  <c r="C1340" i="7"/>
  <c r="M1339" i="7"/>
  <c r="J1339" i="7"/>
  <c r="K1339" i="7" s="1" a="1"/>
  <c r="K1339" i="7" s="1"/>
  <c r="H1339" i="7"/>
  <c r="C1339" i="7"/>
  <c r="M1338" i="7"/>
  <c r="K1338" i="7" a="1"/>
  <c r="K1338" i="7" s="1"/>
  <c r="J1338" i="7"/>
  <c r="H1338" i="7"/>
  <c r="C1338" i="7"/>
  <c r="M1337" i="7"/>
  <c r="J1337" i="7"/>
  <c r="K1337" i="7" s="1" a="1"/>
  <c r="K1337" i="7" s="1"/>
  <c r="H1337" i="7"/>
  <c r="C1337" i="7"/>
  <c r="M1336" i="7"/>
  <c r="J1336" i="7"/>
  <c r="K1336" i="7" s="1" a="1"/>
  <c r="K1336" i="7" s="1"/>
  <c r="H1336" i="7"/>
  <c r="C1336" i="7"/>
  <c r="M1335" i="7"/>
  <c r="J1335" i="7"/>
  <c r="K1335" i="7" s="1" a="1"/>
  <c r="K1335" i="7" s="1"/>
  <c r="H1335" i="7"/>
  <c r="C1335" i="7"/>
  <c r="M1334" i="7"/>
  <c r="J1334" i="7"/>
  <c r="K1334" i="7" s="1" a="1"/>
  <c r="K1334" i="7" s="1"/>
  <c r="H1334" i="7"/>
  <c r="C1334" i="7"/>
  <c r="M1333" i="7"/>
  <c r="J1333" i="7"/>
  <c r="K1333" i="7" s="1" a="1"/>
  <c r="K1333" i="7" s="1"/>
  <c r="H1333" i="7"/>
  <c r="C1333" i="7"/>
  <c r="M1332" i="7"/>
  <c r="K1332" i="7" a="1"/>
  <c r="K1332" i="7" s="1"/>
  <c r="J1332" i="7"/>
  <c r="H1332" i="7"/>
  <c r="C1332" i="7"/>
  <c r="M1331" i="7"/>
  <c r="J1331" i="7"/>
  <c r="K1331" i="7" s="1" a="1"/>
  <c r="K1331" i="7" s="1"/>
  <c r="H1331" i="7"/>
  <c r="C1331" i="7"/>
  <c r="M1330" i="7"/>
  <c r="J1330" i="7"/>
  <c r="K1330" i="7" s="1" a="1"/>
  <c r="K1330" i="7" s="1"/>
  <c r="H1330" i="7"/>
  <c r="C1330" i="7"/>
  <c r="M1329" i="7"/>
  <c r="K1329" i="7" a="1"/>
  <c r="K1329" i="7" s="1"/>
  <c r="J1329" i="7"/>
  <c r="H1329" i="7"/>
  <c r="C1329" i="7"/>
  <c r="M1328" i="7"/>
  <c r="J1328" i="7"/>
  <c r="H1328" i="7"/>
  <c r="C1328" i="7"/>
  <c r="M1327" i="7"/>
  <c r="J1327" i="7"/>
  <c r="K1327" i="7" s="1" a="1"/>
  <c r="K1327" i="7" s="1"/>
  <c r="H1327" i="7"/>
  <c r="C1327" i="7"/>
  <c r="M1326" i="7"/>
  <c r="J1326" i="7"/>
  <c r="K1326" i="7" s="1" a="1"/>
  <c r="K1326" i="7" s="1"/>
  <c r="H1326" i="7"/>
  <c r="C1326" i="7"/>
  <c r="M1325" i="7"/>
  <c r="J1325" i="7"/>
  <c r="K1325" i="7" s="1" a="1"/>
  <c r="K1325" i="7" s="1"/>
  <c r="H1325" i="7"/>
  <c r="C1325" i="7"/>
  <c r="M1324" i="7"/>
  <c r="J1324" i="7"/>
  <c r="H1324" i="7"/>
  <c r="C1324" i="7"/>
  <c r="M1323" i="7"/>
  <c r="J1323" i="7"/>
  <c r="K1323" i="7" s="1" a="1"/>
  <c r="K1323" i="7" s="1"/>
  <c r="H1323" i="7"/>
  <c r="C1323" i="7"/>
  <c r="M1322" i="7"/>
  <c r="K1322" i="7" a="1"/>
  <c r="K1322" i="7" s="1"/>
  <c r="J1322" i="7"/>
  <c r="H1322" i="7"/>
  <c r="C1322" i="7"/>
  <c r="M1321" i="7"/>
  <c r="K1321" i="7" a="1"/>
  <c r="K1321" i="7" s="1"/>
  <c r="J1321" i="7"/>
  <c r="H1321" i="7"/>
  <c r="C1321" i="7"/>
  <c r="M1320" i="7"/>
  <c r="J1320" i="7"/>
  <c r="K1320" i="7" s="1" a="1"/>
  <c r="K1320" i="7" s="1"/>
  <c r="H1320" i="7"/>
  <c r="C1320" i="7"/>
  <c r="M1319" i="7"/>
  <c r="K1319" i="7" a="1"/>
  <c r="K1319" i="7" s="1"/>
  <c r="J1319" i="7"/>
  <c r="H1319" i="7"/>
  <c r="C1319" i="7"/>
  <c r="M1318" i="7"/>
  <c r="J1318" i="7"/>
  <c r="K1318" i="7" s="1" a="1"/>
  <c r="K1318" i="7" s="1"/>
  <c r="H1318" i="7"/>
  <c r="C1318" i="7"/>
  <c r="M1317" i="7"/>
  <c r="J1317" i="7"/>
  <c r="H1317" i="7"/>
  <c r="C1317" i="7"/>
  <c r="M1316" i="7"/>
  <c r="J1316" i="7"/>
  <c r="K1316" i="7" s="1" a="1"/>
  <c r="K1316" i="7" s="1"/>
  <c r="H1316" i="7"/>
  <c r="C1316" i="7"/>
  <c r="M1315" i="7"/>
  <c r="K1315" i="7" a="1"/>
  <c r="K1315" i="7" s="1"/>
  <c r="J1315" i="7"/>
  <c r="H1315" i="7"/>
  <c r="C1315" i="7"/>
  <c r="M1314" i="7"/>
  <c r="J1314" i="7"/>
  <c r="K1314" i="7" s="1" a="1"/>
  <c r="K1314" i="7" s="1"/>
  <c r="H1314" i="7"/>
  <c r="C1314" i="7"/>
  <c r="M1313" i="7"/>
  <c r="J1313" i="7"/>
  <c r="H1313" i="7"/>
  <c r="C1313" i="7"/>
  <c r="M1312" i="7"/>
  <c r="J1312" i="7"/>
  <c r="K1312" i="7" s="1" a="1"/>
  <c r="K1312" i="7" s="1"/>
  <c r="H1312" i="7"/>
  <c r="C1312" i="7"/>
  <c r="M1311" i="7"/>
  <c r="J1311" i="7"/>
  <c r="H1311" i="7"/>
  <c r="K1311" i="7" s="1" a="1"/>
  <c r="K1311" i="7" s="1"/>
  <c r="C1311" i="7"/>
  <c r="M1310" i="7"/>
  <c r="K1310" i="7" a="1"/>
  <c r="K1310" i="7" s="1"/>
  <c r="J1310" i="7"/>
  <c r="H1310" i="7"/>
  <c r="C1310" i="7"/>
  <c r="M1309" i="7"/>
  <c r="J1309" i="7"/>
  <c r="H1309" i="7"/>
  <c r="C1309" i="7"/>
  <c r="M1308" i="7"/>
  <c r="K1308" i="7" a="1"/>
  <c r="K1308" i="7" s="1"/>
  <c r="J1308" i="7"/>
  <c r="H1308" i="7"/>
  <c r="C1308" i="7"/>
  <c r="M1307" i="7"/>
  <c r="K1307" i="7" a="1"/>
  <c r="K1307" i="7" s="1"/>
  <c r="J1307" i="7"/>
  <c r="H1307" i="7"/>
  <c r="C1307" i="7"/>
  <c r="M1306" i="7"/>
  <c r="J1306" i="7"/>
  <c r="H1306" i="7"/>
  <c r="C1306" i="7"/>
  <c r="M1305" i="7"/>
  <c r="K1305" i="7" a="1"/>
  <c r="K1305" i="7" s="1"/>
  <c r="J1305" i="7"/>
  <c r="H1305" i="7"/>
  <c r="C1305" i="7"/>
  <c r="M1304" i="7"/>
  <c r="K1304" i="7" a="1"/>
  <c r="K1304" i="7" s="1"/>
  <c r="J1304" i="7"/>
  <c r="H1304" i="7"/>
  <c r="C1304" i="7"/>
  <c r="M1303" i="7"/>
  <c r="K1303" i="7" a="1"/>
  <c r="K1303" i="7" s="1"/>
  <c r="J1303" i="7"/>
  <c r="H1303" i="7"/>
  <c r="C1303" i="7"/>
  <c r="M1302" i="7"/>
  <c r="J1302" i="7"/>
  <c r="H1302" i="7"/>
  <c r="C1302" i="7"/>
  <c r="M1301" i="7"/>
  <c r="K1301" i="7" a="1"/>
  <c r="K1301" i="7" s="1"/>
  <c r="J1301" i="7"/>
  <c r="H1301" i="7"/>
  <c r="C1301" i="7"/>
  <c r="M1300" i="7"/>
  <c r="J1300" i="7"/>
  <c r="H1300" i="7"/>
  <c r="K1300" i="7" s="1" a="1"/>
  <c r="K1300" i="7" s="1"/>
  <c r="C1300" i="7"/>
  <c r="M1299" i="7"/>
  <c r="K1299" i="7" a="1"/>
  <c r="K1299" i="7" s="1"/>
  <c r="J1299" i="7"/>
  <c r="H1299" i="7"/>
  <c r="C1299" i="7"/>
  <c r="M1298" i="7"/>
  <c r="J1298" i="7"/>
  <c r="H1298" i="7"/>
  <c r="C1298" i="7"/>
  <c r="M1297" i="7"/>
  <c r="K1297" i="7" a="1"/>
  <c r="K1297" i="7" s="1"/>
  <c r="J1297" i="7"/>
  <c r="H1297" i="7"/>
  <c r="C1297" i="7"/>
  <c r="M1296" i="7"/>
  <c r="J1296" i="7"/>
  <c r="K1296" i="7" s="1" a="1"/>
  <c r="K1296" i="7" s="1"/>
  <c r="H1296" i="7"/>
  <c r="C1296" i="7"/>
  <c r="M1295" i="7"/>
  <c r="J1295" i="7"/>
  <c r="K1295" i="7" s="1" a="1"/>
  <c r="K1295" i="7" s="1"/>
  <c r="H1295" i="7"/>
  <c r="C1295" i="7"/>
  <c r="M1294" i="7"/>
  <c r="J1294" i="7"/>
  <c r="H1294" i="7"/>
  <c r="C1294" i="7"/>
  <c r="M1293" i="7"/>
  <c r="K1293" i="7" a="1"/>
  <c r="K1293" i="7" s="1"/>
  <c r="J1293" i="7"/>
  <c r="H1293" i="7"/>
  <c r="C1293" i="7"/>
  <c r="M1292" i="7"/>
  <c r="J1292" i="7"/>
  <c r="H1292" i="7"/>
  <c r="C1292" i="7"/>
  <c r="M1291" i="7"/>
  <c r="K1291" i="7"/>
  <c r="J1291" i="7"/>
  <c r="K1291" i="7" s="1" a="1"/>
  <c r="H1291" i="7"/>
  <c r="C1291" i="7"/>
  <c r="M1290" i="7"/>
  <c r="K1290" i="7"/>
  <c r="J1290" i="7"/>
  <c r="K1290" i="7" s="1" a="1"/>
  <c r="H1290" i="7"/>
  <c r="C1290" i="7"/>
  <c r="M1289" i="7"/>
  <c r="J1289" i="7"/>
  <c r="K1289" i="7" s="1" a="1"/>
  <c r="K1289" i="7" s="1"/>
  <c r="H1289" i="7"/>
  <c r="C1289" i="7"/>
  <c r="M1288" i="7"/>
  <c r="J1288" i="7"/>
  <c r="H1288" i="7"/>
  <c r="K1288" i="7" s="1" a="1"/>
  <c r="K1288" i="7" s="1"/>
  <c r="C1288" i="7"/>
  <c r="M1287" i="7"/>
  <c r="K1287" i="7"/>
  <c r="J1287" i="7"/>
  <c r="K1287" i="7" s="1" a="1"/>
  <c r="H1287" i="7"/>
  <c r="C1287" i="7"/>
  <c r="M1286" i="7"/>
  <c r="J1286" i="7"/>
  <c r="K1286" i="7" s="1" a="1"/>
  <c r="K1286" i="7" s="1"/>
  <c r="H1286" i="7"/>
  <c r="C1286" i="7"/>
  <c r="M1285" i="7"/>
  <c r="J1285" i="7"/>
  <c r="K1285" i="7" s="1" a="1"/>
  <c r="K1285" i="7" s="1"/>
  <c r="H1285" i="7"/>
  <c r="C1285" i="7"/>
  <c r="M1284" i="7"/>
  <c r="J1284" i="7"/>
  <c r="K1284" i="7" s="1" a="1"/>
  <c r="K1284" i="7" s="1"/>
  <c r="H1284" i="7"/>
  <c r="C1284" i="7"/>
  <c r="M1283" i="7"/>
  <c r="K1283" i="7"/>
  <c r="J1283" i="7"/>
  <c r="K1283" i="7" s="1" a="1"/>
  <c r="H1283" i="7"/>
  <c r="C1283" i="7"/>
  <c r="M1282" i="7"/>
  <c r="J1282" i="7"/>
  <c r="K1282" i="7" s="1" a="1"/>
  <c r="K1282" i="7" s="1"/>
  <c r="H1282" i="7"/>
  <c r="C1282" i="7"/>
  <c r="M1281" i="7"/>
  <c r="K1281" i="7"/>
  <c r="J1281" i="7"/>
  <c r="K1281" i="7" s="1" a="1"/>
  <c r="H1281" i="7"/>
  <c r="C1281" i="7"/>
  <c r="M1280" i="7"/>
  <c r="J1280" i="7"/>
  <c r="H1280" i="7"/>
  <c r="C1280" i="7"/>
  <c r="M1279" i="7"/>
  <c r="K1279" i="7"/>
  <c r="J1279" i="7"/>
  <c r="K1279" i="7" s="1" a="1"/>
  <c r="H1279" i="7"/>
  <c r="C1279" i="7"/>
  <c r="M1278" i="7"/>
  <c r="J1278" i="7"/>
  <c r="K1278" i="7" s="1" a="1"/>
  <c r="K1278" i="7" s="1"/>
  <c r="H1278" i="7"/>
  <c r="C1278" i="7"/>
  <c r="M1277" i="7"/>
  <c r="K1277" i="7"/>
  <c r="J1277" i="7"/>
  <c r="H1277" i="7"/>
  <c r="K1277" i="7" s="1" a="1"/>
  <c r="C1277" i="7"/>
  <c r="M1276" i="7"/>
  <c r="J1276" i="7"/>
  <c r="H1276" i="7"/>
  <c r="C1276" i="7"/>
  <c r="M1275" i="7"/>
  <c r="J1275" i="7"/>
  <c r="K1275" i="7" s="1" a="1"/>
  <c r="K1275" i="7" s="1"/>
  <c r="H1275" i="7"/>
  <c r="C1275" i="7"/>
  <c r="M1274" i="7"/>
  <c r="J1274" i="7"/>
  <c r="K1274" i="7" s="1" a="1"/>
  <c r="K1274" i="7" s="1"/>
  <c r="H1274" i="7"/>
  <c r="C1274" i="7"/>
  <c r="M1273" i="7"/>
  <c r="J1273" i="7"/>
  <c r="K1273" i="7" s="1" a="1"/>
  <c r="K1273" i="7" s="1"/>
  <c r="H1273" i="7"/>
  <c r="C1273" i="7"/>
  <c r="M1272" i="7"/>
  <c r="J1272" i="7"/>
  <c r="K1272" i="7" s="1" a="1"/>
  <c r="K1272" i="7" s="1"/>
  <c r="H1272" i="7"/>
  <c r="C1272" i="7"/>
  <c r="M1271" i="7"/>
  <c r="J1271" i="7"/>
  <c r="K1271" i="7" s="1" a="1"/>
  <c r="K1271" i="7" s="1"/>
  <c r="H1271" i="7"/>
  <c r="C1271" i="7"/>
  <c r="M1270" i="7"/>
  <c r="J1270" i="7"/>
  <c r="K1270" i="7" s="1" a="1"/>
  <c r="K1270" i="7" s="1"/>
  <c r="H1270" i="7"/>
  <c r="C1270" i="7"/>
  <c r="M1269" i="7"/>
  <c r="J1269" i="7"/>
  <c r="H1269" i="7"/>
  <c r="C1269" i="7"/>
  <c r="M1268" i="7"/>
  <c r="J1268" i="7"/>
  <c r="K1268" i="7" s="1" a="1"/>
  <c r="K1268" i="7" s="1"/>
  <c r="H1268" i="7"/>
  <c r="C1268" i="7"/>
  <c r="M1267" i="7"/>
  <c r="J1267" i="7"/>
  <c r="H1267" i="7"/>
  <c r="C1267" i="7"/>
  <c r="M1266" i="7"/>
  <c r="J1266" i="7"/>
  <c r="H1266" i="7"/>
  <c r="K1266" i="7" s="1" a="1"/>
  <c r="K1266" i="7" s="1"/>
  <c r="C1266" i="7"/>
  <c r="M1265" i="7"/>
  <c r="J1265" i="7"/>
  <c r="H1265" i="7"/>
  <c r="C1265" i="7"/>
  <c r="M1264" i="7"/>
  <c r="J1264" i="7"/>
  <c r="K1264" i="7" s="1" a="1"/>
  <c r="K1264" i="7" s="1"/>
  <c r="H1264" i="7"/>
  <c r="C1264" i="7"/>
  <c r="M1263" i="7"/>
  <c r="J1263" i="7"/>
  <c r="H1263" i="7"/>
  <c r="K1263" i="7" s="1" a="1"/>
  <c r="K1263" i="7" s="1"/>
  <c r="C1263" i="7"/>
  <c r="M1262" i="7"/>
  <c r="J1262" i="7"/>
  <c r="H1262" i="7"/>
  <c r="C1262" i="7"/>
  <c r="M1261" i="7"/>
  <c r="J1261" i="7"/>
  <c r="K1261" i="7" s="1" a="1"/>
  <c r="K1261" i="7" s="1"/>
  <c r="H1261" i="7"/>
  <c r="C1261" i="7"/>
  <c r="M1260" i="7"/>
  <c r="J1260" i="7"/>
  <c r="K1260" i="7" s="1" a="1"/>
  <c r="K1260" i="7" s="1"/>
  <c r="H1260" i="7"/>
  <c r="C1260" i="7"/>
  <c r="M1259" i="7"/>
  <c r="J1259" i="7"/>
  <c r="K1259" i="7" s="1" a="1"/>
  <c r="K1259" i="7" s="1"/>
  <c r="H1259" i="7"/>
  <c r="C1259" i="7"/>
  <c r="M1258" i="7"/>
  <c r="J1258" i="7"/>
  <c r="H1258" i="7"/>
  <c r="C1258" i="7"/>
  <c r="M1257" i="7"/>
  <c r="K1257" i="7" a="1"/>
  <c r="K1257" i="7" s="1"/>
  <c r="J1257" i="7"/>
  <c r="H1257" i="7"/>
  <c r="C1257" i="7"/>
  <c r="M1256" i="7"/>
  <c r="J1256" i="7"/>
  <c r="K1256" i="7" s="1" a="1"/>
  <c r="K1256" i="7" s="1"/>
  <c r="H1256" i="7"/>
  <c r="C1256" i="7"/>
  <c r="M1255" i="7"/>
  <c r="J1255" i="7"/>
  <c r="H1255" i="7"/>
  <c r="K1255" i="7" s="1" a="1"/>
  <c r="K1255" i="7" s="1"/>
  <c r="C1255" i="7"/>
  <c r="M1254" i="7"/>
  <c r="J1254" i="7"/>
  <c r="H1254" i="7"/>
  <c r="C1254" i="7"/>
  <c r="M1253" i="7"/>
  <c r="K1253" i="7" a="1"/>
  <c r="K1253" i="7" s="1"/>
  <c r="J1253" i="7"/>
  <c r="H1253" i="7"/>
  <c r="C1253" i="7"/>
  <c r="M1252" i="7"/>
  <c r="J1252" i="7"/>
  <c r="H1252" i="7"/>
  <c r="K1252" i="7" s="1" a="1"/>
  <c r="K1252" i="7" s="1"/>
  <c r="C1252" i="7"/>
  <c r="M1251" i="7"/>
  <c r="J1251" i="7"/>
  <c r="H1251" i="7"/>
  <c r="C1251" i="7"/>
  <c r="M1250" i="7"/>
  <c r="J1250" i="7"/>
  <c r="H1250" i="7"/>
  <c r="K1250" i="7" s="1" a="1"/>
  <c r="K1250" i="7" s="1"/>
  <c r="C1250" i="7"/>
  <c r="M1249" i="7"/>
  <c r="K1249" i="7" a="1"/>
  <c r="K1249" i="7" s="1"/>
  <c r="J1249" i="7"/>
  <c r="H1249" i="7"/>
  <c r="C1249" i="7"/>
  <c r="M1248" i="7"/>
  <c r="K1248" i="7" a="1"/>
  <c r="K1248" i="7" s="1"/>
  <c r="J1248" i="7"/>
  <c r="H1248" i="7"/>
  <c r="C1248" i="7"/>
  <c r="M1247" i="7"/>
  <c r="J1247" i="7"/>
  <c r="H1247" i="7"/>
  <c r="C1247" i="7"/>
  <c r="M1246" i="7"/>
  <c r="K1246" i="7" a="1"/>
  <c r="K1246" i="7" s="1"/>
  <c r="J1246" i="7"/>
  <c r="H1246" i="7"/>
  <c r="C1246" i="7"/>
  <c r="M1245" i="7"/>
  <c r="J1245" i="7"/>
  <c r="H1245" i="7"/>
  <c r="K1245" i="7" s="1" a="1"/>
  <c r="K1245" i="7" s="1"/>
  <c r="C1245" i="7"/>
  <c r="M1244" i="7"/>
  <c r="K1244" i="7" a="1"/>
  <c r="K1244" i="7" s="1"/>
  <c r="J1244" i="7"/>
  <c r="H1244" i="7"/>
  <c r="C1244" i="7"/>
  <c r="M1243" i="7"/>
  <c r="J1243" i="7"/>
  <c r="H1243" i="7"/>
  <c r="C1243" i="7"/>
  <c r="M1242" i="7"/>
  <c r="K1242" i="7" a="1"/>
  <c r="K1242" i="7" s="1"/>
  <c r="J1242" i="7"/>
  <c r="H1242" i="7"/>
  <c r="C1242" i="7"/>
  <c r="M1241" i="7"/>
  <c r="K1241" i="7" a="1"/>
  <c r="K1241" i="7"/>
  <c r="J1241" i="7"/>
  <c r="H1241" i="7"/>
  <c r="C1241" i="7"/>
  <c r="M1240" i="7"/>
  <c r="J1240" i="7"/>
  <c r="H1240" i="7"/>
  <c r="C1240" i="7"/>
  <c r="M1239" i="7"/>
  <c r="K1239" i="7" a="1"/>
  <c r="K1239" i="7"/>
  <c r="J1239" i="7"/>
  <c r="H1239" i="7"/>
  <c r="C1239" i="7"/>
  <c r="M1238" i="7"/>
  <c r="K1238" i="7" a="1"/>
  <c r="K1238" i="7" s="1"/>
  <c r="J1238" i="7"/>
  <c r="H1238" i="7"/>
  <c r="C1238" i="7"/>
  <c r="M1237" i="7"/>
  <c r="K1237" i="7" a="1"/>
  <c r="K1237" i="7"/>
  <c r="J1237" i="7"/>
  <c r="H1237" i="7"/>
  <c r="C1237" i="7"/>
  <c r="M1236" i="7"/>
  <c r="J1236" i="7"/>
  <c r="H1236" i="7"/>
  <c r="C1236" i="7"/>
  <c r="M1235" i="7"/>
  <c r="K1235" i="7" a="1"/>
  <c r="K1235" i="7"/>
  <c r="J1235" i="7"/>
  <c r="H1235" i="7"/>
  <c r="C1235" i="7"/>
  <c r="M1234" i="7"/>
  <c r="K1234" i="7" a="1"/>
  <c r="K1234" i="7" s="1"/>
  <c r="J1234" i="7"/>
  <c r="H1234" i="7"/>
  <c r="C1234" i="7"/>
  <c r="M1233" i="7"/>
  <c r="K1233" i="7" a="1"/>
  <c r="K1233" i="7"/>
  <c r="J1233" i="7"/>
  <c r="H1233" i="7"/>
  <c r="C1233" i="7"/>
  <c r="M1232" i="7"/>
  <c r="J1232" i="7"/>
  <c r="H1232" i="7"/>
  <c r="C1232" i="7"/>
  <c r="M1231" i="7"/>
  <c r="J1231" i="7"/>
  <c r="K1231" i="7" s="1" a="1"/>
  <c r="K1231" i="7" s="1"/>
  <c r="H1231" i="7"/>
  <c r="C1231" i="7"/>
  <c r="M1230" i="7"/>
  <c r="K1230" i="7" a="1"/>
  <c r="K1230" i="7"/>
  <c r="J1230" i="7"/>
  <c r="H1230" i="7"/>
  <c r="C1230" i="7"/>
  <c r="M1229" i="7"/>
  <c r="J1229" i="7"/>
  <c r="K1229" i="7" s="1" a="1"/>
  <c r="K1229" i="7" s="1"/>
  <c r="H1229" i="7"/>
  <c r="C1229" i="7"/>
  <c r="M1228" i="7"/>
  <c r="K1228" i="7" a="1"/>
  <c r="K1228" i="7"/>
  <c r="J1228" i="7"/>
  <c r="H1228" i="7"/>
  <c r="C1228" i="7"/>
  <c r="M1227" i="7"/>
  <c r="J1227" i="7"/>
  <c r="K1227" i="7" s="1" a="1"/>
  <c r="K1227" i="7" s="1"/>
  <c r="H1227" i="7"/>
  <c r="C1227" i="7"/>
  <c r="M1226" i="7"/>
  <c r="K1226" i="7" a="1"/>
  <c r="K1226" i="7"/>
  <c r="J1226" i="7"/>
  <c r="H1226" i="7"/>
  <c r="C1226" i="7"/>
  <c r="M1225" i="7"/>
  <c r="J1225" i="7"/>
  <c r="K1225" i="7" s="1" a="1"/>
  <c r="K1225" i="7" s="1"/>
  <c r="H1225" i="7"/>
  <c r="C1225" i="7"/>
  <c r="M1224" i="7"/>
  <c r="K1224" i="7" a="1"/>
  <c r="K1224" i="7"/>
  <c r="J1224" i="7"/>
  <c r="H1224" i="7"/>
  <c r="C1224" i="7"/>
  <c r="M1223" i="7"/>
  <c r="J1223" i="7"/>
  <c r="K1223" i="7" s="1" a="1"/>
  <c r="K1223" i="7" s="1"/>
  <c r="H1223" i="7"/>
  <c r="C1223" i="7"/>
  <c r="M1222" i="7"/>
  <c r="K1222" i="7" a="1"/>
  <c r="K1222" i="7"/>
  <c r="J1222" i="7"/>
  <c r="H1222" i="7"/>
  <c r="C1222" i="7"/>
  <c r="M1221" i="7"/>
  <c r="J1221" i="7"/>
  <c r="K1221" i="7" s="1" a="1"/>
  <c r="K1221" i="7" s="1"/>
  <c r="H1221" i="7"/>
  <c r="C1221" i="7"/>
  <c r="M1220" i="7"/>
  <c r="J1220" i="7"/>
  <c r="K1220" i="7" s="1" a="1"/>
  <c r="K1220" i="7" s="1"/>
  <c r="H1220" i="7"/>
  <c r="C1220" i="7"/>
  <c r="M1219" i="7"/>
  <c r="K1219" i="7" a="1"/>
  <c r="K1219" i="7" s="1"/>
  <c r="J1219" i="7"/>
  <c r="H1219" i="7"/>
  <c r="C1219" i="7"/>
  <c r="M1218" i="7"/>
  <c r="J1218" i="7"/>
  <c r="K1218" i="7" s="1" a="1"/>
  <c r="K1218" i="7" s="1"/>
  <c r="H1218" i="7"/>
  <c r="C1218" i="7"/>
  <c r="M1217" i="7"/>
  <c r="J1217" i="7"/>
  <c r="K1217" i="7" s="1" a="1"/>
  <c r="K1217" i="7" s="1"/>
  <c r="H1217" i="7"/>
  <c r="C1217" i="7"/>
  <c r="M1216" i="7"/>
  <c r="J1216" i="7"/>
  <c r="K1216" i="7" s="1" a="1"/>
  <c r="K1216" i="7" s="1"/>
  <c r="H1216" i="7"/>
  <c r="C1216" i="7"/>
  <c r="M1215" i="7"/>
  <c r="J1215" i="7"/>
  <c r="K1215" i="7" s="1" a="1"/>
  <c r="K1215" i="7" s="1"/>
  <c r="H1215" i="7"/>
  <c r="C1215" i="7"/>
  <c r="M1214" i="7"/>
  <c r="J1214" i="7"/>
  <c r="K1214" i="7" s="1" a="1"/>
  <c r="K1214" i="7" s="1"/>
  <c r="H1214" i="7"/>
  <c r="C1214" i="7"/>
  <c r="M1213" i="7"/>
  <c r="K1213" i="7" a="1"/>
  <c r="K1213" i="7"/>
  <c r="J1213" i="7"/>
  <c r="H1213" i="7"/>
  <c r="C1213" i="7"/>
  <c r="M1212" i="7"/>
  <c r="J1212" i="7"/>
  <c r="K1212" i="7" s="1" a="1"/>
  <c r="K1212" i="7" s="1"/>
  <c r="H1212" i="7"/>
  <c r="C1212" i="7"/>
  <c r="M1211" i="7"/>
  <c r="K1211" i="7" a="1"/>
  <c r="K1211" i="7" s="1"/>
  <c r="J1211" i="7"/>
  <c r="H1211" i="7"/>
  <c r="C1211" i="7"/>
  <c r="M1210" i="7"/>
  <c r="J1210" i="7"/>
  <c r="K1210" i="7" s="1" a="1"/>
  <c r="K1210" i="7" s="1"/>
  <c r="H1210" i="7"/>
  <c r="C1210" i="7"/>
  <c r="M1209" i="7"/>
  <c r="K1209" i="7" a="1"/>
  <c r="K1209" i="7" s="1"/>
  <c r="J1209" i="7"/>
  <c r="H1209" i="7"/>
  <c r="C1209" i="7"/>
  <c r="M1208" i="7"/>
  <c r="K1208" i="7" a="1"/>
  <c r="K1208" i="7" s="1"/>
  <c r="J1208" i="7"/>
  <c r="H1208" i="7"/>
  <c r="C1208" i="7"/>
  <c r="M1207" i="7"/>
  <c r="J1207" i="7"/>
  <c r="K1207" i="7" s="1" a="1"/>
  <c r="K1207" i="7" s="1"/>
  <c r="H1207" i="7"/>
  <c r="C1207" i="7"/>
  <c r="M1206" i="7"/>
  <c r="J1206" i="7"/>
  <c r="K1206" i="7" s="1" a="1"/>
  <c r="K1206" i="7" s="1"/>
  <c r="H1206" i="7"/>
  <c r="C1206" i="7"/>
  <c r="M1205" i="7"/>
  <c r="K1205" i="7" a="1"/>
  <c r="K1205" i="7" s="1"/>
  <c r="J1205" i="7"/>
  <c r="H1205" i="7"/>
  <c r="C1205" i="7"/>
  <c r="M1204" i="7"/>
  <c r="K1204" i="7" a="1"/>
  <c r="K1204" i="7" s="1"/>
  <c r="J1204" i="7"/>
  <c r="H1204" i="7"/>
  <c r="C1204" i="7"/>
  <c r="M1203" i="7"/>
  <c r="K1203" i="7"/>
  <c r="J1203" i="7"/>
  <c r="K1203" i="7" s="1" a="1"/>
  <c r="H1203" i="7"/>
  <c r="C1203" i="7"/>
  <c r="M1202" i="7"/>
  <c r="J1202" i="7"/>
  <c r="K1202" i="7" s="1" a="1"/>
  <c r="K1202" i="7" s="1"/>
  <c r="H1202" i="7"/>
  <c r="C1202" i="7"/>
  <c r="M1201" i="7"/>
  <c r="J1201" i="7"/>
  <c r="K1201" i="7" s="1" a="1"/>
  <c r="K1201" i="7" s="1"/>
  <c r="H1201" i="7"/>
  <c r="C1201" i="7"/>
  <c r="M1200" i="7"/>
  <c r="K1200" i="7" a="1"/>
  <c r="K1200" i="7" s="1"/>
  <c r="J1200" i="7"/>
  <c r="H1200" i="7"/>
  <c r="C1200" i="7"/>
  <c r="M1199" i="7"/>
  <c r="J1199" i="7"/>
  <c r="H1199" i="7"/>
  <c r="C1199" i="7"/>
  <c r="M1198" i="7"/>
  <c r="K1198" i="7" a="1"/>
  <c r="K1198" i="7" s="1"/>
  <c r="J1198" i="7"/>
  <c r="H1198" i="7"/>
  <c r="C1198" i="7"/>
  <c r="M1197" i="7"/>
  <c r="K1197" i="7" a="1"/>
  <c r="K1197" i="7" s="1"/>
  <c r="J1197" i="7"/>
  <c r="H1197" i="7"/>
  <c r="C1197" i="7"/>
  <c r="M1196" i="7"/>
  <c r="J1196" i="7"/>
  <c r="H1196" i="7"/>
  <c r="C1196" i="7"/>
  <c r="M1195" i="7"/>
  <c r="K1195" i="7" a="1"/>
  <c r="K1195" i="7" s="1"/>
  <c r="J1195" i="7"/>
  <c r="H1195" i="7"/>
  <c r="C1195" i="7"/>
  <c r="M1194" i="7"/>
  <c r="K1194" i="7" a="1"/>
  <c r="K1194" i="7" s="1"/>
  <c r="J1194" i="7"/>
  <c r="H1194" i="7"/>
  <c r="C1194" i="7"/>
  <c r="M1193" i="7"/>
  <c r="K1193" i="7" a="1"/>
  <c r="K1193" i="7" s="1"/>
  <c r="J1193" i="7"/>
  <c r="H1193" i="7"/>
  <c r="C1193" i="7"/>
  <c r="M1192" i="7"/>
  <c r="J1192" i="7"/>
  <c r="H1192" i="7"/>
  <c r="C1192" i="7"/>
  <c r="M1191" i="7"/>
  <c r="K1191" i="7" a="1"/>
  <c r="K1191" i="7" s="1"/>
  <c r="J1191" i="7"/>
  <c r="H1191" i="7"/>
  <c r="C1191" i="7"/>
  <c r="M1190" i="7"/>
  <c r="K1190" i="7" a="1"/>
  <c r="K1190" i="7" s="1"/>
  <c r="J1190" i="7"/>
  <c r="H1190" i="7"/>
  <c r="C1190" i="7"/>
  <c r="M1189" i="7"/>
  <c r="K1189" i="7" a="1"/>
  <c r="K1189" i="7" s="1"/>
  <c r="J1189" i="7"/>
  <c r="H1189" i="7"/>
  <c r="C1189" i="7"/>
  <c r="M1188" i="7"/>
  <c r="J1188" i="7"/>
  <c r="H1188" i="7"/>
  <c r="C1188" i="7"/>
  <c r="M1187" i="7"/>
  <c r="K1187" i="7" a="1"/>
  <c r="K1187" i="7" s="1"/>
  <c r="J1187" i="7"/>
  <c r="H1187" i="7"/>
  <c r="C1187" i="7"/>
  <c r="M1186" i="7"/>
  <c r="K1186" i="7" a="1"/>
  <c r="K1186" i="7"/>
  <c r="J1186" i="7"/>
  <c r="H1186" i="7"/>
  <c r="C1186" i="7"/>
  <c r="M1185" i="7"/>
  <c r="K1185" i="7"/>
  <c r="J1185" i="7"/>
  <c r="K1185" i="7" s="1" a="1"/>
  <c r="H1185" i="7"/>
  <c r="C1185" i="7"/>
  <c r="M1184" i="7"/>
  <c r="K1184" i="7" a="1"/>
  <c r="K1184" i="7"/>
  <c r="J1184" i="7"/>
  <c r="H1184" i="7"/>
  <c r="C1184" i="7"/>
  <c r="M1183" i="7"/>
  <c r="K1183" i="7" a="1"/>
  <c r="K1183" i="7" s="1"/>
  <c r="J1183" i="7"/>
  <c r="H1183" i="7"/>
  <c r="C1183" i="7"/>
  <c r="M1182" i="7"/>
  <c r="K1182" i="7" a="1"/>
  <c r="K1182" i="7"/>
  <c r="J1182" i="7"/>
  <c r="H1182" i="7"/>
  <c r="C1182" i="7"/>
  <c r="M1181" i="7"/>
  <c r="K1181" i="7"/>
  <c r="J1181" i="7"/>
  <c r="K1181" i="7" s="1" a="1"/>
  <c r="H1181" i="7"/>
  <c r="C1181" i="7"/>
  <c r="M1180" i="7"/>
  <c r="K1180" i="7" a="1"/>
  <c r="K1180" i="7"/>
  <c r="J1180" i="7"/>
  <c r="H1180" i="7"/>
  <c r="C1180" i="7"/>
  <c r="M1179" i="7"/>
  <c r="K1179" i="7" a="1"/>
  <c r="K1179" i="7" s="1"/>
  <c r="J1179" i="7"/>
  <c r="H1179" i="7"/>
  <c r="C1179" i="7"/>
  <c r="M1178" i="7"/>
  <c r="K1178" i="7" a="1"/>
  <c r="K1178" i="7"/>
  <c r="J1178" i="7"/>
  <c r="H1178" i="7"/>
  <c r="C1178" i="7"/>
  <c r="M1177" i="7"/>
  <c r="K1177" i="7"/>
  <c r="J1177" i="7"/>
  <c r="K1177" i="7" s="1" a="1"/>
  <c r="H1177" i="7"/>
  <c r="C1177" i="7"/>
  <c r="M1176" i="7"/>
  <c r="J1176" i="7"/>
  <c r="K1176" i="7" s="1" a="1"/>
  <c r="K1176" i="7" s="1"/>
  <c r="H1176" i="7"/>
  <c r="C1176" i="7"/>
  <c r="M1175" i="7"/>
  <c r="J1175" i="7"/>
  <c r="K1175" i="7" s="1" a="1"/>
  <c r="K1175" i="7" s="1"/>
  <c r="H1175" i="7"/>
  <c r="C1175" i="7"/>
  <c r="M1174" i="7"/>
  <c r="K1174" i="7"/>
  <c r="J1174" i="7"/>
  <c r="K1174" i="7" s="1" a="1"/>
  <c r="H1174" i="7"/>
  <c r="C1174" i="7"/>
  <c r="M1173" i="7"/>
  <c r="J1173" i="7"/>
  <c r="H1173" i="7"/>
  <c r="C1173" i="7"/>
  <c r="M1172" i="7"/>
  <c r="K1172" i="7" a="1"/>
  <c r="K1172" i="7" s="1"/>
  <c r="J1172" i="7"/>
  <c r="H1172" i="7"/>
  <c r="C1172" i="7"/>
  <c r="M1171" i="7"/>
  <c r="J1171" i="7"/>
  <c r="K1171" i="7" s="1" a="1"/>
  <c r="K1171" i="7" s="1"/>
  <c r="H1171" i="7"/>
  <c r="C1171" i="7"/>
  <c r="M1170" i="7"/>
  <c r="J1170" i="7"/>
  <c r="K1170" i="7" s="1" a="1"/>
  <c r="K1170" i="7" s="1"/>
  <c r="H1170" i="7"/>
  <c r="C1170" i="7"/>
  <c r="M1169" i="7"/>
  <c r="J1169" i="7"/>
  <c r="K1169" i="7" s="1" a="1"/>
  <c r="K1169" i="7" s="1"/>
  <c r="H1169" i="7"/>
  <c r="C1169" i="7"/>
  <c r="M1168" i="7"/>
  <c r="K1168" i="7" a="1"/>
  <c r="K1168" i="7" s="1"/>
  <c r="J1168" i="7"/>
  <c r="H1168" i="7"/>
  <c r="C1168" i="7"/>
  <c r="M1167" i="7"/>
  <c r="K1167" i="7"/>
  <c r="J1167" i="7"/>
  <c r="H1167" i="7"/>
  <c r="K1167" i="7" s="1" a="1"/>
  <c r="C1167" i="7"/>
  <c r="M1166" i="7"/>
  <c r="K1166" i="7"/>
  <c r="J1166" i="7"/>
  <c r="K1166" i="7" s="1" a="1"/>
  <c r="H1166" i="7"/>
  <c r="C1166" i="7"/>
  <c r="M1165" i="7"/>
  <c r="J1165" i="7"/>
  <c r="K1165" i="7" s="1" a="1"/>
  <c r="K1165" i="7" s="1"/>
  <c r="H1165" i="7"/>
  <c r="C1165" i="7"/>
  <c r="M1164" i="7"/>
  <c r="K1164" i="7"/>
  <c r="J1164" i="7"/>
  <c r="K1164" i="7" s="1" a="1"/>
  <c r="H1164" i="7"/>
  <c r="C1164" i="7"/>
  <c r="M1163" i="7"/>
  <c r="J1163" i="7"/>
  <c r="K1163" i="7" s="1" a="1"/>
  <c r="K1163" i="7" s="1"/>
  <c r="H1163" i="7"/>
  <c r="C1163" i="7"/>
  <c r="M1162" i="7"/>
  <c r="J1162" i="7"/>
  <c r="K1162" i="7" s="1" a="1"/>
  <c r="K1162" i="7" s="1"/>
  <c r="H1162" i="7"/>
  <c r="C1162" i="7"/>
  <c r="M1161" i="7"/>
  <c r="J1161" i="7"/>
  <c r="K1161" i="7" s="1" a="1"/>
  <c r="K1161" i="7" s="1"/>
  <c r="H1161" i="7"/>
  <c r="C1161" i="7"/>
  <c r="M1160" i="7"/>
  <c r="J1160" i="7"/>
  <c r="K1160" i="7" s="1" a="1"/>
  <c r="K1160" i="7" s="1"/>
  <c r="H1160" i="7"/>
  <c r="C1160" i="7"/>
  <c r="M1159" i="7"/>
  <c r="J1159" i="7"/>
  <c r="H1159" i="7"/>
  <c r="C1159" i="7"/>
  <c r="M1158" i="7"/>
  <c r="K1158" i="7"/>
  <c r="J1158" i="7"/>
  <c r="K1158" i="7" s="1" a="1"/>
  <c r="H1158" i="7"/>
  <c r="C1158" i="7"/>
  <c r="M1157" i="7"/>
  <c r="J1157" i="7"/>
  <c r="H1157" i="7"/>
  <c r="C1157" i="7"/>
  <c r="M1156" i="7"/>
  <c r="J1156" i="7"/>
  <c r="H1156" i="7"/>
  <c r="K1156" i="7" s="1" a="1"/>
  <c r="K1156" i="7" s="1"/>
  <c r="C1156" i="7"/>
  <c r="M1155" i="7"/>
  <c r="J1155" i="7"/>
  <c r="K1155" i="7" s="1" a="1"/>
  <c r="K1155" i="7" s="1"/>
  <c r="H1155" i="7"/>
  <c r="C1155" i="7"/>
  <c r="M1154" i="7"/>
  <c r="J1154" i="7"/>
  <c r="K1154" i="7" s="1" a="1"/>
  <c r="K1154" i="7" s="1"/>
  <c r="H1154" i="7"/>
  <c r="C1154" i="7"/>
  <c r="M1153" i="7"/>
  <c r="J1153" i="7"/>
  <c r="K1153" i="7" s="1" a="1"/>
  <c r="K1153" i="7" s="1"/>
  <c r="H1153" i="7"/>
  <c r="C1153" i="7"/>
  <c r="M1152" i="7"/>
  <c r="J1152" i="7"/>
  <c r="H1152" i="7"/>
  <c r="C1152" i="7"/>
  <c r="M1151" i="7"/>
  <c r="J1151" i="7"/>
  <c r="K1151" i="7" s="1" a="1"/>
  <c r="K1151" i="7" s="1"/>
  <c r="H1151" i="7"/>
  <c r="C1151" i="7"/>
  <c r="M1150" i="7"/>
  <c r="J1150" i="7"/>
  <c r="K1150" i="7" s="1" a="1"/>
  <c r="K1150" i="7" s="1"/>
  <c r="H1150" i="7"/>
  <c r="C1150" i="7"/>
  <c r="M1149" i="7"/>
  <c r="J1149" i="7"/>
  <c r="H1149" i="7"/>
  <c r="C1149" i="7"/>
  <c r="M1148" i="7"/>
  <c r="J1148" i="7"/>
  <c r="K1148" i="7" s="1" a="1"/>
  <c r="K1148" i="7" s="1"/>
  <c r="H1148" i="7"/>
  <c r="C1148" i="7"/>
  <c r="M1147" i="7"/>
  <c r="J1147" i="7"/>
  <c r="K1147" i="7" s="1" a="1"/>
  <c r="K1147" i="7" s="1"/>
  <c r="H1147" i="7"/>
  <c r="C1147" i="7"/>
  <c r="M1146" i="7"/>
  <c r="J1146" i="7"/>
  <c r="K1146" i="7" s="1" a="1"/>
  <c r="K1146" i="7" s="1"/>
  <c r="H1146" i="7"/>
  <c r="C1146" i="7"/>
  <c r="M1145" i="7"/>
  <c r="J1145" i="7"/>
  <c r="H1145" i="7"/>
  <c r="K1145" i="7" s="1" a="1"/>
  <c r="K1145" i="7" s="1"/>
  <c r="C1145" i="7"/>
  <c r="M1144" i="7"/>
  <c r="J1144" i="7"/>
  <c r="K1144" i="7" s="1" a="1"/>
  <c r="K1144" i="7" s="1"/>
  <c r="H1144" i="7"/>
  <c r="C1144" i="7"/>
  <c r="M1143" i="7"/>
  <c r="J1143" i="7"/>
  <c r="K1143" i="7" s="1" a="1"/>
  <c r="K1143" i="7" s="1"/>
  <c r="H1143" i="7"/>
  <c r="C1143" i="7"/>
  <c r="M1142" i="7"/>
  <c r="K1142" i="7" a="1"/>
  <c r="K1142" i="7" s="1"/>
  <c r="J1142" i="7"/>
  <c r="H1142" i="7"/>
  <c r="C1142" i="7"/>
  <c r="M1141" i="7"/>
  <c r="J1141" i="7"/>
  <c r="H1141" i="7"/>
  <c r="C1141" i="7"/>
  <c r="M1140" i="7"/>
  <c r="J1140" i="7"/>
  <c r="H1140" i="7"/>
  <c r="K1140" i="7" s="1" a="1"/>
  <c r="K1140" i="7" s="1"/>
  <c r="C1140" i="7"/>
  <c r="M1139" i="7"/>
  <c r="J1139" i="7"/>
  <c r="K1139" i="7" s="1" a="1"/>
  <c r="K1139" i="7" s="1"/>
  <c r="H1139" i="7"/>
  <c r="C1139" i="7"/>
  <c r="M1138" i="7"/>
  <c r="J1138" i="7"/>
  <c r="K1138" i="7" s="1" a="1"/>
  <c r="K1138" i="7" s="1"/>
  <c r="H1138" i="7"/>
  <c r="C1138" i="7"/>
  <c r="M1137" i="7"/>
  <c r="J1137" i="7"/>
  <c r="H1137" i="7"/>
  <c r="C1137" i="7"/>
  <c r="M1136" i="7"/>
  <c r="J1136" i="7"/>
  <c r="K1136" i="7" s="1" a="1"/>
  <c r="K1136" i="7" s="1"/>
  <c r="H1136" i="7"/>
  <c r="C1136" i="7"/>
  <c r="M1135" i="7"/>
  <c r="J1135" i="7"/>
  <c r="H1135" i="7"/>
  <c r="C1135" i="7"/>
  <c r="M1134" i="7"/>
  <c r="K1134" i="7" a="1"/>
  <c r="K1134" i="7" s="1"/>
  <c r="J1134" i="7"/>
  <c r="H1134" i="7"/>
  <c r="C1134" i="7"/>
  <c r="M1133" i="7"/>
  <c r="J1133" i="7"/>
  <c r="H1133" i="7"/>
  <c r="C1133" i="7"/>
  <c r="M1132" i="7"/>
  <c r="K1132" i="7" a="1"/>
  <c r="K1132" i="7" s="1"/>
  <c r="J1132" i="7"/>
  <c r="H1132" i="7"/>
  <c r="C1132" i="7"/>
  <c r="M1131" i="7"/>
  <c r="J1131" i="7"/>
  <c r="H1131" i="7"/>
  <c r="K1131" i="7" s="1" a="1"/>
  <c r="K1131" i="7" s="1"/>
  <c r="C1131" i="7"/>
  <c r="M1130" i="7"/>
  <c r="J1130" i="7"/>
  <c r="H1130" i="7"/>
  <c r="C1130" i="7"/>
  <c r="M1129" i="7"/>
  <c r="K1129" i="7" a="1"/>
  <c r="K1129" i="7" s="1"/>
  <c r="J1129" i="7"/>
  <c r="H1129" i="7"/>
  <c r="C1129" i="7"/>
  <c r="M1128" i="7"/>
  <c r="K1128" i="7" a="1"/>
  <c r="K1128" i="7" s="1"/>
  <c r="J1128" i="7"/>
  <c r="H1128" i="7"/>
  <c r="C1128" i="7"/>
  <c r="M1127" i="7"/>
  <c r="J1127" i="7"/>
  <c r="H1127" i="7"/>
  <c r="K1127" i="7" s="1" a="1"/>
  <c r="K1127" i="7" s="1"/>
  <c r="C1127" i="7"/>
  <c r="M1126" i="7"/>
  <c r="J1126" i="7"/>
  <c r="H1126" i="7"/>
  <c r="C1126" i="7"/>
  <c r="M1125" i="7"/>
  <c r="K1125" i="7" a="1"/>
  <c r="K1125" i="7" s="1"/>
  <c r="J1125" i="7"/>
  <c r="H1125" i="7"/>
  <c r="C1125" i="7"/>
  <c r="M1124" i="7"/>
  <c r="K1124" i="7" a="1"/>
  <c r="K1124" i="7" s="1"/>
  <c r="J1124" i="7"/>
  <c r="H1124" i="7"/>
  <c r="C1124" i="7"/>
  <c r="M1123" i="7"/>
  <c r="K1123" i="7" a="1"/>
  <c r="K1123" i="7" s="1"/>
  <c r="J1123" i="7"/>
  <c r="H1123" i="7"/>
  <c r="C1123" i="7"/>
  <c r="M1122" i="7"/>
  <c r="J1122" i="7"/>
  <c r="H1122" i="7"/>
  <c r="C1122" i="7"/>
  <c r="M1121" i="7"/>
  <c r="K1121" i="7" a="1"/>
  <c r="K1121" i="7" s="1"/>
  <c r="J1121" i="7"/>
  <c r="H1121" i="7"/>
  <c r="C1121" i="7"/>
  <c r="M1120" i="7"/>
  <c r="K1120" i="7" a="1"/>
  <c r="K1120" i="7" s="1"/>
  <c r="J1120" i="7"/>
  <c r="H1120" i="7"/>
  <c r="C1120" i="7"/>
  <c r="M1119" i="7"/>
  <c r="J1119" i="7"/>
  <c r="H1119" i="7"/>
  <c r="C1119" i="7"/>
  <c r="M1118" i="7"/>
  <c r="K1118" i="7" a="1"/>
  <c r="K1118" i="7" s="1"/>
  <c r="J1118" i="7"/>
  <c r="H1118" i="7"/>
  <c r="C1118" i="7"/>
  <c r="M1117" i="7"/>
  <c r="K1117" i="7" a="1"/>
  <c r="K1117" i="7" s="1"/>
  <c r="J1117" i="7"/>
  <c r="H1117" i="7"/>
  <c r="C1117" i="7"/>
  <c r="M1116" i="7"/>
  <c r="K1116" i="7" a="1"/>
  <c r="K1116" i="7" s="1"/>
  <c r="J1116" i="7"/>
  <c r="H1116" i="7"/>
  <c r="C1116" i="7"/>
  <c r="M1115" i="7"/>
  <c r="J1115" i="7"/>
  <c r="H1115" i="7"/>
  <c r="C1115" i="7"/>
  <c r="M1114" i="7"/>
  <c r="K1114" i="7" a="1"/>
  <c r="K1114" i="7" s="1"/>
  <c r="J1114" i="7"/>
  <c r="H1114" i="7"/>
  <c r="C1114" i="7"/>
  <c r="M1113" i="7"/>
  <c r="K1113" i="7" a="1"/>
  <c r="K1113" i="7" s="1"/>
  <c r="J1113" i="7"/>
  <c r="H1113" i="7"/>
  <c r="C1113" i="7"/>
  <c r="M1112" i="7"/>
  <c r="K1112" i="7" a="1"/>
  <c r="K1112" i="7" s="1"/>
  <c r="J1112" i="7"/>
  <c r="H1112" i="7"/>
  <c r="C1112" i="7"/>
  <c r="M1111" i="7"/>
  <c r="J1111" i="7"/>
  <c r="H1111" i="7"/>
  <c r="C1111" i="7"/>
  <c r="M1110" i="7"/>
  <c r="K1110" i="7" a="1"/>
  <c r="K1110" i="7" s="1"/>
  <c r="J1110" i="7"/>
  <c r="H1110" i="7"/>
  <c r="C1110" i="7"/>
  <c r="M1109" i="7"/>
  <c r="K1109" i="7" a="1"/>
  <c r="K1109" i="7"/>
  <c r="J1109" i="7"/>
  <c r="H1109" i="7"/>
  <c r="C1109" i="7"/>
  <c r="M1108" i="7"/>
  <c r="K1108" i="7"/>
  <c r="J1108" i="7"/>
  <c r="K1108" i="7" s="1" a="1"/>
  <c r="H1108" i="7"/>
  <c r="C1108" i="7"/>
  <c r="M1107" i="7"/>
  <c r="K1107" i="7" a="1"/>
  <c r="K1107" i="7"/>
  <c r="J1107" i="7"/>
  <c r="H1107" i="7"/>
  <c r="C1107" i="7"/>
  <c r="M1106" i="7"/>
  <c r="K1106" i="7" a="1"/>
  <c r="K1106" i="7" s="1"/>
  <c r="J1106" i="7"/>
  <c r="H1106" i="7"/>
  <c r="C1106" i="7"/>
  <c r="M1105" i="7"/>
  <c r="K1105" i="7" a="1"/>
  <c r="K1105" i="7"/>
  <c r="J1105" i="7"/>
  <c r="H1105" i="7"/>
  <c r="C1105" i="7"/>
  <c r="M1104" i="7"/>
  <c r="K1104" i="7"/>
  <c r="J1104" i="7"/>
  <c r="K1104" i="7" s="1" a="1"/>
  <c r="H1104" i="7"/>
  <c r="C1104" i="7"/>
  <c r="M1103" i="7"/>
  <c r="K1103" i="7" a="1"/>
  <c r="K1103" i="7" s="1"/>
  <c r="J1103" i="7"/>
  <c r="H1103" i="7"/>
  <c r="C1103" i="7"/>
  <c r="M1102" i="7"/>
  <c r="K1102" i="7" a="1"/>
  <c r="K1102" i="7" s="1"/>
  <c r="J1102" i="7"/>
  <c r="H1102" i="7"/>
  <c r="C1102" i="7"/>
  <c r="M1101" i="7"/>
  <c r="J1101" i="7"/>
  <c r="H1101" i="7"/>
  <c r="K1101" i="7" s="1" a="1"/>
  <c r="K1101" i="7" s="1"/>
  <c r="C1101" i="7"/>
  <c r="M1100" i="7"/>
  <c r="K1100" i="7" a="1"/>
  <c r="K1100" i="7" s="1"/>
  <c r="J1100" i="7"/>
  <c r="H1100" i="7"/>
  <c r="C1100" i="7"/>
  <c r="M1099" i="7"/>
  <c r="J1099" i="7"/>
  <c r="K1099" i="7" s="1" a="1"/>
  <c r="K1099" i="7" s="1"/>
  <c r="H1099" i="7"/>
  <c r="C1099" i="7"/>
  <c r="M1098" i="7"/>
  <c r="J1098" i="7"/>
  <c r="H1098" i="7"/>
  <c r="C1098" i="7"/>
  <c r="M1097" i="7"/>
  <c r="J1097" i="7"/>
  <c r="H1097" i="7"/>
  <c r="C1097" i="7"/>
  <c r="M1096" i="7"/>
  <c r="J1096" i="7"/>
  <c r="K1096" i="7" s="1" a="1"/>
  <c r="K1096" i="7" s="1"/>
  <c r="H1096" i="7"/>
  <c r="C1096" i="7"/>
  <c r="M1095" i="7"/>
  <c r="J1095" i="7"/>
  <c r="H1095" i="7"/>
  <c r="C1095" i="7"/>
  <c r="M1094" i="7"/>
  <c r="K1094" i="7" a="1"/>
  <c r="K1094" i="7" s="1"/>
  <c r="J1094" i="7"/>
  <c r="H1094" i="7"/>
  <c r="C1094" i="7"/>
  <c r="M1093" i="7"/>
  <c r="J1093" i="7"/>
  <c r="H1093" i="7"/>
  <c r="C1093" i="7"/>
  <c r="M1092" i="7"/>
  <c r="K1092" i="7" a="1"/>
  <c r="K1092" i="7" s="1"/>
  <c r="J1092" i="7"/>
  <c r="H1092" i="7"/>
  <c r="C1092" i="7"/>
  <c r="M1091" i="7"/>
  <c r="J1091" i="7"/>
  <c r="K1091" i="7" s="1" a="1"/>
  <c r="K1091" i="7" s="1"/>
  <c r="H1091" i="7"/>
  <c r="C1091" i="7"/>
  <c r="M1090" i="7"/>
  <c r="J1090" i="7"/>
  <c r="H1090" i="7"/>
  <c r="K1090" i="7" s="1" a="1"/>
  <c r="K1090" i="7" s="1"/>
  <c r="C1090" i="7"/>
  <c r="M1089" i="7"/>
  <c r="J1089" i="7"/>
  <c r="H1089" i="7"/>
  <c r="C1089" i="7"/>
  <c r="M1088" i="7"/>
  <c r="K1088" i="7" a="1"/>
  <c r="K1088" i="7" s="1"/>
  <c r="J1088" i="7"/>
  <c r="H1088" i="7"/>
  <c r="C1088" i="7"/>
  <c r="M1087" i="7"/>
  <c r="K1087" i="7"/>
  <c r="J1087" i="7"/>
  <c r="K1087" i="7" s="1" a="1"/>
  <c r="H1087" i="7"/>
  <c r="C1087" i="7"/>
  <c r="M1086" i="7"/>
  <c r="J1086" i="7"/>
  <c r="K1086" i="7" s="1" a="1"/>
  <c r="K1086" i="7" s="1"/>
  <c r="H1086" i="7"/>
  <c r="C1086" i="7"/>
  <c r="M1085" i="7"/>
  <c r="J1085" i="7"/>
  <c r="K1085" i="7" s="1" a="1"/>
  <c r="K1085" i="7" s="1"/>
  <c r="H1085" i="7"/>
  <c r="C1085" i="7"/>
  <c r="M1084" i="7"/>
  <c r="J1084" i="7"/>
  <c r="H1084" i="7"/>
  <c r="C1084" i="7"/>
  <c r="M1083" i="7"/>
  <c r="J1083" i="7"/>
  <c r="H1083" i="7"/>
  <c r="C1083" i="7"/>
  <c r="M1082" i="7"/>
  <c r="J1082" i="7"/>
  <c r="H1082" i="7"/>
  <c r="C1082" i="7"/>
  <c r="M1081" i="7"/>
  <c r="K1081" i="7"/>
  <c r="J1081" i="7"/>
  <c r="K1081" i="7" s="1" a="1"/>
  <c r="H1081" i="7"/>
  <c r="C1081" i="7"/>
  <c r="M1080" i="7"/>
  <c r="K1080" i="7" a="1"/>
  <c r="K1080" i="7"/>
  <c r="J1080" i="7"/>
  <c r="H1080" i="7"/>
  <c r="C1080" i="7"/>
  <c r="M1079" i="7"/>
  <c r="J1079" i="7"/>
  <c r="H1079" i="7"/>
  <c r="K1079" i="7" s="1" a="1"/>
  <c r="K1079" i="7" s="1"/>
  <c r="C1079" i="7"/>
  <c r="M1078" i="7"/>
  <c r="K1078" i="7" a="1"/>
  <c r="K1078" i="7" s="1"/>
  <c r="J1078" i="7"/>
  <c r="H1078" i="7"/>
  <c r="C1078" i="7"/>
  <c r="M1077" i="7"/>
  <c r="K1077" i="7" a="1"/>
  <c r="K1077" i="7" s="1"/>
  <c r="J1077" i="7"/>
  <c r="H1077" i="7"/>
  <c r="C1077" i="7"/>
  <c r="M1076" i="7"/>
  <c r="K1076" i="7" a="1"/>
  <c r="K1076" i="7" s="1"/>
  <c r="J1076" i="7"/>
  <c r="H1076" i="7"/>
  <c r="C1076" i="7"/>
  <c r="M1075" i="7"/>
  <c r="J1075" i="7"/>
  <c r="H1075" i="7"/>
  <c r="C1075" i="7"/>
  <c r="M1074" i="7"/>
  <c r="K1074" i="7" a="1"/>
  <c r="K1074" i="7" s="1"/>
  <c r="J1074" i="7"/>
  <c r="H1074" i="7"/>
  <c r="C1074" i="7"/>
  <c r="M1073" i="7"/>
  <c r="J1073" i="7"/>
  <c r="H1073" i="7"/>
  <c r="K1073" i="7" s="1" a="1"/>
  <c r="K1073" i="7" s="1"/>
  <c r="C1073" i="7"/>
  <c r="M1072" i="7"/>
  <c r="K1072" i="7" a="1"/>
  <c r="K1072" i="7" s="1"/>
  <c r="J1072" i="7"/>
  <c r="H1072" i="7"/>
  <c r="C1072" i="7"/>
  <c r="M1071" i="7"/>
  <c r="J1071" i="7"/>
  <c r="H1071" i="7"/>
  <c r="C1071" i="7"/>
  <c r="M1070" i="7"/>
  <c r="K1070" i="7" a="1"/>
  <c r="K1070" i="7" s="1"/>
  <c r="J1070" i="7"/>
  <c r="H1070" i="7"/>
  <c r="C1070" i="7"/>
  <c r="M1069" i="7"/>
  <c r="J1069" i="7"/>
  <c r="H1069" i="7"/>
  <c r="K1069" i="7" s="1" a="1"/>
  <c r="K1069" i="7" s="1"/>
  <c r="C1069" i="7"/>
  <c r="M1068" i="7"/>
  <c r="K1068" i="7" a="1"/>
  <c r="K1068" i="7"/>
  <c r="J1068" i="7"/>
  <c r="H1068" i="7"/>
  <c r="C1068" i="7"/>
  <c r="M1067" i="7"/>
  <c r="J1067" i="7"/>
  <c r="K1067" i="7" s="1" a="1"/>
  <c r="K1067" i="7" s="1"/>
  <c r="H1067" i="7"/>
  <c r="C1067" i="7"/>
  <c r="M1066" i="7"/>
  <c r="K1066" i="7" a="1"/>
  <c r="K1066" i="7" s="1"/>
  <c r="J1066" i="7"/>
  <c r="H1066" i="7"/>
  <c r="C1066" i="7"/>
  <c r="M1065" i="7"/>
  <c r="J1065" i="7"/>
  <c r="K1065" i="7" s="1" a="1"/>
  <c r="K1065" i="7" s="1"/>
  <c r="H1065" i="7"/>
  <c r="C1065" i="7"/>
  <c r="M1064" i="7"/>
  <c r="J1064" i="7"/>
  <c r="H1064" i="7"/>
  <c r="C1064" i="7"/>
  <c r="M1063" i="7"/>
  <c r="K1063" i="7" a="1"/>
  <c r="K1063" i="7" s="1"/>
  <c r="J1063" i="7"/>
  <c r="H1063" i="7"/>
  <c r="C1063" i="7"/>
  <c r="M1062" i="7"/>
  <c r="K1062" i="7" a="1"/>
  <c r="K1062" i="7" s="1"/>
  <c r="J1062" i="7"/>
  <c r="H1062" i="7"/>
  <c r="C1062" i="7"/>
  <c r="M1061" i="7"/>
  <c r="K1061" i="7" a="1"/>
  <c r="K1061" i="7" s="1"/>
  <c r="J1061" i="7"/>
  <c r="H1061" i="7"/>
  <c r="C1061" i="7"/>
  <c r="M1060" i="7"/>
  <c r="J1060" i="7"/>
  <c r="H1060" i="7"/>
  <c r="C1060" i="7"/>
  <c r="M1059" i="7"/>
  <c r="K1059" i="7" a="1"/>
  <c r="K1059" i="7"/>
  <c r="J1059" i="7"/>
  <c r="H1059" i="7"/>
  <c r="C1059" i="7"/>
  <c r="M1058" i="7"/>
  <c r="K1058" i="7" a="1"/>
  <c r="K1058" i="7" s="1"/>
  <c r="J1058" i="7"/>
  <c r="H1058" i="7"/>
  <c r="C1058" i="7"/>
  <c r="M1057" i="7"/>
  <c r="K1057" i="7" a="1"/>
  <c r="K1057" i="7"/>
  <c r="J1057" i="7"/>
  <c r="H1057" i="7"/>
  <c r="C1057" i="7"/>
  <c r="M1056" i="7"/>
  <c r="J1056" i="7"/>
  <c r="H1056" i="7"/>
  <c r="C1056" i="7"/>
  <c r="M1055" i="7"/>
  <c r="K1055" i="7" a="1"/>
  <c r="K1055" i="7" s="1"/>
  <c r="J1055" i="7"/>
  <c r="H1055" i="7"/>
  <c r="C1055" i="7"/>
  <c r="M1054" i="7"/>
  <c r="J1054" i="7"/>
  <c r="K1054" i="7" s="1" a="1"/>
  <c r="K1054" i="7" s="1"/>
  <c r="H1054" i="7"/>
  <c r="C1054" i="7"/>
  <c r="M1053" i="7"/>
  <c r="J1053" i="7"/>
  <c r="H1053" i="7"/>
  <c r="C1053" i="7"/>
  <c r="M1052" i="7"/>
  <c r="J1052" i="7"/>
  <c r="K1052" i="7" s="1" a="1"/>
  <c r="K1052" i="7" s="1"/>
  <c r="H1052" i="7"/>
  <c r="C1052" i="7"/>
  <c r="M1051" i="7"/>
  <c r="J1051" i="7"/>
  <c r="K1051" i="7" s="1" a="1"/>
  <c r="K1051" i="7" s="1"/>
  <c r="H1051" i="7"/>
  <c r="C1051" i="7"/>
  <c r="M1050" i="7"/>
  <c r="J1050" i="7"/>
  <c r="H1050" i="7"/>
  <c r="C1050" i="7"/>
  <c r="M1049" i="7"/>
  <c r="J1049" i="7"/>
  <c r="H1049" i="7"/>
  <c r="K1049" i="7" s="1" a="1"/>
  <c r="K1049" i="7" s="1"/>
  <c r="C1049" i="7"/>
  <c r="M1048" i="7"/>
  <c r="J1048" i="7"/>
  <c r="K1048" i="7" s="1" a="1"/>
  <c r="K1048" i="7" s="1"/>
  <c r="H1048" i="7"/>
  <c r="C1048" i="7"/>
  <c r="M1047" i="7"/>
  <c r="K1047" i="7" a="1"/>
  <c r="K1047" i="7" s="1"/>
  <c r="J1047" i="7"/>
  <c r="H1047" i="7"/>
  <c r="C1047" i="7"/>
  <c r="M1046" i="7"/>
  <c r="J1046" i="7"/>
  <c r="H1046" i="7"/>
  <c r="K1046" i="7" s="1" a="1"/>
  <c r="K1046" i="7" s="1"/>
  <c r="C1046" i="7"/>
  <c r="M1045" i="7"/>
  <c r="J1045" i="7"/>
  <c r="K1045" i="7" s="1" a="1"/>
  <c r="K1045" i="7" s="1"/>
  <c r="H1045" i="7"/>
  <c r="C1045" i="7"/>
  <c r="M1044" i="7"/>
  <c r="K1044" i="7" a="1"/>
  <c r="K1044" i="7"/>
  <c r="J1044" i="7"/>
  <c r="H1044" i="7"/>
  <c r="C1044" i="7"/>
  <c r="M1043" i="7"/>
  <c r="K1043" i="7" a="1"/>
  <c r="K1043" i="7"/>
  <c r="J1043" i="7"/>
  <c r="H1043" i="7"/>
  <c r="C1043" i="7"/>
  <c r="M1042" i="7"/>
  <c r="J1042" i="7"/>
  <c r="H1042" i="7"/>
  <c r="K1042" i="7" s="1" a="1"/>
  <c r="K1042" i="7" s="1"/>
  <c r="C1042" i="7"/>
  <c r="M1041" i="7"/>
  <c r="K1041" i="7" a="1"/>
  <c r="K1041" i="7" s="1"/>
  <c r="J1041" i="7"/>
  <c r="H1041" i="7"/>
  <c r="C1041" i="7"/>
  <c r="M1040" i="7"/>
  <c r="J1040" i="7"/>
  <c r="H1040" i="7"/>
  <c r="K1040" i="7" s="1" a="1"/>
  <c r="K1040" i="7" s="1"/>
  <c r="C1040" i="7"/>
  <c r="M1039" i="7"/>
  <c r="J1039" i="7"/>
  <c r="K1039" i="7" s="1" a="1"/>
  <c r="K1039" i="7" s="1"/>
  <c r="H1039" i="7"/>
  <c r="C1039" i="7"/>
  <c r="M1038" i="7"/>
  <c r="K1038" i="7" a="1"/>
  <c r="K1038" i="7"/>
  <c r="J1038" i="7"/>
  <c r="H1038" i="7"/>
  <c r="C1038" i="7"/>
  <c r="M1037" i="7"/>
  <c r="J1037" i="7"/>
  <c r="K1037" i="7" s="1" a="1"/>
  <c r="K1037" i="7" s="1"/>
  <c r="H1037" i="7"/>
  <c r="C1037" i="7"/>
  <c r="M1036" i="7"/>
  <c r="J1036" i="7"/>
  <c r="K1036" i="7" s="1" a="1"/>
  <c r="K1036" i="7" s="1"/>
  <c r="H1036" i="7"/>
  <c r="C1036" i="7"/>
  <c r="M1035" i="7"/>
  <c r="J1035" i="7"/>
  <c r="H1035" i="7"/>
  <c r="K1035" i="7" s="1" a="1"/>
  <c r="K1035" i="7" s="1"/>
  <c r="C1035" i="7"/>
  <c r="M1034" i="7"/>
  <c r="K1034" i="7" a="1"/>
  <c r="K1034" i="7"/>
  <c r="J1034" i="7"/>
  <c r="H1034" i="7"/>
  <c r="C1034" i="7"/>
  <c r="M1033" i="7"/>
  <c r="J1033" i="7"/>
  <c r="H1033" i="7"/>
  <c r="K1033" i="7" s="1" a="1"/>
  <c r="K1033" i="7" s="1"/>
  <c r="C1033" i="7"/>
  <c r="M1032" i="7"/>
  <c r="K1032" i="7" a="1"/>
  <c r="K1032" i="7" s="1"/>
  <c r="J1032" i="7"/>
  <c r="H1032" i="7"/>
  <c r="C1032" i="7"/>
  <c r="M1031" i="7"/>
  <c r="K1031" i="7"/>
  <c r="J1031" i="7"/>
  <c r="K1031" i="7" s="1" a="1"/>
  <c r="H1031" i="7"/>
  <c r="C1031" i="7"/>
  <c r="M1030" i="7"/>
  <c r="K1030" i="7" a="1"/>
  <c r="K1030" i="7" s="1"/>
  <c r="J1030" i="7"/>
  <c r="H1030" i="7"/>
  <c r="C1030" i="7"/>
  <c r="M1029" i="7"/>
  <c r="J1029" i="7"/>
  <c r="H1029" i="7"/>
  <c r="C1029" i="7"/>
  <c r="M1028" i="7"/>
  <c r="J1028" i="7"/>
  <c r="H1028" i="7"/>
  <c r="C1028" i="7"/>
  <c r="M1027" i="7"/>
  <c r="K1027" i="7" a="1"/>
  <c r="K1027" i="7" s="1"/>
  <c r="J1027" i="7"/>
  <c r="H1027" i="7"/>
  <c r="C1027" i="7"/>
  <c r="M1026" i="7"/>
  <c r="J1026" i="7"/>
  <c r="H1026" i="7"/>
  <c r="C1026" i="7"/>
  <c r="M1025" i="7"/>
  <c r="J1025" i="7"/>
  <c r="K1025" i="7" s="1" a="1"/>
  <c r="K1025" i="7" s="1"/>
  <c r="H1025" i="7"/>
  <c r="C1025" i="7"/>
  <c r="M1024" i="7"/>
  <c r="K1024" i="7" a="1"/>
  <c r="K1024" i="7" s="1"/>
  <c r="J1024" i="7"/>
  <c r="H1024" i="7"/>
  <c r="C1024" i="7"/>
  <c r="M1023" i="7"/>
  <c r="J1023" i="7"/>
  <c r="K1023" i="7" s="1" a="1"/>
  <c r="K1023" i="7" s="1"/>
  <c r="H1023" i="7"/>
  <c r="C1023" i="7"/>
  <c r="M1022" i="7"/>
  <c r="K1022" i="7" a="1"/>
  <c r="K1022" i="7"/>
  <c r="J1022" i="7"/>
  <c r="H1022" i="7"/>
  <c r="C1022" i="7"/>
  <c r="M1021" i="7"/>
  <c r="J1021" i="7"/>
  <c r="H1021" i="7"/>
  <c r="K1021" i="7" s="1" a="1"/>
  <c r="K1021" i="7" s="1"/>
  <c r="C1021" i="7"/>
  <c r="M1020" i="7"/>
  <c r="K1020" i="7" a="1"/>
  <c r="K1020" i="7" s="1"/>
  <c r="J1020" i="7"/>
  <c r="H1020" i="7"/>
  <c r="C1020" i="7"/>
  <c r="M1019" i="7"/>
  <c r="J1019" i="7"/>
  <c r="K1019" i="7" s="1" a="1"/>
  <c r="K1019" i="7" s="1"/>
  <c r="H1019" i="7"/>
  <c r="C1019" i="7"/>
  <c r="M1018" i="7"/>
  <c r="K1018" i="7" a="1"/>
  <c r="K1018" i="7" s="1"/>
  <c r="J1018" i="7"/>
  <c r="H1018" i="7"/>
  <c r="C1018" i="7"/>
  <c r="M1017" i="7"/>
  <c r="J1017" i="7"/>
  <c r="H1017" i="7"/>
  <c r="C1017" i="7"/>
  <c r="M1016" i="7"/>
  <c r="J1016" i="7"/>
  <c r="H1016" i="7"/>
  <c r="K1016" i="7" s="1" a="1"/>
  <c r="K1016" i="7" s="1"/>
  <c r="C1016" i="7"/>
  <c r="M1015" i="7"/>
  <c r="J1015" i="7"/>
  <c r="K1015" i="7" s="1" a="1"/>
  <c r="K1015" i="7" s="1"/>
  <c r="H1015" i="7"/>
  <c r="C1015" i="7"/>
  <c r="M1014" i="7"/>
  <c r="J1014" i="7"/>
  <c r="K1014" i="7" s="1" a="1"/>
  <c r="K1014" i="7" s="1"/>
  <c r="H1014" i="7"/>
  <c r="C1014" i="7"/>
  <c r="M1013" i="7"/>
  <c r="K1013" i="7" a="1"/>
  <c r="K1013" i="7" s="1"/>
  <c r="J1013" i="7"/>
  <c r="H1013" i="7"/>
  <c r="C1013" i="7"/>
  <c r="M1012" i="7"/>
  <c r="K1012" i="7" a="1"/>
  <c r="K1012" i="7"/>
  <c r="J1012" i="7"/>
  <c r="H1012" i="7"/>
  <c r="C1012" i="7"/>
  <c r="M1011" i="7"/>
  <c r="J1011" i="7"/>
  <c r="H1011" i="7"/>
  <c r="K1011" i="7" s="1" a="1"/>
  <c r="K1011" i="7" s="1"/>
  <c r="C1011" i="7"/>
  <c r="M1010" i="7"/>
  <c r="J1010" i="7"/>
  <c r="H1010" i="7"/>
  <c r="K1010" i="7" s="1" a="1"/>
  <c r="K1010" i="7" s="1"/>
  <c r="C1010" i="7"/>
  <c r="M1009" i="7"/>
  <c r="K1009" i="7" a="1"/>
  <c r="K1009" i="7" s="1"/>
  <c r="J1009" i="7"/>
  <c r="H1009" i="7"/>
  <c r="C1009" i="7"/>
  <c r="M1008" i="7"/>
  <c r="J1008" i="7"/>
  <c r="H1008" i="7"/>
  <c r="C1008" i="7"/>
  <c r="M1007" i="7"/>
  <c r="J1007" i="7"/>
  <c r="K1007" i="7" s="1" a="1"/>
  <c r="K1007" i="7" s="1"/>
  <c r="H1007" i="7"/>
  <c r="C1007" i="7"/>
  <c r="M1006" i="7"/>
  <c r="J1006" i="7"/>
  <c r="H1006" i="7"/>
  <c r="C1006" i="7"/>
  <c r="M1005" i="7"/>
  <c r="J1005" i="7"/>
  <c r="K1005" i="7" s="1" a="1"/>
  <c r="K1005" i="7" s="1"/>
  <c r="H1005" i="7"/>
  <c r="C1005" i="7"/>
  <c r="M1004" i="7"/>
  <c r="J1004" i="7"/>
  <c r="H1004" i="7"/>
  <c r="C1004" i="7"/>
  <c r="M1003" i="7"/>
  <c r="K1003" i="7" a="1"/>
  <c r="K1003" i="7"/>
  <c r="J1003" i="7"/>
  <c r="H1003" i="7"/>
  <c r="C1003" i="7"/>
  <c r="M1002" i="7"/>
  <c r="J1002" i="7"/>
  <c r="K1002" i="7" s="1" a="1"/>
  <c r="K1002" i="7" s="1"/>
  <c r="H1002" i="7"/>
  <c r="C1002" i="7"/>
  <c r="M1001" i="7"/>
  <c r="K1001" i="7" a="1"/>
  <c r="K1001" i="7" s="1"/>
  <c r="J1001" i="7"/>
  <c r="H1001" i="7"/>
  <c r="C1001" i="7"/>
  <c r="M1000" i="7"/>
  <c r="J1000" i="7"/>
  <c r="K1000" i="7" s="1" a="1"/>
  <c r="K1000" i="7" s="1"/>
  <c r="H1000" i="7"/>
  <c r="C1000" i="7"/>
  <c r="M999" i="7"/>
  <c r="K999" i="7" a="1"/>
  <c r="K999" i="7"/>
  <c r="J999" i="7"/>
  <c r="H999" i="7"/>
  <c r="C999" i="7"/>
  <c r="M998" i="7"/>
  <c r="J998" i="7"/>
  <c r="K998" i="7" s="1" a="1"/>
  <c r="K998" i="7" s="1"/>
  <c r="H998" i="7"/>
  <c r="C998" i="7"/>
  <c r="M997" i="7"/>
  <c r="J997" i="7"/>
  <c r="K997" i="7" s="1" a="1"/>
  <c r="K997" i="7" s="1"/>
  <c r="H997" i="7"/>
  <c r="C997" i="7"/>
  <c r="M996" i="7"/>
  <c r="J996" i="7"/>
  <c r="K996" i="7" s="1" a="1"/>
  <c r="K996" i="7" s="1"/>
  <c r="H996" i="7"/>
  <c r="C996" i="7"/>
  <c r="M995" i="7"/>
  <c r="J995" i="7"/>
  <c r="K995" i="7" s="1" a="1"/>
  <c r="K995" i="7" s="1"/>
  <c r="H995" i="7"/>
  <c r="C995" i="7"/>
  <c r="M994" i="7"/>
  <c r="J994" i="7"/>
  <c r="K994" i="7" s="1" a="1"/>
  <c r="K994" i="7" s="1"/>
  <c r="H994" i="7"/>
  <c r="C994" i="7"/>
  <c r="M993" i="7"/>
  <c r="J993" i="7"/>
  <c r="H993" i="7"/>
  <c r="K993" i="7" s="1" a="1"/>
  <c r="K993" i="7" s="1"/>
  <c r="C993" i="7"/>
  <c r="M992" i="7"/>
  <c r="J992" i="7"/>
  <c r="H992" i="7"/>
  <c r="K992" i="7" s="1" a="1"/>
  <c r="K992" i="7" s="1"/>
  <c r="C992" i="7"/>
  <c r="M991" i="7"/>
  <c r="J991" i="7"/>
  <c r="H991" i="7"/>
  <c r="C991" i="7"/>
  <c r="M990" i="7"/>
  <c r="K990" i="7" a="1"/>
  <c r="K990" i="7" s="1"/>
  <c r="J990" i="7"/>
  <c r="H990" i="7"/>
  <c r="C990" i="7"/>
  <c r="M989" i="7"/>
  <c r="J989" i="7"/>
  <c r="H989" i="7"/>
  <c r="C989" i="7"/>
  <c r="M988" i="7"/>
  <c r="K988" i="7" a="1"/>
  <c r="K988" i="7"/>
  <c r="J988" i="7"/>
  <c r="H988" i="7"/>
  <c r="C988" i="7"/>
  <c r="M987" i="7"/>
  <c r="J987" i="7"/>
  <c r="H987" i="7"/>
  <c r="C987" i="7"/>
  <c r="M986" i="7"/>
  <c r="K986" i="7" a="1"/>
  <c r="K986" i="7" s="1"/>
  <c r="J986" i="7"/>
  <c r="H986" i="7"/>
  <c r="C986" i="7"/>
  <c r="M985" i="7"/>
  <c r="J985" i="7"/>
  <c r="K985" i="7" s="1" a="1"/>
  <c r="K985" i="7" s="1"/>
  <c r="H985" i="7"/>
  <c r="C985" i="7"/>
  <c r="M984" i="7"/>
  <c r="J984" i="7"/>
  <c r="H984" i="7"/>
  <c r="C984" i="7"/>
  <c r="M983" i="7"/>
  <c r="J983" i="7"/>
  <c r="K983" i="7" s="1" a="1"/>
  <c r="K983" i="7" s="1"/>
  <c r="H983" i="7"/>
  <c r="C983" i="7"/>
  <c r="M982" i="7"/>
  <c r="J982" i="7"/>
  <c r="H982" i="7"/>
  <c r="K982" i="7" s="1" a="1"/>
  <c r="K982" i="7" s="1"/>
  <c r="C982" i="7"/>
  <c r="M981" i="7"/>
  <c r="J981" i="7"/>
  <c r="H981" i="7"/>
  <c r="C981" i="7"/>
  <c r="M980" i="7"/>
  <c r="J980" i="7"/>
  <c r="K980" i="7" s="1" a="1"/>
  <c r="K980" i="7" s="1"/>
  <c r="H980" i="7"/>
  <c r="C980" i="7"/>
  <c r="M979" i="7"/>
  <c r="K979" i="7" a="1"/>
  <c r="K979" i="7" s="1"/>
  <c r="J979" i="7"/>
  <c r="H979" i="7"/>
  <c r="C979" i="7"/>
  <c r="M978" i="7"/>
  <c r="K978" i="7"/>
  <c r="J978" i="7"/>
  <c r="H978" i="7"/>
  <c r="K978" i="7" s="1" a="1"/>
  <c r="C978" i="7"/>
  <c r="M977" i="7"/>
  <c r="J977" i="7"/>
  <c r="H977" i="7"/>
  <c r="K977" i="7" s="1" a="1"/>
  <c r="K977" i="7" s="1"/>
  <c r="C977" i="7"/>
  <c r="M976" i="7"/>
  <c r="K976" i="7" a="1"/>
  <c r="K976" i="7" s="1"/>
  <c r="J976" i="7"/>
  <c r="H976" i="7"/>
  <c r="C976" i="7"/>
  <c r="M975" i="7"/>
  <c r="K975" i="7" a="1"/>
  <c r="K975" i="7" s="1"/>
  <c r="J975" i="7"/>
  <c r="H975" i="7"/>
  <c r="C975" i="7"/>
  <c r="M974" i="7"/>
  <c r="J974" i="7"/>
  <c r="K974" i="7" s="1" a="1"/>
  <c r="K974" i="7" s="1"/>
  <c r="H974" i="7"/>
  <c r="C974" i="7"/>
  <c r="M973" i="7"/>
  <c r="J973" i="7"/>
  <c r="K973" i="7" s="1" a="1"/>
  <c r="K973" i="7" s="1"/>
  <c r="H973" i="7"/>
  <c r="C973" i="7"/>
  <c r="M972" i="7"/>
  <c r="J972" i="7"/>
  <c r="H972" i="7"/>
  <c r="C972" i="7"/>
  <c r="M971" i="7"/>
  <c r="K971" i="7" a="1"/>
  <c r="K971" i="7"/>
  <c r="J971" i="7"/>
  <c r="H971" i="7"/>
  <c r="C971" i="7"/>
  <c r="M970" i="7"/>
  <c r="J970" i="7"/>
  <c r="K970" i="7" s="1" a="1"/>
  <c r="K970" i="7" s="1"/>
  <c r="H970" i="7"/>
  <c r="C970" i="7"/>
  <c r="M969" i="7"/>
  <c r="K969" i="7" a="1"/>
  <c r="K969" i="7" s="1"/>
  <c r="J969" i="7"/>
  <c r="H969" i="7"/>
  <c r="C969" i="7"/>
  <c r="M968" i="7"/>
  <c r="K968" i="7" a="1"/>
  <c r="K968" i="7" s="1"/>
  <c r="J968" i="7"/>
  <c r="H968" i="7"/>
  <c r="C968" i="7"/>
  <c r="M967" i="7"/>
  <c r="J967" i="7"/>
  <c r="K967" i="7" s="1" a="1"/>
  <c r="K967" i="7" s="1"/>
  <c r="H967" i="7"/>
  <c r="C967" i="7"/>
  <c r="M966" i="7"/>
  <c r="K966" i="7" a="1"/>
  <c r="K966" i="7"/>
  <c r="J966" i="7"/>
  <c r="H966" i="7"/>
  <c r="C966" i="7"/>
  <c r="M965" i="7"/>
  <c r="J965" i="7"/>
  <c r="H965" i="7"/>
  <c r="K965" i="7" s="1" a="1"/>
  <c r="K965" i="7" s="1"/>
  <c r="C965" i="7"/>
  <c r="M964" i="7"/>
  <c r="K964" i="7" a="1"/>
  <c r="K964" i="7" s="1"/>
  <c r="J964" i="7"/>
  <c r="H964" i="7"/>
  <c r="C964" i="7"/>
  <c r="M963" i="7"/>
  <c r="J963" i="7"/>
  <c r="K963" i="7" s="1" a="1"/>
  <c r="K963" i="7" s="1"/>
  <c r="H963" i="7"/>
  <c r="C963" i="7"/>
  <c r="M962" i="7"/>
  <c r="K962" i="7" a="1"/>
  <c r="K962" i="7" s="1"/>
  <c r="J962" i="7"/>
  <c r="H962" i="7"/>
  <c r="C962" i="7"/>
  <c r="M961" i="7"/>
  <c r="J961" i="7"/>
  <c r="H961" i="7"/>
  <c r="C961" i="7"/>
  <c r="M960" i="7"/>
  <c r="K960" i="7" a="1"/>
  <c r="K960" i="7"/>
  <c r="J960" i="7"/>
  <c r="H960" i="7"/>
  <c r="C960" i="7"/>
  <c r="M959" i="7"/>
  <c r="J959" i="7"/>
  <c r="K959" i="7" s="1" a="1"/>
  <c r="K959" i="7" s="1"/>
  <c r="H959" i="7"/>
  <c r="C959" i="7"/>
  <c r="M958" i="7"/>
  <c r="K958" i="7" a="1"/>
  <c r="K958" i="7" s="1"/>
  <c r="J958" i="7"/>
  <c r="H958" i="7"/>
  <c r="C958" i="7"/>
  <c r="M957" i="7"/>
  <c r="J957" i="7"/>
  <c r="K957" i="7" s="1" a="1"/>
  <c r="K957" i="7" s="1"/>
  <c r="H957" i="7"/>
  <c r="C957" i="7"/>
  <c r="M956" i="7"/>
  <c r="J956" i="7"/>
  <c r="K956" i="7" s="1" a="1"/>
  <c r="K956" i="7" s="1"/>
  <c r="H956" i="7"/>
  <c r="C956" i="7"/>
  <c r="M955" i="7"/>
  <c r="J955" i="7"/>
  <c r="K955" i="7" s="1" a="1"/>
  <c r="K955" i="7" s="1"/>
  <c r="H955" i="7"/>
  <c r="C955" i="7"/>
  <c r="M954" i="7"/>
  <c r="J954" i="7"/>
  <c r="H954" i="7"/>
  <c r="K954" i="7" s="1" a="1"/>
  <c r="K954" i="7" s="1"/>
  <c r="C954" i="7"/>
  <c r="M953" i="7"/>
  <c r="J953" i="7"/>
  <c r="H953" i="7"/>
  <c r="K953" i="7" s="1" a="1"/>
  <c r="K953" i="7" s="1"/>
  <c r="C953" i="7"/>
  <c r="M952" i="7"/>
  <c r="J952" i="7"/>
  <c r="K952" i="7" s="1" a="1"/>
  <c r="K952" i="7" s="1"/>
  <c r="H952" i="7"/>
  <c r="C952" i="7"/>
  <c r="M951" i="7"/>
  <c r="K951" i="7" a="1"/>
  <c r="K951" i="7" s="1"/>
  <c r="J951" i="7"/>
  <c r="H951" i="7"/>
  <c r="C951" i="7"/>
  <c r="M950" i="7"/>
  <c r="J950" i="7"/>
  <c r="H950" i="7"/>
  <c r="C950" i="7"/>
  <c r="M949" i="7"/>
  <c r="K949" i="7" a="1"/>
  <c r="K949" i="7"/>
  <c r="J949" i="7"/>
  <c r="H949" i="7"/>
  <c r="C949" i="7"/>
  <c r="M948" i="7"/>
  <c r="J948" i="7"/>
  <c r="H948" i="7"/>
  <c r="C948" i="7"/>
  <c r="M947" i="7"/>
  <c r="J947" i="7"/>
  <c r="H947" i="7"/>
  <c r="K947" i="7" s="1" a="1"/>
  <c r="K947" i="7" s="1"/>
  <c r="C947" i="7"/>
  <c r="M946" i="7"/>
  <c r="J946" i="7"/>
  <c r="H946" i="7"/>
  <c r="C946" i="7"/>
  <c r="M945" i="7"/>
  <c r="J945" i="7"/>
  <c r="K945" i="7" s="1" a="1"/>
  <c r="K945" i="7" s="1"/>
  <c r="H945" i="7"/>
  <c r="C945" i="7"/>
  <c r="M944" i="7"/>
  <c r="K944" i="7" a="1"/>
  <c r="K944" i="7" s="1"/>
  <c r="J944" i="7"/>
  <c r="H944" i="7"/>
  <c r="C944" i="7"/>
  <c r="M943" i="7"/>
  <c r="K943" i="7"/>
  <c r="J943" i="7"/>
  <c r="H943" i="7"/>
  <c r="K943" i="7" s="1" a="1"/>
  <c r="C943" i="7"/>
  <c r="M942" i="7"/>
  <c r="J942" i="7"/>
  <c r="H942" i="7"/>
  <c r="K942" i="7" s="1" a="1"/>
  <c r="K942" i="7" s="1"/>
  <c r="C942" i="7"/>
  <c r="M941" i="7"/>
  <c r="K941" i="7" a="1"/>
  <c r="K941" i="7" s="1"/>
  <c r="J941" i="7"/>
  <c r="H941" i="7"/>
  <c r="C941" i="7"/>
  <c r="M940" i="7"/>
  <c r="K940" i="7" a="1"/>
  <c r="K940" i="7" s="1"/>
  <c r="J940" i="7"/>
  <c r="H940" i="7"/>
  <c r="C940" i="7"/>
  <c r="M939" i="7"/>
  <c r="J939" i="7"/>
  <c r="K939" i="7" s="1" a="1"/>
  <c r="K939" i="7" s="1"/>
  <c r="H939" i="7"/>
  <c r="C939" i="7"/>
  <c r="M938" i="7"/>
  <c r="K938" i="7" a="1"/>
  <c r="K938" i="7"/>
  <c r="J938" i="7"/>
  <c r="H938" i="7"/>
  <c r="C938" i="7"/>
  <c r="M937" i="7"/>
  <c r="K937" i="7" a="1"/>
  <c r="K937" i="7"/>
  <c r="J937" i="7"/>
  <c r="H937" i="7"/>
  <c r="C937" i="7"/>
  <c r="M936" i="7"/>
  <c r="K936" i="7" a="1"/>
  <c r="K936" i="7" s="1"/>
  <c r="J936" i="7"/>
  <c r="H936" i="7"/>
  <c r="C936" i="7"/>
  <c r="M935" i="7"/>
  <c r="K935" i="7" a="1"/>
  <c r="K935" i="7"/>
  <c r="J935" i="7"/>
  <c r="H935" i="7"/>
  <c r="C935" i="7"/>
  <c r="M934" i="7"/>
  <c r="J934" i="7"/>
  <c r="K934" i="7" s="1" a="1"/>
  <c r="K934" i="7" s="1"/>
  <c r="H934" i="7"/>
  <c r="C934" i="7"/>
  <c r="M933" i="7"/>
  <c r="J933" i="7"/>
  <c r="K933" i="7" s="1" a="1"/>
  <c r="K933" i="7" s="1"/>
  <c r="H933" i="7"/>
  <c r="C933" i="7"/>
  <c r="M932" i="7"/>
  <c r="K932" i="7"/>
  <c r="J932" i="7"/>
  <c r="H932" i="7"/>
  <c r="K932" i="7" s="1" a="1"/>
  <c r="C932" i="7"/>
  <c r="M931" i="7"/>
  <c r="K931" i="7" a="1"/>
  <c r="K931" i="7" s="1"/>
  <c r="J931" i="7"/>
  <c r="H931" i="7"/>
  <c r="C931" i="7"/>
  <c r="M930" i="7"/>
  <c r="J930" i="7"/>
  <c r="K930" i="7" s="1" a="1"/>
  <c r="K930" i="7" s="1"/>
  <c r="H930" i="7"/>
  <c r="C930" i="7"/>
  <c r="M929" i="7"/>
  <c r="K929" i="7" a="1"/>
  <c r="K929" i="7" s="1"/>
  <c r="J929" i="7"/>
  <c r="H929" i="7"/>
  <c r="C929" i="7"/>
  <c r="M928" i="7"/>
  <c r="J928" i="7"/>
  <c r="H928" i="7"/>
  <c r="C928" i="7"/>
  <c r="M927" i="7"/>
  <c r="K927" i="7" a="1"/>
  <c r="K927" i="7"/>
  <c r="J927" i="7"/>
  <c r="H927" i="7"/>
  <c r="C927" i="7"/>
  <c r="M926" i="7"/>
  <c r="J926" i="7"/>
  <c r="K926" i="7" s="1" a="1"/>
  <c r="K926" i="7" s="1"/>
  <c r="H926" i="7"/>
  <c r="C926" i="7"/>
  <c r="M925" i="7"/>
  <c r="J925" i="7"/>
  <c r="H925" i="7"/>
  <c r="K925" i="7" s="1" a="1"/>
  <c r="K925" i="7" s="1"/>
  <c r="C925" i="7"/>
  <c r="M924" i="7"/>
  <c r="J924" i="7"/>
  <c r="K924" i="7" s="1" a="1"/>
  <c r="K924" i="7" s="1"/>
  <c r="H924" i="7"/>
  <c r="C924" i="7"/>
  <c r="M923" i="7"/>
  <c r="J923" i="7"/>
  <c r="K923" i="7" s="1" a="1"/>
  <c r="K923" i="7" s="1"/>
  <c r="H923" i="7"/>
  <c r="C923" i="7"/>
  <c r="M922" i="7"/>
  <c r="J922" i="7"/>
  <c r="K922" i="7" s="1" a="1"/>
  <c r="K922" i="7" s="1"/>
  <c r="H922" i="7"/>
  <c r="C922" i="7"/>
  <c r="M921" i="7"/>
  <c r="K921" i="7"/>
  <c r="J921" i="7"/>
  <c r="H921" i="7"/>
  <c r="K921" i="7" s="1" a="1"/>
  <c r="C921" i="7"/>
  <c r="M920" i="7"/>
  <c r="J920" i="7"/>
  <c r="H920" i="7"/>
  <c r="K920" i="7" s="1" a="1"/>
  <c r="K920" i="7" s="1"/>
  <c r="C920" i="7"/>
  <c r="M919" i="7"/>
  <c r="K919" i="7" a="1"/>
  <c r="K919" i="7" s="1"/>
  <c r="J919" i="7"/>
  <c r="H919" i="7"/>
  <c r="C919" i="7"/>
  <c r="M918" i="7"/>
  <c r="J918" i="7"/>
  <c r="K918" i="7" s="1" a="1"/>
  <c r="K918" i="7" s="1"/>
  <c r="H918" i="7"/>
  <c r="C918" i="7"/>
  <c r="M917" i="7"/>
  <c r="J917" i="7"/>
  <c r="K917" i="7" s="1" a="1"/>
  <c r="K917" i="7" s="1"/>
  <c r="H917" i="7"/>
  <c r="C917" i="7"/>
  <c r="M916" i="7"/>
  <c r="K916" i="7" a="1"/>
  <c r="K916" i="7"/>
  <c r="J916" i="7"/>
  <c r="H916" i="7"/>
  <c r="C916" i="7"/>
  <c r="M915" i="7"/>
  <c r="J915" i="7"/>
  <c r="K915" i="7" s="1" a="1"/>
  <c r="K915" i="7" s="1"/>
  <c r="H915" i="7"/>
  <c r="C915" i="7"/>
  <c r="M914" i="7"/>
  <c r="J914" i="7"/>
  <c r="H914" i="7"/>
  <c r="K914" i="7" s="1" a="1"/>
  <c r="K914" i="7" s="1"/>
  <c r="C914" i="7"/>
  <c r="M913" i="7"/>
  <c r="J913" i="7"/>
  <c r="K913" i="7" s="1" a="1"/>
  <c r="K913" i="7" s="1"/>
  <c r="H913" i="7"/>
  <c r="C913" i="7"/>
  <c r="M912" i="7"/>
  <c r="J912" i="7"/>
  <c r="K912" i="7" s="1" a="1"/>
  <c r="K912" i="7" s="1"/>
  <c r="H912" i="7"/>
  <c r="C912" i="7"/>
  <c r="M911" i="7"/>
  <c r="J911" i="7"/>
  <c r="K911" i="7" s="1" a="1"/>
  <c r="K911" i="7" s="1"/>
  <c r="H911" i="7"/>
  <c r="C911" i="7"/>
  <c r="M910" i="7"/>
  <c r="J910" i="7"/>
  <c r="H910" i="7"/>
  <c r="K910" i="7" s="1" a="1"/>
  <c r="K910" i="7" s="1"/>
  <c r="C910" i="7"/>
  <c r="M909" i="7"/>
  <c r="J909" i="7"/>
  <c r="H909" i="7"/>
  <c r="K909" i="7" s="1" a="1"/>
  <c r="K909" i="7" s="1"/>
  <c r="C909" i="7"/>
  <c r="M908" i="7"/>
  <c r="J908" i="7"/>
  <c r="H908" i="7"/>
  <c r="K908" i="7" s="1" a="1"/>
  <c r="K908" i="7" s="1"/>
  <c r="C908" i="7"/>
  <c r="M907" i="7"/>
  <c r="J907" i="7"/>
  <c r="K907" i="7" s="1" a="1"/>
  <c r="K907" i="7" s="1"/>
  <c r="H907" i="7"/>
  <c r="C907" i="7"/>
  <c r="M906" i="7"/>
  <c r="K906" i="7"/>
  <c r="J906" i="7"/>
  <c r="K906" i="7" s="1" a="1"/>
  <c r="H906" i="7"/>
  <c r="C906" i="7"/>
  <c r="M905" i="7"/>
  <c r="K905" i="7" a="1"/>
  <c r="K905" i="7"/>
  <c r="J905" i="7"/>
  <c r="H905" i="7"/>
  <c r="C905" i="7"/>
  <c r="M904" i="7"/>
  <c r="K904" i="7" a="1"/>
  <c r="K904" i="7" s="1"/>
  <c r="J904" i="7"/>
  <c r="H904" i="7"/>
  <c r="C904" i="7"/>
  <c r="M903" i="7"/>
  <c r="J903" i="7"/>
  <c r="H903" i="7"/>
  <c r="K903" i="7" s="1" a="1"/>
  <c r="K903" i="7" s="1"/>
  <c r="C903" i="7"/>
  <c r="M902" i="7"/>
  <c r="K902" i="7" a="1"/>
  <c r="K902" i="7" s="1"/>
  <c r="J902" i="7"/>
  <c r="H902" i="7"/>
  <c r="C902" i="7"/>
  <c r="M901" i="7"/>
  <c r="J901" i="7"/>
  <c r="K901" i="7" s="1" a="1"/>
  <c r="K901" i="7" s="1"/>
  <c r="H901" i="7"/>
  <c r="C901" i="7"/>
  <c r="M900" i="7"/>
  <c r="K900" i="7" a="1"/>
  <c r="K900" i="7"/>
  <c r="J900" i="7"/>
  <c r="H900" i="7"/>
  <c r="C900" i="7"/>
  <c r="M899" i="7"/>
  <c r="K899" i="7"/>
  <c r="J899" i="7"/>
  <c r="H899" i="7"/>
  <c r="K899" i="7" s="1" a="1"/>
  <c r="C899" i="7"/>
  <c r="M898" i="7"/>
  <c r="K898" i="7" a="1"/>
  <c r="K898" i="7"/>
  <c r="J898" i="7"/>
  <c r="H898" i="7"/>
  <c r="C898" i="7"/>
  <c r="M897" i="7"/>
  <c r="K897" i="7" a="1"/>
  <c r="K897" i="7" s="1"/>
  <c r="J897" i="7"/>
  <c r="H897" i="7"/>
  <c r="C897" i="7"/>
  <c r="M896" i="7"/>
  <c r="J896" i="7"/>
  <c r="K896" i="7" s="1" a="1"/>
  <c r="K896" i="7" s="1"/>
  <c r="H896" i="7"/>
  <c r="C896" i="7"/>
  <c r="M895" i="7"/>
  <c r="J895" i="7"/>
  <c r="K895" i="7" s="1" a="1"/>
  <c r="K895" i="7" s="1"/>
  <c r="H895" i="7"/>
  <c r="C895" i="7"/>
  <c r="M894" i="7"/>
  <c r="K894" i="7" a="1"/>
  <c r="K894" i="7"/>
  <c r="J894" i="7"/>
  <c r="H894" i="7"/>
  <c r="C894" i="7"/>
  <c r="M893" i="7"/>
  <c r="K893" i="7" a="1"/>
  <c r="K893" i="7" s="1"/>
  <c r="J893" i="7"/>
  <c r="H893" i="7"/>
  <c r="C893" i="7"/>
  <c r="M892" i="7"/>
  <c r="K892" i="7" a="1"/>
  <c r="K892" i="7" s="1"/>
  <c r="J892" i="7"/>
  <c r="H892" i="7"/>
  <c r="C892" i="7"/>
  <c r="M891" i="7"/>
  <c r="K891" i="7" a="1"/>
  <c r="K891" i="7" s="1"/>
  <c r="J891" i="7"/>
  <c r="H891" i="7"/>
  <c r="C891" i="7"/>
  <c r="M890" i="7"/>
  <c r="J890" i="7"/>
  <c r="K890" i="7" s="1" a="1"/>
  <c r="K890" i="7" s="1"/>
  <c r="H890" i="7"/>
  <c r="C890" i="7"/>
  <c r="M889" i="7"/>
  <c r="J889" i="7"/>
  <c r="K889" i="7" s="1" a="1"/>
  <c r="K889" i="7" s="1"/>
  <c r="H889" i="7"/>
  <c r="C889" i="7"/>
  <c r="M888" i="7"/>
  <c r="J888" i="7"/>
  <c r="H888" i="7"/>
  <c r="K888" i="7" s="1" a="1"/>
  <c r="K888" i="7" s="1"/>
  <c r="C888" i="7"/>
  <c r="M887" i="7"/>
  <c r="J887" i="7"/>
  <c r="H887" i="7"/>
  <c r="K887" i="7" s="1" a="1"/>
  <c r="K887" i="7" s="1"/>
  <c r="C887" i="7"/>
  <c r="M886" i="7"/>
  <c r="K886" i="7" a="1"/>
  <c r="K886" i="7" s="1"/>
  <c r="J886" i="7"/>
  <c r="H886" i="7"/>
  <c r="C886" i="7"/>
  <c r="M885" i="7"/>
  <c r="J885" i="7"/>
  <c r="K885" i="7" s="1" a="1"/>
  <c r="K885" i="7" s="1"/>
  <c r="H885" i="7"/>
  <c r="C885" i="7"/>
  <c r="M884" i="7"/>
  <c r="J884" i="7"/>
  <c r="K884" i="7" s="1" a="1"/>
  <c r="K884" i="7" s="1"/>
  <c r="H884" i="7"/>
  <c r="C884" i="7"/>
  <c r="M883" i="7"/>
  <c r="K883" i="7" a="1"/>
  <c r="K883" i="7"/>
  <c r="J883" i="7"/>
  <c r="H883" i="7"/>
  <c r="C883" i="7"/>
  <c r="M882" i="7"/>
  <c r="K882" i="7" a="1"/>
  <c r="K882" i="7"/>
  <c r="J882" i="7"/>
  <c r="H882" i="7"/>
  <c r="C882" i="7"/>
  <c r="M881" i="7"/>
  <c r="J881" i="7"/>
  <c r="H881" i="7"/>
  <c r="K881" i="7" s="1" a="1"/>
  <c r="K881" i="7" s="1"/>
  <c r="C881" i="7"/>
  <c r="M880" i="7"/>
  <c r="K880" i="7" a="1"/>
  <c r="K880" i="7" s="1"/>
  <c r="J880" i="7"/>
  <c r="H880" i="7"/>
  <c r="C880" i="7"/>
  <c r="M879" i="7"/>
  <c r="J879" i="7"/>
  <c r="K879" i="7" s="1" a="1"/>
  <c r="K879" i="7" s="1"/>
  <c r="H879" i="7"/>
  <c r="C879" i="7"/>
  <c r="M878" i="7"/>
  <c r="J878" i="7"/>
  <c r="K878" i="7" s="1" a="1"/>
  <c r="K878" i="7" s="1"/>
  <c r="H878" i="7"/>
  <c r="C878" i="7"/>
  <c r="M877" i="7"/>
  <c r="J877" i="7"/>
  <c r="H877" i="7"/>
  <c r="K877" i="7" s="1" a="1"/>
  <c r="K877" i="7" s="1"/>
  <c r="C877" i="7"/>
  <c r="M876" i="7"/>
  <c r="K876" i="7" a="1"/>
  <c r="K876" i="7"/>
  <c r="J876" i="7"/>
  <c r="H876" i="7"/>
  <c r="C876" i="7"/>
  <c r="M875" i="7"/>
  <c r="J875" i="7"/>
  <c r="K875" i="7" s="1" a="1"/>
  <c r="K875" i="7" s="1"/>
  <c r="H875" i="7"/>
  <c r="C875" i="7"/>
  <c r="M874" i="7"/>
  <c r="J874" i="7"/>
  <c r="K874" i="7" s="1" a="1"/>
  <c r="K874" i="7" s="1"/>
  <c r="H874" i="7"/>
  <c r="C874" i="7"/>
  <c r="M873" i="7"/>
  <c r="J873" i="7"/>
  <c r="H873" i="7"/>
  <c r="C873" i="7"/>
  <c r="M872" i="7"/>
  <c r="K872" i="7" a="1"/>
  <c r="K872" i="7"/>
  <c r="J872" i="7"/>
  <c r="H872" i="7"/>
  <c r="C872" i="7"/>
  <c r="M871" i="7"/>
  <c r="J871" i="7"/>
  <c r="H871" i="7"/>
  <c r="C871" i="7"/>
  <c r="M870" i="7"/>
  <c r="J870" i="7"/>
  <c r="H870" i="7"/>
  <c r="K870" i="7" s="1" a="1"/>
  <c r="K870" i="7" s="1"/>
  <c r="C870" i="7"/>
  <c r="M869" i="7"/>
  <c r="J869" i="7"/>
  <c r="H869" i="7"/>
  <c r="C869" i="7"/>
  <c r="M868" i="7"/>
  <c r="J868" i="7"/>
  <c r="K868" i="7" s="1" a="1"/>
  <c r="K868" i="7" s="1"/>
  <c r="H868" i="7"/>
  <c r="C868" i="7"/>
  <c r="M867" i="7"/>
  <c r="K867" i="7" a="1"/>
  <c r="K867" i="7" s="1"/>
  <c r="J867" i="7"/>
  <c r="H867" i="7"/>
  <c r="C867" i="7"/>
  <c r="M866" i="7"/>
  <c r="J866" i="7"/>
  <c r="H866" i="7"/>
  <c r="K866" i="7" s="1" a="1"/>
  <c r="K866" i="7" s="1"/>
  <c r="C866" i="7"/>
  <c r="M865" i="7"/>
  <c r="K865" i="7" a="1"/>
  <c r="K865" i="7" s="1"/>
  <c r="J865" i="7"/>
  <c r="H865" i="7"/>
  <c r="C865" i="7"/>
  <c r="M864" i="7"/>
  <c r="J864" i="7"/>
  <c r="H864" i="7"/>
  <c r="C864" i="7"/>
  <c r="M863" i="7"/>
  <c r="K863" i="7" a="1"/>
  <c r="K863" i="7" s="1"/>
  <c r="J863" i="7"/>
  <c r="H863" i="7"/>
  <c r="C863" i="7"/>
  <c r="M862" i="7"/>
  <c r="J862" i="7"/>
  <c r="H862" i="7"/>
  <c r="C862" i="7"/>
  <c r="M861" i="7"/>
  <c r="K861" i="7" a="1"/>
  <c r="K861" i="7"/>
  <c r="J861" i="7"/>
  <c r="H861" i="7"/>
  <c r="C861" i="7"/>
  <c r="M860" i="7"/>
  <c r="J860" i="7"/>
  <c r="K860" i="7" s="1" a="1"/>
  <c r="K860" i="7" s="1"/>
  <c r="H860" i="7"/>
  <c r="C860" i="7"/>
  <c r="M859" i="7"/>
  <c r="K859" i="7" a="1"/>
  <c r="K859" i="7" s="1"/>
  <c r="J859" i="7"/>
  <c r="H859" i="7"/>
  <c r="C859" i="7"/>
  <c r="M858" i="7"/>
  <c r="J858" i="7"/>
  <c r="K858" i="7" s="1" a="1"/>
  <c r="K858" i="7" s="1"/>
  <c r="H858" i="7"/>
  <c r="C858" i="7"/>
  <c r="M857" i="7"/>
  <c r="J857" i="7"/>
  <c r="K857" i="7" s="1" a="1"/>
  <c r="K857" i="7" s="1"/>
  <c r="H857" i="7"/>
  <c r="C857" i="7"/>
  <c r="M856" i="7"/>
  <c r="K856" i="7" a="1"/>
  <c r="K856" i="7" s="1"/>
  <c r="J856" i="7"/>
  <c r="H856" i="7"/>
  <c r="C856" i="7"/>
  <c r="M855" i="7"/>
  <c r="K855" i="7"/>
  <c r="J855" i="7"/>
  <c r="H855" i="7"/>
  <c r="K855" i="7" s="1" a="1"/>
  <c r="C855" i="7"/>
  <c r="M854" i="7"/>
  <c r="K854" i="7" a="1"/>
  <c r="K854" i="7" s="1"/>
  <c r="J854" i="7"/>
  <c r="H854" i="7"/>
  <c r="C854" i="7"/>
  <c r="M853" i="7"/>
  <c r="J853" i="7"/>
  <c r="K853" i="7" s="1" a="1"/>
  <c r="K853" i="7" s="1"/>
  <c r="H853" i="7"/>
  <c r="C853" i="7"/>
  <c r="M852" i="7"/>
  <c r="J852" i="7"/>
  <c r="K852" i="7" s="1" a="1"/>
  <c r="K852" i="7" s="1"/>
  <c r="H852" i="7"/>
  <c r="C852" i="7"/>
  <c r="M851" i="7"/>
  <c r="J851" i="7"/>
  <c r="H851" i="7"/>
  <c r="C851" i="7"/>
  <c r="M850" i="7"/>
  <c r="K850" i="7" a="1"/>
  <c r="K850" i="7"/>
  <c r="J850" i="7"/>
  <c r="H850" i="7"/>
  <c r="C850" i="7"/>
  <c r="M849" i="7"/>
  <c r="J849" i="7"/>
  <c r="K849" i="7" s="1" a="1"/>
  <c r="K849" i="7" s="1"/>
  <c r="H849" i="7"/>
  <c r="C849" i="7"/>
  <c r="M848" i="7"/>
  <c r="K848" i="7" a="1"/>
  <c r="K848" i="7" s="1"/>
  <c r="J848" i="7"/>
  <c r="H848" i="7"/>
  <c r="C848" i="7"/>
  <c r="M847" i="7"/>
  <c r="J847" i="7"/>
  <c r="K847" i="7" s="1" a="1"/>
  <c r="K847" i="7" s="1"/>
  <c r="H847" i="7"/>
  <c r="C847" i="7"/>
  <c r="M846" i="7"/>
  <c r="J846" i="7"/>
  <c r="K846" i="7" s="1" a="1"/>
  <c r="K846" i="7" s="1"/>
  <c r="H846" i="7"/>
  <c r="C846" i="7"/>
  <c r="M845" i="7"/>
  <c r="K845" i="7" a="1"/>
  <c r="K845" i="7" s="1"/>
  <c r="J845" i="7"/>
  <c r="H845" i="7"/>
  <c r="C845" i="7"/>
  <c r="M844" i="7"/>
  <c r="J844" i="7"/>
  <c r="H844" i="7"/>
  <c r="K844" i="7" s="1" a="1"/>
  <c r="K844" i="7" s="1"/>
  <c r="C844" i="7"/>
  <c r="M843" i="7"/>
  <c r="K843" i="7" a="1"/>
  <c r="K843" i="7" s="1"/>
  <c r="J843" i="7"/>
  <c r="H843" i="7"/>
  <c r="C843" i="7"/>
  <c r="M842" i="7"/>
  <c r="J842" i="7"/>
  <c r="K842" i="7" s="1" a="1"/>
  <c r="K842" i="7" s="1"/>
  <c r="H842" i="7"/>
  <c r="C842" i="7"/>
  <c r="M841" i="7"/>
  <c r="J841" i="7"/>
  <c r="K841" i="7" s="1" a="1"/>
  <c r="K841" i="7" s="1"/>
  <c r="H841" i="7"/>
  <c r="C841" i="7"/>
  <c r="M840" i="7"/>
  <c r="J840" i="7"/>
  <c r="H840" i="7"/>
  <c r="C840" i="7"/>
  <c r="M839" i="7"/>
  <c r="K839" i="7" a="1"/>
  <c r="K839" i="7"/>
  <c r="J839" i="7"/>
  <c r="H839" i="7"/>
  <c r="C839" i="7"/>
  <c r="M838" i="7"/>
  <c r="J838" i="7"/>
  <c r="H838" i="7"/>
  <c r="C838" i="7"/>
  <c r="M837" i="7"/>
  <c r="K837" i="7" a="1"/>
  <c r="K837" i="7" s="1"/>
  <c r="J837" i="7"/>
  <c r="H837" i="7"/>
  <c r="C837" i="7"/>
  <c r="M836" i="7"/>
  <c r="J836" i="7"/>
  <c r="K836" i="7" s="1" a="1"/>
  <c r="K836" i="7" s="1"/>
  <c r="H836" i="7"/>
  <c r="C836" i="7"/>
  <c r="M835" i="7"/>
  <c r="J835" i="7"/>
  <c r="K835" i="7" s="1" a="1"/>
  <c r="K835" i="7" s="1"/>
  <c r="H835" i="7"/>
  <c r="C835" i="7"/>
  <c r="M834" i="7"/>
  <c r="J834" i="7"/>
  <c r="K834" i="7" s="1" a="1"/>
  <c r="K834" i="7" s="1"/>
  <c r="H834" i="7"/>
  <c r="C834" i="7"/>
  <c r="M833" i="7"/>
  <c r="J833" i="7"/>
  <c r="H833" i="7"/>
  <c r="K833" i="7" s="1" a="1"/>
  <c r="K833" i="7" s="1"/>
  <c r="C833" i="7"/>
  <c r="M832" i="7"/>
  <c r="J832" i="7"/>
  <c r="H832" i="7"/>
  <c r="K832" i="7" s="1" a="1"/>
  <c r="K832" i="7" s="1"/>
  <c r="C832" i="7"/>
  <c r="M831" i="7"/>
  <c r="K831" i="7" a="1"/>
  <c r="K831" i="7" s="1"/>
  <c r="J831" i="7"/>
  <c r="H831" i="7"/>
  <c r="C831" i="7"/>
  <c r="M830" i="7"/>
  <c r="K830" i="7" a="1"/>
  <c r="K830" i="7" s="1"/>
  <c r="J830" i="7"/>
  <c r="H830" i="7"/>
  <c r="C830" i="7"/>
  <c r="M829" i="7"/>
  <c r="J829" i="7"/>
  <c r="K829" i="7" s="1" a="1"/>
  <c r="K829" i="7" s="1"/>
  <c r="H829" i="7"/>
  <c r="C829" i="7"/>
  <c r="M828" i="7"/>
  <c r="K828" i="7" a="1"/>
  <c r="K828" i="7"/>
  <c r="J828" i="7"/>
  <c r="H828" i="7"/>
  <c r="C828" i="7"/>
  <c r="M827" i="7"/>
  <c r="J827" i="7"/>
  <c r="K827" i="7" s="1" a="1"/>
  <c r="K827" i="7" s="1"/>
  <c r="H827" i="7"/>
  <c r="C827" i="7"/>
  <c r="M826" i="7"/>
  <c r="K826" i="7" a="1"/>
  <c r="K826" i="7" s="1"/>
  <c r="J826" i="7"/>
  <c r="H826" i="7"/>
  <c r="C826" i="7"/>
  <c r="M825" i="7"/>
  <c r="K825" i="7"/>
  <c r="J825" i="7"/>
  <c r="K825" i="7" s="1" a="1"/>
  <c r="H825" i="7"/>
  <c r="C825" i="7"/>
  <c r="M824" i="7"/>
  <c r="J824" i="7"/>
  <c r="K824" i="7" s="1" a="1"/>
  <c r="K824" i="7" s="1"/>
  <c r="H824" i="7"/>
  <c r="C824" i="7"/>
  <c r="M823" i="7"/>
  <c r="J823" i="7"/>
  <c r="K823" i="7" s="1" a="1"/>
  <c r="K823" i="7" s="1"/>
  <c r="H823" i="7"/>
  <c r="C823" i="7"/>
  <c r="M822" i="7"/>
  <c r="K822" i="7"/>
  <c r="J822" i="7"/>
  <c r="H822" i="7"/>
  <c r="K822" i="7" s="1" a="1"/>
  <c r="C822" i="7"/>
  <c r="M821" i="7"/>
  <c r="J821" i="7"/>
  <c r="K821" i="7" s="1" a="1"/>
  <c r="K821" i="7" s="1"/>
  <c r="H821" i="7"/>
  <c r="C821" i="7"/>
  <c r="M820" i="7"/>
  <c r="K820" i="7" a="1"/>
  <c r="K820" i="7" s="1"/>
  <c r="J820" i="7"/>
  <c r="H820" i="7"/>
  <c r="C820" i="7"/>
  <c r="M819" i="7"/>
  <c r="J819" i="7"/>
  <c r="K819" i="7" s="1" a="1"/>
  <c r="K819" i="7" s="1"/>
  <c r="H819" i="7"/>
  <c r="C819" i="7"/>
  <c r="M818" i="7"/>
  <c r="K818" i="7"/>
  <c r="J818" i="7"/>
  <c r="K818" i="7" s="1" a="1"/>
  <c r="H818" i="7"/>
  <c r="C818" i="7"/>
  <c r="M817" i="7"/>
  <c r="K817" i="7" a="1"/>
  <c r="K817" i="7" s="1"/>
  <c r="J817" i="7"/>
  <c r="H817" i="7"/>
  <c r="C817" i="7"/>
  <c r="M816" i="7"/>
  <c r="K816" i="7" a="1"/>
  <c r="K816" i="7" s="1"/>
  <c r="J816" i="7"/>
  <c r="H816" i="7"/>
  <c r="C816" i="7"/>
  <c r="M815" i="7"/>
  <c r="J815" i="7"/>
  <c r="H815" i="7"/>
  <c r="K815" i="7" s="1" a="1"/>
  <c r="K815" i="7" s="1"/>
  <c r="C815" i="7"/>
  <c r="M814" i="7"/>
  <c r="K814" i="7" a="1"/>
  <c r="K814" i="7" s="1"/>
  <c r="J814" i="7"/>
  <c r="H814" i="7"/>
  <c r="C814" i="7"/>
  <c r="M813" i="7"/>
  <c r="J813" i="7"/>
  <c r="K813" i="7" s="1" a="1"/>
  <c r="K813" i="7" s="1"/>
  <c r="H813" i="7"/>
  <c r="C813" i="7"/>
  <c r="M812" i="7"/>
  <c r="K812" i="7" a="1"/>
  <c r="K812" i="7"/>
  <c r="J812" i="7"/>
  <c r="H812" i="7"/>
  <c r="C812" i="7"/>
  <c r="M811" i="7"/>
  <c r="J811" i="7"/>
  <c r="H811" i="7"/>
  <c r="K811" i="7" s="1" a="1"/>
  <c r="K811" i="7" s="1"/>
  <c r="C811" i="7"/>
  <c r="M810" i="7"/>
  <c r="K810" i="7" a="1"/>
  <c r="K810" i="7"/>
  <c r="J810" i="7"/>
  <c r="H810" i="7"/>
  <c r="C810" i="7"/>
  <c r="M809" i="7"/>
  <c r="J809" i="7"/>
  <c r="K809" i="7" s="1" a="1"/>
  <c r="K809" i="7" s="1"/>
  <c r="H809" i="7"/>
  <c r="C809" i="7"/>
  <c r="M808" i="7"/>
  <c r="K808" i="7" a="1"/>
  <c r="K808" i="7"/>
  <c r="J808" i="7"/>
  <c r="H808" i="7"/>
  <c r="C808" i="7"/>
  <c r="M807" i="7"/>
  <c r="J807" i="7"/>
  <c r="H807" i="7"/>
  <c r="C807" i="7"/>
  <c r="M806" i="7"/>
  <c r="K806" i="7" a="1"/>
  <c r="K806" i="7"/>
  <c r="J806" i="7"/>
  <c r="H806" i="7"/>
  <c r="C806" i="7"/>
  <c r="M805" i="7"/>
  <c r="J805" i="7"/>
  <c r="K805" i="7" s="1" a="1"/>
  <c r="K805" i="7" s="1"/>
  <c r="H805" i="7"/>
  <c r="C805" i="7"/>
  <c r="M804" i="7"/>
  <c r="K804" i="7" a="1"/>
  <c r="K804" i="7" s="1"/>
  <c r="J804" i="7"/>
  <c r="H804" i="7"/>
  <c r="C804" i="7"/>
  <c r="M803" i="7"/>
  <c r="J803" i="7"/>
  <c r="K803" i="7" s="1" a="1"/>
  <c r="K803" i="7" s="1"/>
  <c r="H803" i="7"/>
  <c r="C803" i="7"/>
  <c r="M802" i="7"/>
  <c r="J802" i="7"/>
  <c r="K802" i="7" s="1" a="1"/>
  <c r="K802" i="7" s="1"/>
  <c r="H802" i="7"/>
  <c r="C802" i="7"/>
  <c r="M801" i="7"/>
  <c r="J801" i="7"/>
  <c r="K801" i="7" s="1" a="1"/>
  <c r="K801" i="7" s="1"/>
  <c r="H801" i="7"/>
  <c r="C801" i="7"/>
  <c r="M800" i="7"/>
  <c r="K800" i="7"/>
  <c r="J800" i="7"/>
  <c r="H800" i="7"/>
  <c r="K800" i="7" s="1" a="1"/>
  <c r="C800" i="7"/>
  <c r="M799" i="7"/>
  <c r="J799" i="7"/>
  <c r="K799" i="7" s="1" a="1"/>
  <c r="K799" i="7" s="1"/>
  <c r="H799" i="7"/>
  <c r="C799" i="7"/>
  <c r="M798" i="7"/>
  <c r="J798" i="7"/>
  <c r="K798" i="7" s="1" a="1"/>
  <c r="K798" i="7" s="1"/>
  <c r="H798" i="7"/>
  <c r="C798" i="7"/>
  <c r="M797" i="7"/>
  <c r="K797" i="7" a="1"/>
  <c r="K797" i="7"/>
  <c r="J797" i="7"/>
  <c r="H797" i="7"/>
  <c r="C797" i="7"/>
  <c r="M796" i="7"/>
  <c r="J796" i="7"/>
  <c r="K796" i="7" s="1" a="1"/>
  <c r="K796" i="7" s="1"/>
  <c r="H796" i="7"/>
  <c r="C796" i="7"/>
  <c r="M795" i="7"/>
  <c r="K795" i="7" a="1"/>
  <c r="K795" i="7" s="1"/>
  <c r="J795" i="7"/>
  <c r="H795" i="7"/>
  <c r="C795" i="7"/>
  <c r="M794" i="7"/>
  <c r="K794" i="7" a="1"/>
  <c r="K794" i="7"/>
  <c r="J794" i="7"/>
  <c r="H794" i="7"/>
  <c r="C794" i="7"/>
  <c r="M793" i="7"/>
  <c r="K793" i="7" a="1"/>
  <c r="K793" i="7" s="1"/>
  <c r="J793" i="7"/>
  <c r="H793" i="7"/>
  <c r="C793" i="7"/>
  <c r="M792" i="7"/>
  <c r="K792" i="7" a="1"/>
  <c r="K792" i="7"/>
  <c r="J792" i="7"/>
  <c r="H792" i="7"/>
  <c r="C792" i="7"/>
  <c r="M791" i="7"/>
  <c r="J791" i="7"/>
  <c r="K791" i="7" s="1" a="1"/>
  <c r="K791" i="7" s="1"/>
  <c r="H791" i="7"/>
  <c r="C791" i="7"/>
  <c r="M790" i="7"/>
  <c r="K790" i="7" a="1"/>
  <c r="K790" i="7" s="1"/>
  <c r="J790" i="7"/>
  <c r="H790" i="7"/>
  <c r="C790" i="7"/>
  <c r="M789" i="7"/>
  <c r="J789" i="7"/>
  <c r="H789" i="7"/>
  <c r="K789" i="7" s="1" a="1"/>
  <c r="K789" i="7" s="1"/>
  <c r="C789" i="7"/>
  <c r="M788" i="7"/>
  <c r="J788" i="7"/>
  <c r="K788" i="7" s="1" a="1"/>
  <c r="K788" i="7" s="1"/>
  <c r="H788" i="7"/>
  <c r="C788" i="7"/>
  <c r="M787" i="7"/>
  <c r="J787" i="7"/>
  <c r="K787" i="7" s="1" a="1"/>
  <c r="K787" i="7" s="1"/>
  <c r="H787" i="7"/>
  <c r="C787" i="7"/>
  <c r="M786" i="7"/>
  <c r="J786" i="7"/>
  <c r="K786" i="7" s="1" a="1"/>
  <c r="K786" i="7" s="1"/>
  <c r="H786" i="7"/>
  <c r="C786" i="7"/>
  <c r="M785" i="7"/>
  <c r="J785" i="7"/>
  <c r="H785" i="7"/>
  <c r="C785" i="7"/>
  <c r="M784" i="7"/>
  <c r="K784" i="7" a="1"/>
  <c r="K784" i="7" s="1"/>
  <c r="J784" i="7"/>
  <c r="H784" i="7"/>
  <c r="C784" i="7"/>
  <c r="M783" i="7"/>
  <c r="K783" i="7" a="1"/>
  <c r="K783" i="7" s="1"/>
  <c r="J783" i="7"/>
  <c r="H783" i="7"/>
  <c r="C783" i="7"/>
  <c r="M782" i="7"/>
  <c r="K782" i="7" a="1"/>
  <c r="K782" i="7" s="1"/>
  <c r="J782" i="7"/>
  <c r="H782" i="7"/>
  <c r="C782" i="7"/>
  <c r="M781" i="7"/>
  <c r="K781" i="7" a="1"/>
  <c r="K781" i="7" s="1"/>
  <c r="J781" i="7"/>
  <c r="H781" i="7"/>
  <c r="C781" i="7"/>
  <c r="M780" i="7"/>
  <c r="J780" i="7"/>
  <c r="K780" i="7" s="1" a="1"/>
  <c r="K780" i="7" s="1"/>
  <c r="H780" i="7"/>
  <c r="C780" i="7"/>
  <c r="M779" i="7"/>
  <c r="J779" i="7"/>
  <c r="K779" i="7" s="1" a="1"/>
  <c r="K779" i="7" s="1"/>
  <c r="H779" i="7"/>
  <c r="C779" i="7"/>
  <c r="M778" i="7"/>
  <c r="J778" i="7"/>
  <c r="H778" i="7"/>
  <c r="K778" i="7" s="1" a="1"/>
  <c r="K778" i="7" s="1"/>
  <c r="C778" i="7"/>
  <c r="M777" i="7"/>
  <c r="J777" i="7"/>
  <c r="H777" i="7"/>
  <c r="C777" i="7"/>
  <c r="M776" i="7"/>
  <c r="J776" i="7"/>
  <c r="H776" i="7"/>
  <c r="K776" i="7" s="1" a="1"/>
  <c r="K776" i="7" s="1"/>
  <c r="C776" i="7"/>
  <c r="M775" i="7"/>
  <c r="J775" i="7"/>
  <c r="K775" i="7" s="1" a="1"/>
  <c r="K775" i="7" s="1"/>
  <c r="H775" i="7"/>
  <c r="C775" i="7"/>
  <c r="M774" i="7"/>
  <c r="J774" i="7"/>
  <c r="H774" i="7"/>
  <c r="C774" i="7"/>
  <c r="M773" i="7"/>
  <c r="K773" i="7" a="1"/>
  <c r="K773" i="7"/>
  <c r="J773" i="7"/>
  <c r="H773" i="7"/>
  <c r="C773" i="7"/>
  <c r="M772" i="7"/>
  <c r="J772" i="7"/>
  <c r="K772" i="7" s="1" a="1"/>
  <c r="K772" i="7" s="1"/>
  <c r="H772" i="7"/>
  <c r="C772" i="7"/>
  <c r="M771" i="7"/>
  <c r="J771" i="7"/>
  <c r="H771" i="7"/>
  <c r="K771" i="7" s="1" a="1"/>
  <c r="K771" i="7" s="1"/>
  <c r="C771" i="7"/>
  <c r="M770" i="7"/>
  <c r="K770" i="7" a="1"/>
  <c r="K770" i="7" s="1"/>
  <c r="J770" i="7"/>
  <c r="H770" i="7"/>
  <c r="C770" i="7"/>
  <c r="M769" i="7"/>
  <c r="J769" i="7"/>
  <c r="K769" i="7" s="1" a="1"/>
  <c r="K769" i="7" s="1"/>
  <c r="H769" i="7"/>
  <c r="C769" i="7"/>
  <c r="M768" i="7"/>
  <c r="K768" i="7" a="1"/>
  <c r="K768" i="7"/>
  <c r="J768" i="7"/>
  <c r="H768" i="7"/>
  <c r="C768" i="7"/>
  <c r="M767" i="7"/>
  <c r="J767" i="7"/>
  <c r="H767" i="7"/>
  <c r="K767" i="7" s="1" a="1"/>
  <c r="K767" i="7" s="1"/>
  <c r="C767" i="7"/>
  <c r="M766" i="7"/>
  <c r="K766" i="7" a="1"/>
  <c r="K766" i="7" s="1"/>
  <c r="J766" i="7"/>
  <c r="H766" i="7"/>
  <c r="C766" i="7"/>
  <c r="M765" i="7"/>
  <c r="J765" i="7"/>
  <c r="K765" i="7" s="1" a="1"/>
  <c r="K765" i="7" s="1"/>
  <c r="H765" i="7"/>
  <c r="C765" i="7"/>
  <c r="M764" i="7"/>
  <c r="K764" i="7" a="1"/>
  <c r="K764" i="7"/>
  <c r="J764" i="7"/>
  <c r="H764" i="7"/>
  <c r="C764" i="7"/>
  <c r="M763" i="7"/>
  <c r="J763" i="7"/>
  <c r="H763" i="7"/>
  <c r="C763" i="7"/>
  <c r="M762" i="7"/>
  <c r="K762" i="7" a="1"/>
  <c r="K762" i="7"/>
  <c r="J762" i="7"/>
  <c r="H762" i="7"/>
  <c r="C762" i="7"/>
  <c r="M761" i="7"/>
  <c r="J761" i="7"/>
  <c r="H761" i="7"/>
  <c r="C761" i="7"/>
  <c r="M760" i="7"/>
  <c r="J760" i="7"/>
  <c r="H760" i="7"/>
  <c r="K760" i="7" s="1" a="1"/>
  <c r="K760" i="7" s="1"/>
  <c r="C760" i="7"/>
  <c r="M759" i="7"/>
  <c r="J759" i="7"/>
  <c r="H759" i="7"/>
  <c r="C759" i="7"/>
  <c r="M758" i="7"/>
  <c r="J758" i="7"/>
  <c r="K758" i="7" s="1" a="1"/>
  <c r="K758" i="7" s="1"/>
  <c r="H758" i="7"/>
  <c r="C758" i="7"/>
  <c r="M757" i="7"/>
  <c r="J757" i="7"/>
  <c r="H757" i="7"/>
  <c r="C757" i="7"/>
  <c r="M756" i="7"/>
  <c r="K756" i="7"/>
  <c r="J756" i="7"/>
  <c r="H756" i="7"/>
  <c r="K756" i="7" s="1" a="1"/>
  <c r="C756" i="7"/>
  <c r="M755" i="7"/>
  <c r="J755" i="7"/>
  <c r="K755" i="7" s="1" a="1"/>
  <c r="K755" i="7" s="1"/>
  <c r="H755" i="7"/>
  <c r="C755" i="7"/>
  <c r="M754" i="7"/>
  <c r="K754" i="7" a="1"/>
  <c r="K754" i="7" s="1"/>
  <c r="J754" i="7"/>
  <c r="H754" i="7"/>
  <c r="C754" i="7"/>
  <c r="M753" i="7"/>
  <c r="J753" i="7"/>
  <c r="K753" i="7" s="1" a="1"/>
  <c r="K753" i="7" s="1"/>
  <c r="H753" i="7"/>
  <c r="C753" i="7"/>
  <c r="M752" i="7"/>
  <c r="J752" i="7"/>
  <c r="K752" i="7" s="1" a="1"/>
  <c r="K752" i="7" s="1"/>
  <c r="H752" i="7"/>
  <c r="C752" i="7"/>
  <c r="M751" i="7"/>
  <c r="K751" i="7" a="1"/>
  <c r="K751" i="7"/>
  <c r="J751" i="7"/>
  <c r="H751" i="7"/>
  <c r="C751" i="7"/>
  <c r="M750" i="7"/>
  <c r="K750" i="7" a="1"/>
  <c r="K750" i="7"/>
  <c r="J750" i="7"/>
  <c r="H750" i="7"/>
  <c r="C750" i="7"/>
  <c r="M749" i="7"/>
  <c r="J749" i="7"/>
  <c r="H749" i="7"/>
  <c r="K749" i="7" s="1" a="1"/>
  <c r="K749" i="7" s="1"/>
  <c r="C749" i="7"/>
  <c r="M748" i="7"/>
  <c r="K748" i="7" a="1"/>
  <c r="K748" i="7" s="1"/>
  <c r="J748" i="7"/>
  <c r="H748" i="7"/>
  <c r="C748" i="7"/>
  <c r="M747" i="7"/>
  <c r="J747" i="7"/>
  <c r="K747" i="7" s="1" a="1"/>
  <c r="K747" i="7" s="1"/>
  <c r="H747" i="7"/>
  <c r="C747" i="7"/>
  <c r="M746" i="7"/>
  <c r="K746" i="7" a="1"/>
  <c r="K746" i="7"/>
  <c r="J746" i="7"/>
  <c r="H746" i="7"/>
  <c r="C746" i="7"/>
  <c r="M745" i="7"/>
  <c r="J745" i="7"/>
  <c r="H745" i="7"/>
  <c r="K745" i="7" s="1" a="1"/>
  <c r="K745" i="7" s="1"/>
  <c r="C745" i="7"/>
  <c r="M744" i="7"/>
  <c r="K744" i="7"/>
  <c r="J744" i="7"/>
  <c r="K744" i="7" s="1" a="1"/>
  <c r="H744" i="7"/>
  <c r="C744" i="7"/>
  <c r="M743" i="7"/>
  <c r="J743" i="7"/>
  <c r="K743" i="7" s="1" a="1"/>
  <c r="K743" i="7" s="1"/>
  <c r="H743" i="7"/>
  <c r="C743" i="7"/>
  <c r="M742" i="7"/>
  <c r="J742" i="7"/>
  <c r="K742" i="7" s="1" a="1"/>
  <c r="K742" i="7" s="1"/>
  <c r="H742" i="7"/>
  <c r="C742" i="7"/>
  <c r="M741" i="7"/>
  <c r="J741" i="7"/>
  <c r="H741" i="7"/>
  <c r="C741" i="7"/>
  <c r="M740" i="7"/>
  <c r="K740" i="7" a="1"/>
  <c r="K740" i="7"/>
  <c r="J740" i="7"/>
  <c r="H740" i="7"/>
  <c r="C740" i="7"/>
  <c r="M739" i="7"/>
  <c r="J739" i="7"/>
  <c r="K739" i="7" s="1" a="1"/>
  <c r="K739" i="7" s="1"/>
  <c r="H739" i="7"/>
  <c r="C739" i="7"/>
  <c r="M738" i="7"/>
  <c r="K738" i="7" a="1"/>
  <c r="K738" i="7" s="1"/>
  <c r="J738" i="7"/>
  <c r="H738" i="7"/>
  <c r="C738" i="7"/>
  <c r="M737" i="7"/>
  <c r="J737" i="7"/>
  <c r="K737" i="7" s="1" a="1"/>
  <c r="K737" i="7" s="1"/>
  <c r="H737" i="7"/>
  <c r="C737" i="7"/>
  <c r="M736" i="7"/>
  <c r="J736" i="7"/>
  <c r="K736" i="7" s="1" a="1"/>
  <c r="K736" i="7" s="1"/>
  <c r="H736" i="7"/>
  <c r="C736" i="7"/>
  <c r="M735" i="7"/>
  <c r="J735" i="7"/>
  <c r="H735" i="7"/>
  <c r="K735" i="7" s="1" a="1"/>
  <c r="K735" i="7" s="1"/>
  <c r="C735" i="7"/>
  <c r="M734" i="7"/>
  <c r="J734" i="7"/>
  <c r="H734" i="7"/>
  <c r="K734" i="7" s="1" a="1"/>
  <c r="K734" i="7" s="1"/>
  <c r="C734" i="7"/>
  <c r="M733" i="7"/>
  <c r="J733" i="7"/>
  <c r="H733" i="7"/>
  <c r="K733" i="7" s="1" a="1"/>
  <c r="K733" i="7" s="1"/>
  <c r="C733" i="7"/>
  <c r="M732" i="7"/>
  <c r="J732" i="7"/>
  <c r="K732" i="7" s="1" a="1"/>
  <c r="K732" i="7" s="1"/>
  <c r="H732" i="7"/>
  <c r="C732" i="7"/>
  <c r="M731" i="7"/>
  <c r="K731" i="7" a="1"/>
  <c r="K731" i="7" s="1"/>
  <c r="J731" i="7"/>
  <c r="H731" i="7"/>
  <c r="C731" i="7"/>
  <c r="M730" i="7"/>
  <c r="J730" i="7"/>
  <c r="H730" i="7"/>
  <c r="C730" i="7"/>
  <c r="M729" i="7"/>
  <c r="K729" i="7" a="1"/>
  <c r="K729" i="7" s="1"/>
  <c r="J729" i="7"/>
  <c r="H729" i="7"/>
  <c r="C729" i="7"/>
  <c r="M728" i="7"/>
  <c r="J728" i="7"/>
  <c r="K728" i="7" s="1" a="1"/>
  <c r="K728" i="7" s="1"/>
  <c r="H728" i="7"/>
  <c r="C728" i="7"/>
  <c r="M727" i="7"/>
  <c r="J727" i="7"/>
  <c r="H727" i="7"/>
  <c r="K727" i="7" s="1" a="1"/>
  <c r="K727" i="7" s="1"/>
  <c r="C727" i="7"/>
  <c r="M726" i="7"/>
  <c r="K726" i="7" a="1"/>
  <c r="K726" i="7"/>
  <c r="J726" i="7"/>
  <c r="H726" i="7"/>
  <c r="C726" i="7"/>
  <c r="M725" i="7"/>
  <c r="J725" i="7"/>
  <c r="K725" i="7" s="1" a="1"/>
  <c r="K725" i="7" s="1"/>
  <c r="H725" i="7"/>
  <c r="C725" i="7"/>
  <c r="M724" i="7"/>
  <c r="J724" i="7"/>
  <c r="K724" i="7" s="1" a="1"/>
  <c r="K724" i="7" s="1"/>
  <c r="H724" i="7"/>
  <c r="C724" i="7"/>
  <c r="M723" i="7"/>
  <c r="K723" i="7"/>
  <c r="J723" i="7"/>
  <c r="H723" i="7"/>
  <c r="K723" i="7" s="1" a="1"/>
  <c r="C723" i="7"/>
  <c r="M722" i="7"/>
  <c r="J722" i="7"/>
  <c r="K722" i="7" s="1" a="1"/>
  <c r="K722" i="7" s="1"/>
  <c r="H722" i="7"/>
  <c r="C722" i="7"/>
  <c r="M721" i="7"/>
  <c r="K721" i="7" a="1"/>
  <c r="K721" i="7" s="1"/>
  <c r="J721" i="7"/>
  <c r="H721" i="7"/>
  <c r="C721" i="7"/>
  <c r="M720" i="7"/>
  <c r="J720" i="7"/>
  <c r="K720" i="7" s="1" a="1"/>
  <c r="K720" i="7" s="1"/>
  <c r="H720" i="7"/>
  <c r="C720" i="7"/>
  <c r="M719" i="7"/>
  <c r="J719" i="7"/>
  <c r="H719" i="7"/>
  <c r="C719" i="7"/>
  <c r="M718" i="7"/>
  <c r="K718" i="7" a="1"/>
  <c r="K718" i="7"/>
  <c r="J718" i="7"/>
  <c r="H718" i="7"/>
  <c r="C718" i="7"/>
  <c r="M717" i="7"/>
  <c r="J717" i="7"/>
  <c r="H717" i="7"/>
  <c r="K717" i="7" s="1" a="1"/>
  <c r="K717" i="7" s="1"/>
  <c r="C717" i="7"/>
  <c r="M716" i="7"/>
  <c r="J716" i="7"/>
  <c r="H716" i="7"/>
  <c r="K716" i="7" s="1" a="1"/>
  <c r="K716" i="7" s="1"/>
  <c r="C716" i="7"/>
  <c r="M715" i="7"/>
  <c r="J715" i="7"/>
  <c r="H715" i="7"/>
  <c r="K715" i="7" s="1" a="1"/>
  <c r="K715" i="7" s="1"/>
  <c r="C715" i="7"/>
  <c r="M714" i="7"/>
  <c r="J714" i="7"/>
  <c r="K714" i="7" s="1" a="1"/>
  <c r="K714" i="7" s="1"/>
  <c r="H714" i="7"/>
  <c r="C714" i="7"/>
  <c r="M713" i="7"/>
  <c r="K713" i="7" a="1"/>
  <c r="K713" i="7" s="1"/>
  <c r="J713" i="7"/>
  <c r="H713" i="7"/>
  <c r="C713" i="7"/>
  <c r="M712" i="7"/>
  <c r="K712" i="7"/>
  <c r="J712" i="7"/>
  <c r="H712" i="7"/>
  <c r="K712" i="7" s="1" a="1"/>
  <c r="C712" i="7"/>
  <c r="M711" i="7"/>
  <c r="K711" i="7" a="1"/>
  <c r="K711" i="7" s="1"/>
  <c r="J711" i="7"/>
  <c r="H711" i="7"/>
  <c r="C711" i="7"/>
  <c r="M710" i="7"/>
  <c r="J710" i="7"/>
  <c r="K710" i="7" s="1" a="1"/>
  <c r="K710" i="7" s="1"/>
  <c r="H710" i="7"/>
  <c r="C710" i="7"/>
  <c r="M709" i="7"/>
  <c r="K709" i="7" a="1"/>
  <c r="K709" i="7" s="1"/>
  <c r="J709" i="7"/>
  <c r="H709" i="7"/>
  <c r="C709" i="7"/>
  <c r="M708" i="7"/>
  <c r="J708" i="7"/>
  <c r="H708" i="7"/>
  <c r="C708" i="7"/>
  <c r="M707" i="7"/>
  <c r="K707" i="7" a="1"/>
  <c r="K707" i="7" s="1"/>
  <c r="J707" i="7"/>
  <c r="H707" i="7"/>
  <c r="C707" i="7"/>
  <c r="M706" i="7"/>
  <c r="J706" i="7"/>
  <c r="H706" i="7"/>
  <c r="K706" i="7" s="1" a="1"/>
  <c r="K706" i="7" s="1"/>
  <c r="C706" i="7"/>
  <c r="M705" i="7"/>
  <c r="K705" i="7" a="1"/>
  <c r="K705" i="7" s="1"/>
  <c r="J705" i="7"/>
  <c r="H705" i="7"/>
  <c r="C705" i="7"/>
  <c r="M704" i="7"/>
  <c r="K704" i="7" a="1"/>
  <c r="K704" i="7" s="1"/>
  <c r="J704" i="7"/>
  <c r="H704" i="7"/>
  <c r="C704" i="7"/>
  <c r="M703" i="7"/>
  <c r="J703" i="7"/>
  <c r="K703" i="7" s="1" a="1"/>
  <c r="K703" i="7" s="1"/>
  <c r="H703" i="7"/>
  <c r="C703" i="7"/>
  <c r="M702" i="7"/>
  <c r="K702" i="7" a="1"/>
  <c r="K702" i="7" s="1"/>
  <c r="J702" i="7"/>
  <c r="H702" i="7"/>
  <c r="C702" i="7"/>
  <c r="M701" i="7"/>
  <c r="K701" i="7"/>
  <c r="J701" i="7"/>
  <c r="H701" i="7"/>
  <c r="K701" i="7" s="1" a="1"/>
  <c r="C701" i="7"/>
  <c r="M700" i="7"/>
  <c r="K700" i="7" a="1"/>
  <c r="K700" i="7" s="1"/>
  <c r="J700" i="7"/>
  <c r="H700" i="7"/>
  <c r="C700" i="7"/>
  <c r="M699" i="7"/>
  <c r="K699" i="7" a="1"/>
  <c r="K699" i="7" s="1"/>
  <c r="J699" i="7"/>
  <c r="H699" i="7"/>
  <c r="C699" i="7"/>
  <c r="M698" i="7"/>
  <c r="K698" i="7" a="1"/>
  <c r="K698" i="7" s="1"/>
  <c r="J698" i="7"/>
  <c r="H698" i="7"/>
  <c r="C698" i="7"/>
  <c r="M697" i="7"/>
  <c r="K697" i="7"/>
  <c r="J697" i="7"/>
  <c r="K697" i="7" s="1" a="1"/>
  <c r="H697" i="7"/>
  <c r="C697" i="7"/>
  <c r="M696" i="7"/>
  <c r="K696" i="7" a="1"/>
  <c r="K696" i="7" s="1"/>
  <c r="J696" i="7"/>
  <c r="H696" i="7"/>
  <c r="C696" i="7"/>
  <c r="M695" i="7"/>
  <c r="K695" i="7" a="1"/>
  <c r="K695" i="7" s="1"/>
  <c r="J695" i="7"/>
  <c r="H695" i="7"/>
  <c r="C695" i="7"/>
  <c r="M694" i="7"/>
  <c r="K694" i="7" a="1"/>
  <c r="K694" i="7" s="1"/>
  <c r="J694" i="7"/>
  <c r="H694" i="7"/>
  <c r="C694" i="7"/>
  <c r="M693" i="7"/>
  <c r="K693" i="7" a="1"/>
  <c r="K693" i="7" s="1"/>
  <c r="J693" i="7"/>
  <c r="H693" i="7"/>
  <c r="C693" i="7"/>
  <c r="M692" i="7"/>
  <c r="J692" i="7"/>
  <c r="K692" i="7" s="1" a="1"/>
  <c r="K692" i="7" s="1"/>
  <c r="H692" i="7"/>
  <c r="C692" i="7"/>
  <c r="M691" i="7"/>
  <c r="K691" i="7" a="1"/>
  <c r="K691" i="7"/>
  <c r="J691" i="7"/>
  <c r="H691" i="7"/>
  <c r="C691" i="7"/>
  <c r="M690" i="7"/>
  <c r="J690" i="7"/>
  <c r="H690" i="7"/>
  <c r="K690" i="7" s="1" a="1"/>
  <c r="K690" i="7" s="1"/>
  <c r="C690" i="7"/>
  <c r="M689" i="7"/>
  <c r="K689" i="7" a="1"/>
  <c r="K689" i="7"/>
  <c r="J689" i="7"/>
  <c r="H689" i="7"/>
  <c r="C689" i="7"/>
  <c r="M688" i="7"/>
  <c r="J688" i="7"/>
  <c r="H688" i="7"/>
  <c r="C688" i="7"/>
  <c r="M687" i="7"/>
  <c r="K687" i="7" a="1"/>
  <c r="K687" i="7"/>
  <c r="J687" i="7"/>
  <c r="H687" i="7"/>
  <c r="C687" i="7"/>
  <c r="M686" i="7"/>
  <c r="J686" i="7"/>
  <c r="K686" i="7" s="1" a="1"/>
  <c r="K686" i="7" s="1"/>
  <c r="H686" i="7"/>
  <c r="C686" i="7"/>
  <c r="M685" i="7"/>
  <c r="K685" i="7" a="1"/>
  <c r="K685" i="7"/>
  <c r="J685" i="7"/>
  <c r="H685" i="7"/>
  <c r="C685" i="7"/>
  <c r="M684" i="7"/>
  <c r="J684" i="7"/>
  <c r="K684" i="7" s="1" a="1"/>
  <c r="K684" i="7" s="1"/>
  <c r="H684" i="7"/>
  <c r="C684" i="7"/>
  <c r="M683" i="7"/>
  <c r="K683" i="7" a="1"/>
  <c r="K683" i="7" s="1"/>
  <c r="J683" i="7"/>
  <c r="H683" i="7"/>
  <c r="C683" i="7"/>
  <c r="M682" i="7"/>
  <c r="J682" i="7"/>
  <c r="H682" i="7"/>
  <c r="C682" i="7"/>
  <c r="M681" i="7"/>
  <c r="J681" i="7"/>
  <c r="K681" i="7" s="1" a="1"/>
  <c r="K681" i="7" s="1"/>
  <c r="H681" i="7"/>
  <c r="C681" i="7"/>
  <c r="M680" i="7"/>
  <c r="J680" i="7"/>
  <c r="K680" i="7" s="1" a="1"/>
  <c r="K680" i="7" s="1"/>
  <c r="H680" i="7"/>
  <c r="C680" i="7"/>
  <c r="M679" i="7"/>
  <c r="K679" i="7"/>
  <c r="J679" i="7"/>
  <c r="H679" i="7"/>
  <c r="K679" i="7" s="1" a="1"/>
  <c r="C679" i="7"/>
  <c r="M678" i="7"/>
  <c r="J678" i="7"/>
  <c r="H678" i="7"/>
  <c r="C678" i="7"/>
  <c r="M677" i="7"/>
  <c r="J677" i="7"/>
  <c r="K677" i="7" s="1" a="1"/>
  <c r="K677" i="7" s="1"/>
  <c r="H677" i="7"/>
  <c r="C677" i="7"/>
  <c r="M676" i="7"/>
  <c r="K676" i="7" a="1"/>
  <c r="K676" i="7" s="1"/>
  <c r="J676" i="7"/>
  <c r="H676" i="7"/>
  <c r="C676" i="7"/>
  <c r="M675" i="7"/>
  <c r="J675" i="7"/>
  <c r="K675" i="7" s="1" a="1"/>
  <c r="K675" i="7" s="1"/>
  <c r="H675" i="7"/>
  <c r="C675" i="7"/>
  <c r="M674" i="7"/>
  <c r="K674" i="7" a="1"/>
  <c r="K674" i="7" s="1"/>
  <c r="J674" i="7"/>
  <c r="H674" i="7"/>
  <c r="C674" i="7"/>
  <c r="M673" i="7"/>
  <c r="K673" i="7" a="1"/>
  <c r="K673" i="7"/>
  <c r="J673" i="7"/>
  <c r="H673" i="7"/>
  <c r="C673" i="7"/>
  <c r="M672" i="7"/>
  <c r="K672" i="7" a="1"/>
  <c r="K672" i="7" s="1"/>
  <c r="J672" i="7"/>
  <c r="H672" i="7"/>
  <c r="C672" i="7"/>
  <c r="M671" i="7"/>
  <c r="K671" i="7" a="1"/>
  <c r="K671" i="7"/>
  <c r="J671" i="7"/>
  <c r="H671" i="7"/>
  <c r="C671" i="7"/>
  <c r="M670" i="7"/>
  <c r="J670" i="7"/>
  <c r="K670" i="7" s="1" a="1"/>
  <c r="K670" i="7" s="1"/>
  <c r="H670" i="7"/>
  <c r="C670" i="7"/>
  <c r="M669" i="7"/>
  <c r="K669" i="7" a="1"/>
  <c r="K669" i="7" s="1"/>
  <c r="J669" i="7"/>
  <c r="H669" i="7"/>
  <c r="C669" i="7"/>
  <c r="M668" i="7"/>
  <c r="J668" i="7"/>
  <c r="H668" i="7"/>
  <c r="K668" i="7" s="1" a="1"/>
  <c r="K668" i="7" s="1"/>
  <c r="C668" i="7"/>
  <c r="M667" i="7"/>
  <c r="J667" i="7"/>
  <c r="K667" i="7" s="1" a="1"/>
  <c r="K667" i="7" s="1"/>
  <c r="H667" i="7"/>
  <c r="C667" i="7"/>
  <c r="M666" i="7"/>
  <c r="J666" i="7"/>
  <c r="H666" i="7"/>
  <c r="K666" i="7" s="1" a="1"/>
  <c r="K666" i="7" s="1"/>
  <c r="C666" i="7"/>
  <c r="M665" i="7"/>
  <c r="J665" i="7"/>
  <c r="K665" i="7" s="1" a="1"/>
  <c r="K665" i="7" s="1"/>
  <c r="H665" i="7"/>
  <c r="C665" i="7"/>
  <c r="M664" i="7"/>
  <c r="J664" i="7"/>
  <c r="K664" i="7" s="1" a="1"/>
  <c r="K664" i="7" s="1"/>
  <c r="H664" i="7"/>
  <c r="C664" i="7"/>
  <c r="M663" i="7"/>
  <c r="K663" i="7" a="1"/>
  <c r="K663" i="7" s="1"/>
  <c r="J663" i="7"/>
  <c r="H663" i="7"/>
  <c r="C663" i="7"/>
  <c r="M662" i="7"/>
  <c r="J662" i="7"/>
  <c r="K662" i="7" s="1" a="1"/>
  <c r="K662" i="7" s="1"/>
  <c r="H662" i="7"/>
  <c r="C662" i="7"/>
  <c r="M661" i="7"/>
  <c r="J661" i="7"/>
  <c r="K661" i="7" s="1" a="1"/>
  <c r="K661" i="7" s="1"/>
  <c r="H661" i="7"/>
  <c r="C661" i="7"/>
  <c r="M660" i="7"/>
  <c r="J660" i="7"/>
  <c r="H660" i="7"/>
  <c r="K660" i="7" s="1" a="1"/>
  <c r="K660" i="7" s="1"/>
  <c r="C660" i="7"/>
  <c r="M659" i="7"/>
  <c r="J659" i="7"/>
  <c r="K659" i="7" s="1" a="1"/>
  <c r="K659" i="7" s="1"/>
  <c r="H659" i="7"/>
  <c r="C659" i="7"/>
  <c r="M658" i="7"/>
  <c r="J658" i="7"/>
  <c r="K658" i="7" s="1" a="1"/>
  <c r="K658" i="7" s="1"/>
  <c r="H658" i="7"/>
  <c r="C658" i="7"/>
  <c r="M657" i="7"/>
  <c r="K657" i="7" a="1"/>
  <c r="K657" i="7"/>
  <c r="J657" i="7"/>
  <c r="H657" i="7"/>
  <c r="C657" i="7"/>
  <c r="M656" i="7"/>
  <c r="J656" i="7"/>
  <c r="H656" i="7"/>
  <c r="K656" i="7" s="1" a="1"/>
  <c r="K656" i="7" s="1"/>
  <c r="C656" i="7"/>
  <c r="M655" i="7"/>
  <c r="K655" i="7" a="1"/>
  <c r="K655" i="7" s="1"/>
  <c r="J655" i="7"/>
  <c r="H655" i="7"/>
  <c r="C655" i="7"/>
  <c r="M654" i="7"/>
  <c r="K654" i="7" a="1"/>
  <c r="K654" i="7"/>
  <c r="J654" i="7"/>
  <c r="H654" i="7"/>
  <c r="C654" i="7"/>
  <c r="M653" i="7"/>
  <c r="K653" i="7"/>
  <c r="J653" i="7"/>
  <c r="K653" i="7" s="1" a="1"/>
  <c r="H653" i="7"/>
  <c r="C653" i="7"/>
  <c r="M652" i="7"/>
  <c r="J652" i="7"/>
  <c r="H652" i="7"/>
  <c r="K652" i="7" s="1" a="1"/>
  <c r="K652" i="7" s="1"/>
  <c r="C652" i="7"/>
  <c r="M651" i="7"/>
  <c r="K651" i="7" a="1"/>
  <c r="K651" i="7" s="1"/>
  <c r="J651" i="7"/>
  <c r="H651" i="7"/>
  <c r="C651" i="7"/>
  <c r="M650" i="7"/>
  <c r="J650" i="7"/>
  <c r="K650" i="7" s="1" a="1"/>
  <c r="K650" i="7" s="1"/>
  <c r="H650" i="7"/>
  <c r="C650" i="7"/>
  <c r="M649" i="7"/>
  <c r="K649" i="7" a="1"/>
  <c r="K649" i="7" s="1"/>
  <c r="J649" i="7"/>
  <c r="H649" i="7"/>
  <c r="C649" i="7"/>
  <c r="M648" i="7"/>
  <c r="J648" i="7"/>
  <c r="K648" i="7" s="1" a="1"/>
  <c r="K648" i="7" s="1"/>
  <c r="H648" i="7"/>
  <c r="C648" i="7"/>
  <c r="M647" i="7"/>
  <c r="K647" i="7" a="1"/>
  <c r="K647" i="7" s="1"/>
  <c r="J647" i="7"/>
  <c r="H647" i="7"/>
  <c r="C647" i="7"/>
  <c r="M646" i="7"/>
  <c r="J646" i="7"/>
  <c r="H646" i="7"/>
  <c r="K646" i="7" s="1" a="1"/>
  <c r="K646" i="7" s="1"/>
  <c r="C646" i="7"/>
  <c r="M645" i="7"/>
  <c r="J645" i="7"/>
  <c r="H645" i="7"/>
  <c r="K645" i="7" s="1" a="1"/>
  <c r="K645" i="7" s="1"/>
  <c r="C645" i="7"/>
  <c r="M644" i="7"/>
  <c r="J644" i="7"/>
  <c r="K644" i="7" s="1" a="1"/>
  <c r="K644" i="7" s="1"/>
  <c r="H644" i="7"/>
  <c r="C644" i="7"/>
  <c r="M643" i="7"/>
  <c r="K643" i="7" a="1"/>
  <c r="K643" i="7" s="1"/>
  <c r="J643" i="7"/>
  <c r="H643" i="7"/>
  <c r="C643" i="7"/>
  <c r="M642" i="7"/>
  <c r="J642" i="7"/>
  <c r="H642" i="7"/>
  <c r="C642" i="7"/>
  <c r="M641" i="7"/>
  <c r="J641" i="7"/>
  <c r="H641" i="7"/>
  <c r="K641" i="7" s="1" a="1"/>
  <c r="K641" i="7" s="1"/>
  <c r="C641" i="7"/>
  <c r="M640" i="7"/>
  <c r="K640" i="7" a="1"/>
  <c r="K640" i="7" s="1"/>
  <c r="J640" i="7"/>
  <c r="H640" i="7"/>
  <c r="C640" i="7"/>
  <c r="M639" i="7"/>
  <c r="J639" i="7"/>
  <c r="K639" i="7" s="1" a="1"/>
  <c r="K639" i="7" s="1"/>
  <c r="H639" i="7"/>
  <c r="C639" i="7"/>
  <c r="M638" i="7"/>
  <c r="K638" i="7"/>
  <c r="J638" i="7"/>
  <c r="K638" i="7" s="1" a="1"/>
  <c r="H638" i="7"/>
  <c r="C638" i="7"/>
  <c r="M637" i="7"/>
  <c r="J637" i="7"/>
  <c r="K637" i="7" s="1" a="1"/>
  <c r="K637" i="7" s="1"/>
  <c r="H637" i="7"/>
  <c r="C637" i="7"/>
  <c r="M636" i="7"/>
  <c r="J636" i="7"/>
  <c r="K636" i="7" s="1" a="1"/>
  <c r="K636" i="7" s="1"/>
  <c r="H636" i="7"/>
  <c r="C636" i="7"/>
  <c r="M635" i="7"/>
  <c r="J635" i="7"/>
  <c r="H635" i="7"/>
  <c r="K635" i="7" s="1" a="1"/>
  <c r="K635" i="7" s="1"/>
  <c r="C635" i="7"/>
  <c r="M634" i="7"/>
  <c r="K634" i="7" a="1"/>
  <c r="K634" i="7" s="1"/>
  <c r="J634" i="7"/>
  <c r="H634" i="7"/>
  <c r="C634" i="7"/>
  <c r="M633" i="7"/>
  <c r="J633" i="7"/>
  <c r="H633" i="7"/>
  <c r="C633" i="7"/>
  <c r="M632" i="7"/>
  <c r="K632" i="7" a="1"/>
  <c r="K632" i="7"/>
  <c r="J632" i="7"/>
  <c r="H632" i="7"/>
  <c r="C632" i="7"/>
  <c r="M631" i="7"/>
  <c r="J631" i="7"/>
  <c r="K631" i="7" s="1" a="1"/>
  <c r="K631" i="7" s="1"/>
  <c r="H631" i="7"/>
  <c r="C631" i="7"/>
  <c r="M630" i="7"/>
  <c r="J630" i="7"/>
  <c r="H630" i="7"/>
  <c r="K630" i="7" s="1" a="1"/>
  <c r="K630" i="7" s="1"/>
  <c r="C630" i="7"/>
  <c r="M629" i="7"/>
  <c r="J629" i="7"/>
  <c r="K629" i="7" s="1" a="1"/>
  <c r="K629" i="7" s="1"/>
  <c r="H629" i="7"/>
  <c r="C629" i="7"/>
  <c r="M628" i="7"/>
  <c r="J628" i="7"/>
  <c r="H628" i="7"/>
  <c r="K628" i="7" s="1" a="1"/>
  <c r="K628" i="7" s="1"/>
  <c r="C628" i="7"/>
  <c r="M627" i="7"/>
  <c r="J627" i="7"/>
  <c r="H627" i="7"/>
  <c r="C627" i="7"/>
  <c r="M626" i="7"/>
  <c r="K626" i="7"/>
  <c r="J626" i="7"/>
  <c r="K626" i="7" s="1" a="1"/>
  <c r="H626" i="7"/>
  <c r="C626" i="7"/>
  <c r="M625" i="7"/>
  <c r="J625" i="7"/>
  <c r="K625" i="7" s="1" a="1"/>
  <c r="K625" i="7" s="1"/>
  <c r="H625" i="7"/>
  <c r="C625" i="7"/>
  <c r="M624" i="7"/>
  <c r="K624" i="7" a="1"/>
  <c r="K624" i="7" s="1"/>
  <c r="J624" i="7"/>
  <c r="H624" i="7"/>
  <c r="C624" i="7"/>
  <c r="M623" i="7"/>
  <c r="J623" i="7"/>
  <c r="K623" i="7" s="1" a="1"/>
  <c r="K623" i="7" s="1"/>
  <c r="H623" i="7"/>
  <c r="C623" i="7"/>
  <c r="M622" i="7"/>
  <c r="J622" i="7"/>
  <c r="K622" i="7" s="1" a="1"/>
  <c r="K622" i="7" s="1"/>
  <c r="H622" i="7"/>
  <c r="C622" i="7"/>
  <c r="M621" i="7"/>
  <c r="K621" i="7" a="1"/>
  <c r="K621" i="7"/>
  <c r="J621" i="7"/>
  <c r="H621" i="7"/>
  <c r="C621" i="7"/>
  <c r="M620" i="7"/>
  <c r="J620" i="7"/>
  <c r="K620" i="7" s="1" a="1"/>
  <c r="K620" i="7" s="1"/>
  <c r="H620" i="7"/>
  <c r="C620" i="7"/>
  <c r="M619" i="7"/>
  <c r="K619" i="7" a="1"/>
  <c r="K619" i="7" s="1"/>
  <c r="J619" i="7"/>
  <c r="H619" i="7"/>
  <c r="C619" i="7"/>
  <c r="M618" i="7"/>
  <c r="K618" i="7" a="1"/>
  <c r="K618" i="7"/>
  <c r="J618" i="7"/>
  <c r="H618" i="7"/>
  <c r="C618" i="7"/>
  <c r="M617" i="7"/>
  <c r="J617" i="7"/>
  <c r="K617" i="7" s="1" a="1"/>
  <c r="K617" i="7" s="1"/>
  <c r="H617" i="7"/>
  <c r="C617" i="7"/>
  <c r="M616" i="7"/>
  <c r="K616" i="7" a="1"/>
  <c r="K616" i="7"/>
  <c r="J616" i="7"/>
  <c r="H616" i="7"/>
  <c r="C616" i="7"/>
  <c r="M615" i="7"/>
  <c r="J615" i="7"/>
  <c r="K615" i="7" s="1" a="1"/>
  <c r="K615" i="7" s="1"/>
  <c r="H615" i="7"/>
  <c r="C615" i="7"/>
  <c r="M614" i="7"/>
  <c r="K614" i="7" a="1"/>
  <c r="K614" i="7"/>
  <c r="J614" i="7"/>
  <c r="H614" i="7"/>
  <c r="C614" i="7"/>
  <c r="M613" i="7"/>
  <c r="J613" i="7"/>
  <c r="H613" i="7"/>
  <c r="K613" i="7" s="1" a="1"/>
  <c r="K613" i="7" s="1"/>
  <c r="C613" i="7"/>
  <c r="M612" i="7"/>
  <c r="K612" i="7" a="1"/>
  <c r="K612" i="7" s="1"/>
  <c r="J612" i="7"/>
  <c r="H612" i="7"/>
  <c r="C612" i="7"/>
  <c r="M611" i="7"/>
  <c r="J611" i="7"/>
  <c r="K611" i="7" s="1" a="1"/>
  <c r="K611" i="7" s="1"/>
  <c r="H611" i="7"/>
  <c r="C611" i="7"/>
  <c r="M610" i="7"/>
  <c r="K610" i="7" a="1"/>
  <c r="K610" i="7" s="1"/>
  <c r="J610" i="7"/>
  <c r="H610" i="7"/>
  <c r="C610" i="7"/>
  <c r="M609" i="7"/>
  <c r="J609" i="7"/>
  <c r="H609" i="7"/>
  <c r="C609" i="7"/>
  <c r="M608" i="7"/>
  <c r="K608" i="7" a="1"/>
  <c r="K608" i="7" s="1"/>
  <c r="J608" i="7"/>
  <c r="H608" i="7"/>
  <c r="C608" i="7"/>
  <c r="M607" i="7"/>
  <c r="K607" i="7" a="1"/>
  <c r="K607" i="7" s="1"/>
  <c r="J607" i="7"/>
  <c r="H607" i="7"/>
  <c r="C607" i="7"/>
  <c r="M606" i="7"/>
  <c r="K606" i="7" a="1"/>
  <c r="K606" i="7" s="1"/>
  <c r="J606" i="7"/>
  <c r="H606" i="7"/>
  <c r="C606" i="7"/>
  <c r="M605" i="7"/>
  <c r="K605" i="7" a="1"/>
  <c r="K605" i="7" s="1"/>
  <c r="J605" i="7"/>
  <c r="H605" i="7"/>
  <c r="C605" i="7"/>
  <c r="M604" i="7"/>
  <c r="K604" i="7"/>
  <c r="J604" i="7"/>
  <c r="K604" i="7" s="1" a="1"/>
  <c r="H604" i="7"/>
  <c r="C604" i="7"/>
  <c r="M603" i="7"/>
  <c r="K603" i="7" a="1"/>
  <c r="K603" i="7" s="1"/>
  <c r="J603" i="7"/>
  <c r="H603" i="7"/>
  <c r="C603" i="7"/>
  <c r="M602" i="7"/>
  <c r="J602" i="7"/>
  <c r="H602" i="7"/>
  <c r="K602" i="7" s="1" a="1"/>
  <c r="K602" i="7" s="1"/>
  <c r="C602" i="7"/>
  <c r="M601" i="7"/>
  <c r="K601" i="7" a="1"/>
  <c r="K601" i="7"/>
  <c r="J601" i="7"/>
  <c r="H601" i="7"/>
  <c r="C601" i="7"/>
  <c r="M600" i="7"/>
  <c r="J600" i="7"/>
  <c r="K600" i="7" s="1" a="1"/>
  <c r="K600" i="7" s="1"/>
  <c r="H600" i="7"/>
  <c r="C600" i="7"/>
  <c r="M599" i="7"/>
  <c r="J599" i="7"/>
  <c r="K599" i="7" s="1" a="1"/>
  <c r="K599" i="7" s="1"/>
  <c r="H599" i="7"/>
  <c r="C599" i="7"/>
  <c r="M598" i="7"/>
  <c r="J598" i="7"/>
  <c r="H598" i="7"/>
  <c r="C598" i="7"/>
  <c r="M597" i="7"/>
  <c r="K597" i="7" a="1"/>
  <c r="K597" i="7"/>
  <c r="J597" i="7"/>
  <c r="H597" i="7"/>
  <c r="C597" i="7"/>
  <c r="M596" i="7"/>
  <c r="J596" i="7"/>
  <c r="K596" i="7" s="1" a="1"/>
  <c r="K596" i="7" s="1"/>
  <c r="H596" i="7"/>
  <c r="C596" i="7"/>
  <c r="M595" i="7"/>
  <c r="K595" i="7" a="1"/>
  <c r="K595" i="7" s="1"/>
  <c r="J595" i="7"/>
  <c r="H595" i="7"/>
  <c r="C595" i="7"/>
  <c r="M594" i="7"/>
  <c r="J594" i="7"/>
  <c r="K594" i="7" s="1" a="1"/>
  <c r="K594" i="7" s="1"/>
  <c r="H594" i="7"/>
  <c r="C594" i="7"/>
  <c r="M593" i="7"/>
  <c r="K593" i="7"/>
  <c r="J593" i="7"/>
  <c r="K593" i="7" s="1" a="1"/>
  <c r="H593" i="7"/>
  <c r="C593" i="7"/>
  <c r="M592" i="7"/>
  <c r="J592" i="7"/>
  <c r="H592" i="7"/>
  <c r="C592" i="7"/>
  <c r="M591" i="7"/>
  <c r="K591" i="7" a="1"/>
  <c r="K591" i="7" s="1"/>
  <c r="J591" i="7"/>
  <c r="H591" i="7"/>
  <c r="C591" i="7"/>
  <c r="M590" i="7"/>
  <c r="J590" i="7"/>
  <c r="K590" i="7" s="1" a="1"/>
  <c r="K590" i="7" s="1"/>
  <c r="H590" i="7"/>
  <c r="C590" i="7"/>
  <c r="M589" i="7"/>
  <c r="J589" i="7"/>
  <c r="H589" i="7"/>
  <c r="K589" i="7" s="1" a="1"/>
  <c r="K589" i="7" s="1"/>
  <c r="C589" i="7"/>
  <c r="M588" i="7"/>
  <c r="J588" i="7"/>
  <c r="K588" i="7" s="1" a="1"/>
  <c r="K588" i="7" s="1"/>
  <c r="H588" i="7"/>
  <c r="C588" i="7"/>
  <c r="M587" i="7"/>
  <c r="J587" i="7"/>
  <c r="H587" i="7"/>
  <c r="C587" i="7"/>
  <c r="M586" i="7"/>
  <c r="J586" i="7"/>
  <c r="H586" i="7"/>
  <c r="K586" i="7" s="1" a="1"/>
  <c r="K586" i="7" s="1"/>
  <c r="C586" i="7"/>
  <c r="M585" i="7"/>
  <c r="K585" i="7" a="1"/>
  <c r="K585" i="7" s="1"/>
  <c r="J585" i="7"/>
  <c r="H585" i="7"/>
  <c r="C585" i="7"/>
  <c r="M584" i="7"/>
  <c r="K584" i="7" a="1"/>
  <c r="K584" i="7" s="1"/>
  <c r="J584" i="7"/>
  <c r="H584" i="7"/>
  <c r="C584" i="7"/>
  <c r="M583" i="7"/>
  <c r="J583" i="7"/>
  <c r="K583" i="7" s="1" a="1"/>
  <c r="K583" i="7" s="1"/>
  <c r="H583" i="7"/>
  <c r="C583" i="7"/>
  <c r="M582" i="7"/>
  <c r="K582" i="7"/>
  <c r="J582" i="7"/>
  <c r="K582" i="7" s="1" a="1"/>
  <c r="H582" i="7"/>
  <c r="C582" i="7"/>
  <c r="M581" i="7"/>
  <c r="J581" i="7"/>
  <c r="K581" i="7" s="1" a="1"/>
  <c r="K581" i="7" s="1"/>
  <c r="H581" i="7"/>
  <c r="C581" i="7"/>
  <c r="M580" i="7"/>
  <c r="J580" i="7"/>
  <c r="H580" i="7"/>
  <c r="K580" i="7" s="1" a="1"/>
  <c r="K580" i="7" s="1"/>
  <c r="C580" i="7"/>
  <c r="M579" i="7"/>
  <c r="K579" i="7" a="1"/>
  <c r="K579" i="7"/>
  <c r="J579" i="7"/>
  <c r="H579" i="7"/>
  <c r="C579" i="7"/>
  <c r="M578" i="7"/>
  <c r="K578" i="7" a="1"/>
  <c r="K578" i="7" s="1"/>
  <c r="J578" i="7"/>
  <c r="H578" i="7"/>
  <c r="C578" i="7"/>
  <c r="M577" i="7"/>
  <c r="K577" i="7" a="1"/>
  <c r="K577" i="7"/>
  <c r="J577" i="7"/>
  <c r="H577" i="7"/>
  <c r="C577" i="7"/>
  <c r="M576" i="7"/>
  <c r="K576" i="7"/>
  <c r="J576" i="7"/>
  <c r="K576" i="7" s="1" a="1"/>
  <c r="H576" i="7"/>
  <c r="C576" i="7"/>
  <c r="M575" i="7"/>
  <c r="K575" i="7" a="1"/>
  <c r="K575" i="7"/>
  <c r="J575" i="7"/>
  <c r="H575" i="7"/>
  <c r="C575" i="7"/>
  <c r="M574" i="7"/>
  <c r="K574" i="7" a="1"/>
  <c r="K574" i="7" s="1"/>
  <c r="J574" i="7"/>
  <c r="H574" i="7"/>
  <c r="C574" i="7"/>
  <c r="M573" i="7"/>
  <c r="K573" i="7" a="1"/>
  <c r="K573" i="7" s="1"/>
  <c r="J573" i="7"/>
  <c r="H573" i="7"/>
  <c r="C573" i="7"/>
  <c r="M572" i="7"/>
  <c r="K572" i="7" a="1"/>
  <c r="K572" i="7" s="1"/>
  <c r="J572" i="7"/>
  <c r="H572" i="7"/>
  <c r="C572" i="7"/>
  <c r="M571" i="7"/>
  <c r="K571" i="7"/>
  <c r="J571" i="7"/>
  <c r="K571" i="7" s="1" a="1"/>
  <c r="H571" i="7"/>
  <c r="C571" i="7"/>
  <c r="M570" i="7"/>
  <c r="K570" i="7" a="1"/>
  <c r="K570" i="7" s="1"/>
  <c r="J570" i="7"/>
  <c r="H570" i="7"/>
  <c r="C570" i="7"/>
  <c r="M569" i="7"/>
  <c r="K569" i="7" a="1"/>
  <c r="K569" i="7" s="1"/>
  <c r="J569" i="7"/>
  <c r="H569" i="7"/>
  <c r="C569" i="7"/>
  <c r="M568" i="7"/>
  <c r="K568" i="7" a="1"/>
  <c r="K568" i="7" s="1"/>
  <c r="J568" i="7"/>
  <c r="H568" i="7"/>
  <c r="C568" i="7"/>
  <c r="M567" i="7"/>
  <c r="K567" i="7" a="1"/>
  <c r="K567" i="7" s="1"/>
  <c r="J567" i="7"/>
  <c r="H567" i="7"/>
  <c r="C567" i="7"/>
  <c r="M566" i="7"/>
  <c r="K566" i="7" a="1"/>
  <c r="K566" i="7" s="1"/>
  <c r="J566" i="7"/>
  <c r="H566" i="7"/>
  <c r="C566" i="7"/>
  <c r="M565" i="7"/>
  <c r="J565" i="7"/>
  <c r="H565" i="7"/>
  <c r="C565" i="7"/>
  <c r="M564" i="7"/>
  <c r="J564" i="7"/>
  <c r="H564" i="7"/>
  <c r="K564" i="7" s="1" a="1"/>
  <c r="K564" i="7" s="1"/>
  <c r="C564" i="7"/>
  <c r="M563" i="7"/>
  <c r="J563" i="7"/>
  <c r="H563" i="7"/>
  <c r="K563" i="7" s="1" a="1"/>
  <c r="K563" i="7" s="1"/>
  <c r="C563" i="7"/>
  <c r="M562" i="7"/>
  <c r="J562" i="7"/>
  <c r="H562" i="7"/>
  <c r="K562" i="7" s="1" a="1"/>
  <c r="K562" i="7" s="1"/>
  <c r="C562" i="7"/>
  <c r="M561" i="7"/>
  <c r="J561" i="7"/>
  <c r="H561" i="7"/>
  <c r="K561" i="7" s="1" a="1"/>
  <c r="K561" i="7" s="1"/>
  <c r="C561" i="7"/>
  <c r="M560" i="7"/>
  <c r="J560" i="7"/>
  <c r="K560" i="7" s="1" a="1"/>
  <c r="K560" i="7" s="1"/>
  <c r="H560" i="7"/>
  <c r="C560" i="7"/>
  <c r="M559" i="7"/>
  <c r="J559" i="7"/>
  <c r="H559" i="7"/>
  <c r="K559" i="7" s="1" a="1"/>
  <c r="K559" i="7" s="1"/>
  <c r="C559" i="7"/>
  <c r="M558" i="7"/>
  <c r="K558" i="7" a="1"/>
  <c r="K558" i="7" s="1"/>
  <c r="J558" i="7"/>
  <c r="H558" i="7"/>
  <c r="C558" i="7"/>
  <c r="M557" i="7"/>
  <c r="J557" i="7"/>
  <c r="K557" i="7" s="1" a="1"/>
  <c r="K557" i="7" s="1"/>
  <c r="H557" i="7"/>
  <c r="C557" i="7"/>
  <c r="M556" i="7"/>
  <c r="J556" i="7"/>
  <c r="K556" i="7" s="1" a="1"/>
  <c r="K556" i="7" s="1"/>
  <c r="H556" i="7"/>
  <c r="C556" i="7"/>
  <c r="M555" i="7"/>
  <c r="J555" i="7"/>
  <c r="K555" i="7" s="1" a="1"/>
  <c r="K555" i="7" s="1"/>
  <c r="H555" i="7"/>
  <c r="C555" i="7"/>
  <c r="M554" i="7"/>
  <c r="K554" i="7"/>
  <c r="J554" i="7"/>
  <c r="K554" i="7" s="1" a="1"/>
  <c r="H554" i="7"/>
  <c r="C554" i="7"/>
  <c r="M553" i="7"/>
  <c r="J553" i="7"/>
  <c r="H553" i="7"/>
  <c r="K553" i="7" s="1" a="1"/>
  <c r="K553" i="7" s="1"/>
  <c r="C553" i="7"/>
  <c r="M552" i="7"/>
  <c r="K552" i="7" a="1"/>
  <c r="K552" i="7" s="1"/>
  <c r="J552" i="7"/>
  <c r="H552" i="7"/>
  <c r="C552" i="7"/>
  <c r="M551" i="7"/>
  <c r="J551" i="7"/>
  <c r="K551" i="7" s="1" a="1"/>
  <c r="K551" i="7" s="1"/>
  <c r="H551" i="7"/>
  <c r="C551" i="7"/>
  <c r="M550" i="7"/>
  <c r="J550" i="7"/>
  <c r="H550" i="7"/>
  <c r="K550" i="7" s="1" a="1"/>
  <c r="K550" i="7" s="1"/>
  <c r="C550" i="7"/>
  <c r="M549" i="7"/>
  <c r="J549" i="7"/>
  <c r="K549" i="7" s="1" a="1"/>
  <c r="K549" i="7" s="1"/>
  <c r="H549" i="7"/>
  <c r="C549" i="7"/>
  <c r="M548" i="7"/>
  <c r="K548" i="7" a="1"/>
  <c r="K548" i="7" s="1"/>
  <c r="J548" i="7"/>
  <c r="H548" i="7"/>
  <c r="C548" i="7"/>
  <c r="M547" i="7"/>
  <c r="J547" i="7"/>
  <c r="H547" i="7"/>
  <c r="K547" i="7" s="1" a="1"/>
  <c r="K547" i="7" s="1"/>
  <c r="C547" i="7"/>
  <c r="M546" i="7"/>
  <c r="K546" i="7" a="1"/>
  <c r="K546" i="7" s="1"/>
  <c r="J546" i="7"/>
  <c r="H546" i="7"/>
  <c r="C546" i="7"/>
  <c r="M545" i="7"/>
  <c r="J545" i="7"/>
  <c r="K545" i="7" s="1" a="1"/>
  <c r="K545" i="7" s="1"/>
  <c r="H545" i="7"/>
  <c r="C545" i="7"/>
  <c r="M544" i="7"/>
  <c r="J544" i="7"/>
  <c r="K544" i="7" s="1" a="1"/>
  <c r="K544" i="7" s="1"/>
  <c r="H544" i="7"/>
  <c r="C544" i="7"/>
  <c r="M543" i="7"/>
  <c r="J543" i="7"/>
  <c r="H543" i="7"/>
  <c r="C543" i="7"/>
  <c r="M542" i="7"/>
  <c r="K542" i="7" a="1"/>
  <c r="K542" i="7" s="1"/>
  <c r="J542" i="7"/>
  <c r="H542" i="7"/>
  <c r="C542" i="7"/>
  <c r="M541" i="7"/>
  <c r="J541" i="7"/>
  <c r="H541" i="7"/>
  <c r="K541" i="7" s="1" a="1"/>
  <c r="K541" i="7" s="1"/>
  <c r="C541" i="7"/>
  <c r="M540" i="7"/>
  <c r="J540" i="7"/>
  <c r="K540" i="7" s="1" a="1"/>
  <c r="K540" i="7" s="1"/>
  <c r="H540" i="7"/>
  <c r="C540" i="7"/>
  <c r="M539" i="7"/>
  <c r="K539" i="7" a="1"/>
  <c r="K539" i="7" s="1"/>
  <c r="J539" i="7"/>
  <c r="H539" i="7"/>
  <c r="C539" i="7"/>
  <c r="M538" i="7"/>
  <c r="J538" i="7"/>
  <c r="K538" i="7" s="1" a="1"/>
  <c r="K538" i="7" s="1"/>
  <c r="H538" i="7"/>
  <c r="C538" i="7"/>
  <c r="M537" i="7"/>
  <c r="J537" i="7"/>
  <c r="K537" i="7" s="1" a="1"/>
  <c r="K537" i="7" s="1"/>
  <c r="H537" i="7"/>
  <c r="C537" i="7"/>
  <c r="M536" i="7"/>
  <c r="K536" i="7" a="1"/>
  <c r="K536" i="7"/>
  <c r="J536" i="7"/>
  <c r="H536" i="7"/>
  <c r="C536" i="7"/>
  <c r="M535" i="7"/>
  <c r="K535" i="7" a="1"/>
  <c r="K535" i="7" s="1"/>
  <c r="J535" i="7"/>
  <c r="H535" i="7"/>
  <c r="C535" i="7"/>
  <c r="M534" i="7"/>
  <c r="K534" i="7" a="1"/>
  <c r="K534" i="7" s="1"/>
  <c r="J534" i="7"/>
  <c r="H534" i="7"/>
  <c r="C534" i="7"/>
  <c r="M533" i="7"/>
  <c r="K533" i="7" a="1"/>
  <c r="K533" i="7" s="1"/>
  <c r="J533" i="7"/>
  <c r="H533" i="7"/>
  <c r="C533" i="7"/>
  <c r="M532" i="7"/>
  <c r="K532" i="7"/>
  <c r="J532" i="7"/>
  <c r="K532" i="7" s="1" a="1"/>
  <c r="H532" i="7"/>
  <c r="C532" i="7"/>
  <c r="M531" i="7"/>
  <c r="K531" i="7" a="1"/>
  <c r="K531" i="7" s="1"/>
  <c r="J531" i="7"/>
  <c r="H531" i="7"/>
  <c r="C531" i="7"/>
  <c r="M530" i="7"/>
  <c r="K530" i="7" a="1"/>
  <c r="K530" i="7" s="1"/>
  <c r="J530" i="7"/>
  <c r="H530" i="7"/>
  <c r="C530" i="7"/>
  <c r="M529" i="7"/>
  <c r="K529" i="7" a="1"/>
  <c r="K529" i="7" s="1"/>
  <c r="J529" i="7"/>
  <c r="H529" i="7"/>
  <c r="C529" i="7"/>
  <c r="M528" i="7"/>
  <c r="K528" i="7" a="1"/>
  <c r="K528" i="7" s="1"/>
  <c r="J528" i="7"/>
  <c r="H528" i="7"/>
  <c r="C528" i="7"/>
  <c r="M527" i="7"/>
  <c r="J527" i="7"/>
  <c r="K527" i="7" s="1" a="1"/>
  <c r="K527" i="7" s="1"/>
  <c r="H527" i="7"/>
  <c r="C527" i="7"/>
  <c r="M526" i="7"/>
  <c r="K526" i="7" a="1"/>
  <c r="K526" i="7" s="1"/>
  <c r="J526" i="7"/>
  <c r="H526" i="7"/>
  <c r="C526" i="7"/>
  <c r="M525" i="7"/>
  <c r="K525" i="7" a="1"/>
  <c r="K525" i="7" s="1"/>
  <c r="J525" i="7"/>
  <c r="H525" i="7"/>
  <c r="C525" i="7"/>
  <c r="M524" i="7"/>
  <c r="J524" i="7"/>
  <c r="H524" i="7"/>
  <c r="K524" i="7" s="1" a="1"/>
  <c r="K524" i="7" s="1"/>
  <c r="C524" i="7"/>
  <c r="M523" i="7"/>
  <c r="K523" i="7" a="1"/>
  <c r="K523" i="7" s="1"/>
  <c r="J523" i="7"/>
  <c r="H523" i="7"/>
  <c r="C523" i="7"/>
  <c r="M522" i="7"/>
  <c r="J522" i="7"/>
  <c r="H522" i="7"/>
  <c r="K522" i="7" s="1" a="1"/>
  <c r="K522" i="7" s="1"/>
  <c r="C522" i="7"/>
  <c r="M521" i="7"/>
  <c r="J521" i="7"/>
  <c r="K521" i="7" s="1" a="1"/>
  <c r="K521" i="7" s="1"/>
  <c r="H521" i="7"/>
  <c r="C521" i="7"/>
  <c r="M520" i="7"/>
  <c r="J520" i="7"/>
  <c r="K520" i="7" s="1" a="1"/>
  <c r="K520" i="7" s="1"/>
  <c r="H520" i="7"/>
  <c r="C520" i="7"/>
  <c r="M519" i="7"/>
  <c r="J519" i="7"/>
  <c r="H519" i="7"/>
  <c r="K519" i="7" s="1" a="1"/>
  <c r="K519" i="7" s="1"/>
  <c r="C519" i="7"/>
  <c r="M518" i="7"/>
  <c r="J518" i="7"/>
  <c r="H518" i="7"/>
  <c r="C518" i="7"/>
  <c r="M517" i="7"/>
  <c r="K517" i="7" a="1"/>
  <c r="K517" i="7"/>
  <c r="J517" i="7"/>
  <c r="H517" i="7"/>
  <c r="C517" i="7"/>
  <c r="M516" i="7"/>
  <c r="K516" i="7" a="1"/>
  <c r="K516" i="7" s="1"/>
  <c r="J516" i="7"/>
  <c r="H516" i="7"/>
  <c r="C516" i="7"/>
  <c r="M515" i="7"/>
  <c r="K515" i="7" a="1"/>
  <c r="K515" i="7"/>
  <c r="J515" i="7"/>
  <c r="H515" i="7"/>
  <c r="C515" i="7"/>
  <c r="M514" i="7"/>
  <c r="J514" i="7"/>
  <c r="H514" i="7"/>
  <c r="K514" i="7" s="1" a="1"/>
  <c r="K514" i="7" s="1"/>
  <c r="C514" i="7"/>
  <c r="M513" i="7"/>
  <c r="K513" i="7" a="1"/>
  <c r="K513" i="7" s="1"/>
  <c r="J513" i="7"/>
  <c r="H513" i="7"/>
  <c r="C513" i="7"/>
  <c r="M512" i="7"/>
  <c r="J512" i="7"/>
  <c r="H512" i="7"/>
  <c r="K512" i="7" s="1" a="1"/>
  <c r="K512" i="7" s="1"/>
  <c r="C512" i="7"/>
  <c r="M511" i="7"/>
  <c r="J511" i="7"/>
  <c r="H511" i="7"/>
  <c r="K511" i="7" s="1" a="1"/>
  <c r="K511" i="7" s="1"/>
  <c r="C511" i="7"/>
  <c r="M510" i="7"/>
  <c r="K510" i="7" a="1"/>
  <c r="K510" i="7" s="1"/>
  <c r="J510" i="7"/>
  <c r="H510" i="7"/>
  <c r="C510" i="7"/>
  <c r="M509" i="7"/>
  <c r="J509" i="7"/>
  <c r="H509" i="7"/>
  <c r="C509" i="7"/>
  <c r="M508" i="7"/>
  <c r="J508" i="7"/>
  <c r="K508" i="7" s="1" a="1"/>
  <c r="K508" i="7" s="1"/>
  <c r="H508" i="7"/>
  <c r="C508" i="7"/>
  <c r="M507" i="7"/>
  <c r="J507" i="7"/>
  <c r="H507" i="7"/>
  <c r="C507" i="7"/>
  <c r="M506" i="7"/>
  <c r="K506" i="7"/>
  <c r="J506" i="7"/>
  <c r="K506" i="7" s="1" a="1"/>
  <c r="H506" i="7"/>
  <c r="C506" i="7"/>
  <c r="M505" i="7"/>
  <c r="K505" i="7" a="1"/>
  <c r="K505" i="7" s="1"/>
  <c r="J505" i="7"/>
  <c r="H505" i="7"/>
  <c r="C505" i="7"/>
  <c r="M504" i="7"/>
  <c r="K504" i="7" a="1"/>
  <c r="K504" i="7" s="1"/>
  <c r="J504" i="7"/>
  <c r="H504" i="7"/>
  <c r="C504" i="7"/>
  <c r="M503" i="7"/>
  <c r="K503" i="7" a="1"/>
  <c r="K503" i="7" s="1"/>
  <c r="J503" i="7"/>
  <c r="H503" i="7"/>
  <c r="C503" i="7"/>
  <c r="M502" i="7"/>
  <c r="K502" i="7" a="1"/>
  <c r="K502" i="7" s="1"/>
  <c r="J502" i="7"/>
  <c r="H502" i="7"/>
  <c r="C502" i="7"/>
  <c r="M501" i="7"/>
  <c r="K501" i="7" a="1"/>
  <c r="K501" i="7" s="1"/>
  <c r="J501" i="7"/>
  <c r="H501" i="7"/>
  <c r="C501" i="7"/>
  <c r="M500" i="7"/>
  <c r="J500" i="7"/>
  <c r="H500" i="7"/>
  <c r="C500" i="7"/>
  <c r="M499" i="7"/>
  <c r="J499" i="7"/>
  <c r="H499" i="7"/>
  <c r="C499" i="7"/>
  <c r="M498" i="7"/>
  <c r="J498" i="7"/>
  <c r="H498" i="7"/>
  <c r="C498" i="7"/>
  <c r="M497" i="7"/>
  <c r="J497" i="7"/>
  <c r="K497" i="7" s="1" a="1"/>
  <c r="K497" i="7" s="1"/>
  <c r="H497" i="7"/>
  <c r="C497" i="7"/>
  <c r="M496" i="7"/>
  <c r="J496" i="7"/>
  <c r="K496" i="7" s="1" a="1"/>
  <c r="K496" i="7" s="1"/>
  <c r="H496" i="7"/>
  <c r="C496" i="7"/>
  <c r="M495" i="7"/>
  <c r="K495" i="7" a="1"/>
  <c r="K495" i="7"/>
  <c r="J495" i="7"/>
  <c r="H495" i="7"/>
  <c r="C495" i="7"/>
  <c r="M494" i="7"/>
  <c r="J494" i="7"/>
  <c r="H494" i="7"/>
  <c r="C494" i="7"/>
  <c r="M493" i="7"/>
  <c r="K493" i="7" a="1"/>
  <c r="K493" i="7"/>
  <c r="J493" i="7"/>
  <c r="H493" i="7"/>
  <c r="C493" i="7"/>
  <c r="M492" i="7"/>
  <c r="J492" i="7"/>
  <c r="H492" i="7"/>
  <c r="C492" i="7"/>
  <c r="M491" i="7"/>
  <c r="K491" i="7" a="1"/>
  <c r="K491" i="7" s="1"/>
  <c r="J491" i="7"/>
  <c r="H491" i="7"/>
  <c r="C491" i="7"/>
  <c r="M490" i="7"/>
  <c r="K490" i="7" a="1"/>
  <c r="K490" i="7" s="1"/>
  <c r="J490" i="7"/>
  <c r="H490" i="7"/>
  <c r="C490" i="7"/>
  <c r="M489" i="7"/>
  <c r="J489" i="7"/>
  <c r="H489" i="7"/>
  <c r="K489" i="7" s="1" a="1"/>
  <c r="K489" i="7" s="1"/>
  <c r="C489" i="7"/>
  <c r="M488" i="7"/>
  <c r="J488" i="7"/>
  <c r="H488" i="7"/>
  <c r="C488" i="7"/>
  <c r="M487" i="7"/>
  <c r="J487" i="7"/>
  <c r="K487" i="7" s="1" a="1"/>
  <c r="K487" i="7" s="1"/>
  <c r="H487" i="7"/>
  <c r="C487" i="7"/>
  <c r="M486" i="7"/>
  <c r="J486" i="7"/>
  <c r="H486" i="7"/>
  <c r="C486" i="7"/>
  <c r="M485" i="7"/>
  <c r="J485" i="7"/>
  <c r="H485" i="7"/>
  <c r="C485" i="7"/>
  <c r="M484" i="7"/>
  <c r="J484" i="7"/>
  <c r="K484" i="7" s="1" a="1"/>
  <c r="K484" i="7" s="1"/>
  <c r="H484" i="7"/>
  <c r="C484" i="7"/>
  <c r="M483" i="7"/>
  <c r="J483" i="7"/>
  <c r="K483" i="7" s="1" a="1"/>
  <c r="K483" i="7" s="1"/>
  <c r="H483" i="7"/>
  <c r="C483" i="7"/>
  <c r="M482" i="7"/>
  <c r="K482" i="7" a="1"/>
  <c r="K482" i="7"/>
  <c r="J482" i="7"/>
  <c r="H482" i="7"/>
  <c r="C482" i="7"/>
  <c r="M481" i="7"/>
  <c r="J481" i="7"/>
  <c r="K481" i="7" s="1" a="1"/>
  <c r="K481" i="7" s="1"/>
  <c r="H481" i="7"/>
  <c r="C481" i="7"/>
  <c r="M480" i="7"/>
  <c r="J480" i="7"/>
  <c r="H480" i="7"/>
  <c r="C480" i="7"/>
  <c r="M479" i="7"/>
  <c r="J479" i="7"/>
  <c r="K479" i="7" s="1" a="1"/>
  <c r="K479" i="7" s="1"/>
  <c r="H479" i="7"/>
  <c r="C479" i="7"/>
  <c r="M478" i="7"/>
  <c r="J478" i="7"/>
  <c r="H478" i="7"/>
  <c r="K478" i="7" s="1" a="1"/>
  <c r="K478" i="7" s="1"/>
  <c r="C478" i="7"/>
  <c r="M477" i="7"/>
  <c r="J477" i="7"/>
  <c r="K477" i="7" s="1" a="1"/>
  <c r="K477" i="7" s="1"/>
  <c r="H477" i="7"/>
  <c r="C477" i="7"/>
  <c r="M476" i="7"/>
  <c r="J476" i="7"/>
  <c r="H476" i="7"/>
  <c r="C476" i="7"/>
  <c r="M475" i="7"/>
  <c r="J475" i="7"/>
  <c r="H475" i="7"/>
  <c r="C475" i="7"/>
  <c r="M474" i="7"/>
  <c r="J474" i="7"/>
  <c r="H474" i="7"/>
  <c r="C474" i="7"/>
  <c r="M473" i="7"/>
  <c r="J473" i="7"/>
  <c r="H473" i="7"/>
  <c r="C473" i="7"/>
  <c r="M472" i="7"/>
  <c r="K472" i="7" a="1"/>
  <c r="K472" i="7" s="1"/>
  <c r="J472" i="7"/>
  <c r="H472" i="7"/>
  <c r="C472" i="7"/>
  <c r="M471" i="7"/>
  <c r="J471" i="7"/>
  <c r="H471" i="7"/>
  <c r="C471" i="7"/>
  <c r="M470" i="7"/>
  <c r="K470" i="7"/>
  <c r="J470" i="7"/>
  <c r="K470" i="7" s="1" a="1"/>
  <c r="H470" i="7"/>
  <c r="C470" i="7"/>
  <c r="M469" i="7"/>
  <c r="J469" i="7"/>
  <c r="H469" i="7"/>
  <c r="C469" i="7"/>
  <c r="M468" i="7"/>
  <c r="J468" i="7"/>
  <c r="K468" i="7" s="1" a="1"/>
  <c r="K468" i="7" s="1"/>
  <c r="H468" i="7"/>
  <c r="C468" i="7"/>
  <c r="M467" i="7"/>
  <c r="J467" i="7"/>
  <c r="H467" i="7"/>
  <c r="C467" i="7"/>
  <c r="M466" i="7"/>
  <c r="J466" i="7"/>
  <c r="K466" i="7" s="1" a="1"/>
  <c r="K466" i="7" s="1"/>
  <c r="H466" i="7"/>
  <c r="C466" i="7"/>
  <c r="M465" i="7"/>
  <c r="J465" i="7"/>
  <c r="H465" i="7"/>
  <c r="C465" i="7"/>
  <c r="M464" i="7"/>
  <c r="K464" i="7" a="1"/>
  <c r="K464" i="7" s="1"/>
  <c r="J464" i="7"/>
  <c r="H464" i="7"/>
  <c r="C464" i="7"/>
  <c r="M463" i="7"/>
  <c r="J463" i="7"/>
  <c r="K463" i="7" s="1" a="1"/>
  <c r="K463" i="7" s="1"/>
  <c r="H463" i="7"/>
  <c r="C463" i="7"/>
  <c r="M462" i="7"/>
  <c r="J462" i="7"/>
  <c r="H462" i="7"/>
  <c r="C462" i="7"/>
  <c r="M461" i="7"/>
  <c r="J461" i="7"/>
  <c r="H461" i="7"/>
  <c r="C461" i="7"/>
  <c r="M460" i="7"/>
  <c r="J460" i="7"/>
  <c r="H460" i="7"/>
  <c r="C460" i="7"/>
  <c r="M459" i="7"/>
  <c r="J459" i="7"/>
  <c r="K459" i="7" s="1" a="1"/>
  <c r="K459" i="7" s="1"/>
  <c r="H459" i="7"/>
  <c r="C459" i="7"/>
  <c r="M458" i="7"/>
  <c r="J458" i="7"/>
  <c r="H458" i="7"/>
  <c r="C458" i="7"/>
  <c r="M457" i="7"/>
  <c r="J457" i="7"/>
  <c r="K457" i="7" s="1" a="1"/>
  <c r="K457" i="7" s="1"/>
  <c r="H457" i="7"/>
  <c r="C457" i="7"/>
  <c r="M456" i="7"/>
  <c r="J456" i="7"/>
  <c r="H456" i="7"/>
  <c r="C456" i="7"/>
  <c r="M455" i="7"/>
  <c r="J455" i="7"/>
  <c r="H455" i="7"/>
  <c r="C455" i="7"/>
  <c r="M454" i="7"/>
  <c r="J454" i="7"/>
  <c r="K454" i="7" s="1" a="1"/>
  <c r="K454" i="7" s="1"/>
  <c r="H454" i="7"/>
  <c r="C454" i="7"/>
  <c r="M453" i="7"/>
  <c r="J453" i="7"/>
  <c r="K453" i="7" s="1" a="1"/>
  <c r="K453" i="7" s="1"/>
  <c r="H453" i="7"/>
  <c r="C453" i="7"/>
  <c r="M452" i="7"/>
  <c r="J452" i="7"/>
  <c r="K452" i="7" s="1" a="1"/>
  <c r="K452" i="7" s="1"/>
  <c r="H452" i="7"/>
  <c r="C452" i="7"/>
  <c r="M451" i="7"/>
  <c r="J451" i="7"/>
  <c r="K451" i="7" s="1" a="1"/>
  <c r="K451" i="7" s="1"/>
  <c r="H451" i="7"/>
  <c r="C451" i="7"/>
  <c r="M450" i="7"/>
  <c r="J450" i="7"/>
  <c r="H450" i="7"/>
  <c r="K450" i="7" s="1" a="1"/>
  <c r="K450" i="7" s="1"/>
  <c r="C450" i="7"/>
  <c r="M449" i="7"/>
  <c r="K449" i="7" a="1"/>
  <c r="K449" i="7"/>
  <c r="J449" i="7"/>
  <c r="H449" i="7"/>
  <c r="C449" i="7"/>
  <c r="M448" i="7"/>
  <c r="J448" i="7"/>
  <c r="K448" i="7" s="1" a="1"/>
  <c r="K448" i="7" s="1"/>
  <c r="H448" i="7"/>
  <c r="C448" i="7"/>
  <c r="M447" i="7"/>
  <c r="J447" i="7"/>
  <c r="H447" i="7"/>
  <c r="C447" i="7"/>
  <c r="M446" i="7"/>
  <c r="J446" i="7"/>
  <c r="H446" i="7"/>
  <c r="C446" i="7"/>
  <c r="M445" i="7"/>
  <c r="K445" i="7" a="1"/>
  <c r="K445" i="7" s="1"/>
  <c r="J445" i="7"/>
  <c r="H445" i="7"/>
  <c r="C445" i="7"/>
  <c r="M444" i="7"/>
  <c r="J444" i="7"/>
  <c r="K444" i="7" s="1" a="1"/>
  <c r="K444" i="7" s="1"/>
  <c r="H444" i="7"/>
  <c r="C444" i="7"/>
  <c r="M443" i="7"/>
  <c r="J443" i="7"/>
  <c r="H443" i="7"/>
  <c r="C443" i="7"/>
  <c r="M442" i="7"/>
  <c r="K442" i="7" a="1"/>
  <c r="K442" i="7" s="1"/>
  <c r="J442" i="7"/>
  <c r="H442" i="7"/>
  <c r="C442" i="7"/>
  <c r="M441" i="7"/>
  <c r="K441" i="7"/>
  <c r="J441" i="7"/>
  <c r="K441" i="7" s="1" a="1"/>
  <c r="H441" i="7"/>
  <c r="C441" i="7"/>
  <c r="M440" i="7"/>
  <c r="J440" i="7"/>
  <c r="K440" i="7" s="1" a="1"/>
  <c r="K440" i="7" s="1"/>
  <c r="H440" i="7"/>
  <c r="C440" i="7"/>
  <c r="M439" i="7"/>
  <c r="J439" i="7"/>
  <c r="K439" i="7" s="1" a="1"/>
  <c r="K439" i="7" s="1"/>
  <c r="H439" i="7"/>
  <c r="C439" i="7"/>
  <c r="M438" i="7"/>
  <c r="J438" i="7"/>
  <c r="K438" i="7" s="1" a="1"/>
  <c r="K438" i="7" s="1"/>
  <c r="H438" i="7"/>
  <c r="C438" i="7"/>
  <c r="M437" i="7"/>
  <c r="J437" i="7"/>
  <c r="K437" i="7" s="1" a="1"/>
  <c r="K437" i="7" s="1"/>
  <c r="H437" i="7"/>
  <c r="C437" i="7"/>
  <c r="M436" i="7"/>
  <c r="J436" i="7"/>
  <c r="H436" i="7"/>
  <c r="C436" i="7"/>
  <c r="M435" i="7"/>
  <c r="J435" i="7"/>
  <c r="K435" i="7" s="1" a="1"/>
  <c r="K435" i="7" s="1"/>
  <c r="H435" i="7"/>
  <c r="C435" i="7"/>
  <c r="M434" i="7"/>
  <c r="J434" i="7"/>
  <c r="H434" i="7"/>
  <c r="C434" i="7"/>
  <c r="M433" i="7"/>
  <c r="J433" i="7"/>
  <c r="K433" i="7" s="1" a="1"/>
  <c r="K433" i="7" s="1"/>
  <c r="H433" i="7"/>
  <c r="C433" i="7"/>
  <c r="M432" i="7"/>
  <c r="J432" i="7"/>
  <c r="H432" i="7"/>
  <c r="C432" i="7"/>
  <c r="M431" i="7"/>
  <c r="J431" i="7"/>
  <c r="K431" i="7" s="1" a="1"/>
  <c r="K431" i="7" s="1"/>
  <c r="H431" i="7"/>
  <c r="C431" i="7"/>
  <c r="M430" i="7"/>
  <c r="K430" i="7"/>
  <c r="J430" i="7"/>
  <c r="K430" i="7" s="1" a="1"/>
  <c r="H430" i="7"/>
  <c r="C430" i="7"/>
  <c r="M429" i="7"/>
  <c r="J429" i="7"/>
  <c r="K429" i="7" s="1" a="1"/>
  <c r="K429" i="7" s="1"/>
  <c r="H429" i="7"/>
  <c r="C429" i="7"/>
  <c r="M428" i="7"/>
  <c r="J428" i="7"/>
  <c r="H428" i="7"/>
  <c r="C428" i="7"/>
  <c r="M427" i="7"/>
  <c r="J427" i="7"/>
  <c r="K427" i="7" s="1" a="1"/>
  <c r="K427" i="7" s="1"/>
  <c r="H427" i="7"/>
  <c r="C427" i="7"/>
  <c r="M426" i="7"/>
  <c r="J426" i="7"/>
  <c r="H426" i="7"/>
  <c r="K426" i="7" s="1" a="1"/>
  <c r="K426" i="7" s="1"/>
  <c r="C426" i="7"/>
  <c r="M425" i="7"/>
  <c r="J425" i="7"/>
  <c r="H425" i="7"/>
  <c r="C425" i="7"/>
  <c r="M424" i="7"/>
  <c r="J424" i="7"/>
  <c r="H424" i="7"/>
  <c r="C424" i="7"/>
  <c r="M423" i="7"/>
  <c r="J423" i="7"/>
  <c r="H423" i="7"/>
  <c r="C423" i="7"/>
  <c r="M422" i="7"/>
  <c r="J422" i="7"/>
  <c r="H422" i="7"/>
  <c r="C422" i="7"/>
  <c r="M421" i="7"/>
  <c r="J421" i="7"/>
  <c r="K421" i="7" s="1" a="1"/>
  <c r="K421" i="7" s="1"/>
  <c r="H421" i="7"/>
  <c r="C421" i="7"/>
  <c r="M420" i="7"/>
  <c r="J420" i="7"/>
  <c r="H420" i="7"/>
  <c r="C420" i="7"/>
  <c r="M419" i="7"/>
  <c r="J419" i="7"/>
  <c r="H419" i="7"/>
  <c r="C419" i="7"/>
  <c r="M418" i="7"/>
  <c r="J418" i="7"/>
  <c r="H418" i="7"/>
  <c r="C418" i="7"/>
  <c r="M417" i="7"/>
  <c r="J417" i="7"/>
  <c r="K417" i="7" s="1" a="1"/>
  <c r="K417" i="7" s="1"/>
  <c r="H417" i="7"/>
  <c r="C417" i="7"/>
  <c r="M416" i="7"/>
  <c r="J416" i="7"/>
  <c r="H416" i="7"/>
  <c r="C416" i="7"/>
  <c r="M415" i="7"/>
  <c r="J415" i="7"/>
  <c r="H415" i="7"/>
  <c r="K415" i="7" s="1" a="1"/>
  <c r="K415" i="7" s="1"/>
  <c r="C415" i="7"/>
  <c r="M414" i="7"/>
  <c r="K414" i="7" a="1"/>
  <c r="K414" i="7"/>
  <c r="J414" i="7"/>
  <c r="H414" i="7"/>
  <c r="C414" i="7"/>
  <c r="M413" i="7"/>
  <c r="J413" i="7"/>
  <c r="K413" i="7" s="1" a="1"/>
  <c r="K413" i="7" s="1"/>
  <c r="H413" i="7"/>
  <c r="C413" i="7"/>
  <c r="M412" i="7"/>
  <c r="J412" i="7"/>
  <c r="H412" i="7"/>
  <c r="K412" i="7" s="1" a="1"/>
  <c r="K412" i="7" s="1"/>
  <c r="C412" i="7"/>
  <c r="M411" i="7"/>
  <c r="J411" i="7"/>
  <c r="K411" i="7" s="1" a="1"/>
  <c r="K411" i="7" s="1"/>
  <c r="H411" i="7"/>
  <c r="C411" i="7"/>
  <c r="M410" i="7"/>
  <c r="J410" i="7"/>
  <c r="H410" i="7"/>
  <c r="C410" i="7"/>
  <c r="M409" i="7"/>
  <c r="J409" i="7"/>
  <c r="H409" i="7"/>
  <c r="K409" i="7" s="1" a="1"/>
  <c r="K409" i="7" s="1"/>
  <c r="C409" i="7"/>
  <c r="M408" i="7"/>
  <c r="J408" i="7"/>
  <c r="H408" i="7"/>
  <c r="C408" i="7"/>
  <c r="M407" i="7"/>
  <c r="J407" i="7"/>
  <c r="H407" i="7"/>
  <c r="C407" i="7"/>
  <c r="M406" i="7"/>
  <c r="J406" i="7"/>
  <c r="K406" i="7" s="1" a="1"/>
  <c r="K406" i="7" s="1"/>
  <c r="H406" i="7"/>
  <c r="C406" i="7"/>
  <c r="M405" i="7"/>
  <c r="J405" i="7"/>
  <c r="H405" i="7"/>
  <c r="C405" i="7"/>
  <c r="M404" i="7"/>
  <c r="J404" i="7"/>
  <c r="K404" i="7" s="1" a="1"/>
  <c r="K404" i="7" s="1"/>
  <c r="H404" i="7"/>
  <c r="C404" i="7"/>
  <c r="M403" i="7"/>
  <c r="J403" i="7"/>
  <c r="H403" i="7"/>
  <c r="C403" i="7"/>
  <c r="M402" i="7"/>
  <c r="J402" i="7"/>
  <c r="K402" i="7" s="1" a="1"/>
  <c r="K402" i="7" s="1"/>
  <c r="H402" i="7"/>
  <c r="C402" i="7"/>
  <c r="M401" i="7"/>
  <c r="J401" i="7"/>
  <c r="H401" i="7"/>
  <c r="C401" i="7"/>
  <c r="M400" i="7"/>
  <c r="J400" i="7"/>
  <c r="H400" i="7"/>
  <c r="K400" i="7" s="1" a="1"/>
  <c r="K400" i="7" s="1"/>
  <c r="C400" i="7"/>
  <c r="M399" i="7"/>
  <c r="J399" i="7"/>
  <c r="H399" i="7"/>
  <c r="C399" i="7"/>
  <c r="M398" i="7"/>
  <c r="J398" i="7"/>
  <c r="K398" i="7" s="1" a="1"/>
  <c r="K398" i="7" s="1"/>
  <c r="H398" i="7"/>
  <c r="C398" i="7"/>
  <c r="M397" i="7"/>
  <c r="J397" i="7"/>
  <c r="H397" i="7"/>
  <c r="K397" i="7" s="1" a="1"/>
  <c r="K397" i="7" s="1"/>
  <c r="C397" i="7"/>
  <c r="M396" i="7"/>
  <c r="J396" i="7"/>
  <c r="K396" i="7" s="1" a="1"/>
  <c r="K396" i="7" s="1"/>
  <c r="H396" i="7"/>
  <c r="C396" i="7"/>
  <c r="M395" i="7"/>
  <c r="J395" i="7"/>
  <c r="K395" i="7" s="1" a="1"/>
  <c r="K395" i="7" s="1"/>
  <c r="H395" i="7"/>
  <c r="C395" i="7"/>
  <c r="M394" i="7"/>
  <c r="J394" i="7"/>
  <c r="H394" i="7"/>
  <c r="C394" i="7"/>
  <c r="M393" i="7"/>
  <c r="J393" i="7"/>
  <c r="K393" i="7" s="1" a="1"/>
  <c r="K393" i="7" s="1"/>
  <c r="H393" i="7"/>
  <c r="C393" i="7"/>
  <c r="M392" i="7"/>
  <c r="K392" i="7" a="1"/>
  <c r="K392" i="7" s="1"/>
  <c r="J392" i="7"/>
  <c r="H392" i="7"/>
  <c r="C392" i="7"/>
  <c r="M391" i="7"/>
  <c r="J391" i="7"/>
  <c r="K391" i="7" s="1" a="1"/>
  <c r="K391" i="7" s="1"/>
  <c r="H391" i="7"/>
  <c r="C391" i="7"/>
  <c r="M390" i="7"/>
  <c r="J390" i="7"/>
  <c r="H390" i="7"/>
  <c r="C390" i="7"/>
  <c r="M389" i="7"/>
  <c r="J389" i="7"/>
  <c r="K389" i="7" s="1" a="1"/>
  <c r="K389" i="7" s="1"/>
  <c r="H389" i="7"/>
  <c r="C389" i="7"/>
  <c r="M388" i="7"/>
  <c r="J388" i="7"/>
  <c r="H388" i="7"/>
  <c r="C388" i="7"/>
  <c r="M387" i="7"/>
  <c r="J387" i="7"/>
  <c r="H387" i="7"/>
  <c r="K387" i="7" s="1" a="1"/>
  <c r="K387" i="7" s="1"/>
  <c r="C387" i="7"/>
  <c r="M386" i="7"/>
  <c r="J386" i="7"/>
  <c r="H386" i="7"/>
  <c r="C386" i="7"/>
  <c r="M385" i="7"/>
  <c r="J385" i="7"/>
  <c r="H385" i="7"/>
  <c r="K385" i="7" s="1" a="1"/>
  <c r="K385" i="7" s="1"/>
  <c r="C385" i="7"/>
  <c r="M384" i="7"/>
  <c r="J384" i="7"/>
  <c r="H384" i="7"/>
  <c r="C384" i="7"/>
  <c r="M383" i="7"/>
  <c r="K383" i="7" a="1"/>
  <c r="K383" i="7"/>
  <c r="J383" i="7"/>
  <c r="H383" i="7"/>
  <c r="C383" i="7"/>
  <c r="M382" i="7"/>
  <c r="J382" i="7"/>
  <c r="H382" i="7"/>
  <c r="K382" i="7" s="1" a="1"/>
  <c r="K382" i="7" s="1"/>
  <c r="C382" i="7"/>
  <c r="M381" i="7"/>
  <c r="K381" i="7" a="1"/>
  <c r="K381" i="7"/>
  <c r="J381" i="7"/>
  <c r="H381" i="7"/>
  <c r="C381" i="7"/>
  <c r="M380" i="7"/>
  <c r="J380" i="7"/>
  <c r="H380" i="7"/>
  <c r="C380" i="7"/>
  <c r="M379" i="7"/>
  <c r="J379" i="7"/>
  <c r="K379" i="7" s="1" a="1"/>
  <c r="K379" i="7" s="1"/>
  <c r="H379" i="7"/>
  <c r="C379" i="7"/>
  <c r="M378" i="7"/>
  <c r="J378" i="7"/>
  <c r="H378" i="7"/>
  <c r="C378" i="7"/>
  <c r="M377" i="7"/>
  <c r="K377" i="7"/>
  <c r="J377" i="7"/>
  <c r="K377" i="7" s="1" a="1"/>
  <c r="H377" i="7"/>
  <c r="C377" i="7"/>
  <c r="M376" i="7"/>
  <c r="J376" i="7"/>
  <c r="K376" i="7" s="1" a="1"/>
  <c r="K376" i="7" s="1"/>
  <c r="H376" i="7"/>
  <c r="C376" i="7"/>
  <c r="M375" i="7"/>
  <c r="J375" i="7"/>
  <c r="H375" i="7"/>
  <c r="C375" i="7"/>
  <c r="M374" i="7"/>
  <c r="J374" i="7"/>
  <c r="H374" i="7"/>
  <c r="C374" i="7"/>
  <c r="M373" i="7"/>
  <c r="J373" i="7"/>
  <c r="K373" i="7" s="1" a="1"/>
  <c r="K373" i="7" s="1"/>
  <c r="H373" i="7"/>
  <c r="C373" i="7"/>
  <c r="M372" i="7"/>
  <c r="J372" i="7"/>
  <c r="K372" i="7" s="1" a="1"/>
  <c r="K372" i="7" s="1"/>
  <c r="H372" i="7"/>
  <c r="C372" i="7"/>
  <c r="M371" i="7"/>
  <c r="J371" i="7"/>
  <c r="K371" i="7" s="1" a="1"/>
  <c r="K371" i="7" s="1"/>
  <c r="H371" i="7"/>
  <c r="C371" i="7"/>
  <c r="M370" i="7"/>
  <c r="J370" i="7"/>
  <c r="H370" i="7"/>
  <c r="C370" i="7"/>
  <c r="M369" i="7"/>
  <c r="J369" i="7"/>
  <c r="H369" i="7"/>
  <c r="C369" i="7"/>
  <c r="M368" i="7"/>
  <c r="J368" i="7"/>
  <c r="K368" i="7" s="1" a="1"/>
  <c r="K368" i="7" s="1"/>
  <c r="H368" i="7"/>
  <c r="C368" i="7"/>
  <c r="M367" i="7"/>
  <c r="K367" i="7" a="1"/>
  <c r="K367" i="7" s="1"/>
  <c r="J367" i="7"/>
  <c r="H367" i="7"/>
  <c r="C367" i="7"/>
  <c r="M366" i="7"/>
  <c r="J366" i="7"/>
  <c r="H366" i="7"/>
  <c r="C366" i="7"/>
  <c r="M365" i="7"/>
  <c r="J365" i="7"/>
  <c r="H365" i="7"/>
  <c r="C365" i="7"/>
  <c r="M364" i="7"/>
  <c r="J364" i="7"/>
  <c r="K364" i="7" s="1" a="1"/>
  <c r="K364" i="7" s="1"/>
  <c r="H364" i="7"/>
  <c r="C364" i="7"/>
  <c r="M363" i="7"/>
  <c r="J363" i="7"/>
  <c r="H363" i="7"/>
  <c r="K363" i="7" s="1" a="1"/>
  <c r="K363" i="7" s="1"/>
  <c r="C363" i="7"/>
  <c r="M362" i="7"/>
  <c r="J362" i="7"/>
  <c r="K362" i="7" s="1" a="1"/>
  <c r="K362" i="7" s="1"/>
  <c r="H362" i="7"/>
  <c r="C362" i="7"/>
  <c r="M361" i="7"/>
  <c r="J361" i="7"/>
  <c r="H361" i="7"/>
  <c r="C361" i="7"/>
  <c r="M360" i="7"/>
  <c r="K360" i="7" a="1"/>
  <c r="K360" i="7" s="1"/>
  <c r="J360" i="7"/>
  <c r="H360" i="7"/>
  <c r="C360" i="7"/>
  <c r="M359" i="7"/>
  <c r="J359" i="7"/>
  <c r="H359" i="7"/>
  <c r="C359" i="7"/>
  <c r="M358" i="7"/>
  <c r="K358" i="7" a="1"/>
  <c r="K358" i="7" s="1"/>
  <c r="J358" i="7"/>
  <c r="H358" i="7"/>
  <c r="C358" i="7"/>
  <c r="M357" i="7"/>
  <c r="J357" i="7"/>
  <c r="K357" i="7" s="1" a="1"/>
  <c r="K357" i="7" s="1"/>
  <c r="H357" i="7"/>
  <c r="C357" i="7"/>
  <c r="M356" i="7"/>
  <c r="J356" i="7"/>
  <c r="K356" i="7" s="1" a="1"/>
  <c r="K356" i="7" s="1"/>
  <c r="H356" i="7"/>
  <c r="C356" i="7"/>
  <c r="M355" i="7"/>
  <c r="J355" i="7"/>
  <c r="H355" i="7"/>
  <c r="C355" i="7"/>
  <c r="M354" i="7"/>
  <c r="K354" i="7" a="1"/>
  <c r="K354" i="7" s="1"/>
  <c r="J354" i="7"/>
  <c r="H354" i="7"/>
  <c r="C354" i="7"/>
  <c r="M353" i="7"/>
  <c r="J353" i="7"/>
  <c r="K353" i="7" s="1" a="1"/>
  <c r="K353" i="7" s="1"/>
  <c r="H353" i="7"/>
  <c r="C353" i="7"/>
  <c r="M352" i="7"/>
  <c r="K352" i="7"/>
  <c r="J352" i="7"/>
  <c r="K352" i="7" s="1" a="1"/>
  <c r="H352" i="7"/>
  <c r="C352" i="7"/>
  <c r="M351" i="7"/>
  <c r="J351" i="7"/>
  <c r="K351" i="7" s="1" a="1"/>
  <c r="K351" i="7" s="1"/>
  <c r="H351" i="7"/>
  <c r="C351" i="7"/>
  <c r="M350" i="7"/>
  <c r="K350" i="7" a="1"/>
  <c r="K350" i="7" s="1"/>
  <c r="J350" i="7"/>
  <c r="H350" i="7"/>
  <c r="C350" i="7"/>
  <c r="M349" i="7"/>
  <c r="J349" i="7"/>
  <c r="K349" i="7" s="1" a="1"/>
  <c r="K349" i="7" s="1"/>
  <c r="H349" i="7"/>
  <c r="C349" i="7"/>
  <c r="M348" i="7"/>
  <c r="J348" i="7"/>
  <c r="H348" i="7"/>
  <c r="C348" i="7"/>
  <c r="M347" i="7"/>
  <c r="J347" i="7"/>
  <c r="K347" i="7" s="1" a="1"/>
  <c r="K347" i="7" s="1"/>
  <c r="H347" i="7"/>
  <c r="C347" i="7"/>
  <c r="M346" i="7"/>
  <c r="J346" i="7"/>
  <c r="H346" i="7"/>
  <c r="K346" i="7" s="1" a="1"/>
  <c r="K346" i="7" s="1"/>
  <c r="C346" i="7"/>
  <c r="M345" i="7"/>
  <c r="J345" i="7"/>
  <c r="K345" i="7" s="1" a="1"/>
  <c r="K345" i="7" s="1"/>
  <c r="H345" i="7"/>
  <c r="C345" i="7"/>
  <c r="M344" i="7"/>
  <c r="J344" i="7"/>
  <c r="H344" i="7"/>
  <c r="C344" i="7"/>
  <c r="M343" i="7"/>
  <c r="J343" i="7"/>
  <c r="H343" i="7"/>
  <c r="C343" i="7"/>
  <c r="M342" i="7"/>
  <c r="J342" i="7"/>
  <c r="H342" i="7"/>
  <c r="C342" i="7"/>
  <c r="M341" i="7"/>
  <c r="J341" i="7"/>
  <c r="H341" i="7"/>
  <c r="C341" i="7"/>
  <c r="M340" i="7"/>
  <c r="J340" i="7"/>
  <c r="K340" i="7" s="1" a="1"/>
  <c r="K340" i="7" s="1"/>
  <c r="H340" i="7"/>
  <c r="C340" i="7"/>
  <c r="M339" i="7"/>
  <c r="J339" i="7"/>
  <c r="K339" i="7" s="1" a="1"/>
  <c r="K339" i="7" s="1"/>
  <c r="H339" i="7"/>
  <c r="C339" i="7"/>
  <c r="M338" i="7"/>
  <c r="J338" i="7"/>
  <c r="K338" i="7" s="1" a="1"/>
  <c r="K338" i="7" s="1"/>
  <c r="H338" i="7"/>
  <c r="C338" i="7"/>
  <c r="M337" i="7"/>
  <c r="K337" i="7"/>
  <c r="J337" i="7"/>
  <c r="H337" i="7"/>
  <c r="K337" i="7" s="1" a="1"/>
  <c r="C337" i="7"/>
  <c r="M336" i="7"/>
  <c r="J336" i="7"/>
  <c r="K336" i="7" s="1" a="1"/>
  <c r="K336" i="7" s="1"/>
  <c r="H336" i="7"/>
  <c r="C336" i="7"/>
  <c r="M335" i="7"/>
  <c r="J335" i="7"/>
  <c r="K335" i="7" s="1" a="1"/>
  <c r="K335" i="7" s="1"/>
  <c r="H335" i="7"/>
  <c r="C335" i="7"/>
  <c r="M334" i="7"/>
  <c r="J334" i="7"/>
  <c r="K334" i="7" s="1" a="1"/>
  <c r="K334" i="7" s="1"/>
  <c r="H334" i="7"/>
  <c r="C334" i="7"/>
  <c r="M333" i="7"/>
  <c r="J333" i="7"/>
  <c r="K333" i="7" s="1" a="1"/>
  <c r="K333" i="7" s="1"/>
  <c r="H333" i="7"/>
  <c r="C333" i="7"/>
  <c r="M332" i="7"/>
  <c r="J332" i="7"/>
  <c r="K332" i="7" s="1" a="1"/>
  <c r="K332" i="7" s="1"/>
  <c r="H332" i="7"/>
  <c r="C332" i="7"/>
  <c r="M331" i="7"/>
  <c r="J331" i="7"/>
  <c r="H331" i="7"/>
  <c r="C331" i="7"/>
  <c r="M330" i="7"/>
  <c r="J330" i="7"/>
  <c r="K330" i="7" s="1" a="1"/>
  <c r="K330" i="7" s="1"/>
  <c r="H330" i="7"/>
  <c r="C330" i="7"/>
  <c r="M329" i="7"/>
  <c r="K329" i="7" a="1"/>
  <c r="K329" i="7" s="1"/>
  <c r="J329" i="7"/>
  <c r="H329" i="7"/>
  <c r="C329" i="7"/>
  <c r="M328" i="7"/>
  <c r="J328" i="7"/>
  <c r="K328" i="7" s="1" a="1"/>
  <c r="K328" i="7" s="1"/>
  <c r="H328" i="7"/>
  <c r="C328" i="7"/>
  <c r="M327" i="7"/>
  <c r="J327" i="7"/>
  <c r="K327" i="7" s="1" a="1"/>
  <c r="K327" i="7" s="1"/>
  <c r="H327" i="7"/>
  <c r="C327" i="7"/>
  <c r="M326" i="7"/>
  <c r="J326" i="7"/>
  <c r="H326" i="7"/>
  <c r="K326" i="7" s="1" a="1"/>
  <c r="K326" i="7" s="1"/>
  <c r="C326" i="7"/>
  <c r="M325" i="7"/>
  <c r="J325" i="7"/>
  <c r="K325" i="7" s="1" a="1"/>
  <c r="K325" i="7" s="1"/>
  <c r="H325" i="7"/>
  <c r="C325" i="7"/>
  <c r="M324" i="7"/>
  <c r="J324" i="7"/>
  <c r="K324" i="7" s="1" a="1"/>
  <c r="K324" i="7" s="1"/>
  <c r="H324" i="7"/>
  <c r="C324" i="7"/>
  <c r="M323" i="7"/>
  <c r="J323" i="7"/>
  <c r="K323" i="7" s="1" a="1"/>
  <c r="K323" i="7" s="1"/>
  <c r="H323" i="7"/>
  <c r="C323" i="7"/>
  <c r="M322" i="7"/>
  <c r="J322" i="7"/>
  <c r="H322" i="7"/>
  <c r="C322" i="7"/>
  <c r="M321" i="7"/>
  <c r="J321" i="7"/>
  <c r="K321" i="7" s="1" a="1"/>
  <c r="K321" i="7" s="1"/>
  <c r="H321" i="7"/>
  <c r="C321" i="7"/>
  <c r="M320" i="7"/>
  <c r="J320" i="7"/>
  <c r="H320" i="7"/>
  <c r="C320" i="7"/>
  <c r="M319" i="7"/>
  <c r="J319" i="7"/>
  <c r="H319" i="7"/>
  <c r="C319" i="7"/>
  <c r="M318" i="7"/>
  <c r="J318" i="7"/>
  <c r="H318" i="7"/>
  <c r="K318" i="7" s="1" a="1"/>
  <c r="K318" i="7" s="1"/>
  <c r="C318" i="7"/>
  <c r="M317" i="7"/>
  <c r="K317" i="7" a="1"/>
  <c r="K317" i="7"/>
  <c r="J317" i="7"/>
  <c r="H317" i="7"/>
  <c r="C317" i="7"/>
  <c r="M316" i="7"/>
  <c r="J316" i="7"/>
  <c r="H316" i="7"/>
  <c r="C316" i="7"/>
  <c r="M315" i="7"/>
  <c r="J315" i="7"/>
  <c r="H315" i="7"/>
  <c r="C315" i="7"/>
  <c r="M314" i="7"/>
  <c r="J314" i="7"/>
  <c r="H314" i="7"/>
  <c r="C314" i="7"/>
  <c r="M313" i="7"/>
  <c r="J313" i="7"/>
  <c r="H313" i="7"/>
  <c r="K313" i="7" s="1" a="1"/>
  <c r="K313" i="7" s="1"/>
  <c r="C313" i="7"/>
  <c r="M312" i="7"/>
  <c r="J312" i="7"/>
  <c r="K312" i="7" s="1" a="1"/>
  <c r="K312" i="7" s="1"/>
  <c r="H312" i="7"/>
  <c r="C312" i="7"/>
  <c r="M311" i="7"/>
  <c r="J311" i="7"/>
  <c r="H311" i="7"/>
  <c r="C311" i="7"/>
  <c r="M310" i="7"/>
  <c r="J310" i="7"/>
  <c r="K310" i="7" s="1" a="1"/>
  <c r="K310" i="7" s="1"/>
  <c r="H310" i="7"/>
  <c r="C310" i="7"/>
  <c r="M309" i="7"/>
  <c r="K309" i="7" a="1"/>
  <c r="K309" i="7" s="1"/>
  <c r="J309" i="7"/>
  <c r="H309" i="7"/>
  <c r="C309" i="7"/>
  <c r="M308" i="7"/>
  <c r="J308" i="7"/>
  <c r="K308" i="7" s="1" a="1"/>
  <c r="K308" i="7" s="1"/>
  <c r="H308" i="7"/>
  <c r="C308" i="7"/>
  <c r="M307" i="7"/>
  <c r="J307" i="7"/>
  <c r="H307" i="7"/>
  <c r="C307" i="7"/>
  <c r="M306" i="7"/>
  <c r="J306" i="7"/>
  <c r="K306" i="7" s="1" a="1"/>
  <c r="K306" i="7" s="1"/>
  <c r="H306" i="7"/>
  <c r="C306" i="7"/>
  <c r="M305" i="7"/>
  <c r="J305" i="7"/>
  <c r="H305" i="7"/>
  <c r="C305" i="7"/>
  <c r="M304" i="7"/>
  <c r="J304" i="7"/>
  <c r="H304" i="7"/>
  <c r="K304" i="7" s="1" a="1"/>
  <c r="K304" i="7" s="1"/>
  <c r="C304" i="7"/>
  <c r="M303" i="7"/>
  <c r="J303" i="7"/>
  <c r="H303" i="7"/>
  <c r="C303" i="7"/>
  <c r="M302" i="7"/>
  <c r="J302" i="7"/>
  <c r="K302" i="7" s="1" a="1"/>
  <c r="K302" i="7" s="1"/>
  <c r="H302" i="7"/>
  <c r="C302" i="7"/>
  <c r="M301" i="7"/>
  <c r="J301" i="7"/>
  <c r="H301" i="7"/>
  <c r="C301" i="7"/>
  <c r="M300" i="7"/>
  <c r="J300" i="7"/>
  <c r="H300" i="7"/>
  <c r="C300" i="7"/>
  <c r="M299" i="7"/>
  <c r="J299" i="7"/>
  <c r="H299" i="7"/>
  <c r="K299" i="7" s="1" a="1"/>
  <c r="K299" i="7" s="1"/>
  <c r="C299" i="7"/>
  <c r="M298" i="7"/>
  <c r="J298" i="7"/>
  <c r="K298" i="7" s="1" a="1"/>
  <c r="K298" i="7" s="1"/>
  <c r="H298" i="7"/>
  <c r="C298" i="7"/>
  <c r="M297" i="7"/>
  <c r="J297" i="7"/>
  <c r="K297" i="7" s="1" a="1"/>
  <c r="K297" i="7" s="1"/>
  <c r="H297" i="7"/>
  <c r="C297" i="7"/>
  <c r="M296" i="7"/>
  <c r="J296" i="7"/>
  <c r="H296" i="7"/>
  <c r="C296" i="7"/>
  <c r="M295" i="7"/>
  <c r="J295" i="7"/>
  <c r="H295" i="7"/>
  <c r="C295" i="7"/>
  <c r="M294" i="7"/>
  <c r="J294" i="7"/>
  <c r="K294" i="7" s="1" a="1"/>
  <c r="K294" i="7" s="1"/>
  <c r="H294" i="7"/>
  <c r="C294" i="7"/>
  <c r="M293" i="7"/>
  <c r="J293" i="7"/>
  <c r="H293" i="7"/>
  <c r="C293" i="7"/>
  <c r="M292" i="7"/>
  <c r="J292" i="7"/>
  <c r="K292" i="7" s="1" a="1"/>
  <c r="K292" i="7" s="1"/>
  <c r="H292" i="7"/>
  <c r="C292" i="7"/>
  <c r="M291" i="7"/>
  <c r="J291" i="7"/>
  <c r="K291" i="7" s="1" a="1"/>
  <c r="K291" i="7" s="1"/>
  <c r="H291" i="7"/>
  <c r="C291" i="7"/>
  <c r="M290" i="7"/>
  <c r="J290" i="7"/>
  <c r="K290" i="7" s="1" a="1"/>
  <c r="K290" i="7" s="1"/>
  <c r="H290" i="7"/>
  <c r="C290" i="7"/>
  <c r="M289" i="7"/>
  <c r="J289" i="7"/>
  <c r="K289" i="7" s="1" a="1"/>
  <c r="K289" i="7" s="1"/>
  <c r="H289" i="7"/>
  <c r="C289" i="7"/>
  <c r="M288" i="7"/>
  <c r="J288" i="7"/>
  <c r="K288" i="7" s="1" a="1"/>
  <c r="K288" i="7" s="1"/>
  <c r="H288" i="7"/>
  <c r="C288" i="7"/>
  <c r="M287" i="7"/>
  <c r="K287" i="7" a="1"/>
  <c r="K287" i="7"/>
  <c r="J287" i="7"/>
  <c r="H287" i="7"/>
  <c r="C287" i="7"/>
  <c r="M286" i="7"/>
  <c r="J286" i="7"/>
  <c r="H286" i="7"/>
  <c r="C286" i="7"/>
  <c r="M285" i="7"/>
  <c r="K285" i="7" a="1"/>
  <c r="K285" i="7" s="1"/>
  <c r="J285" i="7"/>
  <c r="H285" i="7"/>
  <c r="C285" i="7"/>
  <c r="M284" i="7"/>
  <c r="J284" i="7"/>
  <c r="H284" i="7"/>
  <c r="C284" i="7"/>
  <c r="M283" i="7"/>
  <c r="J283" i="7"/>
  <c r="H283" i="7"/>
  <c r="K283" i="7" s="1" a="1"/>
  <c r="K283" i="7" s="1"/>
  <c r="C283" i="7"/>
  <c r="M282" i="7"/>
  <c r="J282" i="7"/>
  <c r="H282" i="7"/>
  <c r="K282" i="7" s="1" a="1"/>
  <c r="K282" i="7" s="1"/>
  <c r="C282" i="7"/>
  <c r="M281" i="7"/>
  <c r="J281" i="7"/>
  <c r="H281" i="7"/>
  <c r="C281" i="7"/>
  <c r="M280" i="7"/>
  <c r="J280" i="7"/>
  <c r="H280" i="7"/>
  <c r="K280" i="7" s="1" a="1"/>
  <c r="K280" i="7" s="1"/>
  <c r="C280" i="7"/>
  <c r="M279" i="7"/>
  <c r="K279" i="7" a="1"/>
  <c r="K279" i="7" s="1"/>
  <c r="J279" i="7"/>
  <c r="H279" i="7"/>
  <c r="C279" i="7"/>
  <c r="M278" i="7"/>
  <c r="J278" i="7"/>
  <c r="H278" i="7"/>
  <c r="C278" i="7"/>
  <c r="M277" i="7"/>
  <c r="J277" i="7"/>
  <c r="H277" i="7"/>
  <c r="C277" i="7"/>
  <c r="M276" i="7"/>
  <c r="J276" i="7"/>
  <c r="K276" i="7" s="1" a="1"/>
  <c r="K276" i="7" s="1"/>
  <c r="H276" i="7"/>
  <c r="C276" i="7"/>
  <c r="M275" i="7"/>
  <c r="J275" i="7"/>
  <c r="K275" i="7" s="1" a="1"/>
  <c r="K275" i="7" s="1"/>
  <c r="H275" i="7"/>
  <c r="C275" i="7"/>
  <c r="M274" i="7"/>
  <c r="J274" i="7"/>
  <c r="H274" i="7"/>
  <c r="C274" i="7"/>
  <c r="M273" i="7"/>
  <c r="J273" i="7"/>
  <c r="K273" i="7" s="1" a="1"/>
  <c r="K273" i="7" s="1"/>
  <c r="H273" i="7"/>
  <c r="C273" i="7"/>
  <c r="M272" i="7"/>
  <c r="J272" i="7"/>
  <c r="K272" i="7" s="1" a="1"/>
  <c r="K272" i="7" s="1"/>
  <c r="H272" i="7"/>
  <c r="C272" i="7"/>
  <c r="M271" i="7"/>
  <c r="J271" i="7"/>
  <c r="H271" i="7"/>
  <c r="K271" i="7" s="1" a="1"/>
  <c r="K271" i="7" s="1"/>
  <c r="C271" i="7"/>
  <c r="M270" i="7"/>
  <c r="J270" i="7"/>
  <c r="K270" i="7" s="1" a="1"/>
  <c r="K270" i="7" s="1"/>
  <c r="H270" i="7"/>
  <c r="C270" i="7"/>
  <c r="M269" i="7"/>
  <c r="J269" i="7"/>
  <c r="H269" i="7"/>
  <c r="C269" i="7"/>
  <c r="M268" i="7"/>
  <c r="J268" i="7"/>
  <c r="K268" i="7" s="1" a="1"/>
  <c r="K268" i="7" s="1"/>
  <c r="H268" i="7"/>
  <c r="C268" i="7"/>
  <c r="M267" i="7"/>
  <c r="J267" i="7"/>
  <c r="H267" i="7"/>
  <c r="C267" i="7"/>
  <c r="M266" i="7"/>
  <c r="J266" i="7"/>
  <c r="K266" i="7" s="1" a="1"/>
  <c r="K266" i="7" s="1"/>
  <c r="H266" i="7"/>
  <c r="C266" i="7"/>
  <c r="M265" i="7"/>
  <c r="J265" i="7"/>
  <c r="K265" i="7" s="1" a="1"/>
  <c r="K265" i="7" s="1"/>
  <c r="H265" i="7"/>
  <c r="C265" i="7"/>
  <c r="M264" i="7"/>
  <c r="J264" i="7"/>
  <c r="H264" i="7"/>
  <c r="K264" i="7" s="1" a="1"/>
  <c r="K264" i="7" s="1"/>
  <c r="C264" i="7"/>
  <c r="M263" i="7"/>
  <c r="J263" i="7"/>
  <c r="H263" i="7"/>
  <c r="K263" i="7" s="1" a="1"/>
  <c r="K263" i="7" s="1"/>
  <c r="C263" i="7"/>
  <c r="M262" i="7"/>
  <c r="J262" i="7"/>
  <c r="K262" i="7" s="1" a="1"/>
  <c r="K262" i="7" s="1"/>
  <c r="H262" i="7"/>
  <c r="C262" i="7"/>
  <c r="M261" i="7"/>
  <c r="J261" i="7"/>
  <c r="K261" i="7" s="1" a="1"/>
  <c r="K261" i="7" s="1"/>
  <c r="H261" i="7"/>
  <c r="C261" i="7"/>
  <c r="M260" i="7"/>
  <c r="J260" i="7"/>
  <c r="K260" i="7" s="1" a="1"/>
  <c r="K260" i="7" s="1"/>
  <c r="H260" i="7"/>
  <c r="C260" i="7"/>
  <c r="M259" i="7"/>
  <c r="J259" i="7"/>
  <c r="H259" i="7"/>
  <c r="C259" i="7"/>
  <c r="M258" i="7"/>
  <c r="J258" i="7"/>
  <c r="K258" i="7" s="1" a="1"/>
  <c r="K258" i="7" s="1"/>
  <c r="H258" i="7"/>
  <c r="C258" i="7"/>
  <c r="M257" i="7"/>
  <c r="J257" i="7"/>
  <c r="K257" i="7" s="1" a="1"/>
  <c r="K257" i="7" s="1"/>
  <c r="H257" i="7"/>
  <c r="C257" i="7"/>
  <c r="M256" i="7"/>
  <c r="J256" i="7"/>
  <c r="H256" i="7"/>
  <c r="C256" i="7"/>
  <c r="M255" i="7"/>
  <c r="J255" i="7"/>
  <c r="K255" i="7" s="1" a="1"/>
  <c r="K255" i="7" s="1"/>
  <c r="H255" i="7"/>
  <c r="C255" i="7"/>
  <c r="M254" i="7"/>
  <c r="K254" i="7" a="1"/>
  <c r="K254" i="7" s="1"/>
  <c r="J254" i="7"/>
  <c r="H254" i="7"/>
  <c r="C254" i="7"/>
  <c r="M253" i="7"/>
  <c r="J253" i="7"/>
  <c r="K253" i="7" s="1" a="1"/>
  <c r="K253" i="7" s="1"/>
  <c r="H253" i="7"/>
  <c r="C253" i="7"/>
  <c r="M252" i="7"/>
  <c r="J252" i="7"/>
  <c r="H252" i="7"/>
  <c r="C252" i="7"/>
  <c r="M251" i="7"/>
  <c r="J251" i="7"/>
  <c r="K251" i="7" s="1" a="1"/>
  <c r="K251" i="7" s="1"/>
  <c r="H251" i="7"/>
  <c r="C251" i="7"/>
  <c r="M250" i="7"/>
  <c r="J250" i="7"/>
  <c r="K250" i="7" s="1" a="1"/>
  <c r="K250" i="7" s="1"/>
  <c r="H250" i="7"/>
  <c r="C250" i="7"/>
  <c r="M249" i="7"/>
  <c r="J249" i="7"/>
  <c r="K249" i="7" s="1" a="1"/>
  <c r="K249" i="7" s="1"/>
  <c r="H249" i="7"/>
  <c r="C249" i="7"/>
  <c r="M248" i="7"/>
  <c r="J248" i="7"/>
  <c r="H248" i="7"/>
  <c r="C248" i="7"/>
  <c r="M247" i="7"/>
  <c r="J247" i="7"/>
  <c r="K247" i="7" s="1" a="1"/>
  <c r="K247" i="7" s="1"/>
  <c r="H247" i="7"/>
  <c r="C247" i="7"/>
  <c r="M246" i="7"/>
  <c r="J246" i="7"/>
  <c r="H246" i="7"/>
  <c r="C246" i="7"/>
  <c r="M245" i="7"/>
  <c r="J245" i="7"/>
  <c r="H245" i="7"/>
  <c r="K245" i="7" s="1" a="1"/>
  <c r="K245" i="7" s="1"/>
  <c r="C245" i="7"/>
  <c r="M244" i="7"/>
  <c r="J244" i="7"/>
  <c r="K244" i="7" s="1" a="1"/>
  <c r="K244" i="7" s="1"/>
  <c r="H244" i="7"/>
  <c r="C244" i="7"/>
  <c r="M243" i="7"/>
  <c r="J243" i="7"/>
  <c r="K243" i="7" s="1" a="1"/>
  <c r="K243" i="7" s="1"/>
  <c r="H243" i="7"/>
  <c r="C243" i="7"/>
  <c r="M242" i="7"/>
  <c r="J242" i="7"/>
  <c r="K242" i="7" s="1" a="1"/>
  <c r="K242" i="7" s="1"/>
  <c r="H242" i="7"/>
  <c r="C242" i="7"/>
  <c r="M241" i="7"/>
  <c r="J241" i="7"/>
  <c r="H241" i="7"/>
  <c r="C241" i="7"/>
  <c r="M240" i="7"/>
  <c r="J240" i="7"/>
  <c r="K240" i="7" s="1" a="1"/>
  <c r="K240" i="7" s="1"/>
  <c r="H240" i="7"/>
  <c r="C240" i="7"/>
  <c r="M239" i="7"/>
  <c r="K239" i="7" a="1"/>
  <c r="K239" i="7" s="1"/>
  <c r="J239" i="7"/>
  <c r="H239" i="7"/>
  <c r="C239" i="7"/>
  <c r="M238" i="7"/>
  <c r="J238" i="7"/>
  <c r="H238" i="7"/>
  <c r="C238" i="7"/>
  <c r="M237" i="7"/>
  <c r="J237" i="7"/>
  <c r="K237" i="7" s="1" a="1"/>
  <c r="K237" i="7" s="1"/>
  <c r="H237" i="7"/>
  <c r="C237" i="7"/>
  <c r="M236" i="7"/>
  <c r="J236" i="7"/>
  <c r="K236" i="7" s="1" a="1"/>
  <c r="K236" i="7" s="1"/>
  <c r="H236" i="7"/>
  <c r="C236" i="7"/>
  <c r="M235" i="7"/>
  <c r="J235" i="7"/>
  <c r="K235" i="7" s="1" a="1"/>
  <c r="K235" i="7" s="1"/>
  <c r="H235" i="7"/>
  <c r="C235" i="7"/>
  <c r="M234" i="7"/>
  <c r="J234" i="7"/>
  <c r="H234" i="7"/>
  <c r="K234" i="7" s="1" a="1"/>
  <c r="K234" i="7" s="1"/>
  <c r="C234" i="7"/>
  <c r="M233" i="7"/>
  <c r="J233" i="7"/>
  <c r="K233" i="7" s="1" a="1"/>
  <c r="K233" i="7" s="1"/>
  <c r="H233" i="7"/>
  <c r="C233" i="7"/>
  <c r="M232" i="7"/>
  <c r="J232" i="7"/>
  <c r="K232" i="7" s="1" a="1"/>
  <c r="K232" i="7" s="1"/>
  <c r="H232" i="7"/>
  <c r="C232" i="7"/>
  <c r="M231" i="7"/>
  <c r="J231" i="7"/>
  <c r="K231" i="7" s="1" a="1"/>
  <c r="K231" i="7" s="1"/>
  <c r="H231" i="7"/>
  <c r="C231" i="7"/>
  <c r="M230" i="7"/>
  <c r="J230" i="7"/>
  <c r="H230" i="7"/>
  <c r="C230" i="7"/>
  <c r="M229" i="7"/>
  <c r="J229" i="7"/>
  <c r="K229" i="7" s="1" a="1"/>
  <c r="K229" i="7" s="1"/>
  <c r="H229" i="7"/>
  <c r="C229" i="7"/>
  <c r="M228" i="7"/>
  <c r="K228" i="7" a="1"/>
  <c r="K228" i="7" s="1"/>
  <c r="J228" i="7"/>
  <c r="H228" i="7"/>
  <c r="C228" i="7"/>
  <c r="M227" i="7"/>
  <c r="J227" i="7"/>
  <c r="K227" i="7" s="1" a="1"/>
  <c r="K227" i="7" s="1"/>
  <c r="H227" i="7"/>
  <c r="C227" i="7"/>
  <c r="M226" i="7"/>
  <c r="J226" i="7"/>
  <c r="K226" i="7" s="1" a="1"/>
  <c r="K226" i="7" s="1"/>
  <c r="H226" i="7"/>
  <c r="C226" i="7"/>
  <c r="M225" i="7"/>
  <c r="J225" i="7"/>
  <c r="K225" i="7" s="1" a="1"/>
  <c r="K225" i="7" s="1"/>
  <c r="H225" i="7"/>
  <c r="C225" i="7"/>
  <c r="M224" i="7"/>
  <c r="J224" i="7"/>
  <c r="K224" i="7" s="1" a="1"/>
  <c r="K224" i="7" s="1"/>
  <c r="H224" i="7"/>
  <c r="C224" i="7"/>
  <c r="M223" i="7"/>
  <c r="J223" i="7"/>
  <c r="H223" i="7"/>
  <c r="K223" i="7" s="1" a="1"/>
  <c r="K223" i="7" s="1"/>
  <c r="C223" i="7"/>
  <c r="M222" i="7"/>
  <c r="J222" i="7"/>
  <c r="K222" i="7" s="1" a="1"/>
  <c r="K222" i="7" s="1"/>
  <c r="H222" i="7"/>
  <c r="C222" i="7"/>
  <c r="M221" i="7"/>
  <c r="J221" i="7"/>
  <c r="K221" i="7" s="1" a="1"/>
  <c r="K221" i="7" s="1"/>
  <c r="H221" i="7"/>
  <c r="C221" i="7"/>
  <c r="M220" i="7"/>
  <c r="J220" i="7"/>
  <c r="K220" i="7" s="1" a="1"/>
  <c r="K220" i="7" s="1"/>
  <c r="H220" i="7"/>
  <c r="C220" i="7"/>
  <c r="M219" i="7"/>
  <c r="K219" i="7" a="1"/>
  <c r="K219" i="7"/>
  <c r="J219" i="7"/>
  <c r="H219" i="7"/>
  <c r="C219" i="7"/>
  <c r="M218" i="7"/>
  <c r="J218" i="7"/>
  <c r="K218" i="7" s="1" a="1"/>
  <c r="K218" i="7" s="1"/>
  <c r="H218" i="7"/>
  <c r="C218" i="7"/>
  <c r="M217" i="7"/>
  <c r="K217" i="7" a="1"/>
  <c r="K217" i="7" s="1"/>
  <c r="J217" i="7"/>
  <c r="H217" i="7"/>
  <c r="C217" i="7"/>
  <c r="M216" i="7"/>
  <c r="J216" i="7"/>
  <c r="H216" i="7"/>
  <c r="C216" i="7"/>
  <c r="M215" i="7"/>
  <c r="J215" i="7"/>
  <c r="K215" i="7" s="1" a="1"/>
  <c r="K215" i="7" s="1"/>
  <c r="H215" i="7"/>
  <c r="C215" i="7"/>
  <c r="M214" i="7"/>
  <c r="J214" i="7"/>
  <c r="K214" i="7" s="1" a="1"/>
  <c r="K214" i="7" s="1"/>
  <c r="H214" i="7"/>
  <c r="C214" i="7"/>
  <c r="M213" i="7"/>
  <c r="J213" i="7"/>
  <c r="K213" i="7" s="1" a="1"/>
  <c r="K213" i="7" s="1"/>
  <c r="H213" i="7"/>
  <c r="C213" i="7"/>
  <c r="M212" i="7"/>
  <c r="K212" i="7"/>
  <c r="J212" i="7"/>
  <c r="H212" i="7"/>
  <c r="K212" i="7" s="1" a="1"/>
  <c r="C212" i="7"/>
  <c r="M211" i="7"/>
  <c r="J211" i="7"/>
  <c r="K211" i="7" s="1" a="1"/>
  <c r="K211" i="7" s="1"/>
  <c r="H211" i="7"/>
  <c r="C211" i="7"/>
  <c r="M210" i="7"/>
  <c r="J210" i="7"/>
  <c r="K210" i="7" s="1" a="1"/>
  <c r="K210" i="7" s="1"/>
  <c r="H210" i="7"/>
  <c r="C210" i="7"/>
  <c r="M209" i="7"/>
  <c r="J209" i="7"/>
  <c r="K209" i="7" s="1" a="1"/>
  <c r="K209" i="7" s="1"/>
  <c r="H209" i="7"/>
  <c r="C209" i="7"/>
  <c r="M208" i="7"/>
  <c r="J208" i="7"/>
  <c r="H208" i="7"/>
  <c r="C208" i="7"/>
  <c r="M207" i="7"/>
  <c r="J207" i="7"/>
  <c r="K207" i="7" s="1" a="1"/>
  <c r="K207" i="7" s="1"/>
  <c r="H207" i="7"/>
  <c r="C207" i="7"/>
  <c r="M206" i="7"/>
  <c r="K206" i="7" a="1"/>
  <c r="K206" i="7" s="1"/>
  <c r="J206" i="7"/>
  <c r="H206" i="7"/>
  <c r="C206" i="7"/>
  <c r="M205" i="7"/>
  <c r="J205" i="7"/>
  <c r="H205" i="7"/>
  <c r="C205" i="7"/>
  <c r="M204" i="7"/>
  <c r="J204" i="7"/>
  <c r="K204" i="7" s="1" a="1"/>
  <c r="K204" i="7" s="1"/>
  <c r="H204" i="7"/>
  <c r="C204" i="7"/>
  <c r="M203" i="7"/>
  <c r="J203" i="7"/>
  <c r="K203" i="7" s="1" a="1"/>
  <c r="K203" i="7" s="1"/>
  <c r="H203" i="7"/>
  <c r="C203" i="7"/>
  <c r="M202" i="7"/>
  <c r="J202" i="7"/>
  <c r="K202" i="7" s="1" a="1"/>
  <c r="K202" i="7" s="1"/>
  <c r="H202" i="7"/>
  <c r="C202" i="7"/>
  <c r="M201" i="7"/>
  <c r="K201" i="7"/>
  <c r="J201" i="7"/>
  <c r="H201" i="7"/>
  <c r="K201" i="7" s="1" a="1"/>
  <c r="C201" i="7"/>
  <c r="M200" i="7"/>
  <c r="J200" i="7"/>
  <c r="K200" i="7" s="1" a="1"/>
  <c r="K200" i="7" s="1"/>
  <c r="H200" i="7"/>
  <c r="C200" i="7"/>
  <c r="M199" i="7"/>
  <c r="J199" i="7"/>
  <c r="K199" i="7" s="1" a="1"/>
  <c r="K199" i="7" s="1"/>
  <c r="H199" i="7"/>
  <c r="C199" i="7"/>
  <c r="M198" i="7"/>
  <c r="J198" i="7"/>
  <c r="K198" i="7" s="1" a="1"/>
  <c r="K198" i="7" s="1"/>
  <c r="H198" i="7"/>
  <c r="C198" i="7"/>
  <c r="M197" i="7"/>
  <c r="J197" i="7"/>
  <c r="H197" i="7"/>
  <c r="C197" i="7"/>
  <c r="M196" i="7"/>
  <c r="J196" i="7"/>
  <c r="K196" i="7" s="1" a="1"/>
  <c r="K196" i="7" s="1"/>
  <c r="H196" i="7"/>
  <c r="C196" i="7"/>
  <c r="M195" i="7"/>
  <c r="K195" i="7" a="1"/>
  <c r="K195" i="7" s="1"/>
  <c r="J195" i="7"/>
  <c r="H195" i="7"/>
  <c r="C195" i="7"/>
  <c r="M194" i="7"/>
  <c r="J194" i="7"/>
  <c r="K194" i="7" s="1" a="1"/>
  <c r="K194" i="7" s="1"/>
  <c r="H194" i="7"/>
  <c r="C194" i="7"/>
  <c r="M193" i="7"/>
  <c r="J193" i="7"/>
  <c r="K193" i="7" s="1" a="1"/>
  <c r="K193" i="7" s="1"/>
  <c r="H193" i="7"/>
  <c r="C193" i="7"/>
  <c r="M192" i="7"/>
  <c r="J192" i="7"/>
  <c r="H192" i="7"/>
  <c r="C192" i="7"/>
  <c r="M191" i="7"/>
  <c r="J191" i="7"/>
  <c r="K191" i="7" s="1" a="1"/>
  <c r="K191" i="7" s="1"/>
  <c r="H191" i="7"/>
  <c r="C191" i="7"/>
  <c r="M190" i="7"/>
  <c r="J190" i="7"/>
  <c r="H190" i="7"/>
  <c r="C190" i="7"/>
  <c r="M189" i="7"/>
  <c r="J189" i="7"/>
  <c r="K189" i="7" s="1" a="1"/>
  <c r="K189" i="7" s="1"/>
  <c r="H189" i="7"/>
  <c r="C189" i="7"/>
  <c r="M188" i="7"/>
  <c r="J188" i="7"/>
  <c r="K188" i="7" s="1" a="1"/>
  <c r="K188" i="7" s="1"/>
  <c r="H188" i="7"/>
  <c r="C188" i="7"/>
  <c r="M187" i="7"/>
  <c r="J187" i="7"/>
  <c r="K187" i="7" s="1" a="1"/>
  <c r="K187" i="7" s="1"/>
  <c r="H187" i="7"/>
  <c r="C187" i="7"/>
  <c r="M186" i="7"/>
  <c r="K186" i="7" a="1"/>
  <c r="K186" i="7"/>
  <c r="J186" i="7"/>
  <c r="H186" i="7"/>
  <c r="C186" i="7"/>
  <c r="M185" i="7"/>
  <c r="J185" i="7"/>
  <c r="K185" i="7" s="1" a="1"/>
  <c r="K185" i="7" s="1"/>
  <c r="H185" i="7"/>
  <c r="C185" i="7"/>
  <c r="M184" i="7"/>
  <c r="K184" i="7" a="1"/>
  <c r="K184" i="7" s="1"/>
  <c r="J184" i="7"/>
  <c r="H184" i="7"/>
  <c r="C184" i="7"/>
  <c r="M183" i="7"/>
  <c r="J183" i="7"/>
  <c r="H183" i="7"/>
  <c r="C183" i="7"/>
  <c r="M182" i="7"/>
  <c r="J182" i="7"/>
  <c r="K182" i="7" s="1" a="1"/>
  <c r="K182" i="7" s="1"/>
  <c r="H182" i="7"/>
  <c r="C182" i="7"/>
  <c r="M181" i="7"/>
  <c r="J181" i="7"/>
  <c r="K181" i="7" s="1" a="1"/>
  <c r="K181" i="7" s="1"/>
  <c r="H181" i="7"/>
  <c r="C181" i="7"/>
  <c r="M180" i="7"/>
  <c r="J180" i="7"/>
  <c r="K180" i="7" s="1" a="1"/>
  <c r="K180" i="7" s="1"/>
  <c r="H180" i="7"/>
  <c r="C180" i="7"/>
  <c r="M179" i="7"/>
  <c r="K179" i="7"/>
  <c r="J179" i="7"/>
  <c r="H179" i="7"/>
  <c r="K179" i="7" s="1" a="1"/>
  <c r="C179" i="7"/>
  <c r="M178" i="7"/>
  <c r="J178" i="7"/>
  <c r="K178" i="7" s="1" a="1"/>
  <c r="K178" i="7" s="1"/>
  <c r="H178" i="7"/>
  <c r="C178" i="7"/>
  <c r="M177" i="7"/>
  <c r="J177" i="7"/>
  <c r="K177" i="7" s="1" a="1"/>
  <c r="K177" i="7" s="1"/>
  <c r="H177" i="7"/>
  <c r="C177" i="7"/>
  <c r="M176" i="7"/>
  <c r="J176" i="7"/>
  <c r="K176" i="7" s="1" a="1"/>
  <c r="K176" i="7" s="1"/>
  <c r="H176" i="7"/>
  <c r="C176" i="7"/>
  <c r="M175" i="7"/>
  <c r="K175" i="7" a="1"/>
  <c r="K175" i="7"/>
  <c r="J175" i="7"/>
  <c r="H175" i="7"/>
  <c r="C175" i="7"/>
  <c r="M174" i="7"/>
  <c r="J174" i="7"/>
  <c r="K174" i="7" s="1" a="1"/>
  <c r="K174" i="7" s="1"/>
  <c r="H174" i="7"/>
  <c r="C174" i="7"/>
  <c r="M173" i="7"/>
  <c r="K173" i="7" a="1"/>
  <c r="K173" i="7" s="1"/>
  <c r="J173" i="7"/>
  <c r="H173" i="7"/>
  <c r="C173" i="7"/>
  <c r="M172" i="7"/>
  <c r="J172" i="7"/>
  <c r="H172" i="7"/>
  <c r="C172" i="7"/>
  <c r="M171" i="7"/>
  <c r="J171" i="7"/>
  <c r="K171" i="7" s="1" a="1"/>
  <c r="K171" i="7" s="1"/>
  <c r="H171" i="7"/>
  <c r="C171" i="7"/>
  <c r="M170" i="7"/>
  <c r="J170" i="7"/>
  <c r="K170" i="7" s="1" a="1"/>
  <c r="K170" i="7" s="1"/>
  <c r="H170" i="7"/>
  <c r="C170" i="7"/>
  <c r="M169" i="7"/>
  <c r="J169" i="7"/>
  <c r="K169" i="7" s="1" a="1"/>
  <c r="K169" i="7" s="1"/>
  <c r="H169" i="7"/>
  <c r="C169" i="7"/>
  <c r="M168" i="7"/>
  <c r="J168" i="7"/>
  <c r="H168" i="7"/>
  <c r="K168" i="7" s="1" a="1"/>
  <c r="K168" i="7" s="1"/>
  <c r="C168" i="7"/>
  <c r="M167" i="7"/>
  <c r="J167" i="7"/>
  <c r="K167" i="7" s="1" a="1"/>
  <c r="K167" i="7" s="1"/>
  <c r="H167" i="7"/>
  <c r="C167" i="7"/>
  <c r="M166" i="7"/>
  <c r="K166" i="7" a="1"/>
  <c r="K166" i="7" s="1"/>
  <c r="J166" i="7"/>
  <c r="H166" i="7"/>
  <c r="C166" i="7"/>
  <c r="M165" i="7"/>
  <c r="J165" i="7"/>
  <c r="H165" i="7"/>
  <c r="C165" i="7"/>
  <c r="M164" i="7"/>
  <c r="J164" i="7"/>
  <c r="H164" i="7"/>
  <c r="C164" i="7"/>
  <c r="M163" i="7"/>
  <c r="J163" i="7"/>
  <c r="K163" i="7" s="1" a="1"/>
  <c r="K163" i="7" s="1"/>
  <c r="H163" i="7"/>
  <c r="C163" i="7"/>
  <c r="M162" i="7"/>
  <c r="K162" i="7" a="1"/>
  <c r="K162" i="7" s="1"/>
  <c r="J162" i="7"/>
  <c r="H162" i="7"/>
  <c r="C162" i="7"/>
  <c r="M161" i="7"/>
  <c r="J161" i="7"/>
  <c r="H161" i="7"/>
  <c r="C161" i="7"/>
  <c r="M160" i="7"/>
  <c r="J160" i="7"/>
  <c r="K160" i="7" s="1" a="1"/>
  <c r="K160" i="7" s="1"/>
  <c r="H160" i="7"/>
  <c r="C160" i="7"/>
  <c r="M159" i="7"/>
  <c r="J159" i="7"/>
  <c r="K159" i="7" s="1" a="1"/>
  <c r="K159" i="7" s="1"/>
  <c r="H159" i="7"/>
  <c r="C159" i="7"/>
  <c r="M158" i="7"/>
  <c r="J158" i="7"/>
  <c r="K158" i="7" s="1" a="1"/>
  <c r="K158" i="7" s="1"/>
  <c r="H158" i="7"/>
  <c r="C158" i="7"/>
  <c r="M157" i="7"/>
  <c r="J157" i="7"/>
  <c r="H157" i="7"/>
  <c r="K157" i="7" s="1" a="1"/>
  <c r="K157" i="7" s="1"/>
  <c r="C157" i="7"/>
  <c r="M156" i="7"/>
  <c r="J156" i="7"/>
  <c r="K156" i="7" s="1" a="1"/>
  <c r="K156" i="7" s="1"/>
  <c r="H156" i="7"/>
  <c r="C156" i="7"/>
  <c r="M155" i="7"/>
  <c r="J155" i="7"/>
  <c r="K155" i="7" s="1" a="1"/>
  <c r="K155" i="7" s="1"/>
  <c r="H155" i="7"/>
  <c r="C155" i="7"/>
  <c r="M154" i="7"/>
  <c r="J154" i="7"/>
  <c r="K154" i="7" s="1" a="1"/>
  <c r="K154" i="7" s="1"/>
  <c r="H154" i="7"/>
  <c r="C154" i="7"/>
  <c r="M153" i="7"/>
  <c r="J153" i="7"/>
  <c r="H153" i="7"/>
  <c r="C153" i="7"/>
  <c r="M152" i="7"/>
  <c r="J152" i="7"/>
  <c r="K152" i="7" s="1" a="1"/>
  <c r="K152" i="7" s="1"/>
  <c r="H152" i="7"/>
  <c r="C152" i="7"/>
  <c r="M151" i="7"/>
  <c r="K151" i="7" a="1"/>
  <c r="K151" i="7" s="1"/>
  <c r="J151" i="7"/>
  <c r="H151" i="7"/>
  <c r="C151" i="7"/>
  <c r="M150" i="7"/>
  <c r="J150" i="7"/>
  <c r="H150" i="7"/>
  <c r="C150" i="7"/>
  <c r="M149" i="7"/>
  <c r="J149" i="7"/>
  <c r="K149" i="7" s="1" a="1"/>
  <c r="K149" i="7" s="1"/>
  <c r="H149" i="7"/>
  <c r="C149" i="7"/>
  <c r="M148" i="7"/>
  <c r="J148" i="7"/>
  <c r="K148" i="7" s="1" a="1"/>
  <c r="K148" i="7" s="1"/>
  <c r="H148" i="7"/>
  <c r="C148" i="7"/>
  <c r="M147" i="7"/>
  <c r="J147" i="7"/>
  <c r="K147" i="7" s="1" a="1"/>
  <c r="K147" i="7" s="1"/>
  <c r="H147" i="7"/>
  <c r="C147" i="7"/>
  <c r="M146" i="7"/>
  <c r="K146" i="7"/>
  <c r="J146" i="7"/>
  <c r="H146" i="7"/>
  <c r="K146" i="7" s="1" a="1"/>
  <c r="C146" i="7"/>
  <c r="M145" i="7"/>
  <c r="J145" i="7"/>
  <c r="K145" i="7" s="1" a="1"/>
  <c r="K145" i="7" s="1"/>
  <c r="H145" i="7"/>
  <c r="C145" i="7"/>
  <c r="M144" i="7"/>
  <c r="J144" i="7"/>
  <c r="K144" i="7" s="1" a="1"/>
  <c r="K144" i="7" s="1"/>
  <c r="H144" i="7"/>
  <c r="C144" i="7"/>
  <c r="M143" i="7"/>
  <c r="J143" i="7"/>
  <c r="K143" i="7" s="1" a="1"/>
  <c r="K143" i="7" s="1"/>
  <c r="H143" i="7"/>
  <c r="C143" i="7"/>
  <c r="M142" i="7"/>
  <c r="J142" i="7"/>
  <c r="H142" i="7"/>
  <c r="C142" i="7"/>
  <c r="M141" i="7"/>
  <c r="J141" i="7"/>
  <c r="H141" i="7"/>
  <c r="C141" i="7"/>
  <c r="M140" i="7"/>
  <c r="K140" i="7" a="1"/>
  <c r="K140" i="7" s="1"/>
  <c r="J140" i="7"/>
  <c r="H140" i="7"/>
  <c r="C140" i="7"/>
  <c r="M139" i="7"/>
  <c r="J139" i="7"/>
  <c r="K139" i="7" s="1" a="1"/>
  <c r="K139" i="7" s="1"/>
  <c r="H139" i="7"/>
  <c r="C139" i="7"/>
  <c r="M138" i="7"/>
  <c r="J138" i="7"/>
  <c r="K138" i="7" s="1" a="1"/>
  <c r="K138" i="7" s="1"/>
  <c r="H138" i="7"/>
  <c r="C138" i="7"/>
  <c r="M137" i="7"/>
  <c r="J137" i="7"/>
  <c r="K137" i="7" s="1" a="1"/>
  <c r="K137" i="7" s="1"/>
  <c r="H137" i="7"/>
  <c r="C137" i="7"/>
  <c r="M136" i="7"/>
  <c r="J136" i="7"/>
  <c r="K136" i="7" s="1" a="1"/>
  <c r="K136" i="7" s="1"/>
  <c r="H136" i="7"/>
  <c r="C136" i="7"/>
  <c r="M135" i="7"/>
  <c r="J135" i="7"/>
  <c r="H135" i="7"/>
  <c r="K135" i="7" s="1" a="1"/>
  <c r="K135" i="7" s="1"/>
  <c r="C135" i="7"/>
  <c r="M134" i="7"/>
  <c r="J134" i="7"/>
  <c r="K134" i="7" s="1" a="1"/>
  <c r="K134" i="7" s="1"/>
  <c r="H134" i="7"/>
  <c r="C134" i="7"/>
  <c r="M133" i="7"/>
  <c r="J133" i="7"/>
  <c r="K133" i="7" s="1" a="1"/>
  <c r="K133" i="7" s="1"/>
  <c r="H133" i="7"/>
  <c r="C133" i="7"/>
  <c r="M132" i="7"/>
  <c r="J132" i="7"/>
  <c r="K132" i="7" s="1" a="1"/>
  <c r="K132" i="7" s="1"/>
  <c r="H132" i="7"/>
  <c r="C132" i="7"/>
  <c r="M131" i="7"/>
  <c r="J131" i="7"/>
  <c r="H131" i="7"/>
  <c r="C131" i="7"/>
  <c r="M130" i="7"/>
  <c r="J130" i="7"/>
  <c r="K130" i="7" s="1" a="1"/>
  <c r="K130" i="7" s="1"/>
  <c r="H130" i="7"/>
  <c r="C130" i="7"/>
  <c r="M129" i="7"/>
  <c r="K129" i="7" a="1"/>
  <c r="K129" i="7" s="1"/>
  <c r="J129" i="7"/>
  <c r="H129" i="7"/>
  <c r="C129" i="7"/>
  <c r="M128" i="7"/>
  <c r="J128" i="7"/>
  <c r="K128" i="7" s="1" a="1"/>
  <c r="K128" i="7" s="1"/>
  <c r="H128" i="7"/>
  <c r="C128" i="7"/>
  <c r="M127" i="7"/>
  <c r="J127" i="7"/>
  <c r="K127" i="7" s="1" a="1"/>
  <c r="K127" i="7" s="1"/>
  <c r="H127" i="7"/>
  <c r="C127" i="7"/>
  <c r="M126" i="7"/>
  <c r="J126" i="7"/>
  <c r="K126" i="7" s="1" a="1"/>
  <c r="K126" i="7" s="1"/>
  <c r="H126" i="7"/>
  <c r="C126" i="7"/>
  <c r="M125" i="7"/>
  <c r="J125" i="7"/>
  <c r="K125" i="7" s="1" a="1"/>
  <c r="K125" i="7" s="1"/>
  <c r="H125" i="7"/>
  <c r="C125" i="7"/>
  <c r="M124" i="7"/>
  <c r="J124" i="7"/>
  <c r="H124" i="7"/>
  <c r="K124" i="7" s="1" a="1"/>
  <c r="K124" i="7" s="1"/>
  <c r="C124" i="7"/>
  <c r="M123" i="7"/>
  <c r="J123" i="7"/>
  <c r="K123" i="7" s="1" a="1"/>
  <c r="K123" i="7" s="1"/>
  <c r="H123" i="7"/>
  <c r="C123" i="7"/>
  <c r="M122" i="7"/>
  <c r="J122" i="7"/>
  <c r="K122" i="7" s="1" a="1"/>
  <c r="K122" i="7" s="1"/>
  <c r="H122" i="7"/>
  <c r="C122" i="7"/>
  <c r="M121" i="7"/>
  <c r="J121" i="7"/>
  <c r="K121" i="7" s="1" a="1"/>
  <c r="K121" i="7" s="1"/>
  <c r="H121" i="7"/>
  <c r="C121" i="7"/>
  <c r="M120" i="7"/>
  <c r="K120" i="7" a="1"/>
  <c r="K120" i="7"/>
  <c r="J120" i="7"/>
  <c r="H120" i="7"/>
  <c r="C120" i="7"/>
  <c r="M119" i="7"/>
  <c r="J119" i="7"/>
  <c r="K119" i="7" s="1" a="1"/>
  <c r="K119" i="7" s="1"/>
  <c r="H119" i="7"/>
  <c r="C119" i="7"/>
  <c r="M118" i="7"/>
  <c r="K118" i="7" a="1"/>
  <c r="K118" i="7" s="1"/>
  <c r="J118" i="7"/>
  <c r="H118" i="7"/>
  <c r="C118" i="7"/>
  <c r="M117" i="7"/>
  <c r="J117" i="7"/>
  <c r="H117" i="7"/>
  <c r="C117" i="7"/>
  <c r="M116" i="7"/>
  <c r="J116" i="7"/>
  <c r="K116" i="7" s="1" a="1"/>
  <c r="K116" i="7" s="1"/>
  <c r="H116" i="7"/>
  <c r="C116" i="7"/>
  <c r="M115" i="7"/>
  <c r="J115" i="7"/>
  <c r="K115" i="7" s="1" a="1"/>
  <c r="K115" i="7" s="1"/>
  <c r="H115" i="7"/>
  <c r="C115" i="7"/>
  <c r="M114" i="7"/>
  <c r="J114" i="7"/>
  <c r="K114" i="7" s="1" a="1"/>
  <c r="K114" i="7" s="1"/>
  <c r="H114" i="7"/>
  <c r="C114" i="7"/>
  <c r="M113" i="7"/>
  <c r="J113" i="7"/>
  <c r="H113" i="7"/>
  <c r="K113" i="7" s="1" a="1"/>
  <c r="K113" i="7" s="1"/>
  <c r="C113" i="7"/>
  <c r="M112" i="7"/>
  <c r="J112" i="7"/>
  <c r="K112" i="7" s="1" a="1"/>
  <c r="K112" i="7" s="1"/>
  <c r="H112" i="7"/>
  <c r="C112" i="7"/>
  <c r="M111" i="7"/>
  <c r="J111" i="7"/>
  <c r="K111" i="7" s="1" a="1"/>
  <c r="K111" i="7" s="1"/>
  <c r="H111" i="7"/>
  <c r="C111" i="7"/>
  <c r="M110" i="7"/>
  <c r="J110" i="7"/>
  <c r="K110" i="7" s="1" a="1"/>
  <c r="K110" i="7" s="1"/>
  <c r="H110" i="7"/>
  <c r="C110" i="7"/>
  <c r="M109" i="7"/>
  <c r="K109" i="7" a="1"/>
  <c r="K109" i="7"/>
  <c r="J109" i="7"/>
  <c r="H109" i="7"/>
  <c r="C109" i="7"/>
  <c r="M108" i="7"/>
  <c r="J108" i="7"/>
  <c r="K108" i="7" s="1" a="1"/>
  <c r="K108" i="7" s="1"/>
  <c r="H108" i="7"/>
  <c r="C108" i="7"/>
  <c r="M107" i="7"/>
  <c r="K107" i="7" a="1"/>
  <c r="K107" i="7" s="1"/>
  <c r="J107" i="7"/>
  <c r="H107" i="7"/>
  <c r="C107" i="7"/>
  <c r="M106" i="7"/>
  <c r="J106" i="7"/>
  <c r="H106" i="7"/>
  <c r="C106" i="7"/>
  <c r="M105" i="7"/>
  <c r="J105" i="7"/>
  <c r="K105" i="7" s="1" a="1"/>
  <c r="K105" i="7" s="1"/>
  <c r="H105" i="7"/>
  <c r="C105" i="7"/>
  <c r="M104" i="7"/>
  <c r="J104" i="7"/>
  <c r="K104" i="7" s="1" a="1"/>
  <c r="K104" i="7" s="1"/>
  <c r="H104" i="7"/>
  <c r="C104" i="7"/>
  <c r="M103" i="7"/>
  <c r="J103" i="7"/>
  <c r="H103" i="7"/>
  <c r="C103" i="7"/>
  <c r="M102" i="7"/>
  <c r="J102" i="7"/>
  <c r="H102" i="7"/>
  <c r="K102" i="7" s="1" a="1"/>
  <c r="K102" i="7" s="1"/>
  <c r="C102" i="7"/>
  <c r="M101" i="7"/>
  <c r="J101" i="7"/>
  <c r="K101" i="7" s="1" a="1"/>
  <c r="K101" i="7" s="1"/>
  <c r="H101" i="7"/>
  <c r="C101" i="7"/>
  <c r="M100" i="7"/>
  <c r="J100" i="7"/>
  <c r="K100" i="7" s="1" a="1"/>
  <c r="K100" i="7" s="1"/>
  <c r="H100" i="7"/>
  <c r="C100" i="7"/>
  <c r="M99" i="7"/>
  <c r="J99" i="7"/>
  <c r="K99" i="7" s="1" a="1"/>
  <c r="K99" i="7" s="1"/>
  <c r="H99" i="7"/>
  <c r="C99" i="7"/>
  <c r="M98" i="7"/>
  <c r="K98" i="7" a="1"/>
  <c r="K98" i="7"/>
  <c r="J98" i="7"/>
  <c r="H98" i="7"/>
  <c r="C98" i="7"/>
  <c r="M97" i="7"/>
  <c r="J97" i="7"/>
  <c r="K97" i="7" s="1" a="1"/>
  <c r="K97" i="7" s="1"/>
  <c r="H97" i="7"/>
  <c r="C97" i="7"/>
  <c r="M96" i="7"/>
  <c r="K96" i="7" a="1"/>
  <c r="K96" i="7" s="1"/>
  <c r="J96" i="7"/>
  <c r="H96" i="7"/>
  <c r="C96" i="7"/>
  <c r="M95" i="7"/>
  <c r="J95" i="7"/>
  <c r="H95" i="7"/>
  <c r="C95" i="7"/>
  <c r="M94" i="7"/>
  <c r="J94" i="7"/>
  <c r="K94" i="7" s="1" a="1"/>
  <c r="K94" i="7" s="1"/>
  <c r="H94" i="7"/>
  <c r="C94" i="7"/>
  <c r="M93" i="7"/>
  <c r="J93" i="7"/>
  <c r="K93" i="7" s="1" a="1"/>
  <c r="K93" i="7" s="1"/>
  <c r="H93" i="7"/>
  <c r="C93" i="7"/>
  <c r="M92" i="7"/>
  <c r="J92" i="7"/>
  <c r="K92" i="7" s="1" a="1"/>
  <c r="K92" i="7" s="1"/>
  <c r="H92" i="7"/>
  <c r="C92" i="7"/>
  <c r="M91" i="7"/>
  <c r="J91" i="7"/>
  <c r="H91" i="7"/>
  <c r="K91" i="7" s="1" a="1"/>
  <c r="K91" i="7" s="1"/>
  <c r="C91" i="7"/>
  <c r="M90" i="7"/>
  <c r="J90" i="7"/>
  <c r="K90" i="7" s="1" a="1"/>
  <c r="K90" i="7" s="1"/>
  <c r="H90" i="7"/>
  <c r="C90" i="7"/>
  <c r="M89" i="7"/>
  <c r="J89" i="7"/>
  <c r="K89" i="7" s="1" a="1"/>
  <c r="K89" i="7" s="1"/>
  <c r="H89" i="7"/>
  <c r="C89" i="7"/>
  <c r="M88" i="7"/>
  <c r="J88" i="7"/>
  <c r="K88" i="7" s="1" a="1"/>
  <c r="K88" i="7" s="1"/>
  <c r="H88" i="7"/>
  <c r="C88" i="7"/>
  <c r="M87" i="7"/>
  <c r="J87" i="7"/>
  <c r="H87" i="7"/>
  <c r="C87" i="7"/>
  <c r="M86" i="7"/>
  <c r="J86" i="7"/>
  <c r="H86" i="7"/>
  <c r="C86" i="7"/>
  <c r="M85" i="7"/>
  <c r="K85" i="7" a="1"/>
  <c r="K85" i="7" s="1"/>
  <c r="J85" i="7"/>
  <c r="H85" i="7"/>
  <c r="C85" i="7"/>
  <c r="M84" i="7"/>
  <c r="J84" i="7"/>
  <c r="K84" i="7" s="1" a="1"/>
  <c r="K84" i="7" s="1"/>
  <c r="H84" i="7"/>
  <c r="C84" i="7"/>
  <c r="M83" i="7"/>
  <c r="J83" i="7"/>
  <c r="K83" i="7" s="1" a="1"/>
  <c r="K83" i="7" s="1"/>
  <c r="H83" i="7"/>
  <c r="C83" i="7"/>
  <c r="M82" i="7"/>
  <c r="J82" i="7"/>
  <c r="K82" i="7" s="1" a="1"/>
  <c r="K82" i="7" s="1"/>
  <c r="H82" i="7"/>
  <c r="C82" i="7"/>
  <c r="M81" i="7"/>
  <c r="J81" i="7"/>
  <c r="H81" i="7"/>
  <c r="C81" i="7"/>
  <c r="M80" i="7"/>
  <c r="K80" i="7" a="1"/>
  <c r="K80" i="7"/>
  <c r="J80" i="7"/>
  <c r="H80" i="7"/>
  <c r="C80" i="7"/>
  <c r="M79" i="7"/>
  <c r="J79" i="7"/>
  <c r="K79" i="7" s="1" a="1"/>
  <c r="K79" i="7" s="1"/>
  <c r="H79" i="7"/>
  <c r="C79" i="7"/>
  <c r="M78" i="7"/>
  <c r="J78" i="7"/>
  <c r="K78" i="7" s="1" a="1"/>
  <c r="K78" i="7" s="1"/>
  <c r="H78" i="7"/>
  <c r="C78" i="7"/>
  <c r="M77" i="7"/>
  <c r="J77" i="7"/>
  <c r="K77" i="7" s="1" a="1"/>
  <c r="K77" i="7" s="1"/>
  <c r="H77" i="7"/>
  <c r="C77" i="7"/>
  <c r="M76" i="7"/>
  <c r="K76" i="7" a="1"/>
  <c r="K76" i="7"/>
  <c r="J76" i="7"/>
  <c r="H76" i="7"/>
  <c r="C76" i="7"/>
  <c r="M75" i="7"/>
  <c r="J75" i="7"/>
  <c r="K75" i="7" s="1" a="1"/>
  <c r="K75" i="7" s="1"/>
  <c r="H75" i="7"/>
  <c r="C75" i="7"/>
  <c r="M74" i="7"/>
  <c r="K74" i="7" a="1"/>
  <c r="K74" i="7" s="1"/>
  <c r="J74" i="7"/>
  <c r="H74" i="7"/>
  <c r="C74" i="7"/>
  <c r="M73" i="7"/>
  <c r="J73" i="7"/>
  <c r="K73" i="7" s="1" a="1"/>
  <c r="K73" i="7" s="1"/>
  <c r="H73" i="7"/>
  <c r="C73" i="7"/>
  <c r="M72" i="7"/>
  <c r="J72" i="7"/>
  <c r="K72" i="7" s="1" a="1"/>
  <c r="K72" i="7" s="1"/>
  <c r="H72" i="7"/>
  <c r="C72" i="7"/>
  <c r="M71" i="7"/>
  <c r="J71" i="7"/>
  <c r="K71" i="7" s="1" a="1"/>
  <c r="K71" i="7" s="1"/>
  <c r="H71" i="7"/>
  <c r="C71" i="7"/>
  <c r="M70" i="7"/>
  <c r="J70" i="7"/>
  <c r="K70" i="7" s="1" a="1"/>
  <c r="K70" i="7" s="1"/>
  <c r="H70" i="7"/>
  <c r="C70" i="7"/>
  <c r="M69" i="7"/>
  <c r="J69" i="7"/>
  <c r="H69" i="7"/>
  <c r="K69" i="7" s="1" a="1"/>
  <c r="K69" i="7" s="1"/>
  <c r="C69" i="7"/>
  <c r="M68" i="7"/>
  <c r="J68" i="7"/>
  <c r="K68" i="7" s="1" a="1"/>
  <c r="K68" i="7" s="1"/>
  <c r="H68" i="7"/>
  <c r="C68" i="7"/>
  <c r="M67" i="7"/>
  <c r="J67" i="7"/>
  <c r="K67" i="7" s="1" a="1"/>
  <c r="K67" i="7" s="1"/>
  <c r="H67" i="7"/>
  <c r="C67" i="7"/>
  <c r="M66" i="7"/>
  <c r="J66" i="7"/>
  <c r="K66" i="7" s="1" a="1"/>
  <c r="K66" i="7" s="1"/>
  <c r="H66" i="7"/>
  <c r="C66" i="7"/>
  <c r="M65" i="7"/>
  <c r="K65" i="7" a="1"/>
  <c r="K65" i="7"/>
  <c r="J65" i="7"/>
  <c r="H65" i="7"/>
  <c r="C65" i="7"/>
  <c r="M64" i="7"/>
  <c r="J64" i="7"/>
  <c r="H64" i="7"/>
  <c r="C64" i="7"/>
  <c r="M63" i="7"/>
  <c r="K63" i="7" a="1"/>
  <c r="K63" i="7" s="1"/>
  <c r="J63" i="7"/>
  <c r="H63" i="7"/>
  <c r="C63" i="7"/>
  <c r="M62" i="7"/>
  <c r="J62" i="7"/>
  <c r="H62" i="7"/>
  <c r="C62" i="7"/>
  <c r="M61" i="7"/>
  <c r="J61" i="7"/>
  <c r="K61" i="7" s="1" a="1"/>
  <c r="K61" i="7" s="1"/>
  <c r="H61" i="7"/>
  <c r="C61" i="7"/>
  <c r="M60" i="7"/>
  <c r="K60" i="7"/>
  <c r="J60" i="7"/>
  <c r="K60" i="7" s="1" a="1"/>
  <c r="H60" i="7"/>
  <c r="C60" i="7"/>
  <c r="M59" i="7"/>
  <c r="J59" i="7"/>
  <c r="K59" i="7" s="1" a="1"/>
  <c r="K59" i="7" s="1"/>
  <c r="H59" i="7"/>
  <c r="C59" i="7"/>
  <c r="M58" i="7"/>
  <c r="K58" i="7" a="1"/>
  <c r="K58" i="7" s="1"/>
  <c r="J58" i="7"/>
  <c r="H58" i="7"/>
  <c r="C58" i="7"/>
  <c r="M57" i="7"/>
  <c r="J57" i="7"/>
  <c r="K57" i="7" s="1" a="1"/>
  <c r="K57" i="7" s="1"/>
  <c r="H57" i="7"/>
  <c r="C57" i="7"/>
  <c r="M56" i="7"/>
  <c r="J56" i="7"/>
  <c r="K56" i="7" s="1" a="1"/>
  <c r="K56" i="7" s="1"/>
  <c r="H56" i="7"/>
  <c r="C56" i="7"/>
  <c r="M55" i="7"/>
  <c r="J55" i="7"/>
  <c r="K55" i="7" s="1" a="1"/>
  <c r="K55" i="7" s="1"/>
  <c r="H55" i="7"/>
  <c r="C55" i="7"/>
  <c r="M54" i="7"/>
  <c r="J54" i="7"/>
  <c r="H54" i="7"/>
  <c r="C54" i="7"/>
  <c r="M53" i="7"/>
  <c r="J53" i="7"/>
  <c r="H53" i="7"/>
  <c r="C53" i="7"/>
  <c r="M52" i="7"/>
  <c r="K52" i="7" a="1"/>
  <c r="K52" i="7" s="1"/>
  <c r="J52" i="7"/>
  <c r="H52" i="7"/>
  <c r="C52" i="7"/>
  <c r="M51" i="7"/>
  <c r="J51" i="7"/>
  <c r="K51" i="7" s="1" a="1"/>
  <c r="K51" i="7" s="1"/>
  <c r="H51" i="7"/>
  <c r="C51" i="7"/>
  <c r="M50" i="7"/>
  <c r="J50" i="7"/>
  <c r="K50" i="7" s="1" a="1"/>
  <c r="K50" i="7" s="1"/>
  <c r="H50" i="7"/>
  <c r="C50" i="7"/>
  <c r="M49" i="7"/>
  <c r="J49" i="7"/>
  <c r="K49" i="7" s="1" a="1"/>
  <c r="K49" i="7" s="1"/>
  <c r="H49" i="7"/>
  <c r="C49" i="7"/>
  <c r="M48" i="7"/>
  <c r="J48" i="7"/>
  <c r="K48" i="7" s="1" a="1"/>
  <c r="K48" i="7" s="1"/>
  <c r="H48" i="7"/>
  <c r="C48" i="7"/>
  <c r="M47" i="7"/>
  <c r="J47" i="7"/>
  <c r="H47" i="7"/>
  <c r="K47" i="7" s="1" a="1"/>
  <c r="K47" i="7" s="1"/>
  <c r="C47" i="7"/>
  <c r="M46" i="7"/>
  <c r="J46" i="7"/>
  <c r="K46" i="7" s="1" a="1"/>
  <c r="K46" i="7" s="1"/>
  <c r="H46" i="7"/>
  <c r="C46" i="7"/>
  <c r="M45" i="7"/>
  <c r="J45" i="7"/>
  <c r="K45" i="7" s="1" a="1"/>
  <c r="K45" i="7" s="1"/>
  <c r="H45" i="7"/>
  <c r="C45" i="7"/>
  <c r="M44" i="7"/>
  <c r="J44" i="7"/>
  <c r="H44" i="7"/>
  <c r="C44" i="7"/>
  <c r="M43" i="7"/>
  <c r="K43" i="7" a="1"/>
  <c r="K43" i="7"/>
  <c r="J43" i="7"/>
  <c r="H43" i="7"/>
  <c r="C43" i="7"/>
  <c r="M42" i="7"/>
  <c r="J42" i="7"/>
  <c r="K42" i="7" s="1" a="1"/>
  <c r="K42" i="7" s="1"/>
  <c r="H42" i="7"/>
  <c r="C42" i="7"/>
  <c r="M41" i="7"/>
  <c r="K41" i="7" a="1"/>
  <c r="K41" i="7" s="1"/>
  <c r="J41" i="7"/>
  <c r="H41" i="7"/>
  <c r="C41" i="7"/>
  <c r="M40" i="7"/>
  <c r="J40" i="7"/>
  <c r="H40" i="7"/>
  <c r="C40" i="7"/>
  <c r="M39" i="7"/>
  <c r="J39" i="7"/>
  <c r="K39" i="7" s="1" a="1"/>
  <c r="K39" i="7" s="1"/>
  <c r="H39" i="7"/>
  <c r="C39" i="7"/>
  <c r="M38" i="7"/>
  <c r="J38" i="7"/>
  <c r="K38" i="7" s="1" a="1"/>
  <c r="K38" i="7" s="1"/>
  <c r="H38" i="7"/>
  <c r="C38" i="7"/>
  <c r="M37" i="7"/>
  <c r="J37" i="7"/>
  <c r="K37" i="7" s="1" a="1"/>
  <c r="K37" i="7" s="1"/>
  <c r="H37" i="7"/>
  <c r="C37" i="7"/>
  <c r="M36" i="7"/>
  <c r="J36" i="7"/>
  <c r="H36" i="7"/>
  <c r="K36" i="7" s="1" a="1"/>
  <c r="K36" i="7" s="1"/>
  <c r="C36" i="7"/>
  <c r="M35" i="7"/>
  <c r="J35" i="7"/>
  <c r="K35" i="7" s="1" a="1"/>
  <c r="K35" i="7" s="1"/>
  <c r="H35" i="7"/>
  <c r="C35" i="7"/>
  <c r="M34" i="7"/>
  <c r="J34" i="7"/>
  <c r="K34" i="7" s="1" a="1"/>
  <c r="K34" i="7" s="1"/>
  <c r="H34" i="7"/>
  <c r="C34" i="7"/>
  <c r="M33" i="7"/>
  <c r="J33" i="7"/>
  <c r="K33" i="7" s="1" a="1"/>
  <c r="K33" i="7" s="1"/>
  <c r="H33" i="7"/>
  <c r="C33" i="7"/>
  <c r="M32" i="7"/>
  <c r="J32" i="7"/>
  <c r="H32" i="7"/>
  <c r="C32" i="7"/>
  <c r="M31" i="7"/>
  <c r="J31" i="7"/>
  <c r="H31" i="7"/>
  <c r="C31" i="7"/>
  <c r="M30" i="7"/>
  <c r="K30" i="7" a="1"/>
  <c r="K30" i="7" s="1"/>
  <c r="J30" i="7"/>
  <c r="H30" i="7"/>
  <c r="C30" i="7"/>
  <c r="M29" i="7"/>
  <c r="J29" i="7"/>
  <c r="K29" i="7" s="1" a="1"/>
  <c r="K29" i="7" s="1"/>
  <c r="H29" i="7"/>
  <c r="C29" i="7"/>
  <c r="M28" i="7"/>
  <c r="J28" i="7"/>
  <c r="K28" i="7" s="1" a="1"/>
  <c r="K28" i="7" s="1"/>
  <c r="H28" i="7"/>
  <c r="C28" i="7"/>
  <c r="M27" i="7"/>
  <c r="J27" i="7"/>
  <c r="K27" i="7" s="1" a="1"/>
  <c r="K27" i="7" s="1"/>
  <c r="H27" i="7"/>
  <c r="C27" i="7"/>
  <c r="M26" i="7"/>
  <c r="J26" i="7"/>
  <c r="K26" i="7" s="1" a="1"/>
  <c r="K26" i="7" s="1"/>
  <c r="H26" i="7"/>
  <c r="C26" i="7"/>
  <c r="M25" i="7"/>
  <c r="K25" i="7" a="1"/>
  <c r="K25" i="7"/>
  <c r="J25" i="7"/>
  <c r="H25" i="7"/>
  <c r="C25" i="7"/>
  <c r="M24" i="7"/>
  <c r="J24" i="7"/>
  <c r="H24" i="7"/>
  <c r="C24" i="7"/>
  <c r="M23" i="7"/>
  <c r="J23" i="7"/>
  <c r="K23" i="7" s="1" a="1"/>
  <c r="K23" i="7" s="1"/>
  <c r="H23" i="7"/>
  <c r="C23" i="7"/>
  <c r="M22" i="7"/>
  <c r="J22" i="7"/>
  <c r="K22" i="7" s="1" a="1"/>
  <c r="K22" i="7" s="1"/>
  <c r="H22" i="7"/>
  <c r="C22" i="7"/>
  <c r="M21" i="7"/>
  <c r="K21" i="7" a="1"/>
  <c r="K21" i="7"/>
  <c r="J21" i="7"/>
  <c r="H21" i="7"/>
  <c r="C21" i="7"/>
  <c r="M20" i="7"/>
  <c r="J20" i="7"/>
  <c r="K20" i="7" s="1" a="1"/>
  <c r="K20" i="7" s="1"/>
  <c r="H20" i="7"/>
  <c r="C20" i="7"/>
  <c r="M19" i="7"/>
  <c r="K19" i="7" a="1"/>
  <c r="K19" i="7" s="1"/>
  <c r="J19" i="7"/>
  <c r="H19" i="7"/>
  <c r="C19" i="7"/>
  <c r="M18" i="7"/>
  <c r="J18" i="7"/>
  <c r="K18" i="7" s="1" a="1"/>
  <c r="K18" i="7" s="1"/>
  <c r="H18" i="7"/>
  <c r="C18" i="7"/>
  <c r="M17" i="7"/>
  <c r="J17" i="7"/>
  <c r="K17" i="7" s="1" a="1"/>
  <c r="K17" i="7" s="1"/>
  <c r="H17" i="7"/>
  <c r="C17" i="7"/>
  <c r="M16" i="7"/>
  <c r="J16" i="7"/>
  <c r="K16" i="7" s="1" a="1"/>
  <c r="K16" i="7" s="1"/>
  <c r="H16" i="7"/>
  <c r="C16" i="7"/>
  <c r="M15" i="7"/>
  <c r="J15" i="7"/>
  <c r="K15" i="7" s="1" a="1"/>
  <c r="K15" i="7" s="1"/>
  <c r="H15" i="7"/>
  <c r="C15" i="7"/>
  <c r="M14" i="7"/>
  <c r="J14" i="7"/>
  <c r="H14" i="7"/>
  <c r="K14" i="7" s="1" a="1"/>
  <c r="K14" i="7" s="1"/>
  <c r="C14" i="7"/>
  <c r="M13" i="7"/>
  <c r="J13" i="7"/>
  <c r="K13" i="7" s="1" a="1"/>
  <c r="K13" i="7" s="1"/>
  <c r="H13" i="7"/>
  <c r="C13" i="7"/>
  <c r="M12" i="7"/>
  <c r="J12" i="7"/>
  <c r="K12" i="7" s="1" a="1"/>
  <c r="K12" i="7" s="1"/>
  <c r="H12" i="7"/>
  <c r="C12" i="7"/>
  <c r="M11" i="7"/>
  <c r="J11" i="7"/>
  <c r="K11" i="7" s="1" a="1"/>
  <c r="K11" i="7" s="1"/>
  <c r="H11" i="7"/>
  <c r="C11" i="7"/>
  <c r="M10" i="7"/>
  <c r="K10" i="7" a="1"/>
  <c r="K10" i="7"/>
  <c r="J10" i="7"/>
  <c r="H10" i="7"/>
  <c r="C10" i="7"/>
  <c r="M9" i="7"/>
  <c r="J9" i="7"/>
  <c r="H9" i="7"/>
  <c r="C9" i="7"/>
  <c r="M8" i="7"/>
  <c r="K8" i="7" a="1"/>
  <c r="K8" i="7" s="1"/>
  <c r="J8" i="7"/>
  <c r="H8" i="7"/>
  <c r="C8" i="7"/>
  <c r="M7" i="7"/>
  <c r="J7" i="7"/>
  <c r="H7" i="7"/>
  <c r="C7" i="7"/>
  <c r="M6" i="7"/>
  <c r="J6" i="7"/>
  <c r="K6" i="7" s="1" a="1"/>
  <c r="K6" i="7" s="1"/>
  <c r="H6" i="7"/>
  <c r="C6" i="7"/>
  <c r="M5" i="7"/>
  <c r="K5" i="7"/>
  <c r="J5" i="7"/>
  <c r="K5" i="7" s="1" a="1"/>
  <c r="H5" i="7"/>
  <c r="C5" i="7"/>
  <c r="M4" i="7"/>
  <c r="J4" i="7"/>
  <c r="K4" i="7" s="1" a="1"/>
  <c r="K4" i="7" s="1"/>
  <c r="H4" i="7"/>
  <c r="C4" i="7"/>
  <c r="M3" i="7"/>
  <c r="K3" i="7" a="1"/>
  <c r="K3" i="7" s="1"/>
  <c r="J3" i="7"/>
  <c r="H3" i="7"/>
  <c r="C3" i="7"/>
  <c r="M2" i="7"/>
  <c r="J2" i="7"/>
  <c r="P2" i="7" s="1"/>
  <c r="H2" i="7"/>
  <c r="C2" i="7"/>
  <c r="F4" i="5"/>
  <c r="K460" i="7" s="1" a="1"/>
  <c r="K460" i="7" s="1"/>
  <c r="E4" i="5"/>
  <c r="K471" i="7" s="1" a="1"/>
  <c r="K471" i="7" s="1"/>
  <c r="D4" i="5"/>
  <c r="C4" i="5"/>
  <c r="K458" i="7" s="1" a="1"/>
  <c r="K458" i="7" s="1"/>
  <c r="B4" i="5"/>
  <c r="K341" i="7" s="1" a="1"/>
  <c r="K341" i="7" s="1"/>
  <c r="F3" i="5"/>
  <c r="K331" i="7" s="1" a="1"/>
  <c r="K331" i="7" s="1"/>
  <c r="E3" i="5"/>
  <c r="K434" i="7" s="1" a="1"/>
  <c r="K434" i="7" s="1"/>
  <c r="D3" i="5"/>
  <c r="K407" i="7" s="1" a="1"/>
  <c r="K407" i="7" s="1"/>
  <c r="C3" i="5"/>
  <c r="K428" i="7" s="1" a="1"/>
  <c r="K428" i="7" s="1"/>
  <c r="B3" i="5"/>
  <c r="K403" i="7" s="1" a="1"/>
  <c r="K403" i="7" s="1"/>
  <c r="K64" i="7" l="1" a="1"/>
  <c r="K64" i="7" s="1"/>
  <c r="K117" i="7" a="1"/>
  <c r="K117" i="7" s="1"/>
  <c r="K401" i="7" a="1"/>
  <c r="K401" i="7" s="1"/>
  <c r="K425" i="7" a="1"/>
  <c r="K425" i="7" s="1"/>
  <c r="K320" i="7" a="1"/>
  <c r="K320" i="7" s="1"/>
  <c r="K369" i="7" a="1"/>
  <c r="K369" i="7" s="1"/>
  <c r="K256" i="7" a="1"/>
  <c r="K256" i="7" s="1"/>
  <c r="K277" i="7" a="1"/>
  <c r="K277" i="7" s="1"/>
  <c r="K141" i="7" a="1"/>
  <c r="K141" i="7" s="1"/>
  <c r="K301" i="7" a="1"/>
  <c r="K301" i="7" s="1"/>
  <c r="K44" i="7" a="1"/>
  <c r="K44" i="7" s="1"/>
  <c r="G4" i="10" s="1"/>
  <c r="K269" i="7" a="1"/>
  <c r="K269" i="7" s="1"/>
  <c r="K370" i="7" a="1"/>
  <c r="K370" i="7" s="1"/>
  <c r="K172" i="7" a="1"/>
  <c r="K172" i="7" s="1"/>
  <c r="K286" i="7" a="1"/>
  <c r="K286" i="7" s="1"/>
  <c r="K165" i="7" a="1"/>
  <c r="K165" i="7" s="1"/>
  <c r="K284" i="7" a="1"/>
  <c r="K284" i="7" s="1"/>
  <c r="K9" i="7" a="1"/>
  <c r="K9" i="7" s="1"/>
  <c r="K40" i="7" a="1"/>
  <c r="K40" i="7" s="1"/>
  <c r="G2" i="10" s="1"/>
  <c r="K150" i="7" a="1"/>
  <c r="K150" i="7" s="1"/>
  <c r="K190" i="7" a="1"/>
  <c r="K190" i="7" s="1"/>
  <c r="K238" i="7" a="1"/>
  <c r="K238" i="7" s="1"/>
  <c r="K31" i="7" a="1"/>
  <c r="K31" i="7" s="1"/>
  <c r="K246" i="7" a="1"/>
  <c r="K246" i="7" s="1"/>
  <c r="K24" i="7" a="1"/>
  <c r="K24" i="7" s="1"/>
  <c r="K183" i="7" a="1"/>
  <c r="K183" i="7" s="1"/>
  <c r="K252" i="7" a="1"/>
  <c r="K252" i="7" s="1"/>
  <c r="K296" i="7" a="1"/>
  <c r="K296" i="7" s="1"/>
  <c r="C4" i="10"/>
  <c r="C2" i="10"/>
  <c r="C7" i="10"/>
  <c r="C3" i="10"/>
  <c r="C6" i="10"/>
  <c r="C5" i="10"/>
  <c r="K7" i="7" a="1"/>
  <c r="K7" i="7" s="1"/>
  <c r="K62" i="7" a="1"/>
  <c r="K62" i="7" s="1"/>
  <c r="K205" i="7" a="1"/>
  <c r="K205" i="7" s="1"/>
  <c r="K81" i="7" a="1"/>
  <c r="K81" i="7" s="1"/>
  <c r="K86" i="7" a="1"/>
  <c r="K86" i="7" s="1"/>
  <c r="K103" i="7" a="1"/>
  <c r="K103" i="7" s="1"/>
  <c r="K95" i="7" a="1"/>
  <c r="K95" i="7" s="1"/>
  <c r="K192" i="7" a="1"/>
  <c r="K192" i="7" s="1"/>
  <c r="K53" i="7" a="1"/>
  <c r="K53" i="7" s="1"/>
  <c r="K106" i="7" a="1"/>
  <c r="K106" i="7" s="1"/>
  <c r="K161" i="7" a="1"/>
  <c r="K161" i="7" s="1"/>
  <c r="K216" i="7" a="1"/>
  <c r="K216" i="7" s="1"/>
  <c r="K343" i="7" a="1"/>
  <c r="K343" i="7" s="1"/>
  <c r="K384" i="7" a="1"/>
  <c r="K384" i="7" s="1"/>
  <c r="K423" i="7" a="1"/>
  <c r="K423" i="7" s="1"/>
  <c r="K32" i="7" a="1"/>
  <c r="K32" i="7" s="1"/>
  <c r="G3" i="10" s="1"/>
  <c r="K54" i="7" a="1"/>
  <c r="K54" i="7" s="1"/>
  <c r="K87" i="7" a="1"/>
  <c r="K87" i="7" s="1"/>
  <c r="K131" i="7" a="1"/>
  <c r="K131" i="7" s="1"/>
  <c r="K142" i="7" a="1"/>
  <c r="K142" i="7" s="1"/>
  <c r="K153" i="7" a="1"/>
  <c r="K153" i="7" s="1"/>
  <c r="K164" i="7" a="1"/>
  <c r="K164" i="7" s="1"/>
  <c r="K197" i="7" a="1"/>
  <c r="K197" i="7" s="1"/>
  <c r="K208" i="7" a="1"/>
  <c r="K208" i="7" s="1"/>
  <c r="K230" i="7" a="1"/>
  <c r="K230" i="7" s="1"/>
  <c r="K241" i="7" a="1"/>
  <c r="K241" i="7" s="1"/>
  <c r="K293" i="7" a="1"/>
  <c r="K293" i="7" s="1"/>
  <c r="K295" i="7" a="1"/>
  <c r="K295" i="7" s="1"/>
  <c r="K303" i="7" a="1"/>
  <c r="K303" i="7" s="1"/>
  <c r="K305" i="7" a="1"/>
  <c r="K305" i="7" s="1"/>
  <c r="K307" i="7" a="1"/>
  <c r="K307" i="7" s="1"/>
  <c r="K311" i="7" a="1"/>
  <c r="K311" i="7" s="1"/>
  <c r="G5" i="10" s="1"/>
  <c r="K319" i="7" a="1"/>
  <c r="K319" i="7" s="1"/>
  <c r="K348" i="7" a="1"/>
  <c r="K348" i="7" s="1"/>
  <c r="K375" i="7" a="1"/>
  <c r="K375" i="7" s="1"/>
  <c r="K380" i="7" a="1"/>
  <c r="K380" i="7" s="1"/>
  <c r="K416" i="7" a="1"/>
  <c r="K416" i="7" s="1"/>
  <c r="K436" i="7" a="1"/>
  <c r="K436" i="7" s="1"/>
  <c r="K456" i="7" a="1"/>
  <c r="K456" i="7" s="1"/>
  <c r="K462" i="7" a="1"/>
  <c r="K462" i="7" s="1"/>
  <c r="K467" i="7" a="1"/>
  <c r="K467" i="7" s="1"/>
  <c r="K469" i="7" a="1"/>
  <c r="K469" i="7" s="1"/>
  <c r="K499" i="7" a="1"/>
  <c r="K499" i="7" s="1"/>
  <c r="K592" i="7" a="1"/>
  <c r="K592" i="7" s="1"/>
  <c r="K678" i="7" a="1"/>
  <c r="K678" i="7" s="1"/>
  <c r="K315" i="7" a="1"/>
  <c r="K315" i="7" s="1"/>
  <c r="K480" i="7" a="1"/>
  <c r="K480" i="7" s="1"/>
  <c r="K486" i="7" a="1"/>
  <c r="K486" i="7" s="1"/>
  <c r="K359" i="7" a="1"/>
  <c r="K359" i="7" s="1"/>
  <c r="K365" i="7" a="1"/>
  <c r="K365" i="7" s="1"/>
  <c r="K378" i="7" a="1"/>
  <c r="K378" i="7" s="1"/>
  <c r="K408" i="7" a="1"/>
  <c r="K408" i="7" s="1"/>
  <c r="K410" i="7" a="1"/>
  <c r="K410" i="7" s="1"/>
  <c r="K447" i="7" a="1"/>
  <c r="K447" i="7" s="1"/>
  <c r="K274" i="7" a="1"/>
  <c r="K274" i="7" s="1"/>
  <c r="K278" i="7" a="1"/>
  <c r="K278" i="7" s="1"/>
  <c r="K361" i="7" a="1"/>
  <c r="K361" i="7" s="1"/>
  <c r="K419" i="7" a="1"/>
  <c r="K419" i="7" s="1"/>
  <c r="K424" i="7" a="1"/>
  <c r="K424" i="7" s="1"/>
  <c r="K443" i="7" a="1"/>
  <c r="K443" i="7" s="1"/>
  <c r="K465" i="7" a="1"/>
  <c r="K465" i="7" s="1"/>
  <c r="K342" i="7" a="1"/>
  <c r="K342" i="7" s="1"/>
  <c r="K374" i="7" a="1"/>
  <c r="K374" i="7" s="1"/>
  <c r="K461" i="7" a="1"/>
  <c r="K461" i="7" s="1"/>
  <c r="K688" i="7" a="1"/>
  <c r="K688" i="7" s="1"/>
  <c r="K730" i="7" a="1"/>
  <c r="K730" i="7" s="1"/>
  <c r="K314" i="7" a="1"/>
  <c r="K314" i="7" s="1"/>
  <c r="K2" i="7" a="1"/>
  <c r="K2" i="7" s="1"/>
  <c r="K485" i="7" a="1"/>
  <c r="K485" i="7" s="1"/>
  <c r="K494" i="7" a="1"/>
  <c r="K494" i="7" s="1"/>
  <c r="K682" i="7" a="1"/>
  <c r="K682" i="7" s="1"/>
  <c r="K322" i="7" a="1"/>
  <c r="K322" i="7" s="1"/>
  <c r="K498" i="7" a="1"/>
  <c r="K498" i="7" s="1"/>
  <c r="K446" i="7" a="1"/>
  <c r="K446" i="7" s="1"/>
  <c r="K248" i="7" a="1"/>
  <c r="K248" i="7" s="1"/>
  <c r="K267" i="7" a="1"/>
  <c r="K267" i="7" s="1"/>
  <c r="K420" i="7" a="1"/>
  <c r="K420" i="7" s="1"/>
  <c r="K455" i="7" a="1"/>
  <c r="K455" i="7" s="1"/>
  <c r="K492" i="7" a="1"/>
  <c r="K492" i="7" s="1"/>
  <c r="K509" i="7" a="1"/>
  <c r="K509" i="7" s="1"/>
  <c r="K708" i="7" a="1"/>
  <c r="K708" i="7" s="1"/>
  <c r="K316" i="7" a="1"/>
  <c r="K316" i="7" s="1"/>
  <c r="K355" i="7" a="1"/>
  <c r="K355" i="7" s="1"/>
  <c r="K281" i="7" a="1"/>
  <c r="K281" i="7" s="1"/>
  <c r="K390" i="7" a="1"/>
  <c r="K390" i="7" s="1"/>
  <c r="K394" i="7" a="1"/>
  <c r="K394" i="7" s="1"/>
  <c r="K405" i="7" a="1"/>
  <c r="K405" i="7" s="1"/>
  <c r="K475" i="7" a="1"/>
  <c r="K475" i="7" s="1"/>
  <c r="K507" i="7" a="1"/>
  <c r="K507" i="7" s="1"/>
  <c r="K609" i="7" a="1"/>
  <c r="K609" i="7" s="1"/>
  <c r="K259" i="7" a="1"/>
  <c r="K259" i="7" s="1"/>
  <c r="K422" i="7" a="1"/>
  <c r="K422" i="7" s="1"/>
  <c r="K300" i="7" a="1"/>
  <c r="K300" i="7" s="1"/>
  <c r="K366" i="7" a="1"/>
  <c r="K366" i="7" s="1"/>
  <c r="K386" i="7" a="1"/>
  <c r="K386" i="7" s="1"/>
  <c r="K388" i="7" a="1"/>
  <c r="K388" i="7" s="1"/>
  <c r="K418" i="7" a="1"/>
  <c r="K418" i="7" s="1"/>
  <c r="K473" i="7" a="1"/>
  <c r="K473" i="7" s="1"/>
  <c r="K488" i="7" a="1"/>
  <c r="K488" i="7" s="1"/>
  <c r="K474" i="7" a="1"/>
  <c r="K474" i="7" s="1"/>
  <c r="K476" i="7" a="1"/>
  <c r="K476" i="7" s="1"/>
  <c r="K757" i="7" a="1"/>
  <c r="K757" i="7" s="1"/>
  <c r="K777" i="7" a="1"/>
  <c r="K777" i="7" s="1"/>
  <c r="K807" i="7" a="1"/>
  <c r="K807" i="7" s="1"/>
  <c r="K871" i="7" a="1"/>
  <c r="K871" i="7" s="1"/>
  <c r="K981" i="7" a="1"/>
  <c r="K981" i="7" s="1"/>
  <c r="K991" i="7" a="1"/>
  <c r="K991" i="7" s="1"/>
  <c r="K864" i="7" a="1"/>
  <c r="K864" i="7" s="1"/>
  <c r="K869" i="7" a="1"/>
  <c r="K869" i="7" s="1"/>
  <c r="K948" i="7" a="1"/>
  <c r="K948" i="7" s="1"/>
  <c r="K344" i="7" a="1"/>
  <c r="K344" i="7" s="1"/>
  <c r="K543" i="7" a="1"/>
  <c r="K543" i="7" s="1"/>
  <c r="K633" i="7" a="1"/>
  <c r="K633" i="7" s="1"/>
  <c r="K642" i="7" a="1"/>
  <c r="K642" i="7" s="1"/>
  <c r="K761" i="7" a="1"/>
  <c r="K761" i="7" s="1"/>
  <c r="K763" i="7" a="1"/>
  <c r="K763" i="7" s="1"/>
  <c r="K838" i="7" a="1"/>
  <c r="K838" i="7" s="1"/>
  <c r="K987" i="7" a="1"/>
  <c r="K987" i="7" s="1"/>
  <c r="K1029" i="7" a="1"/>
  <c r="K1029" i="7" s="1"/>
  <c r="K399" i="7" a="1"/>
  <c r="K399" i="7" s="1"/>
  <c r="K500" i="7" a="1"/>
  <c r="K500" i="7" s="1"/>
  <c r="K759" i="7" a="1"/>
  <c r="K759" i="7" s="1"/>
  <c r="K785" i="7" a="1"/>
  <c r="K785" i="7" s="1"/>
  <c r="K946" i="7" a="1"/>
  <c r="K946" i="7" s="1"/>
  <c r="K432" i="7" a="1"/>
  <c r="K432" i="7" s="1"/>
  <c r="K518" i="7" a="1"/>
  <c r="K518" i="7" s="1"/>
  <c r="K627" i="7" a="1"/>
  <c r="K627" i="7" s="1"/>
  <c r="K587" i="7" a="1"/>
  <c r="K587" i="7" s="1"/>
  <c r="K774" i="7" a="1"/>
  <c r="K774" i="7" s="1"/>
  <c r="K851" i="7" a="1"/>
  <c r="K851" i="7" s="1"/>
  <c r="K972" i="7" a="1"/>
  <c r="K972" i="7" s="1"/>
  <c r="K1050" i="7" a="1"/>
  <c r="K1050" i="7" s="1"/>
  <c r="K1098" i="7" a="1"/>
  <c r="K1098" i="7" s="1"/>
  <c r="K950" i="7" a="1"/>
  <c r="K950" i="7" s="1"/>
  <c r="K989" i="7" a="1"/>
  <c r="K989" i="7" s="1"/>
  <c r="K1053" i="7" a="1"/>
  <c r="K1053" i="7" s="1"/>
  <c r="K862" i="7" a="1"/>
  <c r="K862" i="7" s="1"/>
  <c r="K1008" i="7" a="1"/>
  <c r="K1008" i="7" s="1"/>
  <c r="K928" i="7" a="1"/>
  <c r="K928" i="7" s="1"/>
  <c r="K1006" i="7" a="1"/>
  <c r="K1006" i="7" s="1"/>
  <c r="K598" i="7" a="1"/>
  <c r="K598" i="7" s="1"/>
  <c r="K741" i="7" a="1"/>
  <c r="K741" i="7" s="1"/>
  <c r="K840" i="7" a="1"/>
  <c r="K840" i="7" s="1"/>
  <c r="K961" i="7" a="1"/>
  <c r="K961" i="7" s="1"/>
  <c r="K1004" i="7" a="1"/>
  <c r="K1004" i="7" s="1"/>
  <c r="K1017" i="7" a="1"/>
  <c r="K1017" i="7" s="1"/>
  <c r="K565" i="7" a="1"/>
  <c r="K565" i="7" s="1"/>
  <c r="K719" i="7" a="1"/>
  <c r="K719" i="7" s="1"/>
  <c r="K873" i="7" a="1"/>
  <c r="K873" i="7" s="1"/>
  <c r="K1084" i="7" a="1"/>
  <c r="K1084" i="7" s="1"/>
  <c r="K1026" i="7" a="1"/>
  <c r="K1026" i="7" s="1"/>
  <c r="K1028" i="7" a="1"/>
  <c r="K1028" i="7" s="1"/>
  <c r="K1089" i="7" a="1"/>
  <c r="K1089" i="7" s="1"/>
  <c r="K1269" i="7" a="1"/>
  <c r="K1269" i="7" s="1"/>
  <c r="K1298" i="7" a="1"/>
  <c r="K1298" i="7" s="1"/>
  <c r="K1302" i="7" a="1"/>
  <c r="K1302" i="7" s="1"/>
  <c r="K1306" i="7" a="1"/>
  <c r="K1306" i="7" s="1"/>
  <c r="K1382" i="7" a="1"/>
  <c r="K1382" i="7" s="1"/>
  <c r="K1408" i="7" a="1"/>
  <c r="K1408" i="7" s="1"/>
  <c r="K1280" i="7" a="1"/>
  <c r="K1280" i="7" s="1"/>
  <c r="K1294" i="7" a="1"/>
  <c r="K1294" i="7" s="1"/>
  <c r="K1380" i="7" a="1"/>
  <c r="K1380" i="7" s="1"/>
  <c r="K1071" i="7" a="1"/>
  <c r="K1071" i="7" s="1"/>
  <c r="K1075" i="7" a="1"/>
  <c r="K1075" i="7" s="1"/>
  <c r="K1083" i="7" a="1"/>
  <c r="K1083" i="7" s="1"/>
  <c r="K1135" i="7" a="1"/>
  <c r="K1135" i="7" s="1"/>
  <c r="K1199" i="7" a="1"/>
  <c r="K1199" i="7" s="1"/>
  <c r="K1267" i="7" a="1"/>
  <c r="K1267" i="7" s="1"/>
  <c r="K1292" i="7" a="1"/>
  <c r="K1292" i="7" s="1"/>
  <c r="K1388" i="7" a="1"/>
  <c r="K1388" i="7" s="1"/>
  <c r="K1095" i="7" a="1"/>
  <c r="K1095" i="7" s="1"/>
  <c r="K1159" i="7" a="1"/>
  <c r="K1159" i="7" s="1"/>
  <c r="K1173" i="7" a="1"/>
  <c r="K1173" i="7" s="1"/>
  <c r="K1265" i="7" a="1"/>
  <c r="K1265" i="7" s="1"/>
  <c r="K1276" i="7" a="1"/>
  <c r="K1276" i="7" s="1"/>
  <c r="K1328" i="7" a="1"/>
  <c r="K1328" i="7" s="1"/>
  <c r="K1056" i="7" a="1"/>
  <c r="K1056" i="7" s="1"/>
  <c r="K1149" i="7" a="1"/>
  <c r="K1149" i="7" s="1"/>
  <c r="K1157" i="7" a="1"/>
  <c r="K1157" i="7" s="1"/>
  <c r="K1324" i="7" a="1"/>
  <c r="K1324" i="7" s="1"/>
  <c r="K1384" i="7" a="1"/>
  <c r="K1384" i="7" s="1"/>
  <c r="K1410" i="7" a="1"/>
  <c r="K1410" i="7" s="1"/>
  <c r="K984" i="7" a="1"/>
  <c r="K984" i="7" s="1"/>
  <c r="K1082" i="7" a="1"/>
  <c r="K1082" i="7" s="1"/>
  <c r="K1152" i="7" a="1"/>
  <c r="K1152" i="7" s="1"/>
  <c r="K1501" i="7" a="1"/>
  <c r="K1501" i="7" s="1"/>
  <c r="K1456" i="7" a="1"/>
  <c r="K1456" i="7" s="1"/>
  <c r="K1122" i="7" a="1"/>
  <c r="K1122" i="7" s="1"/>
  <c r="K1126" i="7" a="1"/>
  <c r="K1126" i="7" s="1"/>
  <c r="K1130" i="7" a="1"/>
  <c r="K1130" i="7" s="1"/>
  <c r="K1243" i="7" a="1"/>
  <c r="K1243" i="7" s="1"/>
  <c r="K1247" i="7" a="1"/>
  <c r="K1247" i="7" s="1"/>
  <c r="K1251" i="7" a="1"/>
  <c r="K1251" i="7" s="1"/>
  <c r="K1379" i="7" a="1"/>
  <c r="K1379" i="7" s="1"/>
  <c r="K1452" i="7" a="1"/>
  <c r="K1452" i="7" s="1"/>
  <c r="K1454" i="7" a="1"/>
  <c r="K1454" i="7" s="1"/>
  <c r="K1500" i="7" a="1"/>
  <c r="K1500" i="7" s="1"/>
  <c r="K1421" i="7" a="1"/>
  <c r="K1421" i="7" s="1"/>
  <c r="K1467" i="7" a="1"/>
  <c r="K1467" i="7" s="1"/>
  <c r="K1093" i="7" a="1"/>
  <c r="K1093" i="7" s="1"/>
  <c r="K1097" i="7" a="1"/>
  <c r="K1097" i="7" s="1"/>
  <c r="K1133" i="7" a="1"/>
  <c r="K1133" i="7" s="1"/>
  <c r="K1137" i="7" a="1"/>
  <c r="K1137" i="7" s="1"/>
  <c r="K1141" i="7" a="1"/>
  <c r="K1141" i="7" s="1"/>
  <c r="K1254" i="7" a="1"/>
  <c r="K1254" i="7" s="1"/>
  <c r="K1258" i="7" a="1"/>
  <c r="K1258" i="7" s="1"/>
  <c r="K1262" i="7" a="1"/>
  <c r="K1262" i="7" s="1"/>
  <c r="K1357" i="7" a="1"/>
  <c r="K1357" i="7" s="1"/>
  <c r="K1430" i="7" a="1"/>
  <c r="K1430" i="7" s="1"/>
  <c r="K1432" i="7" a="1"/>
  <c r="K1432" i="7" s="1"/>
  <c r="K1478" i="7" a="1"/>
  <c r="K1478" i="7" s="1"/>
  <c r="K1060" i="7" a="1"/>
  <c r="K1060" i="7" s="1"/>
  <c r="K1064" i="7" a="1"/>
  <c r="K1064" i="7" s="1"/>
  <c r="K1111" i="7" a="1"/>
  <c r="K1111" i="7" s="1"/>
  <c r="K1115" i="7" a="1"/>
  <c r="K1115" i="7" s="1"/>
  <c r="K1119" i="7" a="1"/>
  <c r="K1119" i="7" s="1"/>
  <c r="K1232" i="7" a="1"/>
  <c r="K1232" i="7" s="1"/>
  <c r="K1236" i="7" a="1"/>
  <c r="K1236" i="7" s="1"/>
  <c r="K1240" i="7" a="1"/>
  <c r="K1240" i="7" s="1"/>
  <c r="K1353" i="7" a="1"/>
  <c r="K1353" i="7" s="1"/>
  <c r="K1355" i="7" a="1"/>
  <c r="K1355" i="7" s="1"/>
  <c r="K1401" i="7" a="1"/>
  <c r="K1401" i="7" s="1"/>
  <c r="K1474" i="7" a="1"/>
  <c r="K1474" i="7" s="1"/>
  <c r="K1476" i="7" a="1"/>
  <c r="K1476" i="7" s="1"/>
  <c r="K1188" i="7" a="1"/>
  <c r="K1188" i="7" s="1"/>
  <c r="K1192" i="7" a="1"/>
  <c r="K1192" i="7" s="1"/>
  <c r="K1196" i="7" a="1"/>
  <c r="K1196" i="7" s="1"/>
  <c r="K1309" i="7" a="1"/>
  <c r="K1309" i="7" s="1"/>
  <c r="K1313" i="7" a="1"/>
  <c r="K1313" i="7" s="1"/>
  <c r="K1317" i="7" a="1"/>
  <c r="K1317" i="7" s="1"/>
  <c r="K1368" i="7" a="1"/>
  <c r="K1368" i="7" s="1"/>
  <c r="K1441" i="7" a="1"/>
  <c r="K1441" i="7" s="1"/>
  <c r="K1443" i="7" a="1"/>
  <c r="K1443" i="7" s="1"/>
  <c r="K1489" i="7" a="1"/>
  <c r="K1489" i="7" s="1"/>
  <c r="G6" i="10"/>
  <c r="G7" i="10"/>
  <c r="H2" i="10" l="1" a="1"/>
  <c r="H2" i="10" s="1"/>
  <c r="D2" i="10" a="1"/>
  <c r="D2" i="10" s="1"/>
</calcChain>
</file>

<file path=xl/sharedStrings.xml><?xml version="1.0" encoding="utf-8"?>
<sst xmlns="http://schemas.openxmlformats.org/spreadsheetml/2006/main" count="6096" uniqueCount="66">
  <si>
    <t>Product id</t>
  </si>
  <si>
    <t>Product</t>
  </si>
  <si>
    <t>Pintury</t>
  </si>
  <si>
    <t>Pixo</t>
  </si>
  <si>
    <t>Floati</t>
  </si>
  <si>
    <t>Artista</t>
  </si>
  <si>
    <t>SprayPix</t>
  </si>
  <si>
    <t>NONE</t>
  </si>
  <si>
    <t>City id</t>
  </si>
  <si>
    <t>City</t>
  </si>
  <si>
    <t>Ho Chi Minh City</t>
  </si>
  <si>
    <t>Hanoi</t>
  </si>
  <si>
    <t>Da Nang</t>
  </si>
  <si>
    <t>Huế</t>
  </si>
  <si>
    <t>Đông Hà</t>
  </si>
  <si>
    <t>Đà Lạt</t>
  </si>
  <si>
    <t>Hội An</t>
  </si>
  <si>
    <t>Buôn Ma Thuột</t>
  </si>
  <si>
    <t>Haiphong</t>
  </si>
  <si>
    <t>Nha Trang</t>
  </si>
  <si>
    <t>Channel id</t>
  </si>
  <si>
    <t>Channel</t>
  </si>
  <si>
    <t>Google SEO</t>
  </si>
  <si>
    <t>Google Ads</t>
  </si>
  <si>
    <t>Bing</t>
  </si>
  <si>
    <t>Facebook</t>
  </si>
  <si>
    <t>Instagram</t>
  </si>
  <si>
    <t>Twitter</t>
  </si>
  <si>
    <t>Pricing plan id</t>
  </si>
  <si>
    <t>Pricing plan</t>
  </si>
  <si>
    <t>Light</t>
  </si>
  <si>
    <t>Advanced</t>
  </si>
  <si>
    <t>Premium</t>
  </si>
  <si>
    <t>Visitor id</t>
  </si>
  <si>
    <t>Device type</t>
  </si>
  <si>
    <t>Bought</t>
  </si>
  <si>
    <t>Order id</t>
  </si>
  <si>
    <t>Day of week (num)</t>
  </si>
  <si>
    <t>Day of week</t>
  </si>
  <si>
    <t>Desktop</t>
  </si>
  <si>
    <t>Wed</t>
  </si>
  <si>
    <t>Tue</t>
  </si>
  <si>
    <t>Mobile</t>
  </si>
  <si>
    <t>Fri</t>
  </si>
  <si>
    <t>Mon</t>
  </si>
  <si>
    <t>Thu</t>
  </si>
  <si>
    <t>Sat</t>
  </si>
  <si>
    <t>Sun</t>
  </si>
  <si>
    <t>Income</t>
  </si>
  <si>
    <t>Issue</t>
  </si>
  <si>
    <t>Decision</t>
  </si>
  <si>
    <t>Some cells in channel_id column contain channel name instead of channel_id</t>
  </si>
  <si>
    <t>Change all channel name to corresponding channel_id</t>
  </si>
  <si>
    <t>Some cells contain negative channel_id</t>
  </si>
  <si>
    <t>Change all negative id number to 2</t>
  </si>
  <si>
    <t>Some cells are blank in column Device type</t>
  </si>
  <si>
    <t>Fill in blank cells with Desktop</t>
  </si>
  <si>
    <t>Missing values in column order id</t>
  </si>
  <si>
    <t>Fill missing values with -1</t>
  </si>
  <si>
    <t>Missing values in column product id</t>
  </si>
  <si>
    <t>Inconsistent data type in the column Day of week (num)</t>
  </si>
  <si>
    <t>Replace text with corresponding number</t>
  </si>
  <si>
    <t>Some data is missing and is inconsitent in the column Day of week</t>
  </si>
  <si>
    <t>Replace with corresponding day</t>
  </si>
  <si>
    <t>Top 1 channel</t>
  </si>
  <si>
    <t>TOP1 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</si>
</sst>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0.0000"/>
  </numFmts>
  <fonts count="5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/>
    <xf numFmtId="0" fontId="2" fillId="0" borderId="0" xfId="0" applyFont="1"/>
    <xf numFmtId="0" fontId="4" fillId="0" borderId="0" xfId="0" applyFont="1"/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center"/>
    </xf>
    <xf numFmtId="0" fontId="4" fillId="0" borderId="0" xfId="0" applyFont="1" applyAlignment="1">
      <alignment horizontal="right"/>
    </xf>
    <xf numFmtId="164" fontId="3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64" fontId="3" fillId="0" borderId="0" xfId="0" applyNumberFormat="1" applyFont="1"/>
    <xf numFmtId="3" fontId="1" fillId="0" borderId="0" xfId="0" applyNumberFormat="1" applyFont="1" applyAlignment="1">
      <alignment horizontal="center"/>
    </xf>
    <xf numFmtId="3" fontId="3" fillId="0" borderId="0" xfId="0" applyNumberFormat="1" applyFont="1" applyAlignment="1">
      <alignment horizontal="right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3" fillId="2" borderId="0" xfId="0" applyFont="1" applyFill="1" applyAlignment="1">
      <alignment horizontal="right"/>
    </xf>
    <xf numFmtId="0" fontId="3" fillId="3" borderId="0" xfId="0" applyFont="1" applyFill="1" applyAlignment="1">
      <alignment horizontal="right"/>
    </xf>
    <xf numFmtId="164" fontId="3" fillId="4" borderId="0" xfId="0" applyNumberFormat="1" applyFont="1" applyFill="1" applyAlignment="1">
      <alignment horizontal="right"/>
    </xf>
    <xf numFmtId="164" fontId="2" fillId="0" borderId="0" xfId="0" applyNumberFormat="1" applyFont="1"/>
    <xf numFmtId="0" fontId="3" fillId="4" borderId="0" xfId="0" applyFont="1" applyFill="1" applyAlignment="1">
      <alignment horizontal="righ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0" fontId="2" fillId="0" borderId="0" xfId="0" applyNumberFormat="1" applyFont="1"/>
    <xf numFmtId="165" fontId="2" fillId="0" borderId="0" xfId="0" applyNumberFormat="1" applyFont="1"/>
  </cellXfs>
  <cellStyles count="1">
    <cellStyle name="Normal" xfId="0" builtinId="0"/>
  </cellStyles>
  <dxfs count="7">
    <dxf>
      <fill>
        <patternFill patternType="solid">
          <fgColor theme="6"/>
          <bgColor theme="6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3600" b="0">
                <a:solidFill>
                  <a:srgbClr val="757575"/>
                </a:solidFill>
                <a:latin typeface="+mn-lt"/>
              </a:defRPr>
            </a:pPr>
            <a:r>
              <a:rPr sz="3600" b="0">
                <a:solidFill>
                  <a:srgbClr val="757575"/>
                </a:solidFill>
                <a:latin typeface="+mn-lt"/>
              </a:rPr>
              <a:t>Devices types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4285F4"/>
              </a:solidFill>
            </c:spPr>
            <c:extLst>
              <c:ext xmlns:c16="http://schemas.microsoft.com/office/drawing/2014/chart" uri="{C3380CC4-5D6E-409C-BE32-E72D297353CC}">
                <c16:uniqueId val="{00000001-5081-1D45-933F-E6CA8F85D619}"/>
              </c:ext>
            </c:extLst>
          </c:dPt>
          <c:dPt>
            <c:idx val="1"/>
            <c:bubble3D val="0"/>
            <c:spPr>
              <a:solidFill>
                <a:srgbClr val="EA4335"/>
              </a:solidFill>
            </c:spPr>
            <c:extLst>
              <c:ext xmlns:c16="http://schemas.microsoft.com/office/drawing/2014/chart" uri="{C3380CC4-5D6E-409C-BE32-E72D297353CC}">
                <c16:uniqueId val="{00000003-5081-1D45-933F-E6CA8F85D619}"/>
              </c:ext>
            </c:extLst>
          </c:dPt>
          <c:cat>
            <c:strRef>
              <c:f>'Interim calculations'!$K$2:$K$3</c:f>
              <c:strCache>
                <c:ptCount val="2"/>
                <c:pt idx="0">
                  <c:v>Desktop</c:v>
                </c:pt>
                <c:pt idx="1">
                  <c:v>Mobile</c:v>
                </c:pt>
              </c:strCache>
            </c:strRef>
          </c:cat>
          <c:val>
            <c:numRef>
              <c:f>'Interim calculations'!$L$2:$L$3</c:f>
              <c:numCache>
                <c:formatCode>0.0000</c:formatCode>
                <c:ptCount val="2"/>
                <c:pt idx="0">
                  <c:v>0.50366422385076615</c:v>
                </c:pt>
                <c:pt idx="1">
                  <c:v>0.49566955363091275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081-1D45-933F-E6CA8F85D6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VN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352425</xdr:colOff>
      <xdr:row>10</xdr:row>
      <xdr:rowOff>104775</xdr:rowOff>
    </xdr:from>
    <xdr:ext cx="5715000" cy="3533775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B7B7B7"/>
    <outlinePr summaryBelow="0" summaryRight="0"/>
  </sheetPr>
  <dimension ref="A1:Z7"/>
  <sheetViews>
    <sheetView workbookViewId="0"/>
  </sheetViews>
  <sheetFormatPr baseColWidth="10" defaultColWidth="12.6640625" defaultRowHeight="15.75" customHeight="1" x14ac:dyDescent="0.15"/>
  <cols>
    <col min="1" max="1" width="9.1640625" customWidth="1"/>
    <col min="2" max="2" width="20.6640625" customWidth="1"/>
  </cols>
  <sheetData>
    <row r="1" spans="1:26" ht="15.75" customHeight="1" x14ac:dyDescent="0.15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15">
      <c r="A2" s="3">
        <v>1</v>
      </c>
      <c r="B2" s="4" t="s">
        <v>2</v>
      </c>
    </row>
    <row r="3" spans="1:26" ht="15.75" customHeight="1" x14ac:dyDescent="0.15">
      <c r="A3" s="3">
        <v>2</v>
      </c>
      <c r="B3" s="4" t="s">
        <v>3</v>
      </c>
    </row>
    <row r="4" spans="1:26" ht="15.75" customHeight="1" x14ac:dyDescent="0.15">
      <c r="A4" s="3">
        <v>3</v>
      </c>
      <c r="B4" s="4" t="s">
        <v>4</v>
      </c>
    </row>
    <row r="5" spans="1:26" ht="15.75" customHeight="1" x14ac:dyDescent="0.15">
      <c r="A5" s="3">
        <v>4</v>
      </c>
      <c r="B5" s="4" t="s">
        <v>5</v>
      </c>
    </row>
    <row r="6" spans="1:26" ht="15.75" customHeight="1" x14ac:dyDescent="0.15">
      <c r="A6" s="3">
        <v>5</v>
      </c>
      <c r="B6" s="4" t="s">
        <v>6</v>
      </c>
    </row>
    <row r="7" spans="1:26" ht="15.75" customHeight="1" x14ac:dyDescent="0.15">
      <c r="A7" s="5">
        <v>-1</v>
      </c>
      <c r="B7" s="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B7B7B7"/>
    <outlinePr summaryBelow="0" summaryRight="0"/>
  </sheetPr>
  <dimension ref="A1:B11"/>
  <sheetViews>
    <sheetView workbookViewId="0"/>
  </sheetViews>
  <sheetFormatPr baseColWidth="10" defaultColWidth="12.6640625" defaultRowHeight="15.75" customHeight="1" x14ac:dyDescent="0.15"/>
  <cols>
    <col min="1" max="1" width="6.1640625" customWidth="1"/>
    <col min="2" max="2" width="18.83203125" customWidth="1"/>
  </cols>
  <sheetData>
    <row r="1" spans="1:2" ht="15.75" customHeight="1" x14ac:dyDescent="0.15">
      <c r="A1" s="1" t="s">
        <v>8</v>
      </c>
      <c r="B1" s="1" t="s">
        <v>9</v>
      </c>
    </row>
    <row r="2" spans="1:2" ht="15.75" customHeight="1" x14ac:dyDescent="0.15">
      <c r="A2" s="3">
        <v>1</v>
      </c>
      <c r="B2" s="4" t="s">
        <v>10</v>
      </c>
    </row>
    <row r="3" spans="1:2" ht="15.75" customHeight="1" x14ac:dyDescent="0.15">
      <c r="A3" s="3">
        <v>2</v>
      </c>
      <c r="B3" s="4" t="s">
        <v>11</v>
      </c>
    </row>
    <row r="4" spans="1:2" ht="15.75" customHeight="1" x14ac:dyDescent="0.15">
      <c r="A4" s="3">
        <v>3</v>
      </c>
      <c r="B4" s="4" t="s">
        <v>12</v>
      </c>
    </row>
    <row r="5" spans="1:2" ht="15.75" customHeight="1" x14ac:dyDescent="0.15">
      <c r="A5" s="3">
        <v>4</v>
      </c>
      <c r="B5" s="4" t="s">
        <v>13</v>
      </c>
    </row>
    <row r="6" spans="1:2" ht="15.75" customHeight="1" x14ac:dyDescent="0.15">
      <c r="A6" s="3">
        <v>5</v>
      </c>
      <c r="B6" s="4" t="s">
        <v>14</v>
      </c>
    </row>
    <row r="7" spans="1:2" ht="15.75" customHeight="1" x14ac:dyDescent="0.15">
      <c r="A7" s="3">
        <v>6</v>
      </c>
      <c r="B7" s="4" t="s">
        <v>15</v>
      </c>
    </row>
    <row r="8" spans="1:2" ht="15.75" customHeight="1" x14ac:dyDescent="0.15">
      <c r="A8" s="3">
        <v>7</v>
      </c>
      <c r="B8" s="4" t="s">
        <v>16</v>
      </c>
    </row>
    <row r="9" spans="1:2" ht="15.75" customHeight="1" x14ac:dyDescent="0.15">
      <c r="A9" s="3">
        <v>8</v>
      </c>
      <c r="B9" s="4" t="s">
        <v>17</v>
      </c>
    </row>
    <row r="10" spans="1:2" ht="15.75" customHeight="1" x14ac:dyDescent="0.15">
      <c r="A10" s="3">
        <v>9</v>
      </c>
      <c r="B10" s="4" t="s">
        <v>18</v>
      </c>
    </row>
    <row r="11" spans="1:2" ht="15.75" customHeight="1" x14ac:dyDescent="0.15">
      <c r="A11" s="3">
        <v>10</v>
      </c>
      <c r="B11" s="4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B7B7B7"/>
    <outlinePr summaryBelow="0" summaryRight="0"/>
  </sheetPr>
  <dimension ref="A1:B7"/>
  <sheetViews>
    <sheetView workbookViewId="0"/>
  </sheetViews>
  <sheetFormatPr baseColWidth="10" defaultColWidth="12.6640625" defaultRowHeight="15.75" customHeight="1" x14ac:dyDescent="0.15"/>
  <cols>
    <col min="1" max="1" width="9.5" customWidth="1"/>
    <col min="2" max="2" width="18.1640625" customWidth="1"/>
  </cols>
  <sheetData>
    <row r="1" spans="1:2" ht="15.75" customHeight="1" x14ac:dyDescent="0.15">
      <c r="A1" s="1" t="s">
        <v>20</v>
      </c>
      <c r="B1" s="1" t="s">
        <v>21</v>
      </c>
    </row>
    <row r="2" spans="1:2" ht="15.75" customHeight="1" x14ac:dyDescent="0.15">
      <c r="A2" s="3">
        <v>1</v>
      </c>
      <c r="B2" s="4" t="s">
        <v>22</v>
      </c>
    </row>
    <row r="3" spans="1:2" ht="15.75" customHeight="1" x14ac:dyDescent="0.15">
      <c r="A3" s="3">
        <v>2</v>
      </c>
      <c r="B3" s="4" t="s">
        <v>23</v>
      </c>
    </row>
    <row r="4" spans="1:2" ht="15.75" customHeight="1" x14ac:dyDescent="0.15">
      <c r="A4" s="3">
        <v>3</v>
      </c>
      <c r="B4" s="4" t="s">
        <v>24</v>
      </c>
    </row>
    <row r="5" spans="1:2" ht="15.75" customHeight="1" x14ac:dyDescent="0.15">
      <c r="A5" s="3">
        <v>4</v>
      </c>
      <c r="B5" s="4" t="s">
        <v>25</v>
      </c>
    </row>
    <row r="6" spans="1:2" ht="15.75" customHeight="1" x14ac:dyDescent="0.15">
      <c r="A6" s="3">
        <v>5</v>
      </c>
      <c r="B6" s="4" t="s">
        <v>26</v>
      </c>
    </row>
    <row r="7" spans="1:2" ht="15.75" customHeight="1" x14ac:dyDescent="0.15">
      <c r="A7" s="3">
        <v>6</v>
      </c>
      <c r="B7" s="4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B7B7B7"/>
    <outlinePr summaryBelow="0" summaryRight="0"/>
  </sheetPr>
  <dimension ref="A1:B5"/>
  <sheetViews>
    <sheetView workbookViewId="0"/>
  </sheetViews>
  <sheetFormatPr baseColWidth="10" defaultColWidth="12.6640625" defaultRowHeight="15.75" customHeight="1" x14ac:dyDescent="0.15"/>
  <cols>
    <col min="1" max="1" width="12.5" customWidth="1"/>
    <col min="2" max="2" width="20.1640625" customWidth="1"/>
  </cols>
  <sheetData>
    <row r="1" spans="1:2" ht="15.75" customHeight="1" x14ac:dyDescent="0.15">
      <c r="A1" s="6" t="s">
        <v>28</v>
      </c>
      <c r="B1" s="6" t="s">
        <v>29</v>
      </c>
    </row>
    <row r="2" spans="1:2" ht="15.75" customHeight="1" x14ac:dyDescent="0.15">
      <c r="A2" s="3">
        <v>1</v>
      </c>
      <c r="B2" s="4" t="s">
        <v>30</v>
      </c>
    </row>
    <row r="3" spans="1:2" ht="15.75" customHeight="1" x14ac:dyDescent="0.15">
      <c r="A3" s="3">
        <v>2</v>
      </c>
      <c r="B3" s="4" t="s">
        <v>31</v>
      </c>
    </row>
    <row r="4" spans="1:2" ht="15.75" customHeight="1" x14ac:dyDescent="0.15">
      <c r="A4" s="3">
        <v>3</v>
      </c>
      <c r="B4" s="4" t="s">
        <v>32</v>
      </c>
    </row>
    <row r="5" spans="1:2" ht="15.75" customHeight="1" x14ac:dyDescent="0.15">
      <c r="A5" s="5">
        <v>-1</v>
      </c>
      <c r="B5" s="5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B7B7B7"/>
    <outlinePr summaryBelow="0" summaryRight="0"/>
  </sheetPr>
  <dimension ref="A1:I1001"/>
  <sheetViews>
    <sheetView workbookViewId="0"/>
  </sheetViews>
  <sheetFormatPr baseColWidth="10" defaultColWidth="12.6640625" defaultRowHeight="15.75" customHeight="1" x14ac:dyDescent="0.15"/>
  <cols>
    <col min="2" max="6" width="10.5" customWidth="1"/>
  </cols>
  <sheetData>
    <row r="1" spans="1:9" ht="15.75" customHeight="1" x14ac:dyDescent="0.15">
      <c r="A1" s="7"/>
      <c r="B1" s="8" t="s">
        <v>2</v>
      </c>
      <c r="C1" s="8" t="s">
        <v>3</v>
      </c>
      <c r="D1" s="8" t="s">
        <v>4</v>
      </c>
      <c r="E1" s="8" t="s">
        <v>5</v>
      </c>
      <c r="F1" s="8" t="s">
        <v>6</v>
      </c>
      <c r="G1" s="9" t="s">
        <v>7</v>
      </c>
    </row>
    <row r="2" spans="1:9" ht="15.75" customHeight="1" x14ac:dyDescent="0.15">
      <c r="A2" s="7" t="s">
        <v>30</v>
      </c>
      <c r="B2" s="10">
        <v>199</v>
      </c>
      <c r="C2" s="10">
        <v>144</v>
      </c>
      <c r="D2" s="10">
        <v>395</v>
      </c>
      <c r="E2" s="10">
        <v>599</v>
      </c>
      <c r="F2" s="10">
        <v>297</v>
      </c>
      <c r="G2" s="11">
        <v>0</v>
      </c>
    </row>
    <row r="3" spans="1:9" ht="15.75" customHeight="1" x14ac:dyDescent="0.15">
      <c r="A3" s="7" t="s">
        <v>31</v>
      </c>
      <c r="B3" s="10">
        <f t="shared" ref="B3:F3" si="0">ROUND(B2*1.5,0)</f>
        <v>299</v>
      </c>
      <c r="C3" s="10">
        <f t="shared" si="0"/>
        <v>216</v>
      </c>
      <c r="D3" s="10">
        <f t="shared" si="0"/>
        <v>593</v>
      </c>
      <c r="E3" s="10">
        <f t="shared" si="0"/>
        <v>899</v>
      </c>
      <c r="F3" s="10">
        <f t="shared" si="0"/>
        <v>446</v>
      </c>
      <c r="G3" s="3">
        <v>0</v>
      </c>
      <c r="H3" s="1"/>
      <c r="I3" s="1"/>
    </row>
    <row r="4" spans="1:9" ht="15.75" customHeight="1" x14ac:dyDescent="0.15">
      <c r="A4" s="7" t="s">
        <v>32</v>
      </c>
      <c r="B4" s="10">
        <f t="shared" ref="B4:F4" si="1">ROUND(B2*3,0)</f>
        <v>597</v>
      </c>
      <c r="C4" s="10">
        <f t="shared" si="1"/>
        <v>432</v>
      </c>
      <c r="D4" s="10">
        <f t="shared" si="1"/>
        <v>1185</v>
      </c>
      <c r="E4" s="10">
        <f t="shared" si="1"/>
        <v>1797</v>
      </c>
      <c r="F4" s="10">
        <f t="shared" si="1"/>
        <v>891</v>
      </c>
      <c r="G4" s="3">
        <v>0</v>
      </c>
      <c r="H4" s="12"/>
      <c r="I4" s="10"/>
    </row>
    <row r="5" spans="1:9" ht="15.75" customHeight="1" x14ac:dyDescent="0.15">
      <c r="A5" s="11" t="s">
        <v>7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3">
        <v>0</v>
      </c>
      <c r="H5" s="12"/>
      <c r="I5" s="10"/>
    </row>
    <row r="6" spans="1:9" ht="15.75" customHeight="1" x14ac:dyDescent="0.15">
      <c r="A6" s="11"/>
      <c r="G6" s="3"/>
      <c r="H6" s="12"/>
      <c r="I6" s="10"/>
    </row>
    <row r="7" spans="1:9" ht="15.75" customHeight="1" x14ac:dyDescent="0.15">
      <c r="A7" s="11"/>
      <c r="G7" s="3"/>
      <c r="H7" s="12"/>
      <c r="I7" s="10"/>
    </row>
    <row r="8" spans="1:9" ht="15.75" customHeight="1" x14ac:dyDescent="0.15">
      <c r="A8" s="11"/>
      <c r="G8" s="3"/>
      <c r="H8" s="12"/>
      <c r="I8" s="10"/>
    </row>
    <row r="9" spans="1:9" ht="15.75" customHeight="1" x14ac:dyDescent="0.15">
      <c r="A9" s="11"/>
      <c r="G9" s="11"/>
    </row>
    <row r="10" spans="1:9" ht="15.75" customHeight="1" x14ac:dyDescent="0.15">
      <c r="A10" s="11"/>
      <c r="G10" s="11"/>
    </row>
    <row r="11" spans="1:9" ht="15.75" customHeight="1" x14ac:dyDescent="0.15">
      <c r="A11" s="11"/>
      <c r="G11" s="11"/>
    </row>
    <row r="12" spans="1:9" ht="15.75" customHeight="1" x14ac:dyDescent="0.15">
      <c r="A12" s="11"/>
      <c r="G12" s="11"/>
    </row>
    <row r="13" spans="1:9" ht="15.75" customHeight="1" x14ac:dyDescent="0.15">
      <c r="A13" s="11"/>
      <c r="G13" s="11"/>
    </row>
    <row r="14" spans="1:9" ht="15.75" customHeight="1" x14ac:dyDescent="0.15">
      <c r="A14" s="11"/>
      <c r="G14" s="11"/>
    </row>
    <row r="15" spans="1:9" ht="15.75" customHeight="1" x14ac:dyDescent="0.15">
      <c r="A15" s="11"/>
      <c r="G15" s="11"/>
    </row>
    <row r="16" spans="1:9" ht="15.75" customHeight="1" x14ac:dyDescent="0.15">
      <c r="A16" s="11"/>
      <c r="G16" s="11"/>
    </row>
    <row r="17" spans="1:7" ht="15.75" customHeight="1" x14ac:dyDescent="0.15">
      <c r="A17" s="11"/>
      <c r="G17" s="11"/>
    </row>
    <row r="18" spans="1:7" ht="15.75" customHeight="1" x14ac:dyDescent="0.15">
      <c r="A18" s="11"/>
      <c r="G18" s="11"/>
    </row>
    <row r="19" spans="1:7" ht="15.75" customHeight="1" x14ac:dyDescent="0.15">
      <c r="A19" s="11"/>
      <c r="G19" s="11"/>
    </row>
    <row r="20" spans="1:7" ht="15.75" customHeight="1" x14ac:dyDescent="0.15">
      <c r="A20" s="11"/>
      <c r="G20" s="11"/>
    </row>
    <row r="21" spans="1:7" ht="15.75" customHeight="1" x14ac:dyDescent="0.15">
      <c r="A21" s="11"/>
      <c r="G21" s="11"/>
    </row>
    <row r="22" spans="1:7" ht="15.75" customHeight="1" x14ac:dyDescent="0.15">
      <c r="A22" s="11"/>
      <c r="G22" s="11"/>
    </row>
    <row r="23" spans="1:7" ht="15.75" customHeight="1" x14ac:dyDescent="0.15">
      <c r="A23" s="11"/>
      <c r="G23" s="11"/>
    </row>
    <row r="24" spans="1:7" ht="15.75" customHeight="1" x14ac:dyDescent="0.15">
      <c r="A24" s="11"/>
      <c r="G24" s="11"/>
    </row>
    <row r="25" spans="1:7" ht="15.75" customHeight="1" x14ac:dyDescent="0.15">
      <c r="A25" s="11"/>
      <c r="G25" s="11"/>
    </row>
    <row r="26" spans="1:7" ht="15.75" customHeight="1" x14ac:dyDescent="0.15">
      <c r="A26" s="11"/>
      <c r="G26" s="11"/>
    </row>
    <row r="27" spans="1:7" ht="15.75" customHeight="1" x14ac:dyDescent="0.15">
      <c r="A27" s="11"/>
      <c r="G27" s="11"/>
    </row>
    <row r="28" spans="1:7" ht="15.75" customHeight="1" x14ac:dyDescent="0.15">
      <c r="A28" s="11"/>
      <c r="G28" s="11"/>
    </row>
    <row r="29" spans="1:7" ht="15.75" customHeight="1" x14ac:dyDescent="0.15">
      <c r="A29" s="11"/>
      <c r="G29" s="11"/>
    </row>
    <row r="30" spans="1:7" ht="15.75" customHeight="1" x14ac:dyDescent="0.15">
      <c r="A30" s="11"/>
      <c r="G30" s="11"/>
    </row>
    <row r="31" spans="1:7" ht="15.75" customHeight="1" x14ac:dyDescent="0.15">
      <c r="A31" s="11"/>
      <c r="G31" s="11"/>
    </row>
    <row r="32" spans="1:7" ht="15.75" customHeight="1" x14ac:dyDescent="0.15">
      <c r="A32" s="11"/>
      <c r="G32" s="11"/>
    </row>
    <row r="33" spans="1:7" ht="15.75" customHeight="1" x14ac:dyDescent="0.15">
      <c r="A33" s="11"/>
      <c r="G33" s="11"/>
    </row>
    <row r="34" spans="1:7" ht="15.75" customHeight="1" x14ac:dyDescent="0.15">
      <c r="A34" s="11"/>
      <c r="G34" s="11"/>
    </row>
    <row r="35" spans="1:7" ht="15.75" customHeight="1" x14ac:dyDescent="0.15">
      <c r="A35" s="11"/>
      <c r="G35" s="11"/>
    </row>
    <row r="36" spans="1:7" ht="15.75" customHeight="1" x14ac:dyDescent="0.15">
      <c r="A36" s="11"/>
      <c r="G36" s="11"/>
    </row>
    <row r="37" spans="1:7" ht="15.75" customHeight="1" x14ac:dyDescent="0.15">
      <c r="A37" s="11"/>
      <c r="G37" s="11"/>
    </row>
    <row r="38" spans="1:7" ht="15.75" customHeight="1" x14ac:dyDescent="0.15">
      <c r="A38" s="11"/>
      <c r="G38" s="11"/>
    </row>
    <row r="39" spans="1:7" ht="15.75" customHeight="1" x14ac:dyDescent="0.15">
      <c r="A39" s="11"/>
      <c r="G39" s="11"/>
    </row>
    <row r="40" spans="1:7" ht="15.75" customHeight="1" x14ac:dyDescent="0.15">
      <c r="A40" s="11"/>
      <c r="G40" s="11"/>
    </row>
    <row r="41" spans="1:7" ht="15.75" customHeight="1" x14ac:dyDescent="0.15">
      <c r="A41" s="11"/>
      <c r="G41" s="11"/>
    </row>
    <row r="42" spans="1:7" ht="15.75" customHeight="1" x14ac:dyDescent="0.15">
      <c r="A42" s="11"/>
      <c r="G42" s="11"/>
    </row>
    <row r="43" spans="1:7" ht="15.75" customHeight="1" x14ac:dyDescent="0.15">
      <c r="A43" s="11"/>
      <c r="G43" s="11"/>
    </row>
    <row r="44" spans="1:7" ht="15.75" customHeight="1" x14ac:dyDescent="0.15">
      <c r="A44" s="11"/>
      <c r="G44" s="11"/>
    </row>
    <row r="45" spans="1:7" ht="15.75" customHeight="1" x14ac:dyDescent="0.15">
      <c r="A45" s="11"/>
      <c r="G45" s="11"/>
    </row>
    <row r="46" spans="1:7" ht="15.75" customHeight="1" x14ac:dyDescent="0.15">
      <c r="A46" s="11"/>
      <c r="G46" s="11"/>
    </row>
    <row r="47" spans="1:7" ht="15.75" customHeight="1" x14ac:dyDescent="0.15">
      <c r="A47" s="11"/>
      <c r="G47" s="11"/>
    </row>
    <row r="48" spans="1:7" ht="15.75" customHeight="1" x14ac:dyDescent="0.15">
      <c r="A48" s="11"/>
      <c r="G48" s="11"/>
    </row>
    <row r="49" spans="1:7" ht="15.75" customHeight="1" x14ac:dyDescent="0.15">
      <c r="A49" s="11"/>
      <c r="G49" s="11"/>
    </row>
    <row r="50" spans="1:7" ht="15.75" customHeight="1" x14ac:dyDescent="0.15">
      <c r="A50" s="11"/>
      <c r="G50" s="11"/>
    </row>
    <row r="51" spans="1:7" ht="15.75" customHeight="1" x14ac:dyDescent="0.15">
      <c r="A51" s="11"/>
      <c r="G51" s="11"/>
    </row>
    <row r="52" spans="1:7" ht="13" x14ac:dyDescent="0.15">
      <c r="A52" s="11"/>
      <c r="G52" s="11"/>
    </row>
    <row r="53" spans="1:7" ht="13" x14ac:dyDescent="0.15">
      <c r="A53" s="11"/>
      <c r="G53" s="11"/>
    </row>
    <row r="54" spans="1:7" ht="13" x14ac:dyDescent="0.15">
      <c r="A54" s="11"/>
      <c r="G54" s="11"/>
    </row>
    <row r="55" spans="1:7" ht="13" x14ac:dyDescent="0.15">
      <c r="A55" s="11"/>
      <c r="G55" s="11"/>
    </row>
    <row r="56" spans="1:7" ht="13" x14ac:dyDescent="0.15">
      <c r="A56" s="11"/>
      <c r="G56" s="11"/>
    </row>
    <row r="57" spans="1:7" ht="13" x14ac:dyDescent="0.15">
      <c r="A57" s="11"/>
      <c r="G57" s="11"/>
    </row>
    <row r="58" spans="1:7" ht="13" x14ac:dyDescent="0.15">
      <c r="A58" s="11"/>
      <c r="G58" s="11"/>
    </row>
    <row r="59" spans="1:7" ht="13" x14ac:dyDescent="0.15">
      <c r="A59" s="11"/>
      <c r="G59" s="11"/>
    </row>
    <row r="60" spans="1:7" ht="13" x14ac:dyDescent="0.15">
      <c r="A60" s="11"/>
      <c r="G60" s="11"/>
    </row>
    <row r="61" spans="1:7" ht="13" x14ac:dyDescent="0.15">
      <c r="A61" s="11"/>
      <c r="G61" s="11"/>
    </row>
    <row r="62" spans="1:7" ht="13" x14ac:dyDescent="0.15">
      <c r="A62" s="11"/>
      <c r="G62" s="11"/>
    </row>
    <row r="63" spans="1:7" ht="13" x14ac:dyDescent="0.15">
      <c r="A63" s="11"/>
      <c r="G63" s="11"/>
    </row>
    <row r="64" spans="1:7" ht="13" x14ac:dyDescent="0.15">
      <c r="A64" s="11"/>
      <c r="G64" s="11"/>
    </row>
    <row r="65" spans="1:7" ht="13" x14ac:dyDescent="0.15">
      <c r="A65" s="11"/>
      <c r="G65" s="11"/>
    </row>
    <row r="66" spans="1:7" ht="13" x14ac:dyDescent="0.15">
      <c r="A66" s="11"/>
      <c r="G66" s="11"/>
    </row>
    <row r="67" spans="1:7" ht="13" x14ac:dyDescent="0.15">
      <c r="A67" s="11"/>
      <c r="G67" s="11"/>
    </row>
    <row r="68" spans="1:7" ht="13" x14ac:dyDescent="0.15">
      <c r="A68" s="11"/>
      <c r="G68" s="11"/>
    </row>
    <row r="69" spans="1:7" ht="13" x14ac:dyDescent="0.15">
      <c r="A69" s="11"/>
      <c r="G69" s="11"/>
    </row>
    <row r="70" spans="1:7" ht="13" x14ac:dyDescent="0.15">
      <c r="A70" s="11"/>
      <c r="G70" s="11"/>
    </row>
    <row r="71" spans="1:7" ht="13" x14ac:dyDescent="0.15">
      <c r="A71" s="11"/>
      <c r="G71" s="11"/>
    </row>
    <row r="72" spans="1:7" ht="13" x14ac:dyDescent="0.15">
      <c r="A72" s="11"/>
      <c r="G72" s="11"/>
    </row>
    <row r="73" spans="1:7" ht="13" x14ac:dyDescent="0.15">
      <c r="A73" s="11"/>
      <c r="G73" s="11"/>
    </row>
    <row r="74" spans="1:7" ht="13" x14ac:dyDescent="0.15">
      <c r="A74" s="11"/>
      <c r="G74" s="11"/>
    </row>
    <row r="75" spans="1:7" ht="13" x14ac:dyDescent="0.15">
      <c r="A75" s="11"/>
      <c r="G75" s="11"/>
    </row>
    <row r="76" spans="1:7" ht="13" x14ac:dyDescent="0.15">
      <c r="A76" s="11"/>
      <c r="G76" s="11"/>
    </row>
    <row r="77" spans="1:7" ht="13" x14ac:dyDescent="0.15">
      <c r="A77" s="11"/>
      <c r="G77" s="11"/>
    </row>
    <row r="78" spans="1:7" ht="13" x14ac:dyDescent="0.15">
      <c r="A78" s="11"/>
      <c r="G78" s="11"/>
    </row>
    <row r="79" spans="1:7" ht="13" x14ac:dyDescent="0.15">
      <c r="A79" s="11"/>
      <c r="G79" s="11"/>
    </row>
    <row r="80" spans="1:7" ht="13" x14ac:dyDescent="0.15">
      <c r="A80" s="11"/>
      <c r="G80" s="11"/>
    </row>
    <row r="81" spans="1:7" ht="13" x14ac:dyDescent="0.15">
      <c r="A81" s="11"/>
      <c r="G81" s="11"/>
    </row>
    <row r="82" spans="1:7" ht="13" x14ac:dyDescent="0.15">
      <c r="A82" s="11"/>
      <c r="G82" s="11"/>
    </row>
    <row r="83" spans="1:7" ht="13" x14ac:dyDescent="0.15">
      <c r="A83" s="11"/>
      <c r="G83" s="11"/>
    </row>
    <row r="84" spans="1:7" ht="13" x14ac:dyDescent="0.15">
      <c r="A84" s="11"/>
      <c r="G84" s="11"/>
    </row>
    <row r="85" spans="1:7" ht="13" x14ac:dyDescent="0.15">
      <c r="A85" s="11"/>
      <c r="G85" s="11"/>
    </row>
    <row r="86" spans="1:7" ht="13" x14ac:dyDescent="0.15">
      <c r="A86" s="11"/>
      <c r="G86" s="11"/>
    </row>
    <row r="87" spans="1:7" ht="13" x14ac:dyDescent="0.15">
      <c r="A87" s="11"/>
      <c r="G87" s="11"/>
    </row>
    <row r="88" spans="1:7" ht="13" x14ac:dyDescent="0.15">
      <c r="A88" s="11"/>
      <c r="G88" s="11"/>
    </row>
    <row r="89" spans="1:7" ht="13" x14ac:dyDescent="0.15">
      <c r="A89" s="11"/>
      <c r="G89" s="11"/>
    </row>
    <row r="90" spans="1:7" ht="13" x14ac:dyDescent="0.15">
      <c r="A90" s="11"/>
      <c r="G90" s="11"/>
    </row>
    <row r="91" spans="1:7" ht="13" x14ac:dyDescent="0.15">
      <c r="A91" s="11"/>
      <c r="G91" s="11"/>
    </row>
    <row r="92" spans="1:7" ht="13" x14ac:dyDescent="0.15">
      <c r="A92" s="11"/>
      <c r="G92" s="11"/>
    </row>
    <row r="93" spans="1:7" ht="13" x14ac:dyDescent="0.15">
      <c r="A93" s="11"/>
      <c r="G93" s="11"/>
    </row>
    <row r="94" spans="1:7" ht="13" x14ac:dyDescent="0.15">
      <c r="A94" s="11"/>
      <c r="G94" s="11"/>
    </row>
    <row r="95" spans="1:7" ht="13" x14ac:dyDescent="0.15">
      <c r="A95" s="11"/>
      <c r="G95" s="11"/>
    </row>
    <row r="96" spans="1:7" ht="13" x14ac:dyDescent="0.15">
      <c r="A96" s="11"/>
      <c r="G96" s="11"/>
    </row>
    <row r="97" spans="1:7" ht="13" x14ac:dyDescent="0.15">
      <c r="A97" s="11"/>
      <c r="G97" s="11"/>
    </row>
    <row r="98" spans="1:7" ht="13" x14ac:dyDescent="0.15">
      <c r="A98" s="11"/>
      <c r="G98" s="11"/>
    </row>
    <row r="99" spans="1:7" ht="13" x14ac:dyDescent="0.15">
      <c r="A99" s="11"/>
      <c r="G99" s="11"/>
    </row>
    <row r="100" spans="1:7" ht="13" x14ac:dyDescent="0.15">
      <c r="A100" s="11"/>
      <c r="G100" s="11"/>
    </row>
    <row r="101" spans="1:7" ht="13" x14ac:dyDescent="0.15">
      <c r="A101" s="11"/>
      <c r="G101" s="11"/>
    </row>
    <row r="102" spans="1:7" ht="13" x14ac:dyDescent="0.15">
      <c r="A102" s="11"/>
      <c r="G102" s="11"/>
    </row>
    <row r="103" spans="1:7" ht="13" x14ac:dyDescent="0.15">
      <c r="A103" s="11"/>
      <c r="G103" s="11"/>
    </row>
    <row r="104" spans="1:7" ht="13" x14ac:dyDescent="0.15">
      <c r="A104" s="11"/>
      <c r="G104" s="11"/>
    </row>
    <row r="105" spans="1:7" ht="13" x14ac:dyDescent="0.15">
      <c r="A105" s="11"/>
      <c r="G105" s="11"/>
    </row>
    <row r="106" spans="1:7" ht="13" x14ac:dyDescent="0.15">
      <c r="A106" s="11"/>
      <c r="G106" s="11"/>
    </row>
    <row r="107" spans="1:7" ht="13" x14ac:dyDescent="0.15">
      <c r="A107" s="11"/>
      <c r="G107" s="11"/>
    </row>
    <row r="108" spans="1:7" ht="13" x14ac:dyDescent="0.15">
      <c r="A108" s="11"/>
      <c r="G108" s="11"/>
    </row>
    <row r="109" spans="1:7" ht="13" x14ac:dyDescent="0.15">
      <c r="A109" s="11"/>
      <c r="G109" s="11"/>
    </row>
    <row r="110" spans="1:7" ht="13" x14ac:dyDescent="0.15">
      <c r="A110" s="11"/>
      <c r="G110" s="11"/>
    </row>
    <row r="111" spans="1:7" ht="13" x14ac:dyDescent="0.15">
      <c r="A111" s="11"/>
      <c r="G111" s="11"/>
    </row>
    <row r="112" spans="1:7" ht="13" x14ac:dyDescent="0.15">
      <c r="A112" s="11"/>
      <c r="G112" s="11"/>
    </row>
    <row r="113" spans="1:7" ht="13" x14ac:dyDescent="0.15">
      <c r="A113" s="11"/>
      <c r="G113" s="11"/>
    </row>
    <row r="114" spans="1:7" ht="13" x14ac:dyDescent="0.15">
      <c r="A114" s="11"/>
      <c r="G114" s="11"/>
    </row>
    <row r="115" spans="1:7" ht="13" x14ac:dyDescent="0.15">
      <c r="A115" s="11"/>
      <c r="G115" s="11"/>
    </row>
    <row r="116" spans="1:7" ht="13" x14ac:dyDescent="0.15">
      <c r="A116" s="11"/>
      <c r="G116" s="11"/>
    </row>
    <row r="117" spans="1:7" ht="13" x14ac:dyDescent="0.15">
      <c r="A117" s="11"/>
      <c r="G117" s="11"/>
    </row>
    <row r="118" spans="1:7" ht="13" x14ac:dyDescent="0.15">
      <c r="A118" s="11"/>
      <c r="G118" s="11"/>
    </row>
    <row r="119" spans="1:7" ht="13" x14ac:dyDescent="0.15">
      <c r="A119" s="11"/>
      <c r="G119" s="11"/>
    </row>
    <row r="120" spans="1:7" ht="13" x14ac:dyDescent="0.15">
      <c r="A120" s="11"/>
      <c r="G120" s="11"/>
    </row>
    <row r="121" spans="1:7" ht="13" x14ac:dyDescent="0.15">
      <c r="A121" s="11"/>
      <c r="G121" s="11"/>
    </row>
    <row r="122" spans="1:7" ht="13" x14ac:dyDescent="0.15">
      <c r="A122" s="11"/>
      <c r="G122" s="11"/>
    </row>
    <row r="123" spans="1:7" ht="13" x14ac:dyDescent="0.15">
      <c r="A123" s="11"/>
      <c r="G123" s="11"/>
    </row>
    <row r="124" spans="1:7" ht="13" x14ac:dyDescent="0.15">
      <c r="A124" s="11"/>
      <c r="G124" s="11"/>
    </row>
    <row r="125" spans="1:7" ht="13" x14ac:dyDescent="0.15">
      <c r="A125" s="11"/>
      <c r="G125" s="11"/>
    </row>
    <row r="126" spans="1:7" ht="13" x14ac:dyDescent="0.15">
      <c r="A126" s="11"/>
      <c r="G126" s="11"/>
    </row>
    <row r="127" spans="1:7" ht="13" x14ac:dyDescent="0.15">
      <c r="A127" s="11"/>
      <c r="G127" s="11"/>
    </row>
    <row r="128" spans="1:7" ht="13" x14ac:dyDescent="0.15">
      <c r="A128" s="11"/>
      <c r="G128" s="11"/>
    </row>
    <row r="129" spans="1:7" ht="13" x14ac:dyDescent="0.15">
      <c r="A129" s="11"/>
      <c r="G129" s="11"/>
    </row>
    <row r="130" spans="1:7" ht="13" x14ac:dyDescent="0.15">
      <c r="A130" s="11"/>
      <c r="G130" s="11"/>
    </row>
    <row r="131" spans="1:7" ht="13" x14ac:dyDescent="0.15">
      <c r="A131" s="11"/>
      <c r="G131" s="11"/>
    </row>
    <row r="132" spans="1:7" ht="13" x14ac:dyDescent="0.15">
      <c r="A132" s="11"/>
      <c r="G132" s="11"/>
    </row>
    <row r="133" spans="1:7" ht="13" x14ac:dyDescent="0.15">
      <c r="A133" s="11"/>
      <c r="G133" s="11"/>
    </row>
    <row r="134" spans="1:7" ht="13" x14ac:dyDescent="0.15">
      <c r="A134" s="11"/>
      <c r="G134" s="11"/>
    </row>
    <row r="135" spans="1:7" ht="13" x14ac:dyDescent="0.15">
      <c r="A135" s="11"/>
      <c r="G135" s="11"/>
    </row>
    <row r="136" spans="1:7" ht="13" x14ac:dyDescent="0.15">
      <c r="A136" s="11"/>
      <c r="G136" s="11"/>
    </row>
    <row r="137" spans="1:7" ht="13" x14ac:dyDescent="0.15">
      <c r="A137" s="11"/>
      <c r="G137" s="11"/>
    </row>
    <row r="138" spans="1:7" ht="13" x14ac:dyDescent="0.15">
      <c r="A138" s="11"/>
      <c r="G138" s="11"/>
    </row>
    <row r="139" spans="1:7" ht="13" x14ac:dyDescent="0.15">
      <c r="A139" s="11"/>
      <c r="G139" s="11"/>
    </row>
    <row r="140" spans="1:7" ht="13" x14ac:dyDescent="0.15">
      <c r="A140" s="11"/>
      <c r="G140" s="11"/>
    </row>
    <row r="141" spans="1:7" ht="13" x14ac:dyDescent="0.15">
      <c r="A141" s="11"/>
      <c r="G141" s="11"/>
    </row>
    <row r="142" spans="1:7" ht="13" x14ac:dyDescent="0.15">
      <c r="A142" s="11"/>
      <c r="G142" s="11"/>
    </row>
    <row r="143" spans="1:7" ht="13" x14ac:dyDescent="0.15">
      <c r="A143" s="11"/>
      <c r="G143" s="11"/>
    </row>
    <row r="144" spans="1:7" ht="13" x14ac:dyDescent="0.15">
      <c r="A144" s="11"/>
      <c r="G144" s="11"/>
    </row>
    <row r="145" spans="1:7" ht="13" x14ac:dyDescent="0.15">
      <c r="A145" s="11"/>
      <c r="G145" s="11"/>
    </row>
    <row r="146" spans="1:7" ht="13" x14ac:dyDescent="0.15">
      <c r="A146" s="11"/>
      <c r="G146" s="11"/>
    </row>
    <row r="147" spans="1:7" ht="13" x14ac:dyDescent="0.15">
      <c r="A147" s="11"/>
      <c r="G147" s="11"/>
    </row>
    <row r="148" spans="1:7" ht="13" x14ac:dyDescent="0.15">
      <c r="A148" s="11"/>
      <c r="G148" s="11"/>
    </row>
    <row r="149" spans="1:7" ht="13" x14ac:dyDescent="0.15">
      <c r="A149" s="11"/>
      <c r="G149" s="11"/>
    </row>
    <row r="150" spans="1:7" ht="13" x14ac:dyDescent="0.15">
      <c r="A150" s="11"/>
      <c r="G150" s="11"/>
    </row>
    <row r="151" spans="1:7" ht="13" x14ac:dyDescent="0.15">
      <c r="A151" s="11"/>
      <c r="G151" s="11"/>
    </row>
    <row r="152" spans="1:7" ht="13" x14ac:dyDescent="0.15">
      <c r="A152" s="11"/>
      <c r="G152" s="11"/>
    </row>
    <row r="153" spans="1:7" ht="13" x14ac:dyDescent="0.15">
      <c r="A153" s="11"/>
      <c r="G153" s="11"/>
    </row>
    <row r="154" spans="1:7" ht="13" x14ac:dyDescent="0.15">
      <c r="A154" s="11"/>
      <c r="G154" s="11"/>
    </row>
    <row r="155" spans="1:7" ht="13" x14ac:dyDescent="0.15">
      <c r="A155" s="11"/>
      <c r="G155" s="11"/>
    </row>
    <row r="156" spans="1:7" ht="13" x14ac:dyDescent="0.15">
      <c r="A156" s="11"/>
      <c r="G156" s="11"/>
    </row>
    <row r="157" spans="1:7" ht="13" x14ac:dyDescent="0.15">
      <c r="A157" s="11"/>
      <c r="G157" s="11"/>
    </row>
    <row r="158" spans="1:7" ht="13" x14ac:dyDescent="0.15">
      <c r="A158" s="11"/>
      <c r="G158" s="11"/>
    </row>
    <row r="159" spans="1:7" ht="13" x14ac:dyDescent="0.15">
      <c r="A159" s="11"/>
      <c r="G159" s="11"/>
    </row>
    <row r="160" spans="1:7" ht="13" x14ac:dyDescent="0.15">
      <c r="A160" s="11"/>
      <c r="G160" s="11"/>
    </row>
    <row r="161" spans="1:7" ht="13" x14ac:dyDescent="0.15">
      <c r="A161" s="11"/>
      <c r="G161" s="11"/>
    </row>
    <row r="162" spans="1:7" ht="13" x14ac:dyDescent="0.15">
      <c r="A162" s="11"/>
      <c r="G162" s="11"/>
    </row>
    <row r="163" spans="1:7" ht="13" x14ac:dyDescent="0.15">
      <c r="A163" s="11"/>
      <c r="G163" s="11"/>
    </row>
    <row r="164" spans="1:7" ht="13" x14ac:dyDescent="0.15">
      <c r="A164" s="11"/>
      <c r="G164" s="11"/>
    </row>
    <row r="165" spans="1:7" ht="13" x14ac:dyDescent="0.15">
      <c r="A165" s="11"/>
      <c r="G165" s="11"/>
    </row>
    <row r="166" spans="1:7" ht="13" x14ac:dyDescent="0.15">
      <c r="A166" s="11"/>
      <c r="G166" s="11"/>
    </row>
    <row r="167" spans="1:7" ht="13" x14ac:dyDescent="0.15">
      <c r="A167" s="11"/>
      <c r="G167" s="11"/>
    </row>
    <row r="168" spans="1:7" ht="13" x14ac:dyDescent="0.15">
      <c r="A168" s="11"/>
      <c r="G168" s="11"/>
    </row>
    <row r="169" spans="1:7" ht="13" x14ac:dyDescent="0.15">
      <c r="A169" s="11"/>
      <c r="G169" s="11"/>
    </row>
    <row r="170" spans="1:7" ht="13" x14ac:dyDescent="0.15">
      <c r="A170" s="11"/>
      <c r="G170" s="11"/>
    </row>
    <row r="171" spans="1:7" ht="13" x14ac:dyDescent="0.15">
      <c r="A171" s="11"/>
      <c r="G171" s="11"/>
    </row>
    <row r="172" spans="1:7" ht="13" x14ac:dyDescent="0.15">
      <c r="A172" s="11"/>
      <c r="G172" s="11"/>
    </row>
    <row r="173" spans="1:7" ht="13" x14ac:dyDescent="0.15">
      <c r="A173" s="11"/>
      <c r="G173" s="11"/>
    </row>
    <row r="174" spans="1:7" ht="13" x14ac:dyDescent="0.15">
      <c r="A174" s="11"/>
      <c r="G174" s="11"/>
    </row>
    <row r="175" spans="1:7" ht="13" x14ac:dyDescent="0.15">
      <c r="A175" s="11"/>
      <c r="G175" s="11"/>
    </row>
    <row r="176" spans="1:7" ht="13" x14ac:dyDescent="0.15">
      <c r="A176" s="11"/>
      <c r="G176" s="11"/>
    </row>
    <row r="177" spans="1:7" ht="13" x14ac:dyDescent="0.15">
      <c r="A177" s="11"/>
      <c r="G177" s="11"/>
    </row>
    <row r="178" spans="1:7" ht="13" x14ac:dyDescent="0.15">
      <c r="A178" s="11"/>
      <c r="G178" s="11"/>
    </row>
    <row r="179" spans="1:7" ht="13" x14ac:dyDescent="0.15">
      <c r="A179" s="11"/>
      <c r="G179" s="11"/>
    </row>
    <row r="180" spans="1:7" ht="13" x14ac:dyDescent="0.15">
      <c r="A180" s="11"/>
      <c r="G180" s="11"/>
    </row>
    <row r="181" spans="1:7" ht="13" x14ac:dyDescent="0.15">
      <c r="A181" s="11"/>
      <c r="G181" s="11"/>
    </row>
    <row r="182" spans="1:7" ht="13" x14ac:dyDescent="0.15">
      <c r="A182" s="11"/>
      <c r="G182" s="11"/>
    </row>
    <row r="183" spans="1:7" ht="13" x14ac:dyDescent="0.15">
      <c r="A183" s="11"/>
      <c r="G183" s="11"/>
    </row>
    <row r="184" spans="1:7" ht="13" x14ac:dyDescent="0.15">
      <c r="A184" s="11"/>
      <c r="G184" s="11"/>
    </row>
    <row r="185" spans="1:7" ht="13" x14ac:dyDescent="0.15">
      <c r="A185" s="11"/>
      <c r="G185" s="11"/>
    </row>
    <row r="186" spans="1:7" ht="13" x14ac:dyDescent="0.15">
      <c r="A186" s="11"/>
      <c r="G186" s="11"/>
    </row>
    <row r="187" spans="1:7" ht="13" x14ac:dyDescent="0.15">
      <c r="A187" s="11"/>
      <c r="G187" s="11"/>
    </row>
    <row r="188" spans="1:7" ht="13" x14ac:dyDescent="0.15">
      <c r="A188" s="11"/>
      <c r="G188" s="11"/>
    </row>
    <row r="189" spans="1:7" ht="13" x14ac:dyDescent="0.15">
      <c r="A189" s="11"/>
      <c r="G189" s="11"/>
    </row>
    <row r="190" spans="1:7" ht="13" x14ac:dyDescent="0.15">
      <c r="A190" s="11"/>
      <c r="G190" s="11"/>
    </row>
    <row r="191" spans="1:7" ht="13" x14ac:dyDescent="0.15">
      <c r="A191" s="11"/>
      <c r="G191" s="11"/>
    </row>
    <row r="192" spans="1:7" ht="13" x14ac:dyDescent="0.15">
      <c r="A192" s="11"/>
      <c r="G192" s="11"/>
    </row>
    <row r="193" spans="1:7" ht="13" x14ac:dyDescent="0.15">
      <c r="A193" s="11"/>
      <c r="G193" s="11"/>
    </row>
    <row r="194" spans="1:7" ht="13" x14ac:dyDescent="0.15">
      <c r="A194" s="11"/>
      <c r="G194" s="11"/>
    </row>
    <row r="195" spans="1:7" ht="13" x14ac:dyDescent="0.15">
      <c r="A195" s="11"/>
      <c r="G195" s="11"/>
    </row>
    <row r="196" spans="1:7" ht="13" x14ac:dyDescent="0.15">
      <c r="A196" s="11"/>
      <c r="G196" s="11"/>
    </row>
    <row r="197" spans="1:7" ht="13" x14ac:dyDescent="0.15">
      <c r="A197" s="11"/>
      <c r="G197" s="11"/>
    </row>
    <row r="198" spans="1:7" ht="13" x14ac:dyDescent="0.15">
      <c r="A198" s="11"/>
      <c r="G198" s="11"/>
    </row>
    <row r="199" spans="1:7" ht="13" x14ac:dyDescent="0.15">
      <c r="A199" s="11"/>
      <c r="G199" s="11"/>
    </row>
    <row r="200" spans="1:7" ht="13" x14ac:dyDescent="0.15">
      <c r="A200" s="11"/>
      <c r="G200" s="11"/>
    </row>
    <row r="201" spans="1:7" ht="13" x14ac:dyDescent="0.15">
      <c r="A201" s="11"/>
      <c r="G201" s="11"/>
    </row>
    <row r="202" spans="1:7" ht="13" x14ac:dyDescent="0.15">
      <c r="A202" s="11"/>
      <c r="G202" s="11"/>
    </row>
    <row r="203" spans="1:7" ht="13" x14ac:dyDescent="0.15">
      <c r="A203" s="11"/>
      <c r="G203" s="11"/>
    </row>
    <row r="204" spans="1:7" ht="13" x14ac:dyDescent="0.15">
      <c r="A204" s="11"/>
      <c r="G204" s="11"/>
    </row>
    <row r="205" spans="1:7" ht="13" x14ac:dyDescent="0.15">
      <c r="A205" s="11"/>
      <c r="G205" s="11"/>
    </row>
    <row r="206" spans="1:7" ht="13" x14ac:dyDescent="0.15">
      <c r="A206" s="11"/>
      <c r="G206" s="11"/>
    </row>
    <row r="207" spans="1:7" ht="13" x14ac:dyDescent="0.15">
      <c r="A207" s="11"/>
      <c r="G207" s="11"/>
    </row>
    <row r="208" spans="1:7" ht="13" x14ac:dyDescent="0.15">
      <c r="A208" s="11"/>
      <c r="G208" s="11"/>
    </row>
    <row r="209" spans="1:7" ht="13" x14ac:dyDescent="0.15">
      <c r="A209" s="11"/>
      <c r="G209" s="11"/>
    </row>
    <row r="210" spans="1:7" ht="13" x14ac:dyDescent="0.15">
      <c r="A210" s="11"/>
      <c r="G210" s="11"/>
    </row>
    <row r="211" spans="1:7" ht="13" x14ac:dyDescent="0.15">
      <c r="A211" s="11"/>
      <c r="G211" s="11"/>
    </row>
    <row r="212" spans="1:7" ht="13" x14ac:dyDescent="0.15">
      <c r="A212" s="11"/>
      <c r="G212" s="11"/>
    </row>
    <row r="213" spans="1:7" ht="13" x14ac:dyDescent="0.15">
      <c r="A213" s="11"/>
      <c r="G213" s="11"/>
    </row>
    <row r="214" spans="1:7" ht="13" x14ac:dyDescent="0.15">
      <c r="A214" s="11"/>
      <c r="G214" s="11"/>
    </row>
    <row r="215" spans="1:7" ht="13" x14ac:dyDescent="0.15">
      <c r="A215" s="11"/>
      <c r="G215" s="11"/>
    </row>
    <row r="216" spans="1:7" ht="13" x14ac:dyDescent="0.15">
      <c r="A216" s="11"/>
      <c r="G216" s="11"/>
    </row>
    <row r="217" spans="1:7" ht="13" x14ac:dyDescent="0.15">
      <c r="A217" s="11"/>
      <c r="G217" s="11"/>
    </row>
    <row r="218" spans="1:7" ht="13" x14ac:dyDescent="0.15">
      <c r="A218" s="11"/>
      <c r="G218" s="11"/>
    </row>
    <row r="219" spans="1:7" ht="13" x14ac:dyDescent="0.15">
      <c r="A219" s="11"/>
      <c r="G219" s="11"/>
    </row>
    <row r="220" spans="1:7" ht="13" x14ac:dyDescent="0.15">
      <c r="A220" s="11"/>
      <c r="G220" s="11"/>
    </row>
    <row r="221" spans="1:7" ht="13" x14ac:dyDescent="0.15">
      <c r="A221" s="11"/>
      <c r="G221" s="11"/>
    </row>
    <row r="222" spans="1:7" ht="13" x14ac:dyDescent="0.15">
      <c r="A222" s="11"/>
      <c r="G222" s="11"/>
    </row>
    <row r="223" spans="1:7" ht="13" x14ac:dyDescent="0.15">
      <c r="A223" s="11"/>
      <c r="G223" s="11"/>
    </row>
    <row r="224" spans="1:7" ht="13" x14ac:dyDescent="0.15">
      <c r="A224" s="11"/>
      <c r="G224" s="11"/>
    </row>
    <row r="225" spans="1:7" ht="13" x14ac:dyDescent="0.15">
      <c r="A225" s="11"/>
      <c r="G225" s="11"/>
    </row>
    <row r="226" spans="1:7" ht="13" x14ac:dyDescent="0.15">
      <c r="A226" s="11"/>
      <c r="G226" s="11"/>
    </row>
    <row r="227" spans="1:7" ht="13" x14ac:dyDescent="0.15">
      <c r="A227" s="11"/>
      <c r="G227" s="11"/>
    </row>
    <row r="228" spans="1:7" ht="13" x14ac:dyDescent="0.15">
      <c r="A228" s="11"/>
      <c r="G228" s="11"/>
    </row>
    <row r="229" spans="1:7" ht="13" x14ac:dyDescent="0.15">
      <c r="A229" s="11"/>
      <c r="G229" s="11"/>
    </row>
    <row r="230" spans="1:7" ht="13" x14ac:dyDescent="0.15">
      <c r="A230" s="11"/>
      <c r="G230" s="11"/>
    </row>
    <row r="231" spans="1:7" ht="13" x14ac:dyDescent="0.15">
      <c r="A231" s="11"/>
      <c r="G231" s="11"/>
    </row>
    <row r="232" spans="1:7" ht="13" x14ac:dyDescent="0.15">
      <c r="A232" s="11"/>
      <c r="G232" s="11"/>
    </row>
    <row r="233" spans="1:7" ht="13" x14ac:dyDescent="0.15">
      <c r="A233" s="11"/>
      <c r="G233" s="11"/>
    </row>
    <row r="234" spans="1:7" ht="13" x14ac:dyDescent="0.15">
      <c r="A234" s="11"/>
      <c r="G234" s="11"/>
    </row>
    <row r="235" spans="1:7" ht="13" x14ac:dyDescent="0.15">
      <c r="A235" s="11"/>
      <c r="G235" s="11"/>
    </row>
    <row r="236" spans="1:7" ht="13" x14ac:dyDescent="0.15">
      <c r="A236" s="11"/>
      <c r="G236" s="11"/>
    </row>
    <row r="237" spans="1:7" ht="13" x14ac:dyDescent="0.15">
      <c r="A237" s="11"/>
      <c r="G237" s="11"/>
    </row>
    <row r="238" spans="1:7" ht="13" x14ac:dyDescent="0.15">
      <c r="A238" s="11"/>
      <c r="G238" s="11"/>
    </row>
    <row r="239" spans="1:7" ht="13" x14ac:dyDescent="0.15">
      <c r="A239" s="11"/>
      <c r="G239" s="11"/>
    </row>
    <row r="240" spans="1:7" ht="13" x14ac:dyDescent="0.15">
      <c r="A240" s="11"/>
      <c r="G240" s="11"/>
    </row>
    <row r="241" spans="1:7" ht="13" x14ac:dyDescent="0.15">
      <c r="A241" s="11"/>
      <c r="G241" s="11"/>
    </row>
    <row r="242" spans="1:7" ht="13" x14ac:dyDescent="0.15">
      <c r="A242" s="11"/>
      <c r="G242" s="11"/>
    </row>
    <row r="243" spans="1:7" ht="13" x14ac:dyDescent="0.15">
      <c r="A243" s="11"/>
      <c r="G243" s="11"/>
    </row>
    <row r="244" spans="1:7" ht="13" x14ac:dyDescent="0.15">
      <c r="A244" s="11"/>
      <c r="G244" s="11"/>
    </row>
    <row r="245" spans="1:7" ht="13" x14ac:dyDescent="0.15">
      <c r="A245" s="11"/>
      <c r="G245" s="11"/>
    </row>
    <row r="246" spans="1:7" ht="13" x14ac:dyDescent="0.15">
      <c r="A246" s="11"/>
      <c r="G246" s="11"/>
    </row>
    <row r="247" spans="1:7" ht="13" x14ac:dyDescent="0.15">
      <c r="A247" s="11"/>
      <c r="G247" s="11"/>
    </row>
    <row r="248" spans="1:7" ht="13" x14ac:dyDescent="0.15">
      <c r="A248" s="11"/>
      <c r="G248" s="11"/>
    </row>
    <row r="249" spans="1:7" ht="13" x14ac:dyDescent="0.15">
      <c r="A249" s="11"/>
      <c r="G249" s="11"/>
    </row>
    <row r="250" spans="1:7" ht="13" x14ac:dyDescent="0.15">
      <c r="A250" s="11"/>
      <c r="G250" s="11"/>
    </row>
    <row r="251" spans="1:7" ht="13" x14ac:dyDescent="0.15">
      <c r="A251" s="11"/>
      <c r="G251" s="11"/>
    </row>
    <row r="252" spans="1:7" ht="13" x14ac:dyDescent="0.15">
      <c r="A252" s="11"/>
      <c r="G252" s="11"/>
    </row>
    <row r="253" spans="1:7" ht="13" x14ac:dyDescent="0.15">
      <c r="A253" s="11"/>
      <c r="G253" s="11"/>
    </row>
    <row r="254" spans="1:7" ht="13" x14ac:dyDescent="0.15">
      <c r="A254" s="11"/>
      <c r="G254" s="11"/>
    </row>
    <row r="255" spans="1:7" ht="13" x14ac:dyDescent="0.15">
      <c r="A255" s="11"/>
      <c r="G255" s="11"/>
    </row>
    <row r="256" spans="1:7" ht="13" x14ac:dyDescent="0.15">
      <c r="A256" s="11"/>
      <c r="G256" s="11"/>
    </row>
    <row r="257" spans="1:7" ht="13" x14ac:dyDescent="0.15">
      <c r="A257" s="11"/>
      <c r="G257" s="11"/>
    </row>
    <row r="258" spans="1:7" ht="13" x14ac:dyDescent="0.15">
      <c r="A258" s="11"/>
      <c r="G258" s="11"/>
    </row>
    <row r="259" spans="1:7" ht="13" x14ac:dyDescent="0.15">
      <c r="A259" s="11"/>
      <c r="G259" s="11"/>
    </row>
    <row r="260" spans="1:7" ht="13" x14ac:dyDescent="0.15">
      <c r="A260" s="11"/>
      <c r="G260" s="11"/>
    </row>
    <row r="261" spans="1:7" ht="13" x14ac:dyDescent="0.15">
      <c r="A261" s="11"/>
      <c r="G261" s="11"/>
    </row>
    <row r="262" spans="1:7" ht="13" x14ac:dyDescent="0.15">
      <c r="A262" s="11"/>
      <c r="G262" s="11"/>
    </row>
    <row r="263" spans="1:7" ht="13" x14ac:dyDescent="0.15">
      <c r="A263" s="11"/>
      <c r="G263" s="11"/>
    </row>
    <row r="264" spans="1:7" ht="13" x14ac:dyDescent="0.15">
      <c r="A264" s="11"/>
      <c r="G264" s="11"/>
    </row>
    <row r="265" spans="1:7" ht="13" x14ac:dyDescent="0.15">
      <c r="A265" s="11"/>
      <c r="G265" s="11"/>
    </row>
    <row r="266" spans="1:7" ht="13" x14ac:dyDescent="0.15">
      <c r="A266" s="11"/>
      <c r="G266" s="11"/>
    </row>
    <row r="267" spans="1:7" ht="13" x14ac:dyDescent="0.15">
      <c r="A267" s="11"/>
      <c r="G267" s="11"/>
    </row>
    <row r="268" spans="1:7" ht="13" x14ac:dyDescent="0.15">
      <c r="A268" s="11"/>
      <c r="G268" s="11"/>
    </row>
    <row r="269" spans="1:7" ht="13" x14ac:dyDescent="0.15">
      <c r="A269" s="11"/>
      <c r="G269" s="11"/>
    </row>
    <row r="270" spans="1:7" ht="13" x14ac:dyDescent="0.15">
      <c r="A270" s="11"/>
      <c r="G270" s="11"/>
    </row>
    <row r="271" spans="1:7" ht="13" x14ac:dyDescent="0.15">
      <c r="A271" s="11"/>
      <c r="G271" s="11"/>
    </row>
    <row r="272" spans="1:7" ht="13" x14ac:dyDescent="0.15">
      <c r="A272" s="11"/>
      <c r="G272" s="11"/>
    </row>
    <row r="273" spans="1:7" ht="13" x14ac:dyDescent="0.15">
      <c r="A273" s="11"/>
      <c r="G273" s="11"/>
    </row>
    <row r="274" spans="1:7" ht="13" x14ac:dyDescent="0.15">
      <c r="A274" s="11"/>
      <c r="G274" s="11"/>
    </row>
    <row r="275" spans="1:7" ht="13" x14ac:dyDescent="0.15">
      <c r="A275" s="11"/>
      <c r="G275" s="11"/>
    </row>
    <row r="276" spans="1:7" ht="13" x14ac:dyDescent="0.15">
      <c r="A276" s="11"/>
      <c r="G276" s="11"/>
    </row>
    <row r="277" spans="1:7" ht="13" x14ac:dyDescent="0.15">
      <c r="A277" s="11"/>
      <c r="G277" s="11"/>
    </row>
    <row r="278" spans="1:7" ht="13" x14ac:dyDescent="0.15">
      <c r="A278" s="11"/>
      <c r="G278" s="11"/>
    </row>
    <row r="279" spans="1:7" ht="13" x14ac:dyDescent="0.15">
      <c r="A279" s="11"/>
      <c r="G279" s="11"/>
    </row>
    <row r="280" spans="1:7" ht="13" x14ac:dyDescent="0.15">
      <c r="A280" s="11"/>
      <c r="G280" s="11"/>
    </row>
    <row r="281" spans="1:7" ht="13" x14ac:dyDescent="0.15">
      <c r="A281" s="11"/>
      <c r="G281" s="11"/>
    </row>
    <row r="282" spans="1:7" ht="13" x14ac:dyDescent="0.15">
      <c r="A282" s="11"/>
      <c r="G282" s="11"/>
    </row>
    <row r="283" spans="1:7" ht="13" x14ac:dyDescent="0.15">
      <c r="A283" s="11"/>
      <c r="G283" s="11"/>
    </row>
    <row r="284" spans="1:7" ht="13" x14ac:dyDescent="0.15">
      <c r="A284" s="11"/>
      <c r="G284" s="11"/>
    </row>
    <row r="285" spans="1:7" ht="13" x14ac:dyDescent="0.15">
      <c r="A285" s="11"/>
      <c r="G285" s="11"/>
    </row>
    <row r="286" spans="1:7" ht="13" x14ac:dyDescent="0.15">
      <c r="A286" s="11"/>
      <c r="G286" s="11"/>
    </row>
    <row r="287" spans="1:7" ht="13" x14ac:dyDescent="0.15">
      <c r="A287" s="11"/>
      <c r="G287" s="11"/>
    </row>
    <row r="288" spans="1:7" ht="13" x14ac:dyDescent="0.15">
      <c r="A288" s="11"/>
      <c r="G288" s="11"/>
    </row>
    <row r="289" spans="1:7" ht="13" x14ac:dyDescent="0.15">
      <c r="A289" s="11"/>
      <c r="G289" s="11"/>
    </row>
    <row r="290" spans="1:7" ht="13" x14ac:dyDescent="0.15">
      <c r="A290" s="11"/>
      <c r="G290" s="11"/>
    </row>
    <row r="291" spans="1:7" ht="13" x14ac:dyDescent="0.15">
      <c r="A291" s="11"/>
      <c r="G291" s="11"/>
    </row>
    <row r="292" spans="1:7" ht="13" x14ac:dyDescent="0.15">
      <c r="A292" s="11"/>
      <c r="G292" s="11"/>
    </row>
    <row r="293" spans="1:7" ht="13" x14ac:dyDescent="0.15">
      <c r="A293" s="11"/>
      <c r="G293" s="11"/>
    </row>
    <row r="294" spans="1:7" ht="13" x14ac:dyDescent="0.15">
      <c r="A294" s="11"/>
      <c r="G294" s="11"/>
    </row>
    <row r="295" spans="1:7" ht="13" x14ac:dyDescent="0.15">
      <c r="A295" s="11"/>
      <c r="G295" s="11"/>
    </row>
    <row r="296" spans="1:7" ht="13" x14ac:dyDescent="0.15">
      <c r="A296" s="11"/>
      <c r="G296" s="11"/>
    </row>
    <row r="297" spans="1:7" ht="13" x14ac:dyDescent="0.15">
      <c r="A297" s="11"/>
      <c r="G297" s="11"/>
    </row>
    <row r="298" spans="1:7" ht="13" x14ac:dyDescent="0.15">
      <c r="A298" s="11"/>
      <c r="G298" s="11"/>
    </row>
    <row r="299" spans="1:7" ht="13" x14ac:dyDescent="0.15">
      <c r="A299" s="11"/>
      <c r="G299" s="11"/>
    </row>
    <row r="300" spans="1:7" ht="13" x14ac:dyDescent="0.15">
      <c r="A300" s="11"/>
      <c r="G300" s="11"/>
    </row>
    <row r="301" spans="1:7" ht="13" x14ac:dyDescent="0.15">
      <c r="A301" s="11"/>
      <c r="G301" s="11"/>
    </row>
    <row r="302" spans="1:7" ht="13" x14ac:dyDescent="0.15">
      <c r="A302" s="11"/>
      <c r="G302" s="11"/>
    </row>
    <row r="303" spans="1:7" ht="13" x14ac:dyDescent="0.15">
      <c r="A303" s="11"/>
      <c r="G303" s="11"/>
    </row>
    <row r="304" spans="1:7" ht="13" x14ac:dyDescent="0.15">
      <c r="A304" s="11"/>
      <c r="G304" s="11"/>
    </row>
    <row r="305" spans="1:7" ht="13" x14ac:dyDescent="0.15">
      <c r="A305" s="11"/>
      <c r="G305" s="11"/>
    </row>
    <row r="306" spans="1:7" ht="13" x14ac:dyDescent="0.15">
      <c r="A306" s="11"/>
      <c r="G306" s="11"/>
    </row>
    <row r="307" spans="1:7" ht="13" x14ac:dyDescent="0.15">
      <c r="A307" s="11"/>
      <c r="G307" s="11"/>
    </row>
    <row r="308" spans="1:7" ht="13" x14ac:dyDescent="0.15">
      <c r="A308" s="11"/>
      <c r="G308" s="11"/>
    </row>
    <row r="309" spans="1:7" ht="13" x14ac:dyDescent="0.15">
      <c r="A309" s="11"/>
      <c r="G309" s="11"/>
    </row>
    <row r="310" spans="1:7" ht="13" x14ac:dyDescent="0.15">
      <c r="A310" s="11"/>
      <c r="G310" s="11"/>
    </row>
    <row r="311" spans="1:7" ht="13" x14ac:dyDescent="0.15">
      <c r="A311" s="11"/>
      <c r="G311" s="11"/>
    </row>
    <row r="312" spans="1:7" ht="13" x14ac:dyDescent="0.15">
      <c r="A312" s="11"/>
      <c r="G312" s="11"/>
    </row>
    <row r="313" spans="1:7" ht="13" x14ac:dyDescent="0.15">
      <c r="A313" s="11"/>
      <c r="G313" s="11"/>
    </row>
    <row r="314" spans="1:7" ht="13" x14ac:dyDescent="0.15">
      <c r="A314" s="11"/>
      <c r="G314" s="11"/>
    </row>
    <row r="315" spans="1:7" ht="13" x14ac:dyDescent="0.15">
      <c r="A315" s="11"/>
      <c r="G315" s="11"/>
    </row>
    <row r="316" spans="1:7" ht="13" x14ac:dyDescent="0.15">
      <c r="A316" s="11"/>
      <c r="G316" s="11"/>
    </row>
    <row r="317" spans="1:7" ht="13" x14ac:dyDescent="0.15">
      <c r="A317" s="11"/>
      <c r="G317" s="11"/>
    </row>
    <row r="318" spans="1:7" ht="13" x14ac:dyDescent="0.15">
      <c r="A318" s="11"/>
      <c r="G318" s="11"/>
    </row>
    <row r="319" spans="1:7" ht="13" x14ac:dyDescent="0.15">
      <c r="A319" s="11"/>
      <c r="G319" s="11"/>
    </row>
    <row r="320" spans="1:7" ht="13" x14ac:dyDescent="0.15">
      <c r="A320" s="11"/>
      <c r="G320" s="11"/>
    </row>
    <row r="321" spans="1:7" ht="13" x14ac:dyDescent="0.15">
      <c r="A321" s="11"/>
      <c r="G321" s="11"/>
    </row>
    <row r="322" spans="1:7" ht="13" x14ac:dyDescent="0.15">
      <c r="A322" s="11"/>
      <c r="G322" s="11"/>
    </row>
    <row r="323" spans="1:7" ht="13" x14ac:dyDescent="0.15">
      <c r="A323" s="11"/>
      <c r="G323" s="11"/>
    </row>
    <row r="324" spans="1:7" ht="13" x14ac:dyDescent="0.15">
      <c r="A324" s="11"/>
      <c r="G324" s="11"/>
    </row>
    <row r="325" spans="1:7" ht="13" x14ac:dyDescent="0.15">
      <c r="A325" s="11"/>
      <c r="G325" s="11"/>
    </row>
    <row r="326" spans="1:7" ht="13" x14ac:dyDescent="0.15">
      <c r="A326" s="11"/>
      <c r="G326" s="11"/>
    </row>
    <row r="327" spans="1:7" ht="13" x14ac:dyDescent="0.15">
      <c r="A327" s="11"/>
      <c r="G327" s="11"/>
    </row>
    <row r="328" spans="1:7" ht="13" x14ac:dyDescent="0.15">
      <c r="A328" s="11"/>
      <c r="G328" s="11"/>
    </row>
    <row r="329" spans="1:7" ht="13" x14ac:dyDescent="0.15">
      <c r="A329" s="11"/>
      <c r="G329" s="11"/>
    </row>
    <row r="330" spans="1:7" ht="13" x14ac:dyDescent="0.15">
      <c r="A330" s="11"/>
      <c r="G330" s="11"/>
    </row>
    <row r="331" spans="1:7" ht="13" x14ac:dyDescent="0.15">
      <c r="A331" s="11"/>
      <c r="G331" s="11"/>
    </row>
    <row r="332" spans="1:7" ht="13" x14ac:dyDescent="0.15">
      <c r="A332" s="11"/>
      <c r="G332" s="11"/>
    </row>
    <row r="333" spans="1:7" ht="13" x14ac:dyDescent="0.15">
      <c r="A333" s="11"/>
      <c r="G333" s="11"/>
    </row>
    <row r="334" spans="1:7" ht="13" x14ac:dyDescent="0.15">
      <c r="A334" s="11"/>
      <c r="G334" s="11"/>
    </row>
    <row r="335" spans="1:7" ht="13" x14ac:dyDescent="0.15">
      <c r="A335" s="11"/>
      <c r="G335" s="11"/>
    </row>
    <row r="336" spans="1:7" ht="13" x14ac:dyDescent="0.15">
      <c r="A336" s="11"/>
      <c r="G336" s="11"/>
    </row>
    <row r="337" spans="1:7" ht="13" x14ac:dyDescent="0.15">
      <c r="A337" s="11"/>
      <c r="G337" s="11"/>
    </row>
    <row r="338" spans="1:7" ht="13" x14ac:dyDescent="0.15">
      <c r="A338" s="11"/>
      <c r="G338" s="11"/>
    </row>
    <row r="339" spans="1:7" ht="13" x14ac:dyDescent="0.15">
      <c r="A339" s="11"/>
      <c r="G339" s="11"/>
    </row>
    <row r="340" spans="1:7" ht="13" x14ac:dyDescent="0.15">
      <c r="A340" s="11"/>
      <c r="G340" s="11"/>
    </row>
    <row r="341" spans="1:7" ht="13" x14ac:dyDescent="0.15">
      <c r="A341" s="11"/>
      <c r="G341" s="11"/>
    </row>
    <row r="342" spans="1:7" ht="13" x14ac:dyDescent="0.15">
      <c r="A342" s="11"/>
      <c r="G342" s="11"/>
    </row>
    <row r="343" spans="1:7" ht="13" x14ac:dyDescent="0.15">
      <c r="A343" s="11"/>
      <c r="G343" s="11"/>
    </row>
    <row r="344" spans="1:7" ht="13" x14ac:dyDescent="0.15">
      <c r="A344" s="11"/>
      <c r="G344" s="11"/>
    </row>
    <row r="345" spans="1:7" ht="13" x14ac:dyDescent="0.15">
      <c r="A345" s="11"/>
      <c r="G345" s="11"/>
    </row>
    <row r="346" spans="1:7" ht="13" x14ac:dyDescent="0.15">
      <c r="A346" s="11"/>
      <c r="G346" s="11"/>
    </row>
    <row r="347" spans="1:7" ht="13" x14ac:dyDescent="0.15">
      <c r="A347" s="11"/>
      <c r="G347" s="11"/>
    </row>
    <row r="348" spans="1:7" ht="13" x14ac:dyDescent="0.15">
      <c r="A348" s="11"/>
      <c r="G348" s="11"/>
    </row>
    <row r="349" spans="1:7" ht="13" x14ac:dyDescent="0.15">
      <c r="A349" s="11"/>
      <c r="G349" s="11"/>
    </row>
    <row r="350" spans="1:7" ht="13" x14ac:dyDescent="0.15">
      <c r="A350" s="11"/>
      <c r="G350" s="11"/>
    </row>
    <row r="351" spans="1:7" ht="13" x14ac:dyDescent="0.15">
      <c r="A351" s="11"/>
      <c r="G351" s="11"/>
    </row>
    <row r="352" spans="1:7" ht="13" x14ac:dyDescent="0.15">
      <c r="A352" s="11"/>
      <c r="G352" s="11"/>
    </row>
    <row r="353" spans="1:7" ht="13" x14ac:dyDescent="0.15">
      <c r="A353" s="11"/>
      <c r="G353" s="11"/>
    </row>
    <row r="354" spans="1:7" ht="13" x14ac:dyDescent="0.15">
      <c r="A354" s="11"/>
      <c r="G354" s="11"/>
    </row>
    <row r="355" spans="1:7" ht="13" x14ac:dyDescent="0.15">
      <c r="A355" s="11"/>
      <c r="G355" s="11"/>
    </row>
    <row r="356" spans="1:7" ht="13" x14ac:dyDescent="0.15">
      <c r="A356" s="11"/>
      <c r="G356" s="11"/>
    </row>
    <row r="357" spans="1:7" ht="13" x14ac:dyDescent="0.15">
      <c r="A357" s="11"/>
      <c r="G357" s="11"/>
    </row>
    <row r="358" spans="1:7" ht="13" x14ac:dyDescent="0.15">
      <c r="A358" s="11"/>
      <c r="G358" s="11"/>
    </row>
    <row r="359" spans="1:7" ht="13" x14ac:dyDescent="0.15">
      <c r="A359" s="11"/>
      <c r="G359" s="11"/>
    </row>
    <row r="360" spans="1:7" ht="13" x14ac:dyDescent="0.15">
      <c r="A360" s="11"/>
      <c r="G360" s="11"/>
    </row>
    <row r="361" spans="1:7" ht="13" x14ac:dyDescent="0.15">
      <c r="A361" s="11"/>
      <c r="G361" s="11"/>
    </row>
    <row r="362" spans="1:7" ht="13" x14ac:dyDescent="0.15">
      <c r="A362" s="11"/>
      <c r="G362" s="11"/>
    </row>
    <row r="363" spans="1:7" ht="13" x14ac:dyDescent="0.15">
      <c r="A363" s="11"/>
      <c r="G363" s="11"/>
    </row>
    <row r="364" spans="1:7" ht="13" x14ac:dyDescent="0.15">
      <c r="A364" s="11"/>
      <c r="G364" s="11"/>
    </row>
    <row r="365" spans="1:7" ht="13" x14ac:dyDescent="0.15">
      <c r="A365" s="11"/>
      <c r="G365" s="11"/>
    </row>
    <row r="366" spans="1:7" ht="13" x14ac:dyDescent="0.15">
      <c r="A366" s="11"/>
      <c r="G366" s="11"/>
    </row>
    <row r="367" spans="1:7" ht="13" x14ac:dyDescent="0.15">
      <c r="A367" s="11"/>
      <c r="G367" s="11"/>
    </row>
    <row r="368" spans="1:7" ht="13" x14ac:dyDescent="0.15">
      <c r="A368" s="11"/>
      <c r="G368" s="11"/>
    </row>
    <row r="369" spans="1:7" ht="13" x14ac:dyDescent="0.15">
      <c r="A369" s="11"/>
      <c r="G369" s="11"/>
    </row>
    <row r="370" spans="1:7" ht="13" x14ac:dyDescent="0.15">
      <c r="A370" s="11"/>
      <c r="G370" s="11"/>
    </row>
    <row r="371" spans="1:7" ht="13" x14ac:dyDescent="0.15">
      <c r="A371" s="11"/>
      <c r="G371" s="11"/>
    </row>
    <row r="372" spans="1:7" ht="13" x14ac:dyDescent="0.15">
      <c r="A372" s="11"/>
      <c r="G372" s="11"/>
    </row>
    <row r="373" spans="1:7" ht="13" x14ac:dyDescent="0.15">
      <c r="A373" s="11"/>
      <c r="G373" s="11"/>
    </row>
    <row r="374" spans="1:7" ht="13" x14ac:dyDescent="0.15">
      <c r="A374" s="11"/>
      <c r="G374" s="11"/>
    </row>
    <row r="375" spans="1:7" ht="13" x14ac:dyDescent="0.15">
      <c r="A375" s="11"/>
      <c r="G375" s="11"/>
    </row>
    <row r="376" spans="1:7" ht="13" x14ac:dyDescent="0.15">
      <c r="A376" s="11"/>
      <c r="G376" s="11"/>
    </row>
    <row r="377" spans="1:7" ht="13" x14ac:dyDescent="0.15">
      <c r="A377" s="11"/>
      <c r="G377" s="11"/>
    </row>
    <row r="378" spans="1:7" ht="13" x14ac:dyDescent="0.15">
      <c r="A378" s="11"/>
      <c r="G378" s="11"/>
    </row>
    <row r="379" spans="1:7" ht="13" x14ac:dyDescent="0.15">
      <c r="A379" s="11"/>
      <c r="G379" s="11"/>
    </row>
    <row r="380" spans="1:7" ht="13" x14ac:dyDescent="0.15">
      <c r="A380" s="11"/>
      <c r="G380" s="11"/>
    </row>
    <row r="381" spans="1:7" ht="13" x14ac:dyDescent="0.15">
      <c r="A381" s="11"/>
      <c r="G381" s="11"/>
    </row>
    <row r="382" spans="1:7" ht="13" x14ac:dyDescent="0.15">
      <c r="A382" s="11"/>
      <c r="G382" s="11"/>
    </row>
    <row r="383" spans="1:7" ht="13" x14ac:dyDescent="0.15">
      <c r="A383" s="11"/>
      <c r="G383" s="11"/>
    </row>
    <row r="384" spans="1:7" ht="13" x14ac:dyDescent="0.15">
      <c r="A384" s="11"/>
      <c r="G384" s="11"/>
    </row>
    <row r="385" spans="1:7" ht="13" x14ac:dyDescent="0.15">
      <c r="A385" s="11"/>
      <c r="G385" s="11"/>
    </row>
    <row r="386" spans="1:7" ht="13" x14ac:dyDescent="0.15">
      <c r="A386" s="11"/>
      <c r="G386" s="11"/>
    </row>
    <row r="387" spans="1:7" ht="13" x14ac:dyDescent="0.15">
      <c r="A387" s="11"/>
      <c r="G387" s="11"/>
    </row>
    <row r="388" spans="1:7" ht="13" x14ac:dyDescent="0.15">
      <c r="A388" s="11"/>
      <c r="G388" s="11"/>
    </row>
    <row r="389" spans="1:7" ht="13" x14ac:dyDescent="0.15">
      <c r="A389" s="11"/>
      <c r="G389" s="11"/>
    </row>
    <row r="390" spans="1:7" ht="13" x14ac:dyDescent="0.15">
      <c r="A390" s="11"/>
      <c r="G390" s="11"/>
    </row>
    <row r="391" spans="1:7" ht="13" x14ac:dyDescent="0.15">
      <c r="A391" s="11"/>
      <c r="G391" s="11"/>
    </row>
    <row r="392" spans="1:7" ht="13" x14ac:dyDescent="0.15">
      <c r="A392" s="11"/>
      <c r="G392" s="11"/>
    </row>
    <row r="393" spans="1:7" ht="13" x14ac:dyDescent="0.15">
      <c r="A393" s="11"/>
      <c r="G393" s="11"/>
    </row>
    <row r="394" spans="1:7" ht="13" x14ac:dyDescent="0.15">
      <c r="A394" s="11"/>
      <c r="G394" s="11"/>
    </row>
    <row r="395" spans="1:7" ht="13" x14ac:dyDescent="0.15">
      <c r="A395" s="11"/>
      <c r="G395" s="11"/>
    </row>
    <row r="396" spans="1:7" ht="13" x14ac:dyDescent="0.15">
      <c r="A396" s="11"/>
      <c r="G396" s="11"/>
    </row>
    <row r="397" spans="1:7" ht="13" x14ac:dyDescent="0.15">
      <c r="A397" s="11"/>
      <c r="G397" s="11"/>
    </row>
    <row r="398" spans="1:7" ht="13" x14ac:dyDescent="0.15">
      <c r="A398" s="11"/>
      <c r="G398" s="11"/>
    </row>
    <row r="399" spans="1:7" ht="13" x14ac:dyDescent="0.15">
      <c r="A399" s="11"/>
      <c r="G399" s="11"/>
    </row>
    <row r="400" spans="1:7" ht="13" x14ac:dyDescent="0.15">
      <c r="A400" s="11"/>
      <c r="G400" s="11"/>
    </row>
    <row r="401" spans="1:7" ht="13" x14ac:dyDescent="0.15">
      <c r="A401" s="11"/>
      <c r="G401" s="11"/>
    </row>
    <row r="402" spans="1:7" ht="13" x14ac:dyDescent="0.15">
      <c r="A402" s="11"/>
      <c r="G402" s="11"/>
    </row>
    <row r="403" spans="1:7" ht="13" x14ac:dyDescent="0.15">
      <c r="A403" s="11"/>
      <c r="G403" s="11"/>
    </row>
    <row r="404" spans="1:7" ht="13" x14ac:dyDescent="0.15">
      <c r="A404" s="11"/>
      <c r="G404" s="11"/>
    </row>
    <row r="405" spans="1:7" ht="13" x14ac:dyDescent="0.15">
      <c r="A405" s="11"/>
      <c r="G405" s="11"/>
    </row>
    <row r="406" spans="1:7" ht="13" x14ac:dyDescent="0.15">
      <c r="A406" s="11"/>
      <c r="G406" s="11"/>
    </row>
    <row r="407" spans="1:7" ht="13" x14ac:dyDescent="0.15">
      <c r="A407" s="11"/>
      <c r="G407" s="11"/>
    </row>
    <row r="408" spans="1:7" ht="13" x14ac:dyDescent="0.15">
      <c r="A408" s="11"/>
      <c r="G408" s="11"/>
    </row>
    <row r="409" spans="1:7" ht="13" x14ac:dyDescent="0.15">
      <c r="A409" s="11"/>
      <c r="G409" s="11"/>
    </row>
    <row r="410" spans="1:7" ht="13" x14ac:dyDescent="0.15">
      <c r="A410" s="11"/>
      <c r="G410" s="11"/>
    </row>
    <row r="411" spans="1:7" ht="13" x14ac:dyDescent="0.15">
      <c r="A411" s="11"/>
      <c r="G411" s="11"/>
    </row>
    <row r="412" spans="1:7" ht="13" x14ac:dyDescent="0.15">
      <c r="A412" s="11"/>
      <c r="G412" s="11"/>
    </row>
    <row r="413" spans="1:7" ht="13" x14ac:dyDescent="0.15">
      <c r="A413" s="11"/>
      <c r="G413" s="11"/>
    </row>
    <row r="414" spans="1:7" ht="13" x14ac:dyDescent="0.15">
      <c r="A414" s="11"/>
      <c r="G414" s="11"/>
    </row>
    <row r="415" spans="1:7" ht="13" x14ac:dyDescent="0.15">
      <c r="A415" s="11"/>
      <c r="G415" s="11"/>
    </row>
    <row r="416" spans="1:7" ht="13" x14ac:dyDescent="0.15">
      <c r="A416" s="11"/>
      <c r="G416" s="11"/>
    </row>
    <row r="417" spans="1:7" ht="13" x14ac:dyDescent="0.15">
      <c r="A417" s="11"/>
      <c r="G417" s="11"/>
    </row>
    <row r="418" spans="1:7" ht="13" x14ac:dyDescent="0.15">
      <c r="A418" s="11"/>
      <c r="G418" s="11"/>
    </row>
    <row r="419" spans="1:7" ht="13" x14ac:dyDescent="0.15">
      <c r="A419" s="11"/>
      <c r="G419" s="11"/>
    </row>
    <row r="420" spans="1:7" ht="13" x14ac:dyDescent="0.15">
      <c r="A420" s="11"/>
      <c r="G420" s="11"/>
    </row>
    <row r="421" spans="1:7" ht="13" x14ac:dyDescent="0.15">
      <c r="A421" s="11"/>
      <c r="G421" s="11"/>
    </row>
    <row r="422" spans="1:7" ht="13" x14ac:dyDescent="0.15">
      <c r="A422" s="11"/>
      <c r="G422" s="11"/>
    </row>
    <row r="423" spans="1:7" ht="13" x14ac:dyDescent="0.15">
      <c r="A423" s="11"/>
      <c r="G423" s="11"/>
    </row>
    <row r="424" spans="1:7" ht="13" x14ac:dyDescent="0.15">
      <c r="A424" s="11"/>
      <c r="G424" s="11"/>
    </row>
    <row r="425" spans="1:7" ht="13" x14ac:dyDescent="0.15">
      <c r="A425" s="11"/>
      <c r="G425" s="11"/>
    </row>
    <row r="426" spans="1:7" ht="13" x14ac:dyDescent="0.15">
      <c r="A426" s="11"/>
      <c r="G426" s="11"/>
    </row>
    <row r="427" spans="1:7" ht="13" x14ac:dyDescent="0.15">
      <c r="A427" s="11"/>
      <c r="G427" s="11"/>
    </row>
    <row r="428" spans="1:7" ht="13" x14ac:dyDescent="0.15">
      <c r="A428" s="11"/>
      <c r="G428" s="11"/>
    </row>
    <row r="429" spans="1:7" ht="13" x14ac:dyDescent="0.15">
      <c r="A429" s="11"/>
      <c r="G429" s="11"/>
    </row>
    <row r="430" spans="1:7" ht="13" x14ac:dyDescent="0.15">
      <c r="A430" s="11"/>
      <c r="G430" s="11"/>
    </row>
    <row r="431" spans="1:7" ht="13" x14ac:dyDescent="0.15">
      <c r="A431" s="11"/>
      <c r="G431" s="11"/>
    </row>
    <row r="432" spans="1:7" ht="13" x14ac:dyDescent="0.15">
      <c r="A432" s="11"/>
      <c r="G432" s="11"/>
    </row>
    <row r="433" spans="1:7" ht="13" x14ac:dyDescent="0.15">
      <c r="A433" s="11"/>
      <c r="G433" s="11"/>
    </row>
    <row r="434" spans="1:7" ht="13" x14ac:dyDescent="0.15">
      <c r="A434" s="11"/>
      <c r="G434" s="11"/>
    </row>
    <row r="435" spans="1:7" ht="13" x14ac:dyDescent="0.15">
      <c r="A435" s="11"/>
      <c r="G435" s="11"/>
    </row>
    <row r="436" spans="1:7" ht="13" x14ac:dyDescent="0.15">
      <c r="A436" s="11"/>
      <c r="G436" s="11"/>
    </row>
    <row r="437" spans="1:7" ht="13" x14ac:dyDescent="0.15">
      <c r="A437" s="11"/>
      <c r="G437" s="11"/>
    </row>
    <row r="438" spans="1:7" ht="13" x14ac:dyDescent="0.15">
      <c r="A438" s="11"/>
      <c r="G438" s="11"/>
    </row>
    <row r="439" spans="1:7" ht="13" x14ac:dyDescent="0.15">
      <c r="A439" s="11"/>
      <c r="G439" s="11"/>
    </row>
    <row r="440" spans="1:7" ht="13" x14ac:dyDescent="0.15">
      <c r="A440" s="11"/>
      <c r="G440" s="11"/>
    </row>
    <row r="441" spans="1:7" ht="13" x14ac:dyDescent="0.15">
      <c r="A441" s="11"/>
      <c r="G441" s="11"/>
    </row>
    <row r="442" spans="1:7" ht="13" x14ac:dyDescent="0.15">
      <c r="A442" s="11"/>
      <c r="G442" s="11"/>
    </row>
    <row r="443" spans="1:7" ht="13" x14ac:dyDescent="0.15">
      <c r="A443" s="11"/>
      <c r="G443" s="11"/>
    </row>
    <row r="444" spans="1:7" ht="13" x14ac:dyDescent="0.15">
      <c r="A444" s="11"/>
      <c r="G444" s="11"/>
    </row>
    <row r="445" spans="1:7" ht="13" x14ac:dyDescent="0.15">
      <c r="A445" s="11"/>
      <c r="G445" s="11"/>
    </row>
    <row r="446" spans="1:7" ht="13" x14ac:dyDescent="0.15">
      <c r="A446" s="11"/>
      <c r="G446" s="11"/>
    </row>
    <row r="447" spans="1:7" ht="13" x14ac:dyDescent="0.15">
      <c r="A447" s="11"/>
      <c r="G447" s="11"/>
    </row>
    <row r="448" spans="1:7" ht="13" x14ac:dyDescent="0.15">
      <c r="A448" s="11"/>
      <c r="G448" s="11"/>
    </row>
    <row r="449" spans="1:7" ht="13" x14ac:dyDescent="0.15">
      <c r="A449" s="11"/>
      <c r="G449" s="11"/>
    </row>
    <row r="450" spans="1:7" ht="13" x14ac:dyDescent="0.15">
      <c r="A450" s="11"/>
      <c r="G450" s="11"/>
    </row>
    <row r="451" spans="1:7" ht="13" x14ac:dyDescent="0.15">
      <c r="A451" s="11"/>
      <c r="G451" s="11"/>
    </row>
    <row r="452" spans="1:7" ht="13" x14ac:dyDescent="0.15">
      <c r="A452" s="11"/>
      <c r="G452" s="11"/>
    </row>
    <row r="453" spans="1:7" ht="13" x14ac:dyDescent="0.15">
      <c r="A453" s="11"/>
      <c r="G453" s="11"/>
    </row>
    <row r="454" spans="1:7" ht="13" x14ac:dyDescent="0.15">
      <c r="A454" s="11"/>
      <c r="G454" s="11"/>
    </row>
    <row r="455" spans="1:7" ht="13" x14ac:dyDescent="0.15">
      <c r="A455" s="11"/>
      <c r="G455" s="11"/>
    </row>
    <row r="456" spans="1:7" ht="13" x14ac:dyDescent="0.15">
      <c r="A456" s="11"/>
      <c r="G456" s="11"/>
    </row>
    <row r="457" spans="1:7" ht="13" x14ac:dyDescent="0.15">
      <c r="A457" s="11"/>
      <c r="G457" s="11"/>
    </row>
    <row r="458" spans="1:7" ht="13" x14ac:dyDescent="0.15">
      <c r="A458" s="11"/>
      <c r="G458" s="11"/>
    </row>
    <row r="459" spans="1:7" ht="13" x14ac:dyDescent="0.15">
      <c r="A459" s="11"/>
      <c r="G459" s="11"/>
    </row>
    <row r="460" spans="1:7" ht="13" x14ac:dyDescent="0.15">
      <c r="A460" s="11"/>
      <c r="G460" s="11"/>
    </row>
    <row r="461" spans="1:7" ht="13" x14ac:dyDescent="0.15">
      <c r="A461" s="11"/>
      <c r="G461" s="11"/>
    </row>
    <row r="462" spans="1:7" ht="13" x14ac:dyDescent="0.15">
      <c r="A462" s="11"/>
      <c r="G462" s="11"/>
    </row>
    <row r="463" spans="1:7" ht="13" x14ac:dyDescent="0.15">
      <c r="A463" s="11"/>
      <c r="G463" s="11"/>
    </row>
    <row r="464" spans="1:7" ht="13" x14ac:dyDescent="0.15">
      <c r="A464" s="11"/>
      <c r="G464" s="11"/>
    </row>
    <row r="465" spans="1:7" ht="13" x14ac:dyDescent="0.15">
      <c r="A465" s="11"/>
      <c r="G465" s="11"/>
    </row>
    <row r="466" spans="1:7" ht="13" x14ac:dyDescent="0.15">
      <c r="A466" s="11"/>
      <c r="G466" s="11"/>
    </row>
    <row r="467" spans="1:7" ht="13" x14ac:dyDescent="0.15">
      <c r="A467" s="11"/>
      <c r="G467" s="11"/>
    </row>
    <row r="468" spans="1:7" ht="13" x14ac:dyDescent="0.15">
      <c r="A468" s="11"/>
      <c r="G468" s="11"/>
    </row>
    <row r="469" spans="1:7" ht="13" x14ac:dyDescent="0.15">
      <c r="A469" s="11"/>
      <c r="G469" s="11"/>
    </row>
    <row r="470" spans="1:7" ht="13" x14ac:dyDescent="0.15">
      <c r="A470" s="11"/>
      <c r="G470" s="11"/>
    </row>
    <row r="471" spans="1:7" ht="13" x14ac:dyDescent="0.15">
      <c r="A471" s="11"/>
      <c r="G471" s="11"/>
    </row>
    <row r="472" spans="1:7" ht="13" x14ac:dyDescent="0.15">
      <c r="A472" s="11"/>
      <c r="G472" s="11"/>
    </row>
    <row r="473" spans="1:7" ht="13" x14ac:dyDescent="0.15">
      <c r="A473" s="11"/>
      <c r="G473" s="11"/>
    </row>
    <row r="474" spans="1:7" ht="13" x14ac:dyDescent="0.15">
      <c r="A474" s="11"/>
      <c r="G474" s="11"/>
    </row>
    <row r="475" spans="1:7" ht="13" x14ac:dyDescent="0.15">
      <c r="A475" s="11"/>
      <c r="G475" s="11"/>
    </row>
    <row r="476" spans="1:7" ht="13" x14ac:dyDescent="0.15">
      <c r="A476" s="11"/>
      <c r="G476" s="11"/>
    </row>
    <row r="477" spans="1:7" ht="13" x14ac:dyDescent="0.15">
      <c r="A477" s="11"/>
      <c r="G477" s="11"/>
    </row>
    <row r="478" spans="1:7" ht="13" x14ac:dyDescent="0.15">
      <c r="A478" s="11"/>
      <c r="G478" s="11"/>
    </row>
    <row r="479" spans="1:7" ht="13" x14ac:dyDescent="0.15">
      <c r="A479" s="11"/>
      <c r="G479" s="11"/>
    </row>
    <row r="480" spans="1:7" ht="13" x14ac:dyDescent="0.15">
      <c r="A480" s="11"/>
      <c r="G480" s="11"/>
    </row>
    <row r="481" spans="1:7" ht="13" x14ac:dyDescent="0.15">
      <c r="A481" s="11"/>
      <c r="G481" s="11"/>
    </row>
    <row r="482" spans="1:7" ht="13" x14ac:dyDescent="0.15">
      <c r="A482" s="11"/>
      <c r="G482" s="11"/>
    </row>
    <row r="483" spans="1:7" ht="13" x14ac:dyDescent="0.15">
      <c r="A483" s="11"/>
      <c r="G483" s="11"/>
    </row>
    <row r="484" spans="1:7" ht="13" x14ac:dyDescent="0.15">
      <c r="A484" s="11"/>
      <c r="G484" s="11"/>
    </row>
    <row r="485" spans="1:7" ht="13" x14ac:dyDescent="0.15">
      <c r="A485" s="11"/>
      <c r="G485" s="11"/>
    </row>
    <row r="486" spans="1:7" ht="13" x14ac:dyDescent="0.15">
      <c r="A486" s="11"/>
      <c r="G486" s="11"/>
    </row>
    <row r="487" spans="1:7" ht="13" x14ac:dyDescent="0.15">
      <c r="A487" s="11"/>
      <c r="G487" s="11"/>
    </row>
    <row r="488" spans="1:7" ht="13" x14ac:dyDescent="0.15">
      <c r="A488" s="11"/>
      <c r="G488" s="11"/>
    </row>
    <row r="489" spans="1:7" ht="13" x14ac:dyDescent="0.15">
      <c r="A489" s="11"/>
      <c r="G489" s="11"/>
    </row>
    <row r="490" spans="1:7" ht="13" x14ac:dyDescent="0.15">
      <c r="A490" s="11"/>
      <c r="G490" s="11"/>
    </row>
    <row r="491" spans="1:7" ht="13" x14ac:dyDescent="0.15">
      <c r="A491" s="11"/>
      <c r="G491" s="11"/>
    </row>
    <row r="492" spans="1:7" ht="13" x14ac:dyDescent="0.15">
      <c r="A492" s="11"/>
      <c r="G492" s="11"/>
    </row>
    <row r="493" spans="1:7" ht="13" x14ac:dyDescent="0.15">
      <c r="A493" s="11"/>
      <c r="G493" s="11"/>
    </row>
    <row r="494" spans="1:7" ht="13" x14ac:dyDescent="0.15">
      <c r="A494" s="11"/>
      <c r="G494" s="11"/>
    </row>
    <row r="495" spans="1:7" ht="13" x14ac:dyDescent="0.15">
      <c r="A495" s="11"/>
      <c r="G495" s="11"/>
    </row>
    <row r="496" spans="1:7" ht="13" x14ac:dyDescent="0.15">
      <c r="A496" s="11"/>
      <c r="G496" s="11"/>
    </row>
    <row r="497" spans="1:7" ht="13" x14ac:dyDescent="0.15">
      <c r="A497" s="11"/>
      <c r="G497" s="11"/>
    </row>
    <row r="498" spans="1:7" ht="13" x14ac:dyDescent="0.15">
      <c r="A498" s="11"/>
      <c r="G498" s="11"/>
    </row>
    <row r="499" spans="1:7" ht="13" x14ac:dyDescent="0.15">
      <c r="A499" s="11"/>
      <c r="G499" s="11"/>
    </row>
    <row r="500" spans="1:7" ht="13" x14ac:dyDescent="0.15">
      <c r="A500" s="11"/>
      <c r="G500" s="11"/>
    </row>
    <row r="501" spans="1:7" ht="13" x14ac:dyDescent="0.15">
      <c r="A501" s="11"/>
      <c r="G501" s="11"/>
    </row>
    <row r="502" spans="1:7" ht="13" x14ac:dyDescent="0.15">
      <c r="A502" s="11"/>
      <c r="G502" s="11"/>
    </row>
    <row r="503" spans="1:7" ht="13" x14ac:dyDescent="0.15">
      <c r="A503" s="11"/>
      <c r="G503" s="11"/>
    </row>
    <row r="504" spans="1:7" ht="13" x14ac:dyDescent="0.15">
      <c r="A504" s="11"/>
      <c r="G504" s="11"/>
    </row>
    <row r="505" spans="1:7" ht="13" x14ac:dyDescent="0.15">
      <c r="A505" s="11"/>
      <c r="G505" s="11"/>
    </row>
    <row r="506" spans="1:7" ht="13" x14ac:dyDescent="0.15">
      <c r="A506" s="11"/>
      <c r="G506" s="11"/>
    </row>
    <row r="507" spans="1:7" ht="13" x14ac:dyDescent="0.15">
      <c r="A507" s="11"/>
      <c r="G507" s="11"/>
    </row>
    <row r="508" spans="1:7" ht="13" x14ac:dyDescent="0.15">
      <c r="A508" s="11"/>
      <c r="G508" s="11"/>
    </row>
    <row r="509" spans="1:7" ht="13" x14ac:dyDescent="0.15">
      <c r="A509" s="11"/>
      <c r="G509" s="11"/>
    </row>
    <row r="510" spans="1:7" ht="13" x14ac:dyDescent="0.15">
      <c r="A510" s="11"/>
      <c r="G510" s="11"/>
    </row>
    <row r="511" spans="1:7" ht="13" x14ac:dyDescent="0.15">
      <c r="A511" s="11"/>
      <c r="G511" s="11"/>
    </row>
    <row r="512" spans="1:7" ht="13" x14ac:dyDescent="0.15">
      <c r="A512" s="11"/>
      <c r="G512" s="11"/>
    </row>
    <row r="513" spans="1:7" ht="13" x14ac:dyDescent="0.15">
      <c r="A513" s="11"/>
      <c r="G513" s="11"/>
    </row>
    <row r="514" spans="1:7" ht="13" x14ac:dyDescent="0.15">
      <c r="A514" s="11"/>
      <c r="G514" s="11"/>
    </row>
    <row r="515" spans="1:7" ht="13" x14ac:dyDescent="0.15">
      <c r="A515" s="11"/>
      <c r="G515" s="11"/>
    </row>
    <row r="516" spans="1:7" ht="13" x14ac:dyDescent="0.15">
      <c r="A516" s="11"/>
      <c r="G516" s="11"/>
    </row>
    <row r="517" spans="1:7" ht="13" x14ac:dyDescent="0.15">
      <c r="A517" s="11"/>
      <c r="G517" s="11"/>
    </row>
    <row r="518" spans="1:7" ht="13" x14ac:dyDescent="0.15">
      <c r="A518" s="11"/>
      <c r="G518" s="11"/>
    </row>
    <row r="519" spans="1:7" ht="13" x14ac:dyDescent="0.15">
      <c r="A519" s="11"/>
      <c r="G519" s="11"/>
    </row>
    <row r="520" spans="1:7" ht="13" x14ac:dyDescent="0.15">
      <c r="A520" s="11"/>
      <c r="G520" s="11"/>
    </row>
    <row r="521" spans="1:7" ht="13" x14ac:dyDescent="0.15">
      <c r="A521" s="11"/>
      <c r="G521" s="11"/>
    </row>
    <row r="522" spans="1:7" ht="13" x14ac:dyDescent="0.15">
      <c r="A522" s="11"/>
      <c r="G522" s="11"/>
    </row>
    <row r="523" spans="1:7" ht="13" x14ac:dyDescent="0.15">
      <c r="A523" s="11"/>
      <c r="G523" s="11"/>
    </row>
    <row r="524" spans="1:7" ht="13" x14ac:dyDescent="0.15">
      <c r="A524" s="11"/>
      <c r="G524" s="11"/>
    </row>
    <row r="525" spans="1:7" ht="13" x14ac:dyDescent="0.15">
      <c r="A525" s="11"/>
      <c r="G525" s="11"/>
    </row>
    <row r="526" spans="1:7" ht="13" x14ac:dyDescent="0.15">
      <c r="A526" s="11"/>
      <c r="G526" s="11"/>
    </row>
    <row r="527" spans="1:7" ht="13" x14ac:dyDescent="0.15">
      <c r="A527" s="11"/>
      <c r="G527" s="11"/>
    </row>
    <row r="528" spans="1:7" ht="13" x14ac:dyDescent="0.15">
      <c r="A528" s="11"/>
      <c r="G528" s="11"/>
    </row>
    <row r="529" spans="1:7" ht="13" x14ac:dyDescent="0.15">
      <c r="A529" s="11"/>
      <c r="G529" s="11"/>
    </row>
    <row r="530" spans="1:7" ht="13" x14ac:dyDescent="0.15">
      <c r="A530" s="11"/>
      <c r="G530" s="11"/>
    </row>
    <row r="531" spans="1:7" ht="13" x14ac:dyDescent="0.15">
      <c r="A531" s="11"/>
      <c r="G531" s="11"/>
    </row>
    <row r="532" spans="1:7" ht="13" x14ac:dyDescent="0.15">
      <c r="A532" s="11"/>
      <c r="G532" s="11"/>
    </row>
    <row r="533" spans="1:7" ht="13" x14ac:dyDescent="0.15">
      <c r="A533" s="11"/>
      <c r="G533" s="11"/>
    </row>
    <row r="534" spans="1:7" ht="13" x14ac:dyDescent="0.15">
      <c r="A534" s="11"/>
      <c r="G534" s="11"/>
    </row>
    <row r="535" spans="1:7" ht="13" x14ac:dyDescent="0.15">
      <c r="A535" s="11"/>
      <c r="G535" s="11"/>
    </row>
    <row r="536" spans="1:7" ht="13" x14ac:dyDescent="0.15">
      <c r="A536" s="11"/>
      <c r="G536" s="11"/>
    </row>
    <row r="537" spans="1:7" ht="13" x14ac:dyDescent="0.15">
      <c r="A537" s="11"/>
      <c r="G537" s="11"/>
    </row>
    <row r="538" spans="1:7" ht="13" x14ac:dyDescent="0.15">
      <c r="A538" s="11"/>
      <c r="G538" s="11"/>
    </row>
    <row r="539" spans="1:7" ht="13" x14ac:dyDescent="0.15">
      <c r="A539" s="11"/>
      <c r="G539" s="11"/>
    </row>
    <row r="540" spans="1:7" ht="13" x14ac:dyDescent="0.15">
      <c r="A540" s="11"/>
      <c r="G540" s="11"/>
    </row>
    <row r="541" spans="1:7" ht="13" x14ac:dyDescent="0.15">
      <c r="A541" s="11"/>
      <c r="G541" s="11"/>
    </row>
    <row r="542" spans="1:7" ht="13" x14ac:dyDescent="0.15">
      <c r="A542" s="11"/>
      <c r="G542" s="11"/>
    </row>
    <row r="543" spans="1:7" ht="13" x14ac:dyDescent="0.15">
      <c r="A543" s="11"/>
      <c r="G543" s="11"/>
    </row>
    <row r="544" spans="1:7" ht="13" x14ac:dyDescent="0.15">
      <c r="A544" s="11"/>
      <c r="G544" s="11"/>
    </row>
    <row r="545" spans="1:7" ht="13" x14ac:dyDescent="0.15">
      <c r="A545" s="11"/>
      <c r="G545" s="11"/>
    </row>
    <row r="546" spans="1:7" ht="13" x14ac:dyDescent="0.15">
      <c r="A546" s="11"/>
      <c r="G546" s="11"/>
    </row>
    <row r="547" spans="1:7" ht="13" x14ac:dyDescent="0.15">
      <c r="A547" s="11"/>
      <c r="G547" s="11"/>
    </row>
    <row r="548" spans="1:7" ht="13" x14ac:dyDescent="0.15">
      <c r="A548" s="11"/>
      <c r="G548" s="11"/>
    </row>
    <row r="549" spans="1:7" ht="13" x14ac:dyDescent="0.15">
      <c r="A549" s="11"/>
      <c r="G549" s="11"/>
    </row>
    <row r="550" spans="1:7" ht="13" x14ac:dyDescent="0.15">
      <c r="A550" s="11"/>
      <c r="G550" s="11"/>
    </row>
    <row r="551" spans="1:7" ht="13" x14ac:dyDescent="0.15">
      <c r="A551" s="11"/>
      <c r="G551" s="11"/>
    </row>
    <row r="552" spans="1:7" ht="13" x14ac:dyDescent="0.15">
      <c r="A552" s="11"/>
      <c r="G552" s="11"/>
    </row>
    <row r="553" spans="1:7" ht="13" x14ac:dyDescent="0.15">
      <c r="A553" s="11"/>
      <c r="G553" s="11"/>
    </row>
    <row r="554" spans="1:7" ht="13" x14ac:dyDescent="0.15">
      <c r="A554" s="11"/>
      <c r="G554" s="11"/>
    </row>
    <row r="555" spans="1:7" ht="13" x14ac:dyDescent="0.15">
      <c r="A555" s="11"/>
      <c r="G555" s="11"/>
    </row>
    <row r="556" spans="1:7" ht="13" x14ac:dyDescent="0.15">
      <c r="A556" s="11"/>
      <c r="G556" s="11"/>
    </row>
    <row r="557" spans="1:7" ht="13" x14ac:dyDescent="0.15">
      <c r="A557" s="11"/>
      <c r="G557" s="11"/>
    </row>
    <row r="558" spans="1:7" ht="13" x14ac:dyDescent="0.15">
      <c r="A558" s="11"/>
      <c r="G558" s="11"/>
    </row>
    <row r="559" spans="1:7" ht="13" x14ac:dyDescent="0.15">
      <c r="A559" s="11"/>
      <c r="G559" s="11"/>
    </row>
    <row r="560" spans="1:7" ht="13" x14ac:dyDescent="0.15">
      <c r="A560" s="11"/>
      <c r="G560" s="11"/>
    </row>
    <row r="561" spans="1:7" ht="13" x14ac:dyDescent="0.15">
      <c r="A561" s="11"/>
      <c r="G561" s="11"/>
    </row>
    <row r="562" spans="1:7" ht="13" x14ac:dyDescent="0.15">
      <c r="A562" s="11"/>
      <c r="G562" s="11"/>
    </row>
    <row r="563" spans="1:7" ht="13" x14ac:dyDescent="0.15">
      <c r="A563" s="11"/>
      <c r="G563" s="11"/>
    </row>
    <row r="564" spans="1:7" ht="13" x14ac:dyDescent="0.15">
      <c r="A564" s="11"/>
      <c r="G564" s="11"/>
    </row>
    <row r="565" spans="1:7" ht="13" x14ac:dyDescent="0.15">
      <c r="A565" s="11"/>
      <c r="G565" s="11"/>
    </row>
    <row r="566" spans="1:7" ht="13" x14ac:dyDescent="0.15">
      <c r="A566" s="11"/>
      <c r="G566" s="11"/>
    </row>
    <row r="567" spans="1:7" ht="13" x14ac:dyDescent="0.15">
      <c r="A567" s="11"/>
      <c r="G567" s="11"/>
    </row>
    <row r="568" spans="1:7" ht="13" x14ac:dyDescent="0.15">
      <c r="A568" s="11"/>
      <c r="G568" s="11"/>
    </row>
    <row r="569" spans="1:7" ht="13" x14ac:dyDescent="0.15">
      <c r="A569" s="11"/>
      <c r="G569" s="11"/>
    </row>
    <row r="570" spans="1:7" ht="13" x14ac:dyDescent="0.15">
      <c r="A570" s="11"/>
      <c r="G570" s="11"/>
    </row>
    <row r="571" spans="1:7" ht="13" x14ac:dyDescent="0.15">
      <c r="A571" s="11"/>
      <c r="G571" s="11"/>
    </row>
    <row r="572" spans="1:7" ht="13" x14ac:dyDescent="0.15">
      <c r="A572" s="11"/>
      <c r="G572" s="11"/>
    </row>
    <row r="573" spans="1:7" ht="13" x14ac:dyDescent="0.15">
      <c r="A573" s="11"/>
      <c r="G573" s="11"/>
    </row>
    <row r="574" spans="1:7" ht="13" x14ac:dyDescent="0.15">
      <c r="A574" s="11"/>
      <c r="G574" s="11"/>
    </row>
    <row r="575" spans="1:7" ht="13" x14ac:dyDescent="0.15">
      <c r="A575" s="11"/>
      <c r="G575" s="11"/>
    </row>
    <row r="576" spans="1:7" ht="13" x14ac:dyDescent="0.15">
      <c r="A576" s="11"/>
      <c r="G576" s="11"/>
    </row>
    <row r="577" spans="1:7" ht="13" x14ac:dyDescent="0.15">
      <c r="A577" s="11"/>
      <c r="G577" s="11"/>
    </row>
    <row r="578" spans="1:7" ht="13" x14ac:dyDescent="0.15">
      <c r="A578" s="11"/>
      <c r="G578" s="11"/>
    </row>
    <row r="579" spans="1:7" ht="13" x14ac:dyDescent="0.15">
      <c r="A579" s="11"/>
      <c r="G579" s="11"/>
    </row>
    <row r="580" spans="1:7" ht="13" x14ac:dyDescent="0.15">
      <c r="A580" s="11"/>
      <c r="G580" s="11"/>
    </row>
    <row r="581" spans="1:7" ht="13" x14ac:dyDescent="0.15">
      <c r="A581" s="11"/>
      <c r="G581" s="11"/>
    </row>
    <row r="582" spans="1:7" ht="13" x14ac:dyDescent="0.15">
      <c r="A582" s="11"/>
      <c r="G582" s="11"/>
    </row>
    <row r="583" spans="1:7" ht="13" x14ac:dyDescent="0.15">
      <c r="A583" s="11"/>
      <c r="G583" s="11"/>
    </row>
    <row r="584" spans="1:7" ht="13" x14ac:dyDescent="0.15">
      <c r="A584" s="11"/>
      <c r="G584" s="11"/>
    </row>
    <row r="585" spans="1:7" ht="13" x14ac:dyDescent="0.15">
      <c r="A585" s="11"/>
      <c r="G585" s="11"/>
    </row>
    <row r="586" spans="1:7" ht="13" x14ac:dyDescent="0.15">
      <c r="A586" s="11"/>
      <c r="G586" s="11"/>
    </row>
    <row r="587" spans="1:7" ht="13" x14ac:dyDescent="0.15">
      <c r="A587" s="11"/>
      <c r="G587" s="11"/>
    </row>
    <row r="588" spans="1:7" ht="13" x14ac:dyDescent="0.15">
      <c r="A588" s="11"/>
      <c r="G588" s="11"/>
    </row>
    <row r="589" spans="1:7" ht="13" x14ac:dyDescent="0.15">
      <c r="A589" s="11"/>
      <c r="G589" s="11"/>
    </row>
    <row r="590" spans="1:7" ht="13" x14ac:dyDescent="0.15">
      <c r="A590" s="11"/>
      <c r="G590" s="11"/>
    </row>
    <row r="591" spans="1:7" ht="13" x14ac:dyDescent="0.15">
      <c r="A591" s="11"/>
      <c r="G591" s="11"/>
    </row>
    <row r="592" spans="1:7" ht="13" x14ac:dyDescent="0.15">
      <c r="A592" s="11"/>
      <c r="G592" s="11"/>
    </row>
    <row r="593" spans="1:7" ht="13" x14ac:dyDescent="0.15">
      <c r="A593" s="11"/>
      <c r="G593" s="11"/>
    </row>
    <row r="594" spans="1:7" ht="13" x14ac:dyDescent="0.15">
      <c r="A594" s="11"/>
      <c r="G594" s="11"/>
    </row>
    <row r="595" spans="1:7" ht="13" x14ac:dyDescent="0.15">
      <c r="A595" s="11"/>
      <c r="G595" s="11"/>
    </row>
    <row r="596" spans="1:7" ht="13" x14ac:dyDescent="0.15">
      <c r="A596" s="11"/>
      <c r="G596" s="11"/>
    </row>
    <row r="597" spans="1:7" ht="13" x14ac:dyDescent="0.15">
      <c r="A597" s="11"/>
      <c r="G597" s="11"/>
    </row>
    <row r="598" spans="1:7" ht="13" x14ac:dyDescent="0.15">
      <c r="A598" s="11"/>
      <c r="G598" s="11"/>
    </row>
    <row r="599" spans="1:7" ht="13" x14ac:dyDescent="0.15">
      <c r="A599" s="11"/>
      <c r="G599" s="11"/>
    </row>
    <row r="600" spans="1:7" ht="13" x14ac:dyDescent="0.15">
      <c r="A600" s="11"/>
      <c r="G600" s="11"/>
    </row>
    <row r="601" spans="1:7" ht="13" x14ac:dyDescent="0.15">
      <c r="A601" s="11"/>
      <c r="G601" s="11"/>
    </row>
    <row r="602" spans="1:7" ht="13" x14ac:dyDescent="0.15">
      <c r="A602" s="11"/>
      <c r="G602" s="11"/>
    </row>
    <row r="603" spans="1:7" ht="13" x14ac:dyDescent="0.15">
      <c r="A603" s="11"/>
      <c r="G603" s="11"/>
    </row>
    <row r="604" spans="1:7" ht="13" x14ac:dyDescent="0.15">
      <c r="A604" s="11"/>
      <c r="G604" s="11"/>
    </row>
    <row r="605" spans="1:7" ht="13" x14ac:dyDescent="0.15">
      <c r="A605" s="11"/>
      <c r="G605" s="11"/>
    </row>
    <row r="606" spans="1:7" ht="13" x14ac:dyDescent="0.15">
      <c r="A606" s="11"/>
      <c r="G606" s="11"/>
    </row>
    <row r="607" spans="1:7" ht="13" x14ac:dyDescent="0.15">
      <c r="A607" s="11"/>
      <c r="G607" s="11"/>
    </row>
    <row r="608" spans="1:7" ht="13" x14ac:dyDescent="0.15">
      <c r="A608" s="11"/>
      <c r="G608" s="11"/>
    </row>
    <row r="609" spans="1:7" ht="13" x14ac:dyDescent="0.15">
      <c r="A609" s="11"/>
      <c r="G609" s="11"/>
    </row>
    <row r="610" spans="1:7" ht="13" x14ac:dyDescent="0.15">
      <c r="A610" s="11"/>
      <c r="G610" s="11"/>
    </row>
    <row r="611" spans="1:7" ht="13" x14ac:dyDescent="0.15">
      <c r="A611" s="11"/>
      <c r="G611" s="11"/>
    </row>
    <row r="612" spans="1:7" ht="13" x14ac:dyDescent="0.15">
      <c r="A612" s="11"/>
      <c r="G612" s="11"/>
    </row>
    <row r="613" spans="1:7" ht="13" x14ac:dyDescent="0.15">
      <c r="A613" s="11"/>
      <c r="G613" s="11"/>
    </row>
    <row r="614" spans="1:7" ht="13" x14ac:dyDescent="0.15">
      <c r="A614" s="11"/>
      <c r="G614" s="11"/>
    </row>
    <row r="615" spans="1:7" ht="13" x14ac:dyDescent="0.15">
      <c r="A615" s="11"/>
      <c r="G615" s="11"/>
    </row>
    <row r="616" spans="1:7" ht="13" x14ac:dyDescent="0.15">
      <c r="A616" s="11"/>
      <c r="G616" s="11"/>
    </row>
    <row r="617" spans="1:7" ht="13" x14ac:dyDescent="0.15">
      <c r="A617" s="11"/>
      <c r="G617" s="11"/>
    </row>
    <row r="618" spans="1:7" ht="13" x14ac:dyDescent="0.15">
      <c r="A618" s="11"/>
      <c r="G618" s="11"/>
    </row>
    <row r="619" spans="1:7" ht="13" x14ac:dyDescent="0.15">
      <c r="A619" s="11"/>
      <c r="G619" s="11"/>
    </row>
    <row r="620" spans="1:7" ht="13" x14ac:dyDescent="0.15">
      <c r="A620" s="11"/>
      <c r="G620" s="11"/>
    </row>
    <row r="621" spans="1:7" ht="13" x14ac:dyDescent="0.15">
      <c r="A621" s="11"/>
      <c r="G621" s="11"/>
    </row>
    <row r="622" spans="1:7" ht="13" x14ac:dyDescent="0.15">
      <c r="A622" s="11"/>
      <c r="G622" s="11"/>
    </row>
    <row r="623" spans="1:7" ht="13" x14ac:dyDescent="0.15">
      <c r="A623" s="11"/>
      <c r="G623" s="11"/>
    </row>
    <row r="624" spans="1:7" ht="13" x14ac:dyDescent="0.15">
      <c r="A624" s="11"/>
      <c r="G624" s="11"/>
    </row>
    <row r="625" spans="1:7" ht="13" x14ac:dyDescent="0.15">
      <c r="A625" s="11"/>
      <c r="G625" s="11"/>
    </row>
    <row r="626" spans="1:7" ht="13" x14ac:dyDescent="0.15">
      <c r="A626" s="11"/>
      <c r="G626" s="11"/>
    </row>
    <row r="627" spans="1:7" ht="13" x14ac:dyDescent="0.15">
      <c r="A627" s="11"/>
      <c r="G627" s="11"/>
    </row>
    <row r="628" spans="1:7" ht="13" x14ac:dyDescent="0.15">
      <c r="A628" s="11"/>
      <c r="G628" s="11"/>
    </row>
    <row r="629" spans="1:7" ht="13" x14ac:dyDescent="0.15">
      <c r="A629" s="11"/>
      <c r="G629" s="11"/>
    </row>
    <row r="630" spans="1:7" ht="13" x14ac:dyDescent="0.15">
      <c r="A630" s="11"/>
      <c r="G630" s="11"/>
    </row>
    <row r="631" spans="1:7" ht="13" x14ac:dyDescent="0.15">
      <c r="A631" s="11"/>
      <c r="G631" s="11"/>
    </row>
    <row r="632" spans="1:7" ht="13" x14ac:dyDescent="0.15">
      <c r="A632" s="11"/>
      <c r="G632" s="11"/>
    </row>
    <row r="633" spans="1:7" ht="13" x14ac:dyDescent="0.15">
      <c r="A633" s="11"/>
      <c r="G633" s="11"/>
    </row>
    <row r="634" spans="1:7" ht="13" x14ac:dyDescent="0.15">
      <c r="A634" s="11"/>
      <c r="G634" s="11"/>
    </row>
    <row r="635" spans="1:7" ht="13" x14ac:dyDescent="0.15">
      <c r="A635" s="11"/>
      <c r="G635" s="11"/>
    </row>
    <row r="636" spans="1:7" ht="13" x14ac:dyDescent="0.15">
      <c r="A636" s="11"/>
      <c r="G636" s="11"/>
    </row>
    <row r="637" spans="1:7" ht="13" x14ac:dyDescent="0.15">
      <c r="A637" s="11"/>
      <c r="G637" s="11"/>
    </row>
    <row r="638" spans="1:7" ht="13" x14ac:dyDescent="0.15">
      <c r="A638" s="11"/>
      <c r="G638" s="11"/>
    </row>
    <row r="639" spans="1:7" ht="13" x14ac:dyDescent="0.15">
      <c r="A639" s="11"/>
      <c r="G639" s="11"/>
    </row>
    <row r="640" spans="1:7" ht="13" x14ac:dyDescent="0.15">
      <c r="A640" s="11"/>
      <c r="G640" s="11"/>
    </row>
    <row r="641" spans="1:7" ht="13" x14ac:dyDescent="0.15">
      <c r="A641" s="11"/>
      <c r="G641" s="11"/>
    </row>
    <row r="642" spans="1:7" ht="13" x14ac:dyDescent="0.15">
      <c r="A642" s="11"/>
      <c r="G642" s="11"/>
    </row>
    <row r="643" spans="1:7" ht="13" x14ac:dyDescent="0.15">
      <c r="A643" s="11"/>
      <c r="G643" s="11"/>
    </row>
    <row r="644" spans="1:7" ht="13" x14ac:dyDescent="0.15">
      <c r="A644" s="11"/>
      <c r="G644" s="11"/>
    </row>
    <row r="645" spans="1:7" ht="13" x14ac:dyDescent="0.15">
      <c r="A645" s="11"/>
      <c r="G645" s="11"/>
    </row>
    <row r="646" spans="1:7" ht="13" x14ac:dyDescent="0.15">
      <c r="A646" s="11"/>
      <c r="G646" s="11"/>
    </row>
    <row r="647" spans="1:7" ht="13" x14ac:dyDescent="0.15">
      <c r="A647" s="11"/>
      <c r="G647" s="11"/>
    </row>
    <row r="648" spans="1:7" ht="13" x14ac:dyDescent="0.15">
      <c r="A648" s="11"/>
      <c r="G648" s="11"/>
    </row>
    <row r="649" spans="1:7" ht="13" x14ac:dyDescent="0.15">
      <c r="A649" s="11"/>
      <c r="G649" s="11"/>
    </row>
    <row r="650" spans="1:7" ht="13" x14ac:dyDescent="0.15">
      <c r="A650" s="11"/>
      <c r="G650" s="11"/>
    </row>
    <row r="651" spans="1:7" ht="13" x14ac:dyDescent="0.15">
      <c r="A651" s="11"/>
      <c r="G651" s="11"/>
    </row>
    <row r="652" spans="1:7" ht="13" x14ac:dyDescent="0.15">
      <c r="A652" s="11"/>
      <c r="G652" s="11"/>
    </row>
    <row r="653" spans="1:7" ht="13" x14ac:dyDescent="0.15">
      <c r="A653" s="11"/>
      <c r="G653" s="11"/>
    </row>
    <row r="654" spans="1:7" ht="13" x14ac:dyDescent="0.15">
      <c r="A654" s="11"/>
      <c r="G654" s="11"/>
    </row>
    <row r="655" spans="1:7" ht="13" x14ac:dyDescent="0.15">
      <c r="A655" s="11"/>
      <c r="G655" s="11"/>
    </row>
    <row r="656" spans="1:7" ht="13" x14ac:dyDescent="0.15">
      <c r="A656" s="11"/>
      <c r="G656" s="11"/>
    </row>
    <row r="657" spans="1:7" ht="13" x14ac:dyDescent="0.15">
      <c r="A657" s="11"/>
      <c r="G657" s="11"/>
    </row>
    <row r="658" spans="1:7" ht="13" x14ac:dyDescent="0.15">
      <c r="A658" s="11"/>
      <c r="G658" s="11"/>
    </row>
    <row r="659" spans="1:7" ht="13" x14ac:dyDescent="0.15">
      <c r="A659" s="11"/>
      <c r="G659" s="11"/>
    </row>
    <row r="660" spans="1:7" ht="13" x14ac:dyDescent="0.15">
      <c r="A660" s="11"/>
      <c r="G660" s="11"/>
    </row>
    <row r="661" spans="1:7" ht="13" x14ac:dyDescent="0.15">
      <c r="A661" s="11"/>
      <c r="G661" s="11"/>
    </row>
    <row r="662" spans="1:7" ht="13" x14ac:dyDescent="0.15">
      <c r="A662" s="11"/>
      <c r="G662" s="11"/>
    </row>
    <row r="663" spans="1:7" ht="13" x14ac:dyDescent="0.15">
      <c r="A663" s="11"/>
      <c r="G663" s="11"/>
    </row>
    <row r="664" spans="1:7" ht="13" x14ac:dyDescent="0.15">
      <c r="A664" s="11"/>
      <c r="G664" s="11"/>
    </row>
    <row r="665" spans="1:7" ht="13" x14ac:dyDescent="0.15">
      <c r="A665" s="11"/>
      <c r="G665" s="11"/>
    </row>
    <row r="666" spans="1:7" ht="13" x14ac:dyDescent="0.15">
      <c r="A666" s="11"/>
      <c r="G666" s="11"/>
    </row>
    <row r="667" spans="1:7" ht="13" x14ac:dyDescent="0.15">
      <c r="A667" s="11"/>
      <c r="G667" s="11"/>
    </row>
    <row r="668" spans="1:7" ht="13" x14ac:dyDescent="0.15">
      <c r="A668" s="11"/>
      <c r="G668" s="11"/>
    </row>
    <row r="669" spans="1:7" ht="13" x14ac:dyDescent="0.15">
      <c r="A669" s="11"/>
      <c r="G669" s="11"/>
    </row>
    <row r="670" spans="1:7" ht="13" x14ac:dyDescent="0.15">
      <c r="A670" s="11"/>
      <c r="G670" s="11"/>
    </row>
    <row r="671" spans="1:7" ht="13" x14ac:dyDescent="0.15">
      <c r="A671" s="11"/>
      <c r="G671" s="11"/>
    </row>
    <row r="672" spans="1:7" ht="13" x14ac:dyDescent="0.15">
      <c r="A672" s="11"/>
      <c r="G672" s="11"/>
    </row>
    <row r="673" spans="1:7" ht="13" x14ac:dyDescent="0.15">
      <c r="A673" s="11"/>
      <c r="G673" s="11"/>
    </row>
    <row r="674" spans="1:7" ht="13" x14ac:dyDescent="0.15">
      <c r="A674" s="11"/>
      <c r="G674" s="11"/>
    </row>
    <row r="675" spans="1:7" ht="13" x14ac:dyDescent="0.15">
      <c r="A675" s="11"/>
      <c r="G675" s="11"/>
    </row>
    <row r="676" spans="1:7" ht="13" x14ac:dyDescent="0.15">
      <c r="A676" s="11"/>
      <c r="G676" s="11"/>
    </row>
    <row r="677" spans="1:7" ht="13" x14ac:dyDescent="0.15">
      <c r="A677" s="11"/>
      <c r="G677" s="11"/>
    </row>
    <row r="678" spans="1:7" ht="13" x14ac:dyDescent="0.15">
      <c r="A678" s="11"/>
      <c r="G678" s="11"/>
    </row>
    <row r="679" spans="1:7" ht="13" x14ac:dyDescent="0.15">
      <c r="A679" s="11"/>
      <c r="G679" s="11"/>
    </row>
    <row r="680" spans="1:7" ht="13" x14ac:dyDescent="0.15">
      <c r="A680" s="11"/>
      <c r="G680" s="11"/>
    </row>
    <row r="681" spans="1:7" ht="13" x14ac:dyDescent="0.15">
      <c r="A681" s="11"/>
      <c r="G681" s="11"/>
    </row>
    <row r="682" spans="1:7" ht="13" x14ac:dyDescent="0.15">
      <c r="A682" s="11"/>
      <c r="G682" s="11"/>
    </row>
    <row r="683" spans="1:7" ht="13" x14ac:dyDescent="0.15">
      <c r="A683" s="11"/>
      <c r="G683" s="11"/>
    </row>
    <row r="684" spans="1:7" ht="13" x14ac:dyDescent="0.15">
      <c r="A684" s="11"/>
      <c r="G684" s="11"/>
    </row>
    <row r="685" spans="1:7" ht="13" x14ac:dyDescent="0.15">
      <c r="A685" s="11"/>
      <c r="G685" s="11"/>
    </row>
    <row r="686" spans="1:7" ht="13" x14ac:dyDescent="0.15">
      <c r="A686" s="11"/>
      <c r="G686" s="11"/>
    </row>
    <row r="687" spans="1:7" ht="13" x14ac:dyDescent="0.15">
      <c r="A687" s="11"/>
      <c r="G687" s="11"/>
    </row>
    <row r="688" spans="1:7" ht="13" x14ac:dyDescent="0.15">
      <c r="A688" s="11"/>
      <c r="G688" s="11"/>
    </row>
    <row r="689" spans="1:7" ht="13" x14ac:dyDescent="0.15">
      <c r="A689" s="11"/>
      <c r="G689" s="11"/>
    </row>
    <row r="690" spans="1:7" ht="13" x14ac:dyDescent="0.15">
      <c r="A690" s="11"/>
      <c r="G690" s="11"/>
    </row>
    <row r="691" spans="1:7" ht="13" x14ac:dyDescent="0.15">
      <c r="A691" s="11"/>
      <c r="G691" s="11"/>
    </row>
    <row r="692" spans="1:7" ht="13" x14ac:dyDescent="0.15">
      <c r="A692" s="11"/>
      <c r="G692" s="11"/>
    </row>
    <row r="693" spans="1:7" ht="13" x14ac:dyDescent="0.15">
      <c r="A693" s="11"/>
      <c r="G693" s="11"/>
    </row>
    <row r="694" spans="1:7" ht="13" x14ac:dyDescent="0.15">
      <c r="A694" s="11"/>
      <c r="G694" s="11"/>
    </row>
    <row r="695" spans="1:7" ht="13" x14ac:dyDescent="0.15">
      <c r="A695" s="11"/>
      <c r="G695" s="11"/>
    </row>
    <row r="696" spans="1:7" ht="13" x14ac:dyDescent="0.15">
      <c r="A696" s="11"/>
      <c r="G696" s="11"/>
    </row>
    <row r="697" spans="1:7" ht="13" x14ac:dyDescent="0.15">
      <c r="A697" s="11"/>
      <c r="G697" s="11"/>
    </row>
    <row r="698" spans="1:7" ht="13" x14ac:dyDescent="0.15">
      <c r="A698" s="11"/>
      <c r="G698" s="11"/>
    </row>
    <row r="699" spans="1:7" ht="13" x14ac:dyDescent="0.15">
      <c r="A699" s="11"/>
      <c r="G699" s="11"/>
    </row>
    <row r="700" spans="1:7" ht="13" x14ac:dyDescent="0.15">
      <c r="A700" s="11"/>
      <c r="G700" s="11"/>
    </row>
    <row r="701" spans="1:7" ht="13" x14ac:dyDescent="0.15">
      <c r="A701" s="11"/>
      <c r="G701" s="11"/>
    </row>
    <row r="702" spans="1:7" ht="13" x14ac:dyDescent="0.15">
      <c r="A702" s="11"/>
      <c r="G702" s="11"/>
    </row>
    <row r="703" spans="1:7" ht="13" x14ac:dyDescent="0.15">
      <c r="A703" s="11"/>
      <c r="G703" s="11"/>
    </row>
    <row r="704" spans="1:7" ht="13" x14ac:dyDescent="0.15">
      <c r="A704" s="11"/>
      <c r="G704" s="11"/>
    </row>
    <row r="705" spans="1:7" ht="13" x14ac:dyDescent="0.15">
      <c r="A705" s="11"/>
      <c r="G705" s="11"/>
    </row>
    <row r="706" spans="1:7" ht="13" x14ac:dyDescent="0.15">
      <c r="A706" s="11"/>
      <c r="G706" s="11"/>
    </row>
    <row r="707" spans="1:7" ht="13" x14ac:dyDescent="0.15">
      <c r="A707" s="11"/>
      <c r="G707" s="11"/>
    </row>
    <row r="708" spans="1:7" ht="13" x14ac:dyDescent="0.15">
      <c r="A708" s="11"/>
      <c r="G708" s="11"/>
    </row>
    <row r="709" spans="1:7" ht="13" x14ac:dyDescent="0.15">
      <c r="A709" s="11"/>
      <c r="G709" s="11"/>
    </row>
    <row r="710" spans="1:7" ht="13" x14ac:dyDescent="0.15">
      <c r="A710" s="11"/>
      <c r="G710" s="11"/>
    </row>
    <row r="711" spans="1:7" ht="13" x14ac:dyDescent="0.15">
      <c r="A711" s="11"/>
      <c r="G711" s="11"/>
    </row>
    <row r="712" spans="1:7" ht="13" x14ac:dyDescent="0.15">
      <c r="A712" s="11"/>
      <c r="G712" s="11"/>
    </row>
    <row r="713" spans="1:7" ht="13" x14ac:dyDescent="0.15">
      <c r="A713" s="11"/>
      <c r="G713" s="11"/>
    </row>
    <row r="714" spans="1:7" ht="13" x14ac:dyDescent="0.15">
      <c r="A714" s="11"/>
      <c r="G714" s="11"/>
    </row>
    <row r="715" spans="1:7" ht="13" x14ac:dyDescent="0.15">
      <c r="A715" s="11"/>
      <c r="G715" s="11"/>
    </row>
    <row r="716" spans="1:7" ht="13" x14ac:dyDescent="0.15">
      <c r="A716" s="11"/>
      <c r="G716" s="11"/>
    </row>
    <row r="717" spans="1:7" ht="13" x14ac:dyDescent="0.15">
      <c r="A717" s="11"/>
      <c r="G717" s="11"/>
    </row>
    <row r="718" spans="1:7" ht="13" x14ac:dyDescent="0.15">
      <c r="A718" s="11"/>
      <c r="G718" s="11"/>
    </row>
    <row r="719" spans="1:7" ht="13" x14ac:dyDescent="0.15">
      <c r="A719" s="11"/>
      <c r="G719" s="11"/>
    </row>
    <row r="720" spans="1:7" ht="13" x14ac:dyDescent="0.15">
      <c r="A720" s="11"/>
      <c r="G720" s="11"/>
    </row>
    <row r="721" spans="1:7" ht="13" x14ac:dyDescent="0.15">
      <c r="A721" s="11"/>
      <c r="G721" s="11"/>
    </row>
    <row r="722" spans="1:7" ht="13" x14ac:dyDescent="0.15">
      <c r="A722" s="11"/>
      <c r="G722" s="11"/>
    </row>
    <row r="723" spans="1:7" ht="13" x14ac:dyDescent="0.15">
      <c r="A723" s="11"/>
      <c r="G723" s="11"/>
    </row>
    <row r="724" spans="1:7" ht="13" x14ac:dyDescent="0.15">
      <c r="A724" s="11"/>
      <c r="G724" s="11"/>
    </row>
    <row r="725" spans="1:7" ht="13" x14ac:dyDescent="0.15">
      <c r="A725" s="11"/>
      <c r="G725" s="11"/>
    </row>
    <row r="726" spans="1:7" ht="13" x14ac:dyDescent="0.15">
      <c r="A726" s="11"/>
      <c r="G726" s="11"/>
    </row>
    <row r="727" spans="1:7" ht="13" x14ac:dyDescent="0.15">
      <c r="A727" s="11"/>
      <c r="G727" s="11"/>
    </row>
    <row r="728" spans="1:7" ht="13" x14ac:dyDescent="0.15">
      <c r="A728" s="11"/>
      <c r="G728" s="11"/>
    </row>
    <row r="729" spans="1:7" ht="13" x14ac:dyDescent="0.15">
      <c r="A729" s="11"/>
      <c r="G729" s="11"/>
    </row>
    <row r="730" spans="1:7" ht="13" x14ac:dyDescent="0.15">
      <c r="A730" s="11"/>
      <c r="G730" s="11"/>
    </row>
    <row r="731" spans="1:7" ht="13" x14ac:dyDescent="0.15">
      <c r="A731" s="11"/>
      <c r="G731" s="11"/>
    </row>
    <row r="732" spans="1:7" ht="13" x14ac:dyDescent="0.15">
      <c r="A732" s="11"/>
      <c r="G732" s="11"/>
    </row>
    <row r="733" spans="1:7" ht="13" x14ac:dyDescent="0.15">
      <c r="A733" s="11"/>
      <c r="G733" s="11"/>
    </row>
    <row r="734" spans="1:7" ht="13" x14ac:dyDescent="0.15">
      <c r="A734" s="11"/>
      <c r="G734" s="11"/>
    </row>
    <row r="735" spans="1:7" ht="13" x14ac:dyDescent="0.15">
      <c r="A735" s="11"/>
      <c r="G735" s="11"/>
    </row>
    <row r="736" spans="1:7" ht="13" x14ac:dyDescent="0.15">
      <c r="A736" s="11"/>
      <c r="G736" s="11"/>
    </row>
    <row r="737" spans="1:7" ht="13" x14ac:dyDescent="0.15">
      <c r="A737" s="11"/>
      <c r="G737" s="11"/>
    </row>
    <row r="738" spans="1:7" ht="13" x14ac:dyDescent="0.15">
      <c r="A738" s="11"/>
      <c r="G738" s="11"/>
    </row>
    <row r="739" spans="1:7" ht="13" x14ac:dyDescent="0.15">
      <c r="A739" s="11"/>
      <c r="G739" s="11"/>
    </row>
    <row r="740" spans="1:7" ht="13" x14ac:dyDescent="0.15">
      <c r="A740" s="11"/>
      <c r="G740" s="11"/>
    </row>
    <row r="741" spans="1:7" ht="13" x14ac:dyDescent="0.15">
      <c r="A741" s="11"/>
      <c r="G741" s="11"/>
    </row>
    <row r="742" spans="1:7" ht="13" x14ac:dyDescent="0.15">
      <c r="A742" s="11"/>
      <c r="G742" s="11"/>
    </row>
    <row r="743" spans="1:7" ht="13" x14ac:dyDescent="0.15">
      <c r="A743" s="11"/>
      <c r="G743" s="11"/>
    </row>
    <row r="744" spans="1:7" ht="13" x14ac:dyDescent="0.15">
      <c r="A744" s="11"/>
      <c r="G744" s="11"/>
    </row>
    <row r="745" spans="1:7" ht="13" x14ac:dyDescent="0.15">
      <c r="A745" s="11"/>
      <c r="G745" s="11"/>
    </row>
    <row r="746" spans="1:7" ht="13" x14ac:dyDescent="0.15">
      <c r="A746" s="11"/>
      <c r="G746" s="11"/>
    </row>
    <row r="747" spans="1:7" ht="13" x14ac:dyDescent="0.15">
      <c r="A747" s="11"/>
      <c r="G747" s="11"/>
    </row>
    <row r="748" spans="1:7" ht="13" x14ac:dyDescent="0.15">
      <c r="A748" s="11"/>
      <c r="G748" s="11"/>
    </row>
    <row r="749" spans="1:7" ht="13" x14ac:dyDescent="0.15">
      <c r="A749" s="11"/>
      <c r="G749" s="11"/>
    </row>
    <row r="750" spans="1:7" ht="13" x14ac:dyDescent="0.15">
      <c r="A750" s="11"/>
      <c r="G750" s="11"/>
    </row>
    <row r="751" spans="1:7" ht="13" x14ac:dyDescent="0.15">
      <c r="A751" s="11"/>
      <c r="G751" s="11"/>
    </row>
    <row r="752" spans="1:7" ht="13" x14ac:dyDescent="0.15">
      <c r="A752" s="11"/>
      <c r="G752" s="11"/>
    </row>
    <row r="753" spans="1:7" ht="13" x14ac:dyDescent="0.15">
      <c r="A753" s="11"/>
      <c r="G753" s="11"/>
    </row>
    <row r="754" spans="1:7" ht="13" x14ac:dyDescent="0.15">
      <c r="A754" s="11"/>
      <c r="G754" s="11"/>
    </row>
    <row r="755" spans="1:7" ht="13" x14ac:dyDescent="0.15">
      <c r="A755" s="11"/>
      <c r="G755" s="11"/>
    </row>
    <row r="756" spans="1:7" ht="13" x14ac:dyDescent="0.15">
      <c r="A756" s="11"/>
      <c r="G756" s="11"/>
    </row>
    <row r="757" spans="1:7" ht="13" x14ac:dyDescent="0.15">
      <c r="A757" s="11"/>
      <c r="G757" s="11"/>
    </row>
    <row r="758" spans="1:7" ht="13" x14ac:dyDescent="0.15">
      <c r="A758" s="11"/>
      <c r="G758" s="11"/>
    </row>
    <row r="759" spans="1:7" ht="13" x14ac:dyDescent="0.15">
      <c r="A759" s="11"/>
      <c r="G759" s="11"/>
    </row>
    <row r="760" spans="1:7" ht="13" x14ac:dyDescent="0.15">
      <c r="A760" s="11"/>
      <c r="G760" s="11"/>
    </row>
    <row r="761" spans="1:7" ht="13" x14ac:dyDescent="0.15">
      <c r="A761" s="11"/>
      <c r="G761" s="11"/>
    </row>
    <row r="762" spans="1:7" ht="13" x14ac:dyDescent="0.15">
      <c r="A762" s="11"/>
      <c r="G762" s="11"/>
    </row>
    <row r="763" spans="1:7" ht="13" x14ac:dyDescent="0.15">
      <c r="A763" s="11"/>
      <c r="G763" s="11"/>
    </row>
    <row r="764" spans="1:7" ht="13" x14ac:dyDescent="0.15">
      <c r="A764" s="11"/>
      <c r="G764" s="11"/>
    </row>
    <row r="765" spans="1:7" ht="13" x14ac:dyDescent="0.15">
      <c r="A765" s="11"/>
      <c r="G765" s="11"/>
    </row>
    <row r="766" spans="1:7" ht="13" x14ac:dyDescent="0.15">
      <c r="A766" s="11"/>
      <c r="G766" s="11"/>
    </row>
    <row r="767" spans="1:7" ht="13" x14ac:dyDescent="0.15">
      <c r="A767" s="11"/>
      <c r="G767" s="11"/>
    </row>
    <row r="768" spans="1:7" ht="13" x14ac:dyDescent="0.15">
      <c r="A768" s="11"/>
      <c r="G768" s="11"/>
    </row>
    <row r="769" spans="1:7" ht="13" x14ac:dyDescent="0.15">
      <c r="A769" s="11"/>
      <c r="G769" s="11"/>
    </row>
    <row r="770" spans="1:7" ht="13" x14ac:dyDescent="0.15">
      <c r="A770" s="11"/>
      <c r="G770" s="11"/>
    </row>
    <row r="771" spans="1:7" ht="13" x14ac:dyDescent="0.15">
      <c r="A771" s="11"/>
      <c r="G771" s="11"/>
    </row>
    <row r="772" spans="1:7" ht="13" x14ac:dyDescent="0.15">
      <c r="A772" s="11"/>
      <c r="G772" s="11"/>
    </row>
    <row r="773" spans="1:7" ht="13" x14ac:dyDescent="0.15">
      <c r="A773" s="11"/>
      <c r="G773" s="11"/>
    </row>
    <row r="774" spans="1:7" ht="13" x14ac:dyDescent="0.15">
      <c r="A774" s="11"/>
      <c r="G774" s="11"/>
    </row>
    <row r="775" spans="1:7" ht="13" x14ac:dyDescent="0.15">
      <c r="A775" s="11"/>
      <c r="G775" s="11"/>
    </row>
    <row r="776" spans="1:7" ht="13" x14ac:dyDescent="0.15">
      <c r="A776" s="11"/>
      <c r="G776" s="11"/>
    </row>
    <row r="777" spans="1:7" ht="13" x14ac:dyDescent="0.15">
      <c r="A777" s="11"/>
      <c r="G777" s="11"/>
    </row>
    <row r="778" spans="1:7" ht="13" x14ac:dyDescent="0.15">
      <c r="A778" s="11"/>
      <c r="G778" s="11"/>
    </row>
    <row r="779" spans="1:7" ht="13" x14ac:dyDescent="0.15">
      <c r="A779" s="11"/>
      <c r="G779" s="11"/>
    </row>
    <row r="780" spans="1:7" ht="13" x14ac:dyDescent="0.15">
      <c r="A780" s="11"/>
      <c r="G780" s="11"/>
    </row>
    <row r="781" spans="1:7" ht="13" x14ac:dyDescent="0.15">
      <c r="A781" s="11"/>
      <c r="G781" s="11"/>
    </row>
    <row r="782" spans="1:7" ht="13" x14ac:dyDescent="0.15">
      <c r="A782" s="11"/>
      <c r="G782" s="11"/>
    </row>
    <row r="783" spans="1:7" ht="13" x14ac:dyDescent="0.15">
      <c r="A783" s="11"/>
      <c r="G783" s="11"/>
    </row>
    <row r="784" spans="1:7" ht="13" x14ac:dyDescent="0.15">
      <c r="A784" s="11"/>
      <c r="G784" s="11"/>
    </row>
    <row r="785" spans="1:7" ht="13" x14ac:dyDescent="0.15">
      <c r="A785" s="11"/>
      <c r="G785" s="11"/>
    </row>
    <row r="786" spans="1:7" ht="13" x14ac:dyDescent="0.15">
      <c r="A786" s="11"/>
      <c r="G786" s="11"/>
    </row>
    <row r="787" spans="1:7" ht="13" x14ac:dyDescent="0.15">
      <c r="A787" s="11"/>
      <c r="G787" s="11"/>
    </row>
    <row r="788" spans="1:7" ht="13" x14ac:dyDescent="0.15">
      <c r="A788" s="11"/>
      <c r="G788" s="11"/>
    </row>
    <row r="789" spans="1:7" ht="13" x14ac:dyDescent="0.15">
      <c r="A789" s="11"/>
      <c r="G789" s="11"/>
    </row>
    <row r="790" spans="1:7" ht="13" x14ac:dyDescent="0.15">
      <c r="A790" s="11"/>
      <c r="G790" s="11"/>
    </row>
    <row r="791" spans="1:7" ht="13" x14ac:dyDescent="0.15">
      <c r="A791" s="11"/>
      <c r="G791" s="11"/>
    </row>
    <row r="792" spans="1:7" ht="13" x14ac:dyDescent="0.15">
      <c r="A792" s="11"/>
      <c r="G792" s="11"/>
    </row>
    <row r="793" spans="1:7" ht="13" x14ac:dyDescent="0.15">
      <c r="A793" s="11"/>
      <c r="G793" s="11"/>
    </row>
    <row r="794" spans="1:7" ht="13" x14ac:dyDescent="0.15">
      <c r="A794" s="11"/>
      <c r="G794" s="11"/>
    </row>
    <row r="795" spans="1:7" ht="13" x14ac:dyDescent="0.15">
      <c r="A795" s="11"/>
      <c r="G795" s="11"/>
    </row>
    <row r="796" spans="1:7" ht="13" x14ac:dyDescent="0.15">
      <c r="A796" s="11"/>
      <c r="G796" s="11"/>
    </row>
    <row r="797" spans="1:7" ht="13" x14ac:dyDescent="0.15">
      <c r="A797" s="11"/>
      <c r="G797" s="11"/>
    </row>
    <row r="798" spans="1:7" ht="13" x14ac:dyDescent="0.15">
      <c r="A798" s="11"/>
      <c r="G798" s="11"/>
    </row>
    <row r="799" spans="1:7" ht="13" x14ac:dyDescent="0.15">
      <c r="A799" s="11"/>
      <c r="G799" s="11"/>
    </row>
    <row r="800" spans="1:7" ht="13" x14ac:dyDescent="0.15">
      <c r="A800" s="11"/>
      <c r="G800" s="11"/>
    </row>
    <row r="801" spans="1:7" ht="13" x14ac:dyDescent="0.15">
      <c r="A801" s="11"/>
      <c r="G801" s="11"/>
    </row>
    <row r="802" spans="1:7" ht="13" x14ac:dyDescent="0.15">
      <c r="A802" s="11"/>
      <c r="G802" s="11"/>
    </row>
    <row r="803" spans="1:7" ht="13" x14ac:dyDescent="0.15">
      <c r="A803" s="11"/>
      <c r="G803" s="11"/>
    </row>
    <row r="804" spans="1:7" ht="13" x14ac:dyDescent="0.15">
      <c r="A804" s="11"/>
      <c r="G804" s="11"/>
    </row>
    <row r="805" spans="1:7" ht="13" x14ac:dyDescent="0.15">
      <c r="A805" s="11"/>
      <c r="G805" s="11"/>
    </row>
    <row r="806" spans="1:7" ht="13" x14ac:dyDescent="0.15">
      <c r="A806" s="11"/>
      <c r="G806" s="11"/>
    </row>
    <row r="807" spans="1:7" ht="13" x14ac:dyDescent="0.15">
      <c r="A807" s="11"/>
      <c r="G807" s="11"/>
    </row>
    <row r="808" spans="1:7" ht="13" x14ac:dyDescent="0.15">
      <c r="A808" s="11"/>
      <c r="G808" s="11"/>
    </row>
    <row r="809" spans="1:7" ht="13" x14ac:dyDescent="0.15">
      <c r="A809" s="11"/>
      <c r="G809" s="11"/>
    </row>
    <row r="810" spans="1:7" ht="13" x14ac:dyDescent="0.15">
      <c r="A810" s="11"/>
      <c r="G810" s="11"/>
    </row>
    <row r="811" spans="1:7" ht="13" x14ac:dyDescent="0.15">
      <c r="A811" s="11"/>
      <c r="G811" s="11"/>
    </row>
    <row r="812" spans="1:7" ht="13" x14ac:dyDescent="0.15">
      <c r="A812" s="11"/>
      <c r="G812" s="11"/>
    </row>
    <row r="813" spans="1:7" ht="13" x14ac:dyDescent="0.15">
      <c r="A813" s="11"/>
      <c r="G813" s="11"/>
    </row>
    <row r="814" spans="1:7" ht="13" x14ac:dyDescent="0.15">
      <c r="A814" s="11"/>
      <c r="G814" s="11"/>
    </row>
    <row r="815" spans="1:7" ht="13" x14ac:dyDescent="0.15">
      <c r="A815" s="11"/>
      <c r="G815" s="11"/>
    </row>
    <row r="816" spans="1:7" ht="13" x14ac:dyDescent="0.15">
      <c r="A816" s="11"/>
      <c r="G816" s="11"/>
    </row>
    <row r="817" spans="1:7" ht="13" x14ac:dyDescent="0.15">
      <c r="A817" s="11"/>
      <c r="G817" s="11"/>
    </row>
    <row r="818" spans="1:7" ht="13" x14ac:dyDescent="0.15">
      <c r="A818" s="11"/>
      <c r="G818" s="11"/>
    </row>
    <row r="819" spans="1:7" ht="13" x14ac:dyDescent="0.15">
      <c r="A819" s="11"/>
      <c r="G819" s="11"/>
    </row>
    <row r="820" spans="1:7" ht="13" x14ac:dyDescent="0.15">
      <c r="A820" s="11"/>
      <c r="G820" s="11"/>
    </row>
    <row r="821" spans="1:7" ht="13" x14ac:dyDescent="0.15">
      <c r="A821" s="11"/>
      <c r="G821" s="11"/>
    </row>
    <row r="822" spans="1:7" ht="13" x14ac:dyDescent="0.15">
      <c r="A822" s="11"/>
      <c r="G822" s="11"/>
    </row>
    <row r="823" spans="1:7" ht="13" x14ac:dyDescent="0.15">
      <c r="A823" s="11"/>
      <c r="G823" s="11"/>
    </row>
    <row r="824" spans="1:7" ht="13" x14ac:dyDescent="0.15">
      <c r="A824" s="11"/>
      <c r="G824" s="11"/>
    </row>
    <row r="825" spans="1:7" ht="13" x14ac:dyDescent="0.15">
      <c r="A825" s="11"/>
      <c r="G825" s="11"/>
    </row>
    <row r="826" spans="1:7" ht="13" x14ac:dyDescent="0.15">
      <c r="A826" s="11"/>
      <c r="G826" s="11"/>
    </row>
    <row r="827" spans="1:7" ht="13" x14ac:dyDescent="0.15">
      <c r="A827" s="11"/>
      <c r="G827" s="11"/>
    </row>
    <row r="828" spans="1:7" ht="13" x14ac:dyDescent="0.15">
      <c r="A828" s="11"/>
      <c r="G828" s="11"/>
    </row>
    <row r="829" spans="1:7" ht="13" x14ac:dyDescent="0.15">
      <c r="A829" s="11"/>
      <c r="G829" s="11"/>
    </row>
    <row r="830" spans="1:7" ht="13" x14ac:dyDescent="0.15">
      <c r="A830" s="11"/>
      <c r="G830" s="11"/>
    </row>
    <row r="831" spans="1:7" ht="13" x14ac:dyDescent="0.15">
      <c r="A831" s="11"/>
      <c r="G831" s="11"/>
    </row>
    <row r="832" spans="1:7" ht="13" x14ac:dyDescent="0.15">
      <c r="A832" s="11"/>
      <c r="G832" s="11"/>
    </row>
    <row r="833" spans="1:7" ht="13" x14ac:dyDescent="0.15">
      <c r="A833" s="11"/>
      <c r="G833" s="11"/>
    </row>
    <row r="834" spans="1:7" ht="13" x14ac:dyDescent="0.15">
      <c r="A834" s="11"/>
      <c r="G834" s="11"/>
    </row>
    <row r="835" spans="1:7" ht="13" x14ac:dyDescent="0.15">
      <c r="A835" s="11"/>
      <c r="G835" s="11"/>
    </row>
    <row r="836" spans="1:7" ht="13" x14ac:dyDescent="0.15">
      <c r="A836" s="11"/>
      <c r="G836" s="11"/>
    </row>
    <row r="837" spans="1:7" ht="13" x14ac:dyDescent="0.15">
      <c r="A837" s="11"/>
      <c r="G837" s="11"/>
    </row>
    <row r="838" spans="1:7" ht="13" x14ac:dyDescent="0.15">
      <c r="A838" s="11"/>
      <c r="G838" s="11"/>
    </row>
    <row r="839" spans="1:7" ht="13" x14ac:dyDescent="0.15">
      <c r="A839" s="11"/>
      <c r="G839" s="11"/>
    </row>
    <row r="840" spans="1:7" ht="13" x14ac:dyDescent="0.15">
      <c r="A840" s="11"/>
      <c r="G840" s="11"/>
    </row>
    <row r="841" spans="1:7" ht="13" x14ac:dyDescent="0.15">
      <c r="A841" s="11"/>
      <c r="G841" s="11"/>
    </row>
    <row r="842" spans="1:7" ht="13" x14ac:dyDescent="0.15">
      <c r="A842" s="11"/>
      <c r="G842" s="11"/>
    </row>
    <row r="843" spans="1:7" ht="13" x14ac:dyDescent="0.15">
      <c r="A843" s="11"/>
      <c r="G843" s="11"/>
    </row>
    <row r="844" spans="1:7" ht="13" x14ac:dyDescent="0.15">
      <c r="A844" s="11"/>
      <c r="G844" s="11"/>
    </row>
    <row r="845" spans="1:7" ht="13" x14ac:dyDescent="0.15">
      <c r="A845" s="11"/>
      <c r="G845" s="11"/>
    </row>
    <row r="846" spans="1:7" ht="13" x14ac:dyDescent="0.15">
      <c r="A846" s="11"/>
      <c r="G846" s="11"/>
    </row>
    <row r="847" spans="1:7" ht="13" x14ac:dyDescent="0.15">
      <c r="A847" s="11"/>
      <c r="G847" s="11"/>
    </row>
    <row r="848" spans="1:7" ht="13" x14ac:dyDescent="0.15">
      <c r="A848" s="11"/>
      <c r="G848" s="11"/>
    </row>
    <row r="849" spans="1:7" ht="13" x14ac:dyDescent="0.15">
      <c r="A849" s="11"/>
      <c r="G849" s="11"/>
    </row>
    <row r="850" spans="1:7" ht="13" x14ac:dyDescent="0.15">
      <c r="A850" s="11"/>
      <c r="G850" s="11"/>
    </row>
    <row r="851" spans="1:7" ht="13" x14ac:dyDescent="0.15">
      <c r="A851" s="11"/>
      <c r="G851" s="11"/>
    </row>
    <row r="852" spans="1:7" ht="13" x14ac:dyDescent="0.15">
      <c r="A852" s="11"/>
      <c r="G852" s="11"/>
    </row>
    <row r="853" spans="1:7" ht="13" x14ac:dyDescent="0.15">
      <c r="A853" s="11"/>
      <c r="G853" s="11"/>
    </row>
    <row r="854" spans="1:7" ht="13" x14ac:dyDescent="0.15">
      <c r="A854" s="11"/>
      <c r="G854" s="11"/>
    </row>
    <row r="855" spans="1:7" ht="13" x14ac:dyDescent="0.15">
      <c r="A855" s="11"/>
      <c r="G855" s="11"/>
    </row>
    <row r="856" spans="1:7" ht="13" x14ac:dyDescent="0.15">
      <c r="A856" s="11"/>
      <c r="G856" s="11"/>
    </row>
    <row r="857" spans="1:7" ht="13" x14ac:dyDescent="0.15">
      <c r="A857" s="11"/>
      <c r="G857" s="11"/>
    </row>
    <row r="858" spans="1:7" ht="13" x14ac:dyDescent="0.15">
      <c r="A858" s="11"/>
      <c r="G858" s="11"/>
    </row>
    <row r="859" spans="1:7" ht="13" x14ac:dyDescent="0.15">
      <c r="A859" s="11"/>
      <c r="G859" s="11"/>
    </row>
    <row r="860" spans="1:7" ht="13" x14ac:dyDescent="0.15">
      <c r="A860" s="11"/>
      <c r="G860" s="11"/>
    </row>
    <row r="861" spans="1:7" ht="13" x14ac:dyDescent="0.15">
      <c r="A861" s="11"/>
      <c r="G861" s="11"/>
    </row>
    <row r="862" spans="1:7" ht="13" x14ac:dyDescent="0.15">
      <c r="A862" s="11"/>
      <c r="G862" s="11"/>
    </row>
    <row r="863" spans="1:7" ht="13" x14ac:dyDescent="0.15">
      <c r="A863" s="11"/>
      <c r="G863" s="11"/>
    </row>
    <row r="864" spans="1:7" ht="13" x14ac:dyDescent="0.15">
      <c r="A864" s="11"/>
      <c r="G864" s="11"/>
    </row>
    <row r="865" spans="1:7" ht="13" x14ac:dyDescent="0.15">
      <c r="A865" s="11"/>
      <c r="G865" s="11"/>
    </row>
    <row r="866" spans="1:7" ht="13" x14ac:dyDescent="0.15">
      <c r="A866" s="11"/>
      <c r="G866" s="11"/>
    </row>
    <row r="867" spans="1:7" ht="13" x14ac:dyDescent="0.15">
      <c r="A867" s="11"/>
      <c r="G867" s="11"/>
    </row>
    <row r="868" spans="1:7" ht="13" x14ac:dyDescent="0.15">
      <c r="A868" s="11"/>
      <c r="G868" s="11"/>
    </row>
    <row r="869" spans="1:7" ht="13" x14ac:dyDescent="0.15">
      <c r="A869" s="11"/>
      <c r="G869" s="11"/>
    </row>
    <row r="870" spans="1:7" ht="13" x14ac:dyDescent="0.15">
      <c r="A870" s="11"/>
      <c r="G870" s="11"/>
    </row>
    <row r="871" spans="1:7" ht="13" x14ac:dyDescent="0.15">
      <c r="A871" s="11"/>
      <c r="G871" s="11"/>
    </row>
    <row r="872" spans="1:7" ht="13" x14ac:dyDescent="0.15">
      <c r="A872" s="11"/>
      <c r="G872" s="11"/>
    </row>
    <row r="873" spans="1:7" ht="13" x14ac:dyDescent="0.15">
      <c r="A873" s="11"/>
      <c r="G873" s="11"/>
    </row>
    <row r="874" spans="1:7" ht="13" x14ac:dyDescent="0.15">
      <c r="A874" s="11"/>
      <c r="G874" s="11"/>
    </row>
    <row r="875" spans="1:7" ht="13" x14ac:dyDescent="0.15">
      <c r="A875" s="11"/>
      <c r="G875" s="11"/>
    </row>
    <row r="876" spans="1:7" ht="13" x14ac:dyDescent="0.15">
      <c r="A876" s="11"/>
      <c r="G876" s="11"/>
    </row>
    <row r="877" spans="1:7" ht="13" x14ac:dyDescent="0.15">
      <c r="A877" s="11"/>
      <c r="G877" s="11"/>
    </row>
    <row r="878" spans="1:7" ht="13" x14ac:dyDescent="0.15">
      <c r="A878" s="11"/>
      <c r="G878" s="11"/>
    </row>
    <row r="879" spans="1:7" ht="13" x14ac:dyDescent="0.15">
      <c r="A879" s="11"/>
      <c r="G879" s="11"/>
    </row>
    <row r="880" spans="1:7" ht="13" x14ac:dyDescent="0.15">
      <c r="A880" s="11"/>
      <c r="G880" s="11"/>
    </row>
    <row r="881" spans="1:7" ht="13" x14ac:dyDescent="0.15">
      <c r="A881" s="11"/>
      <c r="G881" s="11"/>
    </row>
    <row r="882" spans="1:7" ht="13" x14ac:dyDescent="0.15">
      <c r="A882" s="11"/>
      <c r="G882" s="11"/>
    </row>
    <row r="883" spans="1:7" ht="13" x14ac:dyDescent="0.15">
      <c r="A883" s="11"/>
      <c r="G883" s="11"/>
    </row>
    <row r="884" spans="1:7" ht="13" x14ac:dyDescent="0.15">
      <c r="A884" s="11"/>
      <c r="G884" s="11"/>
    </row>
    <row r="885" spans="1:7" ht="13" x14ac:dyDescent="0.15">
      <c r="A885" s="11"/>
      <c r="G885" s="11"/>
    </row>
    <row r="886" spans="1:7" ht="13" x14ac:dyDescent="0.15">
      <c r="A886" s="11"/>
      <c r="G886" s="11"/>
    </row>
    <row r="887" spans="1:7" ht="13" x14ac:dyDescent="0.15">
      <c r="A887" s="11"/>
      <c r="G887" s="11"/>
    </row>
    <row r="888" spans="1:7" ht="13" x14ac:dyDescent="0.15">
      <c r="A888" s="11"/>
      <c r="G888" s="11"/>
    </row>
    <row r="889" spans="1:7" ht="13" x14ac:dyDescent="0.15">
      <c r="A889" s="11"/>
      <c r="G889" s="11"/>
    </row>
    <row r="890" spans="1:7" ht="13" x14ac:dyDescent="0.15">
      <c r="A890" s="11"/>
      <c r="G890" s="11"/>
    </row>
    <row r="891" spans="1:7" ht="13" x14ac:dyDescent="0.15">
      <c r="A891" s="11"/>
      <c r="G891" s="11"/>
    </row>
    <row r="892" spans="1:7" ht="13" x14ac:dyDescent="0.15">
      <c r="A892" s="11"/>
      <c r="G892" s="11"/>
    </row>
    <row r="893" spans="1:7" ht="13" x14ac:dyDescent="0.15">
      <c r="A893" s="11"/>
      <c r="G893" s="11"/>
    </row>
    <row r="894" spans="1:7" ht="13" x14ac:dyDescent="0.15">
      <c r="A894" s="11"/>
      <c r="G894" s="11"/>
    </row>
    <row r="895" spans="1:7" ht="13" x14ac:dyDescent="0.15">
      <c r="A895" s="11"/>
      <c r="G895" s="11"/>
    </row>
    <row r="896" spans="1:7" ht="13" x14ac:dyDescent="0.15">
      <c r="A896" s="11"/>
      <c r="G896" s="11"/>
    </row>
    <row r="897" spans="1:7" ht="13" x14ac:dyDescent="0.15">
      <c r="A897" s="11"/>
      <c r="G897" s="11"/>
    </row>
    <row r="898" spans="1:7" ht="13" x14ac:dyDescent="0.15">
      <c r="A898" s="11"/>
      <c r="G898" s="11"/>
    </row>
    <row r="899" spans="1:7" ht="13" x14ac:dyDescent="0.15">
      <c r="A899" s="11"/>
      <c r="G899" s="11"/>
    </row>
    <row r="900" spans="1:7" ht="13" x14ac:dyDescent="0.15">
      <c r="A900" s="11"/>
      <c r="G900" s="11"/>
    </row>
    <row r="901" spans="1:7" ht="13" x14ac:dyDescent="0.15">
      <c r="A901" s="11"/>
      <c r="G901" s="11"/>
    </row>
    <row r="902" spans="1:7" ht="13" x14ac:dyDescent="0.15">
      <c r="A902" s="11"/>
      <c r="G902" s="11"/>
    </row>
    <row r="903" spans="1:7" ht="13" x14ac:dyDescent="0.15">
      <c r="A903" s="11"/>
      <c r="G903" s="11"/>
    </row>
    <row r="904" spans="1:7" ht="13" x14ac:dyDescent="0.15">
      <c r="A904" s="11"/>
      <c r="G904" s="11"/>
    </row>
    <row r="905" spans="1:7" ht="13" x14ac:dyDescent="0.15">
      <c r="A905" s="11"/>
      <c r="G905" s="11"/>
    </row>
    <row r="906" spans="1:7" ht="13" x14ac:dyDescent="0.15">
      <c r="A906" s="11"/>
      <c r="G906" s="11"/>
    </row>
    <row r="907" spans="1:7" ht="13" x14ac:dyDescent="0.15">
      <c r="A907" s="11"/>
      <c r="G907" s="11"/>
    </row>
    <row r="908" spans="1:7" ht="13" x14ac:dyDescent="0.15">
      <c r="A908" s="11"/>
      <c r="G908" s="11"/>
    </row>
    <row r="909" spans="1:7" ht="13" x14ac:dyDescent="0.15">
      <c r="A909" s="11"/>
      <c r="G909" s="11"/>
    </row>
    <row r="910" spans="1:7" ht="13" x14ac:dyDescent="0.15">
      <c r="A910" s="11"/>
      <c r="G910" s="11"/>
    </row>
    <row r="911" spans="1:7" ht="13" x14ac:dyDescent="0.15">
      <c r="A911" s="11"/>
      <c r="G911" s="11"/>
    </row>
    <row r="912" spans="1:7" ht="13" x14ac:dyDescent="0.15">
      <c r="A912" s="11"/>
      <c r="G912" s="11"/>
    </row>
    <row r="913" spans="1:7" ht="13" x14ac:dyDescent="0.15">
      <c r="A913" s="11"/>
      <c r="G913" s="11"/>
    </row>
    <row r="914" spans="1:7" ht="13" x14ac:dyDescent="0.15">
      <c r="A914" s="11"/>
      <c r="G914" s="11"/>
    </row>
    <row r="915" spans="1:7" ht="13" x14ac:dyDescent="0.15">
      <c r="A915" s="11"/>
      <c r="G915" s="11"/>
    </row>
    <row r="916" spans="1:7" ht="13" x14ac:dyDescent="0.15">
      <c r="A916" s="11"/>
      <c r="G916" s="11"/>
    </row>
    <row r="917" spans="1:7" ht="13" x14ac:dyDescent="0.15">
      <c r="A917" s="11"/>
      <c r="G917" s="11"/>
    </row>
    <row r="918" spans="1:7" ht="13" x14ac:dyDescent="0.15">
      <c r="A918" s="11"/>
      <c r="G918" s="11"/>
    </row>
    <row r="919" spans="1:7" ht="13" x14ac:dyDescent="0.15">
      <c r="A919" s="11"/>
      <c r="G919" s="11"/>
    </row>
    <row r="920" spans="1:7" ht="13" x14ac:dyDescent="0.15">
      <c r="A920" s="11"/>
      <c r="G920" s="11"/>
    </row>
    <row r="921" spans="1:7" ht="13" x14ac:dyDescent="0.15">
      <c r="A921" s="11"/>
      <c r="G921" s="11"/>
    </row>
    <row r="922" spans="1:7" ht="13" x14ac:dyDescent="0.15">
      <c r="A922" s="11"/>
      <c r="G922" s="11"/>
    </row>
    <row r="923" spans="1:7" ht="13" x14ac:dyDescent="0.15">
      <c r="A923" s="11"/>
      <c r="G923" s="11"/>
    </row>
    <row r="924" spans="1:7" ht="13" x14ac:dyDescent="0.15">
      <c r="A924" s="11"/>
      <c r="G924" s="11"/>
    </row>
    <row r="925" spans="1:7" ht="13" x14ac:dyDescent="0.15">
      <c r="A925" s="11"/>
      <c r="G925" s="11"/>
    </row>
    <row r="926" spans="1:7" ht="13" x14ac:dyDescent="0.15">
      <c r="A926" s="11"/>
      <c r="G926" s="11"/>
    </row>
    <row r="927" spans="1:7" ht="13" x14ac:dyDescent="0.15">
      <c r="A927" s="11"/>
      <c r="G927" s="11"/>
    </row>
    <row r="928" spans="1:7" ht="13" x14ac:dyDescent="0.15">
      <c r="A928" s="11"/>
      <c r="G928" s="11"/>
    </row>
    <row r="929" spans="1:7" ht="13" x14ac:dyDescent="0.15">
      <c r="A929" s="11"/>
      <c r="G929" s="11"/>
    </row>
    <row r="930" spans="1:7" ht="13" x14ac:dyDescent="0.15">
      <c r="A930" s="11"/>
      <c r="G930" s="11"/>
    </row>
    <row r="931" spans="1:7" ht="13" x14ac:dyDescent="0.15">
      <c r="A931" s="11"/>
      <c r="G931" s="11"/>
    </row>
    <row r="932" spans="1:7" ht="13" x14ac:dyDescent="0.15">
      <c r="A932" s="11"/>
      <c r="G932" s="11"/>
    </row>
    <row r="933" spans="1:7" ht="13" x14ac:dyDescent="0.15">
      <c r="A933" s="11"/>
      <c r="G933" s="11"/>
    </row>
    <row r="934" spans="1:7" ht="13" x14ac:dyDescent="0.15">
      <c r="A934" s="11"/>
      <c r="G934" s="11"/>
    </row>
    <row r="935" spans="1:7" ht="13" x14ac:dyDescent="0.15">
      <c r="A935" s="11"/>
      <c r="G935" s="11"/>
    </row>
    <row r="936" spans="1:7" ht="13" x14ac:dyDescent="0.15">
      <c r="A936" s="11"/>
      <c r="G936" s="11"/>
    </row>
    <row r="937" spans="1:7" ht="13" x14ac:dyDescent="0.15">
      <c r="A937" s="11"/>
      <c r="G937" s="11"/>
    </row>
    <row r="938" spans="1:7" ht="13" x14ac:dyDescent="0.15">
      <c r="A938" s="11"/>
      <c r="G938" s="11"/>
    </row>
    <row r="939" spans="1:7" ht="13" x14ac:dyDescent="0.15">
      <c r="A939" s="11"/>
      <c r="G939" s="11"/>
    </row>
    <row r="940" spans="1:7" ht="13" x14ac:dyDescent="0.15">
      <c r="A940" s="11"/>
      <c r="G940" s="11"/>
    </row>
    <row r="941" spans="1:7" ht="13" x14ac:dyDescent="0.15">
      <c r="A941" s="11"/>
      <c r="G941" s="11"/>
    </row>
    <row r="942" spans="1:7" ht="13" x14ac:dyDescent="0.15">
      <c r="A942" s="11"/>
      <c r="G942" s="11"/>
    </row>
    <row r="943" spans="1:7" ht="13" x14ac:dyDescent="0.15">
      <c r="A943" s="11"/>
      <c r="G943" s="11"/>
    </row>
    <row r="944" spans="1:7" ht="13" x14ac:dyDescent="0.15">
      <c r="A944" s="11"/>
      <c r="G944" s="11"/>
    </row>
    <row r="945" spans="1:7" ht="13" x14ac:dyDescent="0.15">
      <c r="A945" s="11"/>
      <c r="G945" s="11"/>
    </row>
    <row r="946" spans="1:7" ht="13" x14ac:dyDescent="0.15">
      <c r="A946" s="11"/>
      <c r="G946" s="11"/>
    </row>
    <row r="947" spans="1:7" ht="13" x14ac:dyDescent="0.15">
      <c r="A947" s="11"/>
      <c r="G947" s="11"/>
    </row>
    <row r="948" spans="1:7" ht="13" x14ac:dyDescent="0.15">
      <c r="A948" s="11"/>
      <c r="G948" s="11"/>
    </row>
    <row r="949" spans="1:7" ht="13" x14ac:dyDescent="0.15">
      <c r="A949" s="11"/>
      <c r="G949" s="11"/>
    </row>
    <row r="950" spans="1:7" ht="13" x14ac:dyDescent="0.15">
      <c r="A950" s="11"/>
      <c r="G950" s="11"/>
    </row>
    <row r="951" spans="1:7" ht="13" x14ac:dyDescent="0.15">
      <c r="A951" s="11"/>
      <c r="G951" s="11"/>
    </row>
    <row r="952" spans="1:7" ht="13" x14ac:dyDescent="0.15">
      <c r="A952" s="11"/>
      <c r="G952" s="11"/>
    </row>
    <row r="953" spans="1:7" ht="13" x14ac:dyDescent="0.15">
      <c r="A953" s="11"/>
      <c r="G953" s="11"/>
    </row>
    <row r="954" spans="1:7" ht="13" x14ac:dyDescent="0.15">
      <c r="A954" s="11"/>
      <c r="G954" s="11"/>
    </row>
    <row r="955" spans="1:7" ht="13" x14ac:dyDescent="0.15">
      <c r="A955" s="11"/>
      <c r="G955" s="11"/>
    </row>
    <row r="956" spans="1:7" ht="13" x14ac:dyDescent="0.15">
      <c r="A956" s="11"/>
      <c r="G956" s="11"/>
    </row>
    <row r="957" spans="1:7" ht="13" x14ac:dyDescent="0.15">
      <c r="A957" s="11"/>
      <c r="G957" s="11"/>
    </row>
    <row r="958" spans="1:7" ht="13" x14ac:dyDescent="0.15">
      <c r="A958" s="11"/>
      <c r="G958" s="11"/>
    </row>
    <row r="959" spans="1:7" ht="13" x14ac:dyDescent="0.15">
      <c r="A959" s="11"/>
      <c r="G959" s="11"/>
    </row>
    <row r="960" spans="1:7" ht="13" x14ac:dyDescent="0.15">
      <c r="A960" s="11"/>
      <c r="G960" s="11"/>
    </row>
    <row r="961" spans="1:7" ht="13" x14ac:dyDescent="0.15">
      <c r="A961" s="11"/>
      <c r="G961" s="11"/>
    </row>
    <row r="962" spans="1:7" ht="13" x14ac:dyDescent="0.15">
      <c r="A962" s="11"/>
      <c r="G962" s="11"/>
    </row>
    <row r="963" spans="1:7" ht="13" x14ac:dyDescent="0.15">
      <c r="A963" s="11"/>
      <c r="G963" s="11"/>
    </row>
    <row r="964" spans="1:7" ht="13" x14ac:dyDescent="0.15">
      <c r="A964" s="11"/>
      <c r="G964" s="11"/>
    </row>
    <row r="965" spans="1:7" ht="13" x14ac:dyDescent="0.15">
      <c r="A965" s="11"/>
      <c r="G965" s="11"/>
    </row>
    <row r="966" spans="1:7" ht="13" x14ac:dyDescent="0.15">
      <c r="A966" s="11"/>
      <c r="G966" s="11"/>
    </row>
    <row r="967" spans="1:7" ht="13" x14ac:dyDescent="0.15">
      <c r="A967" s="11"/>
      <c r="G967" s="11"/>
    </row>
    <row r="968" spans="1:7" ht="13" x14ac:dyDescent="0.15">
      <c r="A968" s="11"/>
      <c r="G968" s="11"/>
    </row>
    <row r="969" spans="1:7" ht="13" x14ac:dyDescent="0.15">
      <c r="A969" s="11"/>
      <c r="G969" s="11"/>
    </row>
    <row r="970" spans="1:7" ht="13" x14ac:dyDescent="0.15">
      <c r="A970" s="11"/>
      <c r="G970" s="11"/>
    </row>
    <row r="971" spans="1:7" ht="13" x14ac:dyDescent="0.15">
      <c r="A971" s="11"/>
      <c r="G971" s="11"/>
    </row>
    <row r="972" spans="1:7" ht="13" x14ac:dyDescent="0.15">
      <c r="A972" s="11"/>
      <c r="G972" s="11"/>
    </row>
    <row r="973" spans="1:7" ht="13" x14ac:dyDescent="0.15">
      <c r="A973" s="11"/>
      <c r="G973" s="11"/>
    </row>
    <row r="974" spans="1:7" ht="13" x14ac:dyDescent="0.15">
      <c r="A974" s="11"/>
      <c r="G974" s="11"/>
    </row>
    <row r="975" spans="1:7" ht="13" x14ac:dyDescent="0.15">
      <c r="A975" s="11"/>
      <c r="G975" s="11"/>
    </row>
    <row r="976" spans="1:7" ht="13" x14ac:dyDescent="0.15">
      <c r="A976" s="11"/>
      <c r="G976" s="11"/>
    </row>
    <row r="977" spans="1:7" ht="13" x14ac:dyDescent="0.15">
      <c r="A977" s="11"/>
      <c r="G977" s="11"/>
    </row>
    <row r="978" spans="1:7" ht="13" x14ac:dyDescent="0.15">
      <c r="A978" s="11"/>
      <c r="G978" s="11"/>
    </row>
    <row r="979" spans="1:7" ht="13" x14ac:dyDescent="0.15">
      <c r="A979" s="11"/>
      <c r="G979" s="11"/>
    </row>
    <row r="980" spans="1:7" ht="13" x14ac:dyDescent="0.15">
      <c r="A980" s="11"/>
      <c r="G980" s="11"/>
    </row>
    <row r="981" spans="1:7" ht="13" x14ac:dyDescent="0.15">
      <c r="A981" s="11"/>
      <c r="G981" s="11"/>
    </row>
    <row r="982" spans="1:7" ht="13" x14ac:dyDescent="0.15">
      <c r="A982" s="11"/>
      <c r="G982" s="11"/>
    </row>
    <row r="983" spans="1:7" ht="13" x14ac:dyDescent="0.15">
      <c r="A983" s="11"/>
      <c r="G983" s="11"/>
    </row>
    <row r="984" spans="1:7" ht="13" x14ac:dyDescent="0.15">
      <c r="A984" s="11"/>
      <c r="G984" s="11"/>
    </row>
    <row r="985" spans="1:7" ht="13" x14ac:dyDescent="0.15">
      <c r="A985" s="11"/>
      <c r="G985" s="11"/>
    </row>
    <row r="986" spans="1:7" ht="13" x14ac:dyDescent="0.15">
      <c r="A986" s="11"/>
      <c r="G986" s="11"/>
    </row>
    <row r="987" spans="1:7" ht="13" x14ac:dyDescent="0.15">
      <c r="A987" s="11"/>
      <c r="G987" s="11"/>
    </row>
    <row r="988" spans="1:7" ht="13" x14ac:dyDescent="0.15">
      <c r="A988" s="11"/>
      <c r="G988" s="11"/>
    </row>
    <row r="989" spans="1:7" ht="13" x14ac:dyDescent="0.15">
      <c r="A989" s="11"/>
      <c r="G989" s="11"/>
    </row>
    <row r="990" spans="1:7" ht="13" x14ac:dyDescent="0.15">
      <c r="A990" s="11"/>
      <c r="G990" s="11"/>
    </row>
    <row r="991" spans="1:7" ht="13" x14ac:dyDescent="0.15">
      <c r="A991" s="11"/>
      <c r="G991" s="11"/>
    </row>
    <row r="992" spans="1:7" ht="13" x14ac:dyDescent="0.15">
      <c r="A992" s="11"/>
      <c r="G992" s="11"/>
    </row>
    <row r="993" spans="1:7" ht="13" x14ac:dyDescent="0.15">
      <c r="A993" s="11"/>
      <c r="G993" s="11"/>
    </row>
    <row r="994" spans="1:7" ht="13" x14ac:dyDescent="0.15">
      <c r="A994" s="11"/>
      <c r="G994" s="11"/>
    </row>
    <row r="995" spans="1:7" ht="13" x14ac:dyDescent="0.15">
      <c r="A995" s="11"/>
      <c r="G995" s="11"/>
    </row>
    <row r="996" spans="1:7" ht="13" x14ac:dyDescent="0.15">
      <c r="A996" s="11"/>
      <c r="G996" s="11"/>
    </row>
    <row r="997" spans="1:7" ht="13" x14ac:dyDescent="0.15">
      <c r="A997" s="11"/>
      <c r="G997" s="11"/>
    </row>
    <row r="998" spans="1:7" ht="13" x14ac:dyDescent="0.15">
      <c r="A998" s="11"/>
      <c r="G998" s="11"/>
    </row>
    <row r="999" spans="1:7" ht="13" x14ac:dyDescent="0.15">
      <c r="A999" s="11"/>
      <c r="G999" s="11"/>
    </row>
    <row r="1000" spans="1:7" ht="13" x14ac:dyDescent="0.15">
      <c r="A1000" s="11"/>
      <c r="G1000" s="11"/>
    </row>
    <row r="1001" spans="1:7" ht="13" x14ac:dyDescent="0.15">
      <c r="A1001" s="11"/>
      <c r="G1001" s="1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filterMode="1">
    <tabColor rgb="FFCC0000"/>
    <outlinePr summaryBelow="0" summaryRight="0"/>
  </sheetPr>
  <dimension ref="A1:V1501"/>
  <sheetViews>
    <sheetView tabSelected="1" topLeftCell="A63" workbookViewId="0"/>
  </sheetViews>
  <sheetFormatPr baseColWidth="10" defaultColWidth="12.6640625" defaultRowHeight="15.75" customHeight="1" x14ac:dyDescent="0.15"/>
  <cols>
    <col min="1" max="1" width="10.6640625" customWidth="1"/>
    <col min="2" max="2" width="12" customWidth="1"/>
    <col min="3" max="3" width="12.6640625" customWidth="1"/>
    <col min="4" max="4" width="9.33203125" customWidth="1"/>
    <col min="5" max="5" width="10" customWidth="1"/>
    <col min="6" max="6" width="11.6640625" customWidth="1"/>
    <col min="7" max="7" width="15" customWidth="1"/>
    <col min="8" max="8" width="8.6640625" customWidth="1"/>
    <col min="9" max="9" width="18.1640625" customWidth="1"/>
    <col min="10" max="10" width="13.1640625" customWidth="1"/>
  </cols>
  <sheetData>
    <row r="1" spans="1:22" ht="13" x14ac:dyDescent="0.15">
      <c r="A1" s="1" t="s">
        <v>33</v>
      </c>
      <c r="B1" s="1" t="s">
        <v>20</v>
      </c>
      <c r="C1" s="1" t="s">
        <v>34</v>
      </c>
      <c r="D1" s="13" t="s">
        <v>35</v>
      </c>
      <c r="E1" s="1" t="s">
        <v>36</v>
      </c>
      <c r="F1" s="1" t="s">
        <v>0</v>
      </c>
      <c r="G1" s="1" t="s">
        <v>28</v>
      </c>
      <c r="H1" s="1" t="s">
        <v>8</v>
      </c>
      <c r="I1" s="1" t="s">
        <v>37</v>
      </c>
      <c r="J1" s="1" t="s">
        <v>38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13" x14ac:dyDescent="0.15">
      <c r="A2" s="3">
        <v>1</v>
      </c>
      <c r="B2" s="3">
        <v>4</v>
      </c>
      <c r="C2" s="4" t="s">
        <v>39</v>
      </c>
      <c r="D2" s="14">
        <v>1</v>
      </c>
      <c r="E2" s="3">
        <v>1</v>
      </c>
      <c r="F2" s="3">
        <v>5</v>
      </c>
      <c r="G2" s="3">
        <v>2</v>
      </c>
      <c r="H2" s="3">
        <v>6</v>
      </c>
      <c r="I2" s="3">
        <v>3</v>
      </c>
      <c r="J2" s="4" t="s">
        <v>40</v>
      </c>
    </row>
    <row r="3" spans="1:22" ht="13" x14ac:dyDescent="0.15">
      <c r="A3" s="3">
        <v>2</v>
      </c>
      <c r="B3" s="3">
        <v>2</v>
      </c>
      <c r="C3" s="4" t="s">
        <v>39</v>
      </c>
      <c r="D3" s="14">
        <v>1</v>
      </c>
      <c r="E3" s="3">
        <v>2</v>
      </c>
      <c r="F3" s="3">
        <v>2</v>
      </c>
      <c r="G3" s="3">
        <v>1</v>
      </c>
      <c r="H3" s="3">
        <v>8</v>
      </c>
      <c r="I3" s="3">
        <v>2</v>
      </c>
      <c r="J3" s="4" t="s">
        <v>41</v>
      </c>
    </row>
    <row r="4" spans="1:22" ht="13" x14ac:dyDescent="0.15">
      <c r="A4" s="3">
        <v>3</v>
      </c>
      <c r="B4" s="3">
        <v>5</v>
      </c>
      <c r="C4" s="4" t="s">
        <v>42</v>
      </c>
      <c r="D4" s="14">
        <v>1</v>
      </c>
      <c r="E4" s="3">
        <v>3</v>
      </c>
      <c r="F4" s="3">
        <v>4</v>
      </c>
      <c r="G4" s="3">
        <v>1</v>
      </c>
      <c r="H4" s="3">
        <v>1</v>
      </c>
      <c r="I4" s="3">
        <v>5</v>
      </c>
      <c r="J4" s="4" t="s">
        <v>43</v>
      </c>
    </row>
    <row r="5" spans="1:22" ht="13" x14ac:dyDescent="0.15">
      <c r="A5" s="3">
        <v>4</v>
      </c>
      <c r="B5" s="3">
        <v>2</v>
      </c>
      <c r="C5" s="4" t="s">
        <v>42</v>
      </c>
      <c r="D5" s="14">
        <v>1</v>
      </c>
      <c r="E5" s="3">
        <v>4</v>
      </c>
      <c r="F5" s="3">
        <v>5</v>
      </c>
      <c r="G5" s="3">
        <v>2</v>
      </c>
      <c r="H5" s="3">
        <v>1</v>
      </c>
      <c r="I5" s="3">
        <v>1</v>
      </c>
      <c r="J5" s="4" t="s">
        <v>44</v>
      </c>
    </row>
    <row r="6" spans="1:22" ht="13" x14ac:dyDescent="0.15">
      <c r="A6" s="3">
        <v>5</v>
      </c>
      <c r="B6" s="3">
        <v>1</v>
      </c>
      <c r="C6" s="4" t="s">
        <v>42</v>
      </c>
      <c r="D6" s="14">
        <v>1</v>
      </c>
      <c r="E6" s="3">
        <v>5</v>
      </c>
      <c r="F6" s="3">
        <v>4</v>
      </c>
      <c r="G6" s="3">
        <v>2</v>
      </c>
      <c r="H6" s="3">
        <v>3</v>
      </c>
      <c r="I6" s="3">
        <v>1</v>
      </c>
      <c r="J6" s="4" t="s">
        <v>44</v>
      </c>
    </row>
    <row r="7" spans="1:22" ht="13" x14ac:dyDescent="0.15">
      <c r="A7" s="3">
        <v>6</v>
      </c>
      <c r="B7" s="3">
        <v>5</v>
      </c>
      <c r="C7" s="4" t="s">
        <v>39</v>
      </c>
      <c r="D7" s="14">
        <v>1</v>
      </c>
      <c r="E7" s="3">
        <v>6</v>
      </c>
      <c r="F7" s="3">
        <v>3</v>
      </c>
      <c r="G7" s="3">
        <v>3</v>
      </c>
      <c r="H7" s="3">
        <v>1</v>
      </c>
      <c r="I7" s="3">
        <v>5</v>
      </c>
      <c r="J7" s="4" t="s">
        <v>43</v>
      </c>
    </row>
    <row r="8" spans="1:22" ht="13" x14ac:dyDescent="0.15">
      <c r="A8" s="3">
        <v>7</v>
      </c>
      <c r="B8" s="3">
        <v>2</v>
      </c>
      <c r="C8" s="4" t="s">
        <v>42</v>
      </c>
      <c r="D8" s="14">
        <v>1</v>
      </c>
      <c r="E8" s="3">
        <v>7</v>
      </c>
      <c r="F8" s="3">
        <v>1</v>
      </c>
      <c r="G8" s="3">
        <v>2</v>
      </c>
      <c r="H8" s="3">
        <v>5</v>
      </c>
      <c r="I8" s="3">
        <v>2</v>
      </c>
      <c r="J8" s="4" t="s">
        <v>41</v>
      </c>
    </row>
    <row r="9" spans="1:22" ht="13" x14ac:dyDescent="0.15">
      <c r="A9" s="3">
        <v>8</v>
      </c>
      <c r="B9" s="3">
        <v>2</v>
      </c>
      <c r="C9" s="4" t="s">
        <v>39</v>
      </c>
      <c r="D9" s="14">
        <v>1</v>
      </c>
      <c r="E9" s="3">
        <v>8</v>
      </c>
      <c r="F9" s="3">
        <v>-1</v>
      </c>
      <c r="G9" s="3">
        <v>1</v>
      </c>
      <c r="H9" s="3">
        <v>9</v>
      </c>
      <c r="I9" s="3">
        <v>4</v>
      </c>
      <c r="J9" s="4" t="s">
        <v>45</v>
      </c>
    </row>
    <row r="10" spans="1:22" ht="13" x14ac:dyDescent="0.15">
      <c r="A10" s="3">
        <v>9</v>
      </c>
      <c r="B10" s="3">
        <v>4</v>
      </c>
      <c r="C10" s="4" t="s">
        <v>42</v>
      </c>
      <c r="D10" s="14">
        <v>1</v>
      </c>
      <c r="E10" s="3">
        <v>9</v>
      </c>
      <c r="F10" s="3">
        <v>2</v>
      </c>
      <c r="G10" s="3">
        <v>1</v>
      </c>
      <c r="H10" s="3">
        <v>2</v>
      </c>
      <c r="I10" s="3">
        <v>2</v>
      </c>
      <c r="J10" s="4" t="s">
        <v>41</v>
      </c>
    </row>
    <row r="11" spans="1:22" ht="13" x14ac:dyDescent="0.15">
      <c r="A11" s="3">
        <v>10</v>
      </c>
      <c r="B11" s="3">
        <v>5</v>
      </c>
      <c r="C11" s="4" t="s">
        <v>42</v>
      </c>
      <c r="D11" s="14">
        <v>1</v>
      </c>
      <c r="E11" s="3">
        <v>10</v>
      </c>
      <c r="F11" s="3">
        <v>1</v>
      </c>
      <c r="G11" s="3">
        <v>2</v>
      </c>
      <c r="H11" s="3">
        <v>6</v>
      </c>
      <c r="I11" s="3">
        <v>6</v>
      </c>
      <c r="J11" s="4" t="s">
        <v>46</v>
      </c>
    </row>
    <row r="12" spans="1:22" ht="13" x14ac:dyDescent="0.15">
      <c r="A12" s="3">
        <v>11</v>
      </c>
      <c r="B12" s="3">
        <v>3</v>
      </c>
      <c r="C12" s="4" t="s">
        <v>39</v>
      </c>
      <c r="D12" s="14">
        <v>1</v>
      </c>
      <c r="E12" s="3">
        <v>11</v>
      </c>
      <c r="F12" s="3">
        <v>2</v>
      </c>
      <c r="G12" s="3">
        <v>1</v>
      </c>
      <c r="H12" s="3">
        <v>1</v>
      </c>
      <c r="I12" s="3">
        <v>5</v>
      </c>
      <c r="J12" s="4" t="s">
        <v>43</v>
      </c>
    </row>
    <row r="13" spans="1:22" ht="13" x14ac:dyDescent="0.15">
      <c r="A13" s="3">
        <v>12</v>
      </c>
      <c r="B13" s="3">
        <v>5</v>
      </c>
      <c r="C13" s="4" t="s">
        <v>39</v>
      </c>
      <c r="D13" s="14">
        <v>1</v>
      </c>
      <c r="E13" s="3">
        <v>12</v>
      </c>
      <c r="F13" s="3">
        <v>1</v>
      </c>
      <c r="G13" s="3">
        <v>1</v>
      </c>
      <c r="H13" s="3">
        <v>6</v>
      </c>
      <c r="I13" s="3">
        <v>2</v>
      </c>
      <c r="J13" s="4" t="s">
        <v>41</v>
      </c>
    </row>
    <row r="14" spans="1:22" ht="13" x14ac:dyDescent="0.15">
      <c r="A14" s="3">
        <v>13</v>
      </c>
      <c r="B14" s="4">
        <v>4</v>
      </c>
      <c r="C14" s="4" t="s">
        <v>42</v>
      </c>
      <c r="D14" s="14">
        <v>1</v>
      </c>
      <c r="E14" s="3">
        <v>13</v>
      </c>
      <c r="F14" s="3">
        <v>2</v>
      </c>
      <c r="G14" s="3">
        <v>2</v>
      </c>
      <c r="H14" s="3">
        <v>2</v>
      </c>
      <c r="I14" s="3">
        <v>5</v>
      </c>
      <c r="J14" s="4" t="s">
        <v>43</v>
      </c>
    </row>
    <row r="15" spans="1:22" ht="13" x14ac:dyDescent="0.15">
      <c r="A15" s="3">
        <v>14</v>
      </c>
      <c r="B15" s="3">
        <v>5</v>
      </c>
      <c r="C15" s="4" t="s">
        <v>39</v>
      </c>
      <c r="D15" s="14">
        <v>1</v>
      </c>
      <c r="E15" s="3">
        <v>14</v>
      </c>
      <c r="F15" s="3">
        <v>4</v>
      </c>
      <c r="G15" s="3">
        <v>2</v>
      </c>
      <c r="H15" s="3">
        <v>1</v>
      </c>
      <c r="I15" s="3">
        <v>4</v>
      </c>
      <c r="J15" s="4" t="s">
        <v>45</v>
      </c>
    </row>
    <row r="16" spans="1:22" ht="13" x14ac:dyDescent="0.15">
      <c r="A16" s="3">
        <v>15</v>
      </c>
      <c r="B16" s="3">
        <v>5</v>
      </c>
      <c r="C16" s="4" t="s">
        <v>39</v>
      </c>
      <c r="D16" s="14">
        <v>1</v>
      </c>
      <c r="E16" s="3">
        <v>15</v>
      </c>
      <c r="F16" s="3">
        <v>5</v>
      </c>
      <c r="G16" s="3">
        <v>1</v>
      </c>
      <c r="H16" s="3">
        <v>2</v>
      </c>
      <c r="I16" s="3">
        <v>1</v>
      </c>
      <c r="J16" s="4" t="s">
        <v>44</v>
      </c>
    </row>
    <row r="17" spans="1:10" ht="13" x14ac:dyDescent="0.15">
      <c r="A17" s="3">
        <v>16</v>
      </c>
      <c r="B17" s="3">
        <v>2</v>
      </c>
      <c r="C17" s="4" t="s">
        <v>42</v>
      </c>
      <c r="D17" s="14">
        <v>1</v>
      </c>
      <c r="E17" s="3">
        <v>16</v>
      </c>
      <c r="F17" s="3">
        <v>5</v>
      </c>
      <c r="G17" s="3">
        <v>2</v>
      </c>
      <c r="H17" s="3">
        <v>8</v>
      </c>
      <c r="I17" s="3">
        <v>1</v>
      </c>
      <c r="J17" s="4" t="s">
        <v>44</v>
      </c>
    </row>
    <row r="18" spans="1:10" ht="13" x14ac:dyDescent="0.15">
      <c r="A18" s="3">
        <v>17</v>
      </c>
      <c r="B18" s="3">
        <v>1</v>
      </c>
      <c r="C18" s="4" t="s">
        <v>39</v>
      </c>
      <c r="D18" s="14">
        <v>1</v>
      </c>
      <c r="E18" s="3">
        <v>17</v>
      </c>
      <c r="F18" s="3">
        <v>3</v>
      </c>
      <c r="G18" s="3">
        <v>2</v>
      </c>
      <c r="H18" s="3">
        <v>1</v>
      </c>
      <c r="I18" s="3">
        <v>3</v>
      </c>
      <c r="J18" s="4" t="s">
        <v>40</v>
      </c>
    </row>
    <row r="19" spans="1:10" ht="13" x14ac:dyDescent="0.15">
      <c r="A19" s="3">
        <v>18</v>
      </c>
      <c r="B19" s="3">
        <v>5</v>
      </c>
      <c r="C19" s="4" t="s">
        <v>42</v>
      </c>
      <c r="D19" s="14">
        <v>1</v>
      </c>
      <c r="E19" s="3">
        <v>18</v>
      </c>
      <c r="F19" s="3">
        <v>1</v>
      </c>
      <c r="G19" s="3">
        <v>3</v>
      </c>
      <c r="H19" s="3">
        <v>3</v>
      </c>
      <c r="I19" s="3">
        <v>6</v>
      </c>
      <c r="J19" s="4" t="s">
        <v>46</v>
      </c>
    </row>
    <row r="20" spans="1:10" ht="13" x14ac:dyDescent="0.15">
      <c r="A20" s="3">
        <v>19</v>
      </c>
      <c r="B20" s="3">
        <v>1</v>
      </c>
      <c r="C20" s="4" t="s">
        <v>42</v>
      </c>
      <c r="D20" s="14">
        <v>1</v>
      </c>
      <c r="E20" s="3">
        <v>19</v>
      </c>
      <c r="F20" s="3">
        <v>5</v>
      </c>
      <c r="G20" s="3">
        <v>2</v>
      </c>
      <c r="H20" s="3">
        <v>1</v>
      </c>
      <c r="I20" s="3">
        <v>5</v>
      </c>
      <c r="J20" s="4" t="s">
        <v>43</v>
      </c>
    </row>
    <row r="21" spans="1:10" ht="13" x14ac:dyDescent="0.15">
      <c r="A21" s="3">
        <v>20</v>
      </c>
      <c r="B21" s="3">
        <v>3</v>
      </c>
      <c r="C21" s="4" t="s">
        <v>42</v>
      </c>
      <c r="D21" s="14">
        <v>1</v>
      </c>
      <c r="E21" s="3">
        <v>20</v>
      </c>
      <c r="F21" s="3">
        <v>2</v>
      </c>
      <c r="G21" s="3">
        <v>1</v>
      </c>
      <c r="H21" s="3">
        <v>4</v>
      </c>
      <c r="I21" s="3">
        <v>6</v>
      </c>
      <c r="J21" s="4" t="s">
        <v>46</v>
      </c>
    </row>
    <row r="22" spans="1:10" ht="13" x14ac:dyDescent="0.15">
      <c r="A22" s="3">
        <v>21</v>
      </c>
      <c r="B22" s="3">
        <v>4</v>
      </c>
      <c r="C22" s="4" t="s">
        <v>42</v>
      </c>
      <c r="D22" s="14">
        <v>1</v>
      </c>
      <c r="E22" s="3">
        <v>21</v>
      </c>
      <c r="F22" s="3">
        <v>3</v>
      </c>
      <c r="G22" s="3">
        <v>2</v>
      </c>
      <c r="H22" s="3">
        <v>5</v>
      </c>
      <c r="I22" s="3">
        <v>5</v>
      </c>
      <c r="J22" s="4" t="s">
        <v>43</v>
      </c>
    </row>
    <row r="23" spans="1:10" ht="13" x14ac:dyDescent="0.15">
      <c r="A23" s="3">
        <v>22</v>
      </c>
      <c r="B23" s="3">
        <v>2</v>
      </c>
      <c r="C23" s="4" t="s">
        <v>39</v>
      </c>
      <c r="D23" s="14">
        <v>1</v>
      </c>
      <c r="E23" s="3">
        <v>22</v>
      </c>
      <c r="F23" s="3">
        <v>2</v>
      </c>
      <c r="G23" s="3">
        <v>2</v>
      </c>
      <c r="H23" s="3">
        <v>2</v>
      </c>
      <c r="I23" s="3">
        <v>5</v>
      </c>
      <c r="J23" s="4" t="s">
        <v>43</v>
      </c>
    </row>
    <row r="24" spans="1:10" ht="13" x14ac:dyDescent="0.15">
      <c r="A24" s="3">
        <v>23</v>
      </c>
      <c r="B24" s="3">
        <v>2</v>
      </c>
      <c r="C24" s="4" t="s">
        <v>39</v>
      </c>
      <c r="D24" s="14">
        <v>1</v>
      </c>
      <c r="E24" s="3">
        <v>23</v>
      </c>
      <c r="F24" s="3">
        <v>3</v>
      </c>
      <c r="G24" s="3">
        <v>3</v>
      </c>
      <c r="H24" s="3">
        <v>1</v>
      </c>
      <c r="I24" s="3">
        <v>1</v>
      </c>
      <c r="J24" s="4" t="s">
        <v>44</v>
      </c>
    </row>
    <row r="25" spans="1:10" ht="13" x14ac:dyDescent="0.15">
      <c r="A25" s="3">
        <v>24</v>
      </c>
      <c r="B25" s="3">
        <v>2</v>
      </c>
      <c r="C25" s="4" t="s">
        <v>42</v>
      </c>
      <c r="D25" s="14">
        <v>1</v>
      </c>
      <c r="E25" s="3">
        <v>24</v>
      </c>
      <c r="F25" s="3">
        <v>2</v>
      </c>
      <c r="G25" s="3">
        <v>1</v>
      </c>
      <c r="H25" s="3">
        <v>1</v>
      </c>
      <c r="I25" s="3">
        <v>2</v>
      </c>
      <c r="J25" s="4" t="s">
        <v>41</v>
      </c>
    </row>
    <row r="26" spans="1:10" ht="13" x14ac:dyDescent="0.15">
      <c r="A26" s="3">
        <v>25</v>
      </c>
      <c r="B26" s="3">
        <v>2</v>
      </c>
      <c r="C26" s="4" t="s">
        <v>42</v>
      </c>
      <c r="D26" s="14">
        <v>1</v>
      </c>
      <c r="E26" s="3">
        <v>25</v>
      </c>
      <c r="F26" s="3">
        <v>3</v>
      </c>
      <c r="G26" s="3">
        <v>2</v>
      </c>
      <c r="H26" s="3">
        <v>8</v>
      </c>
      <c r="I26" s="3">
        <v>2</v>
      </c>
      <c r="J26" s="4" t="s">
        <v>41</v>
      </c>
    </row>
    <row r="27" spans="1:10" ht="13" x14ac:dyDescent="0.15">
      <c r="A27" s="3">
        <v>26</v>
      </c>
      <c r="B27" s="3">
        <v>1</v>
      </c>
      <c r="C27" s="4" t="s">
        <v>39</v>
      </c>
      <c r="D27" s="14">
        <v>1</v>
      </c>
      <c r="E27" s="3">
        <v>26</v>
      </c>
      <c r="F27" s="3">
        <v>1</v>
      </c>
      <c r="G27" s="3">
        <v>3</v>
      </c>
      <c r="H27" s="3">
        <v>5</v>
      </c>
      <c r="I27" s="3">
        <v>2</v>
      </c>
      <c r="J27" s="4" t="s">
        <v>41</v>
      </c>
    </row>
    <row r="28" spans="1:10" ht="13" x14ac:dyDescent="0.15">
      <c r="A28" s="3">
        <v>27</v>
      </c>
      <c r="B28" s="3">
        <v>4</v>
      </c>
      <c r="C28" s="4" t="s">
        <v>39</v>
      </c>
      <c r="D28" s="14">
        <v>1</v>
      </c>
      <c r="E28" s="3">
        <v>27</v>
      </c>
      <c r="F28" s="3">
        <v>1</v>
      </c>
      <c r="G28" s="3">
        <v>2</v>
      </c>
      <c r="H28" s="3">
        <v>6</v>
      </c>
      <c r="I28" s="3">
        <v>5</v>
      </c>
      <c r="J28" s="4" t="s">
        <v>43</v>
      </c>
    </row>
    <row r="29" spans="1:10" ht="13" x14ac:dyDescent="0.15">
      <c r="A29" s="3">
        <v>28</v>
      </c>
      <c r="B29" s="3">
        <v>5</v>
      </c>
      <c r="C29" s="4" t="s">
        <v>39</v>
      </c>
      <c r="D29" s="14">
        <v>1</v>
      </c>
      <c r="E29" s="3">
        <v>28</v>
      </c>
      <c r="F29" s="3">
        <v>3</v>
      </c>
      <c r="G29" s="3">
        <v>2</v>
      </c>
      <c r="H29" s="3">
        <v>1</v>
      </c>
      <c r="I29" s="3">
        <v>5</v>
      </c>
      <c r="J29" s="4" t="s">
        <v>43</v>
      </c>
    </row>
    <row r="30" spans="1:10" ht="13" x14ac:dyDescent="0.15">
      <c r="A30" s="3">
        <v>29</v>
      </c>
      <c r="B30" s="3">
        <v>2</v>
      </c>
      <c r="C30" s="4" t="s">
        <v>39</v>
      </c>
      <c r="D30" s="14">
        <v>1</v>
      </c>
      <c r="E30" s="3">
        <v>29</v>
      </c>
      <c r="F30" s="3">
        <v>2</v>
      </c>
      <c r="G30" s="3">
        <v>2</v>
      </c>
      <c r="H30" s="3">
        <v>6</v>
      </c>
      <c r="I30" s="3">
        <v>3</v>
      </c>
      <c r="J30" s="4" t="s">
        <v>40</v>
      </c>
    </row>
    <row r="31" spans="1:10" ht="13" x14ac:dyDescent="0.15">
      <c r="A31" s="3">
        <v>30</v>
      </c>
      <c r="B31" s="3">
        <v>1</v>
      </c>
      <c r="C31" s="4" t="s">
        <v>42</v>
      </c>
      <c r="D31" s="14">
        <v>1</v>
      </c>
      <c r="E31" s="3">
        <v>30</v>
      </c>
      <c r="F31" s="3">
        <v>3</v>
      </c>
      <c r="G31" s="3">
        <v>2</v>
      </c>
      <c r="H31" s="3">
        <v>5</v>
      </c>
      <c r="I31" s="3">
        <v>1</v>
      </c>
      <c r="J31" s="4" t="s">
        <v>44</v>
      </c>
    </row>
    <row r="32" spans="1:10" ht="13" x14ac:dyDescent="0.15">
      <c r="A32" s="3">
        <v>31</v>
      </c>
      <c r="B32" s="3">
        <v>1</v>
      </c>
      <c r="C32" s="4" t="s">
        <v>39</v>
      </c>
      <c r="D32" s="14">
        <v>1</v>
      </c>
      <c r="E32" s="3">
        <v>31</v>
      </c>
      <c r="F32" s="3">
        <v>2</v>
      </c>
      <c r="G32" s="3">
        <v>2</v>
      </c>
      <c r="H32" s="3">
        <v>1</v>
      </c>
      <c r="I32" s="3">
        <v>4</v>
      </c>
      <c r="J32" s="4" t="s">
        <v>45</v>
      </c>
    </row>
    <row r="33" spans="1:10" ht="13" x14ac:dyDescent="0.15">
      <c r="A33" s="3">
        <v>32</v>
      </c>
      <c r="B33" s="3">
        <v>1</v>
      </c>
      <c r="C33" s="4" t="s">
        <v>42</v>
      </c>
      <c r="D33" s="14">
        <v>1</v>
      </c>
      <c r="E33" s="3">
        <v>32</v>
      </c>
      <c r="F33" s="3">
        <v>2</v>
      </c>
      <c r="G33" s="3">
        <v>3</v>
      </c>
      <c r="H33" s="3">
        <v>1</v>
      </c>
      <c r="I33" s="3">
        <v>2</v>
      </c>
      <c r="J33" s="4" t="s">
        <v>41</v>
      </c>
    </row>
    <row r="34" spans="1:10" ht="13" x14ac:dyDescent="0.15">
      <c r="A34" s="3">
        <v>33</v>
      </c>
      <c r="B34" s="3">
        <v>2</v>
      </c>
      <c r="C34" s="4" t="s">
        <v>42</v>
      </c>
      <c r="D34" s="14">
        <v>1</v>
      </c>
      <c r="E34" s="3">
        <v>33</v>
      </c>
      <c r="F34" s="3">
        <v>2</v>
      </c>
      <c r="G34" s="3">
        <v>2</v>
      </c>
      <c r="H34" s="3">
        <v>1</v>
      </c>
      <c r="I34" s="4">
        <v>4</v>
      </c>
      <c r="J34" s="4" t="s">
        <v>45</v>
      </c>
    </row>
    <row r="35" spans="1:10" ht="13" x14ac:dyDescent="0.15">
      <c r="A35" s="3">
        <v>34</v>
      </c>
      <c r="B35" s="3">
        <v>4</v>
      </c>
      <c r="C35" s="4" t="s">
        <v>39</v>
      </c>
      <c r="D35" s="14">
        <v>1</v>
      </c>
      <c r="E35" s="3">
        <v>34</v>
      </c>
      <c r="F35" s="3">
        <v>2</v>
      </c>
      <c r="G35" s="3">
        <v>1</v>
      </c>
      <c r="H35" s="3">
        <v>1</v>
      </c>
      <c r="I35" s="3">
        <v>4</v>
      </c>
      <c r="J35" s="4" t="s">
        <v>45</v>
      </c>
    </row>
    <row r="36" spans="1:10" ht="13" x14ac:dyDescent="0.15">
      <c r="A36" s="3">
        <v>35</v>
      </c>
      <c r="B36" s="3">
        <v>1</v>
      </c>
      <c r="C36" s="4" t="s">
        <v>39</v>
      </c>
      <c r="D36" s="14">
        <v>1</v>
      </c>
      <c r="E36" s="3">
        <v>35</v>
      </c>
      <c r="F36" s="3">
        <v>4</v>
      </c>
      <c r="G36" s="3">
        <v>3</v>
      </c>
      <c r="H36" s="3">
        <v>6</v>
      </c>
      <c r="I36" s="3">
        <v>5</v>
      </c>
      <c r="J36" s="4" t="s">
        <v>43</v>
      </c>
    </row>
    <row r="37" spans="1:10" ht="13" x14ac:dyDescent="0.15">
      <c r="A37" s="3">
        <v>36</v>
      </c>
      <c r="B37" s="3">
        <v>2</v>
      </c>
      <c r="C37" s="4" t="s">
        <v>39</v>
      </c>
      <c r="D37" s="14">
        <v>1</v>
      </c>
      <c r="E37" s="3">
        <v>36</v>
      </c>
      <c r="F37" s="3">
        <v>3</v>
      </c>
      <c r="G37" s="3">
        <v>3</v>
      </c>
      <c r="H37" s="3">
        <v>1</v>
      </c>
      <c r="I37" s="3">
        <v>1</v>
      </c>
      <c r="J37" s="4" t="s">
        <v>44</v>
      </c>
    </row>
    <row r="38" spans="1:10" ht="13" x14ac:dyDescent="0.15">
      <c r="A38" s="3">
        <v>37</v>
      </c>
      <c r="B38" s="3">
        <v>6</v>
      </c>
      <c r="C38" s="4" t="s">
        <v>42</v>
      </c>
      <c r="D38" s="14">
        <v>1</v>
      </c>
      <c r="E38" s="3">
        <v>37</v>
      </c>
      <c r="F38" s="3">
        <v>2</v>
      </c>
      <c r="G38" s="3">
        <v>2</v>
      </c>
      <c r="H38" s="3">
        <v>3</v>
      </c>
      <c r="I38" s="3">
        <v>6</v>
      </c>
      <c r="J38" s="4" t="s">
        <v>46</v>
      </c>
    </row>
    <row r="39" spans="1:10" ht="13" x14ac:dyDescent="0.15">
      <c r="A39" s="3">
        <v>38</v>
      </c>
      <c r="B39" s="3">
        <v>2</v>
      </c>
      <c r="C39" s="4" t="s">
        <v>39</v>
      </c>
      <c r="D39" s="14">
        <v>1</v>
      </c>
      <c r="E39" s="3">
        <v>38</v>
      </c>
      <c r="F39" s="3">
        <v>2</v>
      </c>
      <c r="G39" s="3">
        <v>1</v>
      </c>
      <c r="H39" s="3">
        <v>1</v>
      </c>
      <c r="I39" s="3">
        <v>4</v>
      </c>
      <c r="J39" s="4" t="s">
        <v>45</v>
      </c>
    </row>
    <row r="40" spans="1:10" ht="13" x14ac:dyDescent="0.15">
      <c r="A40" s="3">
        <v>39</v>
      </c>
      <c r="B40" s="3">
        <v>5</v>
      </c>
      <c r="C40" s="4" t="s">
        <v>39</v>
      </c>
      <c r="D40" s="14">
        <v>1</v>
      </c>
      <c r="E40" s="3">
        <v>39</v>
      </c>
      <c r="F40" s="3">
        <v>1</v>
      </c>
      <c r="G40" s="3">
        <v>2</v>
      </c>
      <c r="H40" s="3">
        <v>1</v>
      </c>
      <c r="I40" s="3">
        <v>6</v>
      </c>
      <c r="J40" s="4" t="s">
        <v>46</v>
      </c>
    </row>
    <row r="41" spans="1:10" ht="13" x14ac:dyDescent="0.15">
      <c r="A41" s="3">
        <v>40</v>
      </c>
      <c r="B41" s="3">
        <v>1</v>
      </c>
      <c r="C41" s="4" t="s">
        <v>39</v>
      </c>
      <c r="D41" s="14">
        <v>1</v>
      </c>
      <c r="E41" s="3">
        <v>40</v>
      </c>
      <c r="F41" s="3">
        <v>1</v>
      </c>
      <c r="G41" s="3">
        <v>2</v>
      </c>
      <c r="H41" s="3">
        <v>3</v>
      </c>
      <c r="I41" s="3">
        <v>5</v>
      </c>
      <c r="J41" s="4" t="s">
        <v>43</v>
      </c>
    </row>
    <row r="42" spans="1:10" ht="13" x14ac:dyDescent="0.15">
      <c r="A42" s="3">
        <v>41</v>
      </c>
      <c r="B42" s="3">
        <v>2</v>
      </c>
      <c r="C42" s="4" t="s">
        <v>42</v>
      </c>
      <c r="D42" s="14">
        <v>1</v>
      </c>
      <c r="E42" s="3">
        <v>41</v>
      </c>
      <c r="F42" s="3">
        <v>1</v>
      </c>
      <c r="G42" s="3">
        <v>1</v>
      </c>
      <c r="H42" s="3">
        <v>1</v>
      </c>
      <c r="I42" s="3">
        <v>5</v>
      </c>
      <c r="J42" s="4" t="s">
        <v>43</v>
      </c>
    </row>
    <row r="43" spans="1:10" ht="13" x14ac:dyDescent="0.15">
      <c r="A43" s="3">
        <v>42</v>
      </c>
      <c r="B43" s="3">
        <v>2</v>
      </c>
      <c r="C43" s="4" t="s">
        <v>39</v>
      </c>
      <c r="D43" s="14">
        <v>1</v>
      </c>
      <c r="E43" s="3">
        <v>42</v>
      </c>
      <c r="F43" s="3">
        <v>2</v>
      </c>
      <c r="G43" s="3">
        <v>3</v>
      </c>
      <c r="H43" s="3">
        <v>1</v>
      </c>
      <c r="I43" s="3">
        <v>6</v>
      </c>
      <c r="J43" s="4" t="s">
        <v>46</v>
      </c>
    </row>
    <row r="44" spans="1:10" ht="13" x14ac:dyDescent="0.15">
      <c r="A44" s="3">
        <v>43</v>
      </c>
      <c r="B44" s="3">
        <v>1</v>
      </c>
      <c r="C44" s="4" t="s">
        <v>42</v>
      </c>
      <c r="D44" s="14">
        <v>1</v>
      </c>
      <c r="E44" s="3">
        <v>43</v>
      </c>
      <c r="F44" s="3">
        <v>3</v>
      </c>
      <c r="G44" s="3">
        <v>3</v>
      </c>
      <c r="H44" s="3">
        <v>3</v>
      </c>
      <c r="I44" s="3">
        <v>3</v>
      </c>
      <c r="J44" s="4" t="s">
        <v>40</v>
      </c>
    </row>
    <row r="45" spans="1:10" ht="13" x14ac:dyDescent="0.15">
      <c r="A45" s="3">
        <v>44</v>
      </c>
      <c r="B45" s="3">
        <v>2</v>
      </c>
      <c r="C45" s="4" t="s">
        <v>42</v>
      </c>
      <c r="D45" s="14">
        <v>1</v>
      </c>
      <c r="E45" s="3">
        <v>44</v>
      </c>
      <c r="F45" s="3">
        <v>2</v>
      </c>
      <c r="G45" s="3">
        <v>2</v>
      </c>
      <c r="H45" s="3">
        <v>2</v>
      </c>
      <c r="I45" s="3">
        <v>2</v>
      </c>
      <c r="J45" s="4" t="s">
        <v>41</v>
      </c>
    </row>
    <row r="46" spans="1:10" ht="13" x14ac:dyDescent="0.15">
      <c r="A46" s="3">
        <v>45</v>
      </c>
      <c r="B46" s="3">
        <v>2</v>
      </c>
      <c r="C46" s="4" t="s">
        <v>39</v>
      </c>
      <c r="D46" s="14">
        <v>1</v>
      </c>
      <c r="E46" s="3">
        <v>45</v>
      </c>
      <c r="F46" s="3">
        <v>3</v>
      </c>
      <c r="G46" s="3">
        <v>1</v>
      </c>
      <c r="H46" s="3">
        <v>7</v>
      </c>
      <c r="I46" s="3">
        <v>1</v>
      </c>
      <c r="J46" s="4" t="s">
        <v>44</v>
      </c>
    </row>
    <row r="47" spans="1:10" ht="13" x14ac:dyDescent="0.15">
      <c r="A47" s="3">
        <v>46</v>
      </c>
      <c r="B47" s="3">
        <v>1</v>
      </c>
      <c r="C47" s="4" t="s">
        <v>39</v>
      </c>
      <c r="D47" s="14">
        <v>1</v>
      </c>
      <c r="E47" s="3">
        <v>46</v>
      </c>
      <c r="F47" s="3">
        <v>3</v>
      </c>
      <c r="G47" s="3">
        <v>2</v>
      </c>
      <c r="H47" s="3">
        <v>7</v>
      </c>
      <c r="I47" s="3">
        <v>5</v>
      </c>
      <c r="J47" s="4" t="s">
        <v>43</v>
      </c>
    </row>
    <row r="48" spans="1:10" ht="13" x14ac:dyDescent="0.15">
      <c r="A48" s="3">
        <v>47</v>
      </c>
      <c r="B48" s="3">
        <v>5</v>
      </c>
      <c r="C48" s="4" t="s">
        <v>39</v>
      </c>
      <c r="D48" s="14">
        <v>1</v>
      </c>
      <c r="E48" s="3">
        <v>47</v>
      </c>
      <c r="F48" s="3">
        <v>2</v>
      </c>
      <c r="G48" s="3">
        <v>2</v>
      </c>
      <c r="H48" s="3">
        <v>2</v>
      </c>
      <c r="I48" s="3">
        <v>4</v>
      </c>
      <c r="J48" s="4" t="s">
        <v>45</v>
      </c>
    </row>
    <row r="49" spans="1:10" ht="13" x14ac:dyDescent="0.15">
      <c r="A49" s="3">
        <v>48</v>
      </c>
      <c r="B49" s="3">
        <v>5</v>
      </c>
      <c r="C49" s="4" t="s">
        <v>39</v>
      </c>
      <c r="D49" s="14">
        <v>1</v>
      </c>
      <c r="E49" s="3">
        <v>48</v>
      </c>
      <c r="F49" s="3">
        <v>5</v>
      </c>
      <c r="G49" s="3">
        <v>2</v>
      </c>
      <c r="H49" s="3">
        <v>8</v>
      </c>
      <c r="I49" s="3">
        <v>2</v>
      </c>
      <c r="J49" s="4" t="s">
        <v>41</v>
      </c>
    </row>
    <row r="50" spans="1:10" ht="13" x14ac:dyDescent="0.15">
      <c r="A50" s="3">
        <v>49</v>
      </c>
      <c r="B50" s="3">
        <v>2</v>
      </c>
      <c r="C50" s="4" t="s">
        <v>39</v>
      </c>
      <c r="D50" s="14">
        <v>1</v>
      </c>
      <c r="E50" s="3">
        <v>49</v>
      </c>
      <c r="F50" s="3">
        <v>2</v>
      </c>
      <c r="G50" s="3">
        <v>3</v>
      </c>
      <c r="H50" s="3">
        <v>2</v>
      </c>
      <c r="I50" s="3">
        <v>4</v>
      </c>
      <c r="J50" s="4" t="s">
        <v>45</v>
      </c>
    </row>
    <row r="51" spans="1:10" ht="13" x14ac:dyDescent="0.15">
      <c r="A51" s="3">
        <v>50</v>
      </c>
      <c r="B51" s="3">
        <v>1</v>
      </c>
      <c r="C51" s="4" t="s">
        <v>42</v>
      </c>
      <c r="D51" s="14">
        <v>1</v>
      </c>
      <c r="E51" s="3">
        <v>50</v>
      </c>
      <c r="F51" s="3">
        <v>1</v>
      </c>
      <c r="G51" s="3">
        <v>2</v>
      </c>
      <c r="H51" s="3">
        <v>2</v>
      </c>
      <c r="I51" s="3">
        <v>2</v>
      </c>
      <c r="J51" s="4" t="s">
        <v>41</v>
      </c>
    </row>
    <row r="52" spans="1:10" ht="13" x14ac:dyDescent="0.15">
      <c r="A52" s="3">
        <v>51</v>
      </c>
      <c r="B52" s="3">
        <v>4</v>
      </c>
      <c r="C52" s="4" t="s">
        <v>39</v>
      </c>
      <c r="D52" s="14">
        <v>1</v>
      </c>
      <c r="E52" s="3">
        <v>51</v>
      </c>
      <c r="F52" s="3">
        <v>1</v>
      </c>
      <c r="G52" s="3">
        <v>2</v>
      </c>
      <c r="H52" s="3">
        <v>8</v>
      </c>
      <c r="I52" s="3">
        <v>3</v>
      </c>
      <c r="J52" s="4" t="s">
        <v>40</v>
      </c>
    </row>
    <row r="53" spans="1:10" ht="13" x14ac:dyDescent="0.15">
      <c r="A53" s="3">
        <v>52</v>
      </c>
      <c r="B53" s="3">
        <v>6</v>
      </c>
      <c r="C53" s="4" t="s">
        <v>42</v>
      </c>
      <c r="D53" s="14">
        <v>1</v>
      </c>
      <c r="E53" s="3">
        <v>52</v>
      </c>
      <c r="F53" s="3">
        <v>5</v>
      </c>
      <c r="G53" s="3">
        <v>3</v>
      </c>
      <c r="H53" s="3">
        <v>1</v>
      </c>
      <c r="I53" s="3">
        <v>1</v>
      </c>
      <c r="J53" s="4" t="s">
        <v>44</v>
      </c>
    </row>
    <row r="54" spans="1:10" ht="13" x14ac:dyDescent="0.15">
      <c r="A54" s="3">
        <v>53</v>
      </c>
      <c r="B54" s="3">
        <v>2</v>
      </c>
      <c r="C54" s="4" t="s">
        <v>42</v>
      </c>
      <c r="D54" s="14">
        <v>1</v>
      </c>
      <c r="E54" s="3">
        <v>53</v>
      </c>
      <c r="F54" s="3">
        <v>1</v>
      </c>
      <c r="G54" s="3">
        <v>2</v>
      </c>
      <c r="H54" s="3">
        <v>2</v>
      </c>
      <c r="I54" s="3">
        <v>5</v>
      </c>
      <c r="J54" s="4" t="s">
        <v>43</v>
      </c>
    </row>
    <row r="55" spans="1:10" ht="13" x14ac:dyDescent="0.15">
      <c r="A55" s="3">
        <v>54</v>
      </c>
      <c r="B55" s="3">
        <v>1</v>
      </c>
      <c r="C55" s="4" t="s">
        <v>42</v>
      </c>
      <c r="D55" s="14">
        <v>1</v>
      </c>
      <c r="E55" s="3">
        <v>54</v>
      </c>
      <c r="F55" s="3">
        <v>2</v>
      </c>
      <c r="G55" s="3">
        <v>1</v>
      </c>
      <c r="H55" s="3">
        <v>1</v>
      </c>
      <c r="I55" s="3">
        <v>4</v>
      </c>
      <c r="J55" s="4" t="s">
        <v>45</v>
      </c>
    </row>
    <row r="56" spans="1:10" ht="13" x14ac:dyDescent="0.15">
      <c r="A56" s="3">
        <v>55</v>
      </c>
      <c r="B56" s="3">
        <v>2</v>
      </c>
      <c r="C56" s="4" t="s">
        <v>39</v>
      </c>
      <c r="D56" s="14">
        <v>1</v>
      </c>
      <c r="E56" s="3">
        <v>55</v>
      </c>
      <c r="F56" s="3">
        <v>4</v>
      </c>
      <c r="G56" s="3">
        <v>2</v>
      </c>
      <c r="H56" s="3">
        <v>1</v>
      </c>
      <c r="I56" s="3">
        <v>5</v>
      </c>
      <c r="J56" s="4" t="s">
        <v>43</v>
      </c>
    </row>
    <row r="57" spans="1:10" ht="13" x14ac:dyDescent="0.15">
      <c r="A57" s="3">
        <v>56</v>
      </c>
      <c r="B57" s="3">
        <v>2</v>
      </c>
      <c r="C57" s="4" t="s">
        <v>39</v>
      </c>
      <c r="D57" s="14">
        <v>1</v>
      </c>
      <c r="E57" s="3">
        <v>56</v>
      </c>
      <c r="F57" s="3">
        <v>1</v>
      </c>
      <c r="G57" s="3">
        <v>1</v>
      </c>
      <c r="H57" s="3">
        <v>10</v>
      </c>
      <c r="I57" s="3">
        <v>3</v>
      </c>
      <c r="J57" s="4" t="s">
        <v>40</v>
      </c>
    </row>
    <row r="58" spans="1:10" ht="13" x14ac:dyDescent="0.15">
      <c r="A58" s="3">
        <v>57</v>
      </c>
      <c r="B58" s="3">
        <v>2</v>
      </c>
      <c r="C58" s="4" t="s">
        <v>42</v>
      </c>
      <c r="D58" s="14">
        <v>1</v>
      </c>
      <c r="E58" s="3">
        <v>57</v>
      </c>
      <c r="F58" s="3">
        <v>3</v>
      </c>
      <c r="G58" s="3">
        <v>2</v>
      </c>
      <c r="H58" s="3">
        <v>1</v>
      </c>
      <c r="I58" s="3">
        <v>1</v>
      </c>
      <c r="J58" s="4" t="s">
        <v>44</v>
      </c>
    </row>
    <row r="59" spans="1:10" ht="13" x14ac:dyDescent="0.15">
      <c r="A59" s="3">
        <v>58</v>
      </c>
      <c r="B59" s="3">
        <v>1</v>
      </c>
      <c r="C59" s="4" t="s">
        <v>39</v>
      </c>
      <c r="D59" s="14">
        <v>1</v>
      </c>
      <c r="E59" s="3">
        <v>58</v>
      </c>
      <c r="F59" s="3">
        <v>4</v>
      </c>
      <c r="G59" s="3">
        <v>3</v>
      </c>
      <c r="H59" s="3">
        <v>5</v>
      </c>
      <c r="I59" s="3">
        <v>2</v>
      </c>
      <c r="J59" s="4" t="s">
        <v>41</v>
      </c>
    </row>
    <row r="60" spans="1:10" ht="13" x14ac:dyDescent="0.15">
      <c r="A60" s="3">
        <v>59</v>
      </c>
      <c r="B60" s="3">
        <v>4</v>
      </c>
      <c r="C60" s="4" t="s">
        <v>39</v>
      </c>
      <c r="D60" s="14">
        <v>1</v>
      </c>
      <c r="E60" s="3">
        <v>59</v>
      </c>
      <c r="F60" s="3">
        <v>1</v>
      </c>
      <c r="G60" s="3">
        <v>2</v>
      </c>
      <c r="H60" s="3">
        <v>8</v>
      </c>
      <c r="I60" s="3">
        <v>7</v>
      </c>
      <c r="J60" s="4" t="s">
        <v>47</v>
      </c>
    </row>
    <row r="61" spans="1:10" ht="13" x14ac:dyDescent="0.15">
      <c r="A61" s="3">
        <v>60</v>
      </c>
      <c r="B61" s="3">
        <v>2</v>
      </c>
      <c r="C61" s="4" t="s">
        <v>42</v>
      </c>
      <c r="D61" s="14">
        <v>1</v>
      </c>
      <c r="E61" s="3">
        <v>60</v>
      </c>
      <c r="F61" s="3">
        <v>2</v>
      </c>
      <c r="G61" s="3">
        <v>3</v>
      </c>
      <c r="H61" s="3">
        <v>5</v>
      </c>
      <c r="I61" s="3">
        <v>1</v>
      </c>
      <c r="J61" s="4" t="s">
        <v>44</v>
      </c>
    </row>
    <row r="62" spans="1:10" ht="13" x14ac:dyDescent="0.15">
      <c r="A62" s="3">
        <v>61</v>
      </c>
      <c r="B62" s="3">
        <v>2</v>
      </c>
      <c r="C62" s="4" t="s">
        <v>42</v>
      </c>
      <c r="D62" s="14">
        <v>1</v>
      </c>
      <c r="E62" s="3">
        <v>61</v>
      </c>
      <c r="F62" s="3">
        <v>5</v>
      </c>
      <c r="G62" s="3">
        <v>3</v>
      </c>
      <c r="H62" s="3">
        <v>1</v>
      </c>
      <c r="I62" s="3">
        <v>3</v>
      </c>
      <c r="J62" s="4" t="s">
        <v>40</v>
      </c>
    </row>
    <row r="63" spans="1:10" ht="13" x14ac:dyDescent="0.15">
      <c r="A63" s="3">
        <v>62</v>
      </c>
      <c r="B63" s="3">
        <v>2</v>
      </c>
      <c r="C63" s="4" t="s">
        <v>42</v>
      </c>
      <c r="D63" s="14">
        <v>1</v>
      </c>
      <c r="E63" s="3">
        <v>62</v>
      </c>
      <c r="F63" s="3">
        <v>4</v>
      </c>
      <c r="G63" s="3">
        <v>2</v>
      </c>
      <c r="H63" s="3">
        <v>3</v>
      </c>
      <c r="I63" s="3">
        <v>5</v>
      </c>
      <c r="J63" s="4" t="s">
        <v>43</v>
      </c>
    </row>
    <row r="64" spans="1:10" ht="13" x14ac:dyDescent="0.15">
      <c r="A64" s="3">
        <v>63</v>
      </c>
      <c r="B64" s="3">
        <v>3</v>
      </c>
      <c r="C64" s="4" t="s">
        <v>39</v>
      </c>
      <c r="D64" s="14">
        <v>1</v>
      </c>
      <c r="E64" s="3">
        <v>63</v>
      </c>
      <c r="F64" s="3">
        <v>2</v>
      </c>
      <c r="G64" s="3">
        <v>2</v>
      </c>
      <c r="H64" s="3">
        <v>5</v>
      </c>
      <c r="I64" s="3">
        <v>6</v>
      </c>
      <c r="J64" s="4" t="s">
        <v>46</v>
      </c>
    </row>
    <row r="65" spans="1:10" ht="13" x14ac:dyDescent="0.15">
      <c r="A65" s="3">
        <v>64</v>
      </c>
      <c r="B65" s="3">
        <v>4</v>
      </c>
      <c r="C65" s="4" t="s">
        <v>42</v>
      </c>
      <c r="D65" s="14">
        <v>1</v>
      </c>
      <c r="E65" s="3">
        <v>64</v>
      </c>
      <c r="F65" s="3">
        <v>2</v>
      </c>
      <c r="G65" s="3">
        <v>3</v>
      </c>
      <c r="H65" s="3">
        <v>1</v>
      </c>
      <c r="I65" s="3">
        <v>7</v>
      </c>
      <c r="J65" s="4" t="s">
        <v>47</v>
      </c>
    </row>
    <row r="66" spans="1:10" ht="13" x14ac:dyDescent="0.15">
      <c r="A66" s="3">
        <v>65</v>
      </c>
      <c r="B66" s="3">
        <v>1</v>
      </c>
      <c r="C66" s="4" t="s">
        <v>39</v>
      </c>
      <c r="D66" s="14">
        <v>1</v>
      </c>
      <c r="E66" s="3">
        <v>65</v>
      </c>
      <c r="F66" s="3">
        <v>4</v>
      </c>
      <c r="G66" s="3">
        <v>1</v>
      </c>
      <c r="H66" s="3">
        <v>1</v>
      </c>
      <c r="I66" s="4">
        <v>1</v>
      </c>
      <c r="J66" s="4" t="s">
        <v>44</v>
      </c>
    </row>
    <row r="67" spans="1:10" ht="13" x14ac:dyDescent="0.15">
      <c r="A67" s="3">
        <v>66</v>
      </c>
      <c r="B67" s="3">
        <v>1</v>
      </c>
      <c r="C67" s="4" t="s">
        <v>39</v>
      </c>
      <c r="D67" s="14">
        <v>1</v>
      </c>
      <c r="E67" s="3">
        <v>66</v>
      </c>
      <c r="F67" s="3">
        <v>3</v>
      </c>
      <c r="G67" s="3">
        <v>2</v>
      </c>
      <c r="H67" s="3">
        <v>2</v>
      </c>
      <c r="I67" s="3">
        <v>2</v>
      </c>
      <c r="J67" s="4" t="s">
        <v>41</v>
      </c>
    </row>
    <row r="68" spans="1:10" ht="13" x14ac:dyDescent="0.15">
      <c r="A68" s="3">
        <v>67</v>
      </c>
      <c r="B68" s="3">
        <v>4</v>
      </c>
      <c r="C68" s="4" t="s">
        <v>42</v>
      </c>
      <c r="D68" s="14">
        <v>1</v>
      </c>
      <c r="E68" s="3">
        <v>67</v>
      </c>
      <c r="F68" s="3">
        <v>2</v>
      </c>
      <c r="G68" s="3">
        <v>2</v>
      </c>
      <c r="H68" s="3">
        <v>6</v>
      </c>
      <c r="I68" s="3">
        <v>1</v>
      </c>
      <c r="J68" s="4" t="s">
        <v>44</v>
      </c>
    </row>
    <row r="69" spans="1:10" ht="13" x14ac:dyDescent="0.15">
      <c r="A69" s="3">
        <v>68</v>
      </c>
      <c r="B69" s="3">
        <v>2</v>
      </c>
      <c r="C69" s="4" t="s">
        <v>42</v>
      </c>
      <c r="D69" s="14">
        <v>1</v>
      </c>
      <c r="E69" s="3">
        <v>68</v>
      </c>
      <c r="F69" s="3">
        <v>3</v>
      </c>
      <c r="G69" s="3">
        <v>2</v>
      </c>
      <c r="H69" s="3">
        <v>1</v>
      </c>
      <c r="I69" s="3">
        <v>2</v>
      </c>
      <c r="J69" s="4" t="s">
        <v>41</v>
      </c>
    </row>
    <row r="70" spans="1:10" ht="13" x14ac:dyDescent="0.15">
      <c r="A70" s="3">
        <v>69</v>
      </c>
      <c r="B70" s="3">
        <v>2</v>
      </c>
      <c r="C70" s="4" t="s">
        <v>42</v>
      </c>
      <c r="D70" s="14">
        <v>1</v>
      </c>
      <c r="E70" s="3">
        <v>69</v>
      </c>
      <c r="F70" s="3">
        <v>2</v>
      </c>
      <c r="G70" s="3">
        <v>1</v>
      </c>
      <c r="H70" s="3">
        <v>2</v>
      </c>
      <c r="I70" s="3">
        <v>2</v>
      </c>
      <c r="J70" s="4" t="s">
        <v>41</v>
      </c>
    </row>
    <row r="71" spans="1:10" ht="13" x14ac:dyDescent="0.15">
      <c r="A71" s="3">
        <v>70</v>
      </c>
      <c r="B71" s="3">
        <v>12</v>
      </c>
      <c r="C71" s="4" t="s">
        <v>42</v>
      </c>
      <c r="D71" s="14">
        <v>1</v>
      </c>
      <c r="E71" s="3">
        <v>70</v>
      </c>
      <c r="F71" s="3">
        <v>3</v>
      </c>
      <c r="G71" s="3">
        <v>2</v>
      </c>
      <c r="H71" s="3">
        <v>8</v>
      </c>
      <c r="I71" s="3">
        <v>4</v>
      </c>
      <c r="J71" s="4" t="s">
        <v>45</v>
      </c>
    </row>
    <row r="72" spans="1:10" ht="13" x14ac:dyDescent="0.15">
      <c r="A72" s="3">
        <v>71</v>
      </c>
      <c r="B72" s="3">
        <v>2</v>
      </c>
      <c r="C72" s="4" t="s">
        <v>42</v>
      </c>
      <c r="D72" s="14">
        <v>1</v>
      </c>
      <c r="E72" s="3">
        <v>71</v>
      </c>
      <c r="F72" s="3">
        <v>2</v>
      </c>
      <c r="G72" s="3">
        <v>2</v>
      </c>
      <c r="H72" s="3">
        <v>4</v>
      </c>
      <c r="I72" s="3">
        <v>1</v>
      </c>
      <c r="J72" s="4" t="s">
        <v>44</v>
      </c>
    </row>
    <row r="73" spans="1:10" ht="13" x14ac:dyDescent="0.15">
      <c r="A73" s="3">
        <v>72</v>
      </c>
      <c r="B73" s="3">
        <v>6</v>
      </c>
      <c r="C73" s="4" t="s">
        <v>42</v>
      </c>
      <c r="D73" s="14">
        <v>1</v>
      </c>
      <c r="E73" s="3">
        <v>72</v>
      </c>
      <c r="F73" s="3">
        <v>2</v>
      </c>
      <c r="G73" s="3">
        <v>2</v>
      </c>
      <c r="H73" s="3">
        <v>1</v>
      </c>
      <c r="I73" s="3">
        <v>5</v>
      </c>
      <c r="J73" s="4" t="s">
        <v>43</v>
      </c>
    </row>
    <row r="74" spans="1:10" ht="13" x14ac:dyDescent="0.15">
      <c r="A74" s="3">
        <v>73</v>
      </c>
      <c r="B74" s="3">
        <v>2</v>
      </c>
      <c r="C74" s="4" t="s">
        <v>39</v>
      </c>
      <c r="D74" s="14">
        <v>1</v>
      </c>
      <c r="E74" s="3">
        <v>73</v>
      </c>
      <c r="F74" s="3">
        <v>2</v>
      </c>
      <c r="G74" s="3">
        <v>3</v>
      </c>
      <c r="H74" s="3">
        <v>2</v>
      </c>
      <c r="I74" s="3">
        <v>6</v>
      </c>
      <c r="J74" s="4" t="s">
        <v>46</v>
      </c>
    </row>
    <row r="75" spans="1:10" ht="13" x14ac:dyDescent="0.15">
      <c r="A75" s="3">
        <v>74</v>
      </c>
      <c r="B75" s="3">
        <v>2</v>
      </c>
      <c r="C75" s="4" t="s">
        <v>39</v>
      </c>
      <c r="D75" s="14">
        <v>1</v>
      </c>
      <c r="E75" s="3">
        <v>74</v>
      </c>
      <c r="F75" s="3">
        <v>5</v>
      </c>
      <c r="G75" s="3">
        <v>2</v>
      </c>
      <c r="H75" s="3">
        <v>4</v>
      </c>
      <c r="I75" s="3">
        <v>7</v>
      </c>
      <c r="J75" s="4" t="s">
        <v>47</v>
      </c>
    </row>
    <row r="76" spans="1:10" ht="13" x14ac:dyDescent="0.15">
      <c r="A76" s="3">
        <v>75</v>
      </c>
      <c r="B76" s="3">
        <v>1</v>
      </c>
      <c r="C76" s="4" t="s">
        <v>42</v>
      </c>
      <c r="D76" s="14">
        <v>1</v>
      </c>
      <c r="E76" s="3">
        <v>75</v>
      </c>
      <c r="F76" s="3">
        <v>5</v>
      </c>
      <c r="G76" s="3">
        <v>2</v>
      </c>
      <c r="H76" s="3">
        <v>1</v>
      </c>
      <c r="I76" s="3">
        <v>5</v>
      </c>
      <c r="J76" s="4" t="s">
        <v>43</v>
      </c>
    </row>
    <row r="77" spans="1:10" ht="13" x14ac:dyDescent="0.15">
      <c r="A77" s="3">
        <v>76</v>
      </c>
      <c r="B77" s="3">
        <v>2</v>
      </c>
      <c r="C77" s="4" t="s">
        <v>42</v>
      </c>
      <c r="D77" s="14">
        <v>1</v>
      </c>
      <c r="E77" s="3">
        <v>76</v>
      </c>
      <c r="F77" s="3">
        <v>3</v>
      </c>
      <c r="G77" s="3">
        <v>2</v>
      </c>
      <c r="H77" s="3">
        <v>1</v>
      </c>
      <c r="I77" s="3">
        <v>3</v>
      </c>
      <c r="J77" s="4" t="s">
        <v>40</v>
      </c>
    </row>
    <row r="78" spans="1:10" ht="13" x14ac:dyDescent="0.15">
      <c r="A78" s="3">
        <v>77</v>
      </c>
      <c r="B78" s="3">
        <v>2</v>
      </c>
      <c r="C78" s="4" t="s">
        <v>42</v>
      </c>
      <c r="D78" s="14">
        <v>1</v>
      </c>
      <c r="E78" s="3">
        <v>77</v>
      </c>
      <c r="F78" s="3">
        <v>5</v>
      </c>
      <c r="G78" s="3">
        <v>1</v>
      </c>
      <c r="H78" s="3">
        <v>5</v>
      </c>
      <c r="I78" s="3">
        <v>1</v>
      </c>
      <c r="J78" s="4" t="s">
        <v>44</v>
      </c>
    </row>
    <row r="79" spans="1:10" ht="13" x14ac:dyDescent="0.15">
      <c r="A79" s="3">
        <v>78</v>
      </c>
      <c r="B79" s="3">
        <v>2</v>
      </c>
      <c r="C79" s="4" t="s">
        <v>39</v>
      </c>
      <c r="D79" s="14">
        <v>1</v>
      </c>
      <c r="E79" s="3">
        <v>78</v>
      </c>
      <c r="F79" s="3">
        <v>3</v>
      </c>
      <c r="G79" s="3">
        <v>2</v>
      </c>
      <c r="H79" s="3">
        <v>8</v>
      </c>
      <c r="I79" s="3">
        <v>1</v>
      </c>
      <c r="J79" s="4" t="s">
        <v>44</v>
      </c>
    </row>
    <row r="80" spans="1:10" ht="13" x14ac:dyDescent="0.15">
      <c r="A80" s="3">
        <v>79</v>
      </c>
      <c r="B80" s="3">
        <v>1</v>
      </c>
      <c r="C80" s="4" t="s">
        <v>39</v>
      </c>
      <c r="D80" s="14">
        <v>1</v>
      </c>
      <c r="E80" s="3">
        <v>79</v>
      </c>
      <c r="F80" s="3">
        <v>1</v>
      </c>
      <c r="G80" s="3">
        <v>2</v>
      </c>
      <c r="H80" s="3">
        <v>3</v>
      </c>
      <c r="I80" s="3">
        <v>4</v>
      </c>
      <c r="J80" s="4" t="s">
        <v>45</v>
      </c>
    </row>
    <row r="81" spans="1:10" ht="13" x14ac:dyDescent="0.15">
      <c r="A81" s="3">
        <v>80</v>
      </c>
      <c r="B81" s="3">
        <v>2</v>
      </c>
      <c r="C81" s="4" t="s">
        <v>42</v>
      </c>
      <c r="D81" s="14">
        <v>1</v>
      </c>
      <c r="E81" s="3">
        <v>80</v>
      </c>
      <c r="F81" s="3">
        <v>3</v>
      </c>
      <c r="G81" s="3">
        <v>3</v>
      </c>
      <c r="H81" s="3">
        <v>1</v>
      </c>
      <c r="I81" s="3">
        <v>2</v>
      </c>
      <c r="J81" s="4" t="s">
        <v>41</v>
      </c>
    </row>
    <row r="82" spans="1:10" ht="13" x14ac:dyDescent="0.15">
      <c r="A82" s="3">
        <v>81</v>
      </c>
      <c r="B82" s="3">
        <v>2</v>
      </c>
      <c r="C82" s="4" t="s">
        <v>39</v>
      </c>
      <c r="D82" s="14">
        <v>1</v>
      </c>
      <c r="E82" s="3">
        <v>81</v>
      </c>
      <c r="F82" s="3">
        <v>2</v>
      </c>
      <c r="G82" s="3">
        <v>2</v>
      </c>
      <c r="H82" s="3">
        <v>10</v>
      </c>
      <c r="I82" s="3">
        <v>7</v>
      </c>
      <c r="J82" s="4" t="s">
        <v>47</v>
      </c>
    </row>
    <row r="83" spans="1:10" ht="13" x14ac:dyDescent="0.15">
      <c r="A83" s="3">
        <v>82</v>
      </c>
      <c r="B83" s="3">
        <v>5</v>
      </c>
      <c r="C83" s="4" t="s">
        <v>42</v>
      </c>
      <c r="D83" s="14">
        <v>1</v>
      </c>
      <c r="E83" s="3">
        <v>82</v>
      </c>
      <c r="F83" s="3">
        <v>3</v>
      </c>
      <c r="G83" s="3">
        <v>1</v>
      </c>
      <c r="H83" s="3">
        <v>2</v>
      </c>
      <c r="I83" s="3">
        <v>1</v>
      </c>
      <c r="J83" s="4" t="s">
        <v>44</v>
      </c>
    </row>
    <row r="84" spans="1:10" ht="13" x14ac:dyDescent="0.15">
      <c r="A84" s="3">
        <v>83</v>
      </c>
      <c r="B84" s="3">
        <v>4</v>
      </c>
      <c r="C84" s="4" t="s">
        <v>39</v>
      </c>
      <c r="D84" s="14">
        <v>1</v>
      </c>
      <c r="E84" s="3">
        <v>83</v>
      </c>
      <c r="F84" s="3">
        <v>2</v>
      </c>
      <c r="G84" s="3">
        <v>1</v>
      </c>
      <c r="H84" s="3">
        <v>5</v>
      </c>
      <c r="I84" s="3">
        <v>1</v>
      </c>
      <c r="J84" s="4" t="s">
        <v>44</v>
      </c>
    </row>
    <row r="85" spans="1:10" ht="13" x14ac:dyDescent="0.15">
      <c r="A85" s="3">
        <v>84</v>
      </c>
      <c r="B85" s="3">
        <v>6</v>
      </c>
      <c r="C85" s="4" t="s">
        <v>39</v>
      </c>
      <c r="D85" s="14">
        <v>1</v>
      </c>
      <c r="E85" s="3">
        <v>84</v>
      </c>
      <c r="F85" s="3">
        <v>1</v>
      </c>
      <c r="G85" s="3">
        <v>2</v>
      </c>
      <c r="H85" s="3">
        <v>9</v>
      </c>
      <c r="I85" s="3">
        <v>1</v>
      </c>
      <c r="J85" s="4" t="s">
        <v>44</v>
      </c>
    </row>
    <row r="86" spans="1:10" ht="13" x14ac:dyDescent="0.15">
      <c r="A86" s="3">
        <v>85</v>
      </c>
      <c r="B86" s="3">
        <v>2</v>
      </c>
      <c r="C86" s="4" t="s">
        <v>42</v>
      </c>
      <c r="D86" s="14">
        <v>1</v>
      </c>
      <c r="E86" s="3">
        <v>85</v>
      </c>
      <c r="F86" s="3">
        <v>4</v>
      </c>
      <c r="G86" s="3">
        <v>2</v>
      </c>
      <c r="H86" s="3">
        <v>5</v>
      </c>
      <c r="I86" s="3">
        <v>1</v>
      </c>
      <c r="J86" s="4" t="s">
        <v>44</v>
      </c>
    </row>
    <row r="87" spans="1:10" ht="13" x14ac:dyDescent="0.15">
      <c r="A87" s="3">
        <v>86</v>
      </c>
      <c r="B87" s="3">
        <v>4</v>
      </c>
      <c r="C87" s="4" t="s">
        <v>39</v>
      </c>
      <c r="D87" s="14">
        <v>1</v>
      </c>
      <c r="E87" s="3">
        <v>86</v>
      </c>
      <c r="F87" s="3">
        <v>4</v>
      </c>
      <c r="G87" s="3">
        <v>2</v>
      </c>
      <c r="H87" s="3">
        <v>10</v>
      </c>
      <c r="I87" s="3">
        <v>5</v>
      </c>
      <c r="J87" s="4" t="s">
        <v>43</v>
      </c>
    </row>
    <row r="88" spans="1:10" ht="13" x14ac:dyDescent="0.15">
      <c r="A88" s="3">
        <v>87</v>
      </c>
      <c r="B88" s="3">
        <v>2</v>
      </c>
      <c r="C88" s="4" t="s">
        <v>42</v>
      </c>
      <c r="D88" s="14">
        <v>1</v>
      </c>
      <c r="E88" s="3">
        <v>87</v>
      </c>
      <c r="F88" s="3">
        <v>1</v>
      </c>
      <c r="G88" s="3">
        <v>2</v>
      </c>
      <c r="H88" s="3">
        <v>7</v>
      </c>
      <c r="I88" s="3">
        <v>5</v>
      </c>
      <c r="J88" s="4" t="s">
        <v>43</v>
      </c>
    </row>
    <row r="89" spans="1:10" ht="13" x14ac:dyDescent="0.15">
      <c r="A89" s="3">
        <v>88</v>
      </c>
      <c r="B89" s="3">
        <v>4</v>
      </c>
      <c r="C89" s="4" t="s">
        <v>42</v>
      </c>
      <c r="D89" s="14">
        <v>1</v>
      </c>
      <c r="E89" s="3">
        <v>88</v>
      </c>
      <c r="F89" s="3">
        <v>1</v>
      </c>
      <c r="G89" s="3">
        <v>2</v>
      </c>
      <c r="H89" s="3">
        <v>1</v>
      </c>
      <c r="I89" s="3">
        <v>3</v>
      </c>
      <c r="J89" s="4" t="s">
        <v>40</v>
      </c>
    </row>
    <row r="90" spans="1:10" ht="13" x14ac:dyDescent="0.15">
      <c r="A90" s="3">
        <v>89</v>
      </c>
      <c r="B90" s="3">
        <v>1</v>
      </c>
      <c r="C90" s="4" t="s">
        <v>42</v>
      </c>
      <c r="D90" s="14">
        <v>1</v>
      </c>
      <c r="E90" s="3">
        <v>89</v>
      </c>
      <c r="F90" s="3">
        <v>2</v>
      </c>
      <c r="G90" s="3">
        <v>3</v>
      </c>
      <c r="H90" s="3">
        <v>1</v>
      </c>
      <c r="I90" s="3">
        <v>2</v>
      </c>
      <c r="J90" s="4" t="s">
        <v>41</v>
      </c>
    </row>
    <row r="91" spans="1:10" ht="13" x14ac:dyDescent="0.15">
      <c r="A91" s="3">
        <v>90</v>
      </c>
      <c r="B91" s="3">
        <v>6</v>
      </c>
      <c r="C91" s="4" t="s">
        <v>42</v>
      </c>
      <c r="D91" s="14">
        <v>1</v>
      </c>
      <c r="E91" s="3">
        <v>90</v>
      </c>
      <c r="F91" s="3">
        <v>2</v>
      </c>
      <c r="G91" s="3">
        <v>2</v>
      </c>
      <c r="H91" s="3">
        <v>1</v>
      </c>
      <c r="I91" s="3">
        <v>5</v>
      </c>
      <c r="J91" s="4" t="s">
        <v>43</v>
      </c>
    </row>
    <row r="92" spans="1:10" ht="13" x14ac:dyDescent="0.15">
      <c r="A92" s="3">
        <v>91</v>
      </c>
      <c r="B92" s="3">
        <v>2</v>
      </c>
      <c r="C92" s="4" t="s">
        <v>42</v>
      </c>
      <c r="D92" s="14">
        <v>1</v>
      </c>
      <c r="E92" s="3">
        <v>91</v>
      </c>
      <c r="F92" s="3">
        <v>3</v>
      </c>
      <c r="G92" s="3">
        <v>1</v>
      </c>
      <c r="H92" s="3">
        <v>1</v>
      </c>
      <c r="I92" s="3">
        <v>1</v>
      </c>
      <c r="J92" s="4" t="s">
        <v>44</v>
      </c>
    </row>
    <row r="93" spans="1:10" ht="13" x14ac:dyDescent="0.15">
      <c r="A93" s="3">
        <v>92</v>
      </c>
      <c r="B93" s="3">
        <v>2</v>
      </c>
      <c r="C93" s="4" t="s">
        <v>39</v>
      </c>
      <c r="D93" s="14">
        <v>1</v>
      </c>
      <c r="E93" s="3">
        <v>92</v>
      </c>
      <c r="F93" s="3">
        <v>2</v>
      </c>
      <c r="G93" s="3">
        <v>2</v>
      </c>
      <c r="H93" s="3">
        <v>2</v>
      </c>
      <c r="I93" s="3">
        <v>6</v>
      </c>
      <c r="J93" s="4" t="s">
        <v>46</v>
      </c>
    </row>
    <row r="94" spans="1:10" ht="13" x14ac:dyDescent="0.15">
      <c r="A94" s="3">
        <v>93</v>
      </c>
      <c r="B94" s="3">
        <v>2</v>
      </c>
      <c r="C94" s="4" t="s">
        <v>42</v>
      </c>
      <c r="D94" s="14">
        <v>1</v>
      </c>
      <c r="E94" s="3">
        <v>93</v>
      </c>
      <c r="F94" s="3">
        <v>-1</v>
      </c>
      <c r="G94" s="3">
        <v>2</v>
      </c>
      <c r="H94" s="3">
        <v>1</v>
      </c>
      <c r="I94" s="3">
        <v>3</v>
      </c>
      <c r="J94" s="4" t="s">
        <v>40</v>
      </c>
    </row>
    <row r="95" spans="1:10" ht="13" x14ac:dyDescent="0.15">
      <c r="A95" s="3">
        <v>94</v>
      </c>
      <c r="B95" s="3">
        <v>2</v>
      </c>
      <c r="C95" s="4" t="s">
        <v>42</v>
      </c>
      <c r="D95" s="14">
        <v>1</v>
      </c>
      <c r="E95" s="3">
        <v>94</v>
      </c>
      <c r="F95" s="3">
        <v>3</v>
      </c>
      <c r="G95" s="3">
        <v>2</v>
      </c>
      <c r="H95" s="3">
        <v>3</v>
      </c>
      <c r="I95" s="3">
        <v>1</v>
      </c>
      <c r="J95" s="4" t="s">
        <v>44</v>
      </c>
    </row>
    <row r="96" spans="1:10" ht="13" x14ac:dyDescent="0.15">
      <c r="A96" s="3">
        <v>95</v>
      </c>
      <c r="B96" s="3">
        <v>5</v>
      </c>
      <c r="C96" s="4" t="s">
        <v>42</v>
      </c>
      <c r="D96" s="14">
        <v>1</v>
      </c>
      <c r="E96" s="3">
        <v>95</v>
      </c>
      <c r="F96" s="3">
        <v>2</v>
      </c>
      <c r="G96" s="3">
        <v>1</v>
      </c>
      <c r="H96" s="3">
        <v>8</v>
      </c>
      <c r="I96" s="3">
        <v>1</v>
      </c>
      <c r="J96" s="4" t="s">
        <v>44</v>
      </c>
    </row>
    <row r="97" spans="1:10" ht="13" x14ac:dyDescent="0.15">
      <c r="A97" s="3">
        <v>96</v>
      </c>
      <c r="B97" s="3">
        <v>1</v>
      </c>
      <c r="C97" s="4" t="s">
        <v>39</v>
      </c>
      <c r="D97" s="14">
        <v>1</v>
      </c>
      <c r="E97" s="3">
        <v>96</v>
      </c>
      <c r="F97" s="3">
        <v>2</v>
      </c>
      <c r="G97" s="3">
        <v>2</v>
      </c>
      <c r="H97" s="3">
        <v>1</v>
      </c>
      <c r="I97" s="3">
        <v>7</v>
      </c>
      <c r="J97" s="4" t="s">
        <v>47</v>
      </c>
    </row>
    <row r="98" spans="1:10" ht="13" x14ac:dyDescent="0.15">
      <c r="A98" s="3">
        <v>97</v>
      </c>
      <c r="B98" s="3">
        <v>2</v>
      </c>
      <c r="C98" s="4" t="s">
        <v>39</v>
      </c>
      <c r="D98" s="14">
        <v>1</v>
      </c>
      <c r="E98" s="3">
        <v>97</v>
      </c>
      <c r="F98" s="3">
        <v>1</v>
      </c>
      <c r="G98" s="3">
        <v>3</v>
      </c>
      <c r="H98" s="3">
        <v>5</v>
      </c>
      <c r="I98" s="3">
        <v>3</v>
      </c>
      <c r="J98" s="4" t="s">
        <v>40</v>
      </c>
    </row>
    <row r="99" spans="1:10" ht="13" x14ac:dyDescent="0.15">
      <c r="A99" s="3">
        <v>98</v>
      </c>
      <c r="B99" s="3">
        <v>4</v>
      </c>
      <c r="C99" s="4" t="s">
        <v>42</v>
      </c>
      <c r="D99" s="14">
        <v>1</v>
      </c>
      <c r="E99" s="3">
        <v>98</v>
      </c>
      <c r="F99" s="3">
        <v>2</v>
      </c>
      <c r="G99" s="3">
        <v>2</v>
      </c>
      <c r="H99" s="3">
        <v>1</v>
      </c>
      <c r="I99" s="3">
        <v>4</v>
      </c>
      <c r="J99" s="4" t="s">
        <v>45</v>
      </c>
    </row>
    <row r="100" spans="1:10" ht="13" x14ac:dyDescent="0.15">
      <c r="A100" s="3">
        <v>99</v>
      </c>
      <c r="B100" s="3">
        <v>1</v>
      </c>
      <c r="C100" s="4" t="s">
        <v>39</v>
      </c>
      <c r="D100" s="14">
        <v>1</v>
      </c>
      <c r="E100" s="3">
        <v>99</v>
      </c>
      <c r="F100" s="3">
        <v>3</v>
      </c>
      <c r="G100" s="3">
        <v>1</v>
      </c>
      <c r="H100" s="3">
        <v>1</v>
      </c>
      <c r="I100" s="3">
        <v>1</v>
      </c>
      <c r="J100" s="4" t="s">
        <v>44</v>
      </c>
    </row>
    <row r="101" spans="1:10" ht="13" x14ac:dyDescent="0.15">
      <c r="A101" s="3">
        <v>100</v>
      </c>
      <c r="B101" s="3">
        <v>2</v>
      </c>
      <c r="C101" s="4" t="s">
        <v>42</v>
      </c>
      <c r="D101" s="14">
        <v>1</v>
      </c>
      <c r="E101" s="3">
        <v>100</v>
      </c>
      <c r="F101" s="3">
        <v>3</v>
      </c>
      <c r="G101" s="3">
        <v>2</v>
      </c>
      <c r="H101" s="3">
        <v>3</v>
      </c>
      <c r="I101" s="3">
        <v>2</v>
      </c>
      <c r="J101" s="4" t="s">
        <v>41</v>
      </c>
    </row>
    <row r="102" spans="1:10" ht="13" x14ac:dyDescent="0.15">
      <c r="A102" s="3">
        <v>101</v>
      </c>
      <c r="B102" s="3">
        <v>3</v>
      </c>
      <c r="C102" s="4" t="s">
        <v>42</v>
      </c>
      <c r="D102" s="14">
        <v>1</v>
      </c>
      <c r="E102" s="3">
        <v>101</v>
      </c>
      <c r="F102" s="3">
        <v>4</v>
      </c>
      <c r="G102" s="3">
        <v>2</v>
      </c>
      <c r="H102" s="3">
        <v>1</v>
      </c>
      <c r="I102" s="3">
        <v>5</v>
      </c>
      <c r="J102" s="4" t="s">
        <v>43</v>
      </c>
    </row>
    <row r="103" spans="1:10" ht="13" x14ac:dyDescent="0.15">
      <c r="A103" s="3">
        <v>102</v>
      </c>
      <c r="B103" s="3">
        <v>5</v>
      </c>
      <c r="C103" s="4" t="s">
        <v>39</v>
      </c>
      <c r="D103" s="14">
        <v>1</v>
      </c>
      <c r="E103" s="3">
        <v>102</v>
      </c>
      <c r="F103" s="3">
        <v>3</v>
      </c>
      <c r="G103" s="3">
        <v>3</v>
      </c>
      <c r="H103" s="3">
        <v>3</v>
      </c>
      <c r="I103" s="3">
        <v>2</v>
      </c>
      <c r="J103" s="4" t="s">
        <v>41</v>
      </c>
    </row>
    <row r="104" spans="1:10" ht="13" x14ac:dyDescent="0.15">
      <c r="A104" s="3">
        <v>103</v>
      </c>
      <c r="B104" s="3">
        <v>6</v>
      </c>
      <c r="C104" s="4" t="s">
        <v>39</v>
      </c>
      <c r="D104" s="14">
        <v>1</v>
      </c>
      <c r="E104" s="3">
        <v>103</v>
      </c>
      <c r="F104" s="3">
        <v>2</v>
      </c>
      <c r="G104" s="3">
        <v>2</v>
      </c>
      <c r="H104" s="3">
        <v>7</v>
      </c>
      <c r="I104" s="3">
        <v>5</v>
      </c>
      <c r="J104" s="4" t="s">
        <v>43</v>
      </c>
    </row>
    <row r="105" spans="1:10" ht="13" x14ac:dyDescent="0.15">
      <c r="A105" s="3">
        <v>104</v>
      </c>
      <c r="B105" s="3">
        <v>5</v>
      </c>
      <c r="C105" s="4" t="s">
        <v>42</v>
      </c>
      <c r="D105" s="14">
        <v>1</v>
      </c>
      <c r="E105" s="3">
        <v>104</v>
      </c>
      <c r="F105" s="3">
        <v>2</v>
      </c>
      <c r="G105" s="3">
        <v>2</v>
      </c>
      <c r="H105" s="3">
        <v>10</v>
      </c>
      <c r="I105" s="3">
        <v>5</v>
      </c>
      <c r="J105" s="4" t="s">
        <v>43</v>
      </c>
    </row>
    <row r="106" spans="1:10" ht="13" x14ac:dyDescent="0.15">
      <c r="A106" s="3">
        <v>105</v>
      </c>
      <c r="B106" s="3">
        <v>1</v>
      </c>
      <c r="C106" s="4" t="s">
        <v>42</v>
      </c>
      <c r="D106" s="14">
        <v>1</v>
      </c>
      <c r="E106" s="3">
        <v>105</v>
      </c>
      <c r="F106" s="3">
        <v>2</v>
      </c>
      <c r="G106" s="3">
        <v>2</v>
      </c>
      <c r="H106" s="3">
        <v>4</v>
      </c>
      <c r="I106" s="3">
        <v>5</v>
      </c>
      <c r="J106" s="4" t="s">
        <v>43</v>
      </c>
    </row>
    <row r="107" spans="1:10" ht="13" x14ac:dyDescent="0.15">
      <c r="A107" s="3">
        <v>106</v>
      </c>
      <c r="B107" s="3">
        <v>2</v>
      </c>
      <c r="C107" s="4" t="s">
        <v>39</v>
      </c>
      <c r="D107" s="14">
        <v>1</v>
      </c>
      <c r="E107" s="3">
        <v>106</v>
      </c>
      <c r="F107" s="3">
        <v>1</v>
      </c>
      <c r="G107" s="3">
        <v>2</v>
      </c>
      <c r="H107" s="3">
        <v>1</v>
      </c>
      <c r="I107" s="3">
        <v>5</v>
      </c>
      <c r="J107" s="4" t="s">
        <v>43</v>
      </c>
    </row>
    <row r="108" spans="1:10" ht="13" x14ac:dyDescent="0.15">
      <c r="A108" s="3">
        <v>107</v>
      </c>
      <c r="B108" s="3">
        <v>3</v>
      </c>
      <c r="C108" s="4" t="s">
        <v>39</v>
      </c>
      <c r="D108" s="14">
        <v>1</v>
      </c>
      <c r="E108" s="3">
        <v>107</v>
      </c>
      <c r="F108" s="3">
        <v>2</v>
      </c>
      <c r="G108" s="3">
        <v>3</v>
      </c>
      <c r="H108" s="3">
        <v>1</v>
      </c>
      <c r="I108" s="3">
        <v>5</v>
      </c>
      <c r="J108" s="4" t="s">
        <v>43</v>
      </c>
    </row>
    <row r="109" spans="1:10" ht="13" x14ac:dyDescent="0.15">
      <c r="A109" s="3">
        <v>108</v>
      </c>
      <c r="B109" s="3">
        <v>4</v>
      </c>
      <c r="C109" s="4" t="s">
        <v>39</v>
      </c>
      <c r="D109" s="14">
        <v>1</v>
      </c>
      <c r="E109" s="3">
        <v>108</v>
      </c>
      <c r="F109" s="3">
        <v>3</v>
      </c>
      <c r="G109" s="3">
        <v>1</v>
      </c>
      <c r="H109" s="3">
        <v>9</v>
      </c>
      <c r="I109" s="3">
        <v>2</v>
      </c>
      <c r="J109" s="4" t="s">
        <v>41</v>
      </c>
    </row>
    <row r="110" spans="1:10" ht="13" x14ac:dyDescent="0.15">
      <c r="A110" s="3">
        <v>109</v>
      </c>
      <c r="B110" s="3">
        <v>5</v>
      </c>
      <c r="C110" s="4" t="s">
        <v>42</v>
      </c>
      <c r="D110" s="14">
        <v>1</v>
      </c>
      <c r="E110" s="3">
        <v>109</v>
      </c>
      <c r="F110" s="3">
        <v>3</v>
      </c>
      <c r="G110" s="3">
        <v>2</v>
      </c>
      <c r="H110" s="3">
        <v>7</v>
      </c>
      <c r="I110" s="3">
        <v>4</v>
      </c>
      <c r="J110" s="4" t="s">
        <v>45</v>
      </c>
    </row>
    <row r="111" spans="1:10" ht="13" x14ac:dyDescent="0.15">
      <c r="A111" s="3">
        <v>110</v>
      </c>
      <c r="B111" s="3">
        <v>1</v>
      </c>
      <c r="C111" s="4" t="s">
        <v>39</v>
      </c>
      <c r="D111" s="14">
        <v>1</v>
      </c>
      <c r="E111" s="3">
        <v>110</v>
      </c>
      <c r="F111" s="3">
        <v>1</v>
      </c>
      <c r="G111" s="3">
        <v>2</v>
      </c>
      <c r="H111" s="3">
        <v>2</v>
      </c>
      <c r="I111" s="3">
        <v>1</v>
      </c>
      <c r="J111" s="4" t="s">
        <v>44</v>
      </c>
    </row>
    <row r="112" spans="1:10" ht="13" x14ac:dyDescent="0.15">
      <c r="A112" s="3">
        <v>111</v>
      </c>
      <c r="B112" s="3">
        <v>2</v>
      </c>
      <c r="C112" s="4" t="s">
        <v>39</v>
      </c>
      <c r="D112" s="14">
        <v>1</v>
      </c>
      <c r="E112" s="3">
        <v>111</v>
      </c>
      <c r="F112" s="3">
        <v>5</v>
      </c>
      <c r="G112" s="3">
        <v>1</v>
      </c>
      <c r="H112" s="3">
        <v>1</v>
      </c>
      <c r="I112" s="3">
        <v>1</v>
      </c>
      <c r="J112" s="4" t="s">
        <v>44</v>
      </c>
    </row>
    <row r="113" spans="1:10" ht="13" x14ac:dyDescent="0.15">
      <c r="A113" s="3">
        <v>112</v>
      </c>
      <c r="B113" s="3">
        <v>2</v>
      </c>
      <c r="C113" s="4" t="s">
        <v>42</v>
      </c>
      <c r="D113" s="14">
        <v>1</v>
      </c>
      <c r="E113" s="3">
        <v>112</v>
      </c>
      <c r="F113" s="3">
        <v>1</v>
      </c>
      <c r="G113" s="3">
        <v>1</v>
      </c>
      <c r="H113" s="3">
        <v>7</v>
      </c>
      <c r="I113" s="3">
        <v>5</v>
      </c>
      <c r="J113" s="4" t="s">
        <v>43</v>
      </c>
    </row>
    <row r="114" spans="1:10" ht="13" x14ac:dyDescent="0.15">
      <c r="A114" s="3">
        <v>113</v>
      </c>
      <c r="B114" s="3">
        <v>4</v>
      </c>
      <c r="C114" s="4" t="s">
        <v>39</v>
      </c>
      <c r="D114" s="14">
        <v>1</v>
      </c>
      <c r="E114" s="3">
        <v>113</v>
      </c>
      <c r="F114" s="3">
        <v>2</v>
      </c>
      <c r="G114" s="3">
        <v>1</v>
      </c>
      <c r="H114" s="3">
        <v>1</v>
      </c>
      <c r="I114" s="3">
        <v>2</v>
      </c>
      <c r="J114" s="4" t="s">
        <v>41</v>
      </c>
    </row>
    <row r="115" spans="1:10" ht="13" x14ac:dyDescent="0.15">
      <c r="A115" s="3">
        <v>114</v>
      </c>
      <c r="B115" s="3">
        <v>2</v>
      </c>
      <c r="C115" s="4" t="s">
        <v>39</v>
      </c>
      <c r="D115" s="14">
        <v>1</v>
      </c>
      <c r="E115" s="3">
        <v>114</v>
      </c>
      <c r="F115" s="3">
        <v>3</v>
      </c>
      <c r="G115" s="3">
        <v>1</v>
      </c>
      <c r="H115" s="3">
        <v>7</v>
      </c>
      <c r="I115" s="3">
        <v>5</v>
      </c>
      <c r="J115" s="4" t="s">
        <v>43</v>
      </c>
    </row>
    <row r="116" spans="1:10" ht="13" x14ac:dyDescent="0.15">
      <c r="A116" s="3">
        <v>115</v>
      </c>
      <c r="B116" s="3">
        <v>2</v>
      </c>
      <c r="C116" s="4" t="s">
        <v>39</v>
      </c>
      <c r="D116" s="14">
        <v>1</v>
      </c>
      <c r="E116" s="3">
        <v>115</v>
      </c>
      <c r="F116" s="3">
        <v>4</v>
      </c>
      <c r="G116" s="3">
        <v>1</v>
      </c>
      <c r="H116" s="3">
        <v>1</v>
      </c>
      <c r="I116" s="3">
        <v>1</v>
      </c>
      <c r="J116" s="4" t="s">
        <v>44</v>
      </c>
    </row>
    <row r="117" spans="1:10" ht="13" x14ac:dyDescent="0.15">
      <c r="A117" s="3">
        <v>116</v>
      </c>
      <c r="B117" s="3">
        <v>4</v>
      </c>
      <c r="C117" s="4" t="s">
        <v>39</v>
      </c>
      <c r="D117" s="14">
        <v>1</v>
      </c>
      <c r="E117" s="3">
        <v>116</v>
      </c>
      <c r="F117" s="3">
        <v>2</v>
      </c>
      <c r="G117" s="3">
        <v>1</v>
      </c>
      <c r="H117" s="3">
        <v>1</v>
      </c>
      <c r="I117" s="3">
        <v>1</v>
      </c>
      <c r="J117" s="4" t="s">
        <v>44</v>
      </c>
    </row>
    <row r="118" spans="1:10" ht="13" x14ac:dyDescent="0.15">
      <c r="A118" s="3">
        <v>117</v>
      </c>
      <c r="B118" s="3">
        <v>5</v>
      </c>
      <c r="C118" s="4" t="s">
        <v>42</v>
      </c>
      <c r="D118" s="14">
        <v>1</v>
      </c>
      <c r="E118" s="3">
        <v>117</v>
      </c>
      <c r="F118" s="3">
        <v>2</v>
      </c>
      <c r="G118" s="3">
        <v>2</v>
      </c>
      <c r="H118" s="3">
        <v>8</v>
      </c>
      <c r="I118" s="3">
        <v>6</v>
      </c>
      <c r="J118" s="4" t="s">
        <v>46</v>
      </c>
    </row>
    <row r="119" spans="1:10" ht="13" x14ac:dyDescent="0.15">
      <c r="A119" s="3">
        <v>118</v>
      </c>
      <c r="B119" s="3">
        <v>2</v>
      </c>
      <c r="C119" s="4" t="s">
        <v>39</v>
      </c>
      <c r="D119" s="14">
        <v>1</v>
      </c>
      <c r="E119" s="3">
        <v>118</v>
      </c>
      <c r="F119" s="3">
        <v>3</v>
      </c>
      <c r="G119" s="3">
        <v>3</v>
      </c>
      <c r="H119" s="3">
        <v>9</v>
      </c>
      <c r="I119" s="3">
        <v>2</v>
      </c>
      <c r="J119" s="4" t="s">
        <v>41</v>
      </c>
    </row>
    <row r="120" spans="1:10" ht="13" x14ac:dyDescent="0.15">
      <c r="A120" s="3">
        <v>119</v>
      </c>
      <c r="B120" s="3">
        <v>2</v>
      </c>
      <c r="C120" s="4" t="s">
        <v>42</v>
      </c>
      <c r="D120" s="14">
        <v>1</v>
      </c>
      <c r="E120" s="3">
        <v>119</v>
      </c>
      <c r="F120" s="3">
        <v>2</v>
      </c>
      <c r="G120" s="3">
        <v>1</v>
      </c>
      <c r="H120" s="3">
        <v>7</v>
      </c>
      <c r="I120" s="3">
        <v>5</v>
      </c>
      <c r="J120" s="4" t="s">
        <v>43</v>
      </c>
    </row>
    <row r="121" spans="1:10" ht="13" x14ac:dyDescent="0.15">
      <c r="A121" s="3">
        <v>120</v>
      </c>
      <c r="B121" s="3">
        <v>1</v>
      </c>
      <c r="C121" s="4" t="s">
        <v>39</v>
      </c>
      <c r="D121" s="14">
        <v>1</v>
      </c>
      <c r="E121" s="3">
        <v>120</v>
      </c>
      <c r="F121" s="3">
        <v>4</v>
      </c>
      <c r="G121" s="3">
        <v>3</v>
      </c>
      <c r="H121" s="3">
        <v>3</v>
      </c>
      <c r="I121" s="3">
        <v>3</v>
      </c>
      <c r="J121" s="4" t="s">
        <v>40</v>
      </c>
    </row>
    <row r="122" spans="1:10" ht="13" x14ac:dyDescent="0.15">
      <c r="A122" s="3">
        <v>121</v>
      </c>
      <c r="B122" s="3">
        <v>1</v>
      </c>
      <c r="C122" s="4" t="s">
        <v>39</v>
      </c>
      <c r="D122" s="14">
        <v>1</v>
      </c>
      <c r="E122" s="3">
        <v>121</v>
      </c>
      <c r="F122" s="3">
        <v>1</v>
      </c>
      <c r="G122" s="3">
        <v>1</v>
      </c>
      <c r="H122" s="3">
        <v>5</v>
      </c>
      <c r="I122" s="3">
        <v>1</v>
      </c>
      <c r="J122" s="4" t="s">
        <v>44</v>
      </c>
    </row>
    <row r="123" spans="1:10" ht="13" x14ac:dyDescent="0.15">
      <c r="A123" s="3">
        <v>122</v>
      </c>
      <c r="B123" s="3">
        <v>6</v>
      </c>
      <c r="C123" s="4" t="s">
        <v>42</v>
      </c>
      <c r="D123" s="14">
        <v>1</v>
      </c>
      <c r="E123" s="3">
        <v>122</v>
      </c>
      <c r="F123" s="3">
        <v>2</v>
      </c>
      <c r="G123" s="3">
        <v>1</v>
      </c>
      <c r="H123" s="3">
        <v>3</v>
      </c>
      <c r="I123" s="3">
        <v>7</v>
      </c>
      <c r="J123" s="4" t="s">
        <v>47</v>
      </c>
    </row>
    <row r="124" spans="1:10" ht="13" x14ac:dyDescent="0.15">
      <c r="A124" s="3">
        <v>123</v>
      </c>
      <c r="B124" s="3">
        <v>1</v>
      </c>
      <c r="C124" s="4" t="s">
        <v>39</v>
      </c>
      <c r="D124" s="14">
        <v>1</v>
      </c>
      <c r="E124" s="3">
        <v>123</v>
      </c>
      <c r="F124" s="3">
        <v>3</v>
      </c>
      <c r="G124" s="3">
        <v>1</v>
      </c>
      <c r="H124" s="3">
        <v>5</v>
      </c>
      <c r="I124" s="3">
        <v>1</v>
      </c>
      <c r="J124" s="4" t="s">
        <v>44</v>
      </c>
    </row>
    <row r="125" spans="1:10" ht="13" x14ac:dyDescent="0.15">
      <c r="A125" s="3">
        <v>124</v>
      </c>
      <c r="B125" s="3">
        <v>4</v>
      </c>
      <c r="C125" s="4" t="s">
        <v>39</v>
      </c>
      <c r="D125" s="14">
        <v>1</v>
      </c>
      <c r="E125" s="3">
        <v>124</v>
      </c>
      <c r="F125" s="3">
        <v>2</v>
      </c>
      <c r="G125" s="3">
        <v>1</v>
      </c>
      <c r="H125" s="3">
        <v>2</v>
      </c>
      <c r="I125" s="3">
        <v>5</v>
      </c>
      <c r="J125" s="4" t="s">
        <v>43</v>
      </c>
    </row>
    <row r="126" spans="1:10" ht="13" x14ac:dyDescent="0.15">
      <c r="A126" s="3">
        <v>125</v>
      </c>
      <c r="B126" s="3">
        <v>2</v>
      </c>
      <c r="C126" s="4" t="s">
        <v>42</v>
      </c>
      <c r="D126" s="14">
        <v>1</v>
      </c>
      <c r="E126" s="3">
        <v>125</v>
      </c>
      <c r="F126" s="3">
        <v>2</v>
      </c>
      <c r="G126" s="3">
        <v>3</v>
      </c>
      <c r="H126" s="3">
        <v>2</v>
      </c>
      <c r="I126" s="3">
        <v>1</v>
      </c>
      <c r="J126" s="4" t="s">
        <v>44</v>
      </c>
    </row>
    <row r="127" spans="1:10" ht="13" x14ac:dyDescent="0.15">
      <c r="A127" s="3">
        <v>126</v>
      </c>
      <c r="B127" s="3">
        <v>1</v>
      </c>
      <c r="C127" s="4" t="s">
        <v>39</v>
      </c>
      <c r="D127" s="14">
        <v>1</v>
      </c>
      <c r="E127" s="3">
        <v>126</v>
      </c>
      <c r="F127" s="3">
        <v>4</v>
      </c>
      <c r="G127" s="3">
        <v>1</v>
      </c>
      <c r="H127" s="3">
        <v>1</v>
      </c>
      <c r="I127" s="3">
        <v>2</v>
      </c>
      <c r="J127" s="4" t="s">
        <v>41</v>
      </c>
    </row>
    <row r="128" spans="1:10" ht="13" x14ac:dyDescent="0.15">
      <c r="A128" s="3">
        <v>127</v>
      </c>
      <c r="B128" s="3">
        <v>4</v>
      </c>
      <c r="C128" s="4" t="s">
        <v>42</v>
      </c>
      <c r="D128" s="14">
        <v>1</v>
      </c>
      <c r="E128" s="3">
        <v>127</v>
      </c>
      <c r="F128" s="3">
        <v>1</v>
      </c>
      <c r="G128" s="3">
        <v>2</v>
      </c>
      <c r="H128" s="3">
        <v>8</v>
      </c>
      <c r="I128" s="3">
        <v>4</v>
      </c>
      <c r="J128" s="4" t="s">
        <v>45</v>
      </c>
    </row>
    <row r="129" spans="1:10" ht="13" x14ac:dyDescent="0.15">
      <c r="A129" s="3">
        <v>128</v>
      </c>
      <c r="B129" s="3">
        <v>2</v>
      </c>
      <c r="C129" s="4" t="s">
        <v>42</v>
      </c>
      <c r="D129" s="14">
        <v>1</v>
      </c>
      <c r="E129" s="3">
        <v>128</v>
      </c>
      <c r="F129" s="3">
        <v>1</v>
      </c>
      <c r="G129" s="3">
        <v>3</v>
      </c>
      <c r="H129" s="3">
        <v>2</v>
      </c>
      <c r="I129" s="3">
        <v>4</v>
      </c>
      <c r="J129" s="4" t="s">
        <v>45</v>
      </c>
    </row>
    <row r="130" spans="1:10" ht="13" x14ac:dyDescent="0.15">
      <c r="A130" s="3">
        <v>129</v>
      </c>
      <c r="B130" s="3">
        <v>4</v>
      </c>
      <c r="C130" s="4" t="s">
        <v>42</v>
      </c>
      <c r="D130" s="14">
        <v>1</v>
      </c>
      <c r="E130" s="3">
        <v>129</v>
      </c>
      <c r="F130" s="3">
        <v>3</v>
      </c>
      <c r="G130" s="3">
        <v>1</v>
      </c>
      <c r="H130" s="3">
        <v>1</v>
      </c>
      <c r="I130" s="3">
        <v>2</v>
      </c>
      <c r="J130" s="4" t="s">
        <v>41</v>
      </c>
    </row>
    <row r="131" spans="1:10" ht="13" x14ac:dyDescent="0.15">
      <c r="A131" s="3">
        <v>130</v>
      </c>
      <c r="B131" s="3">
        <v>1</v>
      </c>
      <c r="C131" s="4" t="s">
        <v>39</v>
      </c>
      <c r="D131" s="14">
        <v>1</v>
      </c>
      <c r="E131" s="3">
        <v>130</v>
      </c>
      <c r="F131" s="3">
        <v>3</v>
      </c>
      <c r="G131" s="3">
        <v>2</v>
      </c>
      <c r="H131" s="3">
        <v>2</v>
      </c>
      <c r="I131" s="3">
        <v>5</v>
      </c>
      <c r="J131" s="4" t="s">
        <v>43</v>
      </c>
    </row>
    <row r="132" spans="1:10" ht="13" x14ac:dyDescent="0.15">
      <c r="A132" s="3">
        <v>131</v>
      </c>
      <c r="B132" s="3">
        <v>1</v>
      </c>
      <c r="C132" s="4" t="s">
        <v>42</v>
      </c>
      <c r="D132" s="14">
        <v>1</v>
      </c>
      <c r="E132" s="3">
        <v>131</v>
      </c>
      <c r="F132" s="3">
        <v>5</v>
      </c>
      <c r="G132" s="3">
        <v>1</v>
      </c>
      <c r="H132" s="3">
        <v>1</v>
      </c>
      <c r="I132" s="3">
        <v>3</v>
      </c>
      <c r="J132" s="4" t="s">
        <v>40</v>
      </c>
    </row>
    <row r="133" spans="1:10" ht="13" x14ac:dyDescent="0.15">
      <c r="A133" s="3">
        <v>132</v>
      </c>
      <c r="B133" s="3">
        <v>4</v>
      </c>
      <c r="C133" s="4" t="s">
        <v>39</v>
      </c>
      <c r="D133" s="14">
        <v>1</v>
      </c>
      <c r="E133" s="3">
        <v>132</v>
      </c>
      <c r="F133" s="3">
        <v>3</v>
      </c>
      <c r="G133" s="3">
        <v>1</v>
      </c>
      <c r="H133" s="3">
        <v>4</v>
      </c>
      <c r="I133" s="3">
        <v>1</v>
      </c>
      <c r="J133" s="4" t="s">
        <v>44</v>
      </c>
    </row>
    <row r="134" spans="1:10" ht="13" x14ac:dyDescent="0.15">
      <c r="A134" s="3">
        <v>133</v>
      </c>
      <c r="B134" s="3">
        <v>2</v>
      </c>
      <c r="C134" s="4" t="s">
        <v>42</v>
      </c>
      <c r="D134" s="14">
        <v>1</v>
      </c>
      <c r="E134" s="3">
        <v>133</v>
      </c>
      <c r="F134" s="3">
        <v>3</v>
      </c>
      <c r="G134" s="3">
        <v>2</v>
      </c>
      <c r="H134" s="3">
        <v>1</v>
      </c>
      <c r="I134" s="3">
        <v>3</v>
      </c>
      <c r="J134" s="4" t="s">
        <v>40</v>
      </c>
    </row>
    <row r="135" spans="1:10" ht="13" x14ac:dyDescent="0.15">
      <c r="A135" s="3">
        <v>134</v>
      </c>
      <c r="B135" s="3">
        <v>2</v>
      </c>
      <c r="C135" s="4" t="s">
        <v>42</v>
      </c>
      <c r="D135" s="14">
        <v>1</v>
      </c>
      <c r="E135" s="3">
        <v>134</v>
      </c>
      <c r="F135" s="3">
        <v>2</v>
      </c>
      <c r="G135" s="3">
        <v>3</v>
      </c>
      <c r="H135" s="3">
        <v>1</v>
      </c>
      <c r="I135" s="3">
        <v>3</v>
      </c>
      <c r="J135" s="4" t="s">
        <v>40</v>
      </c>
    </row>
    <row r="136" spans="1:10" ht="13" x14ac:dyDescent="0.15">
      <c r="A136" s="3">
        <v>135</v>
      </c>
      <c r="B136" s="4">
        <v>4</v>
      </c>
      <c r="C136" s="4" t="s">
        <v>39</v>
      </c>
      <c r="D136" s="14">
        <v>1</v>
      </c>
      <c r="E136" s="3">
        <v>135</v>
      </c>
      <c r="F136" s="3">
        <v>1</v>
      </c>
      <c r="G136" s="3">
        <v>3</v>
      </c>
      <c r="H136" s="3">
        <v>9</v>
      </c>
      <c r="I136" s="3">
        <v>5</v>
      </c>
      <c r="J136" s="4" t="s">
        <v>43</v>
      </c>
    </row>
    <row r="137" spans="1:10" ht="13" x14ac:dyDescent="0.15">
      <c r="A137" s="3">
        <v>136</v>
      </c>
      <c r="B137" s="3">
        <v>3</v>
      </c>
      <c r="C137" s="4" t="s">
        <v>39</v>
      </c>
      <c r="D137" s="14">
        <v>1</v>
      </c>
      <c r="E137" s="3">
        <v>136</v>
      </c>
      <c r="F137" s="3">
        <v>1</v>
      </c>
      <c r="G137" s="3">
        <v>2</v>
      </c>
      <c r="H137" s="3">
        <v>1</v>
      </c>
      <c r="I137" s="3">
        <v>5</v>
      </c>
      <c r="J137" s="4" t="s">
        <v>43</v>
      </c>
    </row>
    <row r="138" spans="1:10" ht="13" x14ac:dyDescent="0.15">
      <c r="A138" s="3">
        <v>137</v>
      </c>
      <c r="B138" s="3">
        <v>2</v>
      </c>
      <c r="C138" s="4" t="s">
        <v>39</v>
      </c>
      <c r="D138" s="14">
        <v>1</v>
      </c>
      <c r="E138" s="3">
        <v>137</v>
      </c>
      <c r="F138" s="3">
        <v>2</v>
      </c>
      <c r="G138" s="3">
        <v>1</v>
      </c>
      <c r="H138" s="3">
        <v>2</v>
      </c>
      <c r="I138" s="3">
        <v>3</v>
      </c>
      <c r="J138" s="4" t="s">
        <v>40</v>
      </c>
    </row>
    <row r="139" spans="1:10" ht="13" x14ac:dyDescent="0.15">
      <c r="A139" s="3">
        <v>138</v>
      </c>
      <c r="B139" s="3">
        <v>2</v>
      </c>
      <c r="C139" s="4" t="s">
        <v>42</v>
      </c>
      <c r="D139" s="14">
        <v>1</v>
      </c>
      <c r="E139" s="3">
        <v>138</v>
      </c>
      <c r="F139" s="3">
        <v>3</v>
      </c>
      <c r="G139" s="3">
        <v>2</v>
      </c>
      <c r="H139" s="3">
        <v>4</v>
      </c>
      <c r="I139" s="3">
        <v>1</v>
      </c>
      <c r="J139" s="4" t="s">
        <v>44</v>
      </c>
    </row>
    <row r="140" spans="1:10" ht="13" x14ac:dyDescent="0.15">
      <c r="A140" s="3">
        <v>139</v>
      </c>
      <c r="B140" s="3">
        <v>1</v>
      </c>
      <c r="C140" s="4" t="s">
        <v>39</v>
      </c>
      <c r="D140" s="14">
        <v>1</v>
      </c>
      <c r="E140" s="3">
        <v>139</v>
      </c>
      <c r="F140" s="3">
        <v>1</v>
      </c>
      <c r="G140" s="3">
        <v>1</v>
      </c>
      <c r="H140" s="3">
        <v>3</v>
      </c>
      <c r="I140" s="3">
        <v>2</v>
      </c>
      <c r="J140" s="4" t="s">
        <v>41</v>
      </c>
    </row>
    <row r="141" spans="1:10" ht="13" x14ac:dyDescent="0.15">
      <c r="A141" s="3">
        <v>140</v>
      </c>
      <c r="B141" s="3">
        <v>2</v>
      </c>
      <c r="C141" s="4" t="s">
        <v>39</v>
      </c>
      <c r="D141" s="14">
        <v>1</v>
      </c>
      <c r="E141" s="3">
        <v>140</v>
      </c>
      <c r="F141" s="3">
        <v>3</v>
      </c>
      <c r="G141" s="3">
        <v>3</v>
      </c>
      <c r="H141" s="3">
        <v>3</v>
      </c>
      <c r="I141" s="3">
        <v>2</v>
      </c>
      <c r="J141" s="4" t="s">
        <v>41</v>
      </c>
    </row>
    <row r="142" spans="1:10" ht="13" x14ac:dyDescent="0.15">
      <c r="A142" s="3">
        <v>141</v>
      </c>
      <c r="B142" s="3">
        <v>4</v>
      </c>
      <c r="C142" s="4" t="s">
        <v>42</v>
      </c>
      <c r="D142" s="14">
        <v>1</v>
      </c>
      <c r="E142" s="3">
        <v>141</v>
      </c>
      <c r="F142" s="3">
        <v>3</v>
      </c>
      <c r="G142" s="3">
        <v>2</v>
      </c>
      <c r="H142" s="3">
        <v>1</v>
      </c>
      <c r="I142" s="3">
        <v>3</v>
      </c>
      <c r="J142" s="4" t="s">
        <v>40</v>
      </c>
    </row>
    <row r="143" spans="1:10" ht="13" x14ac:dyDescent="0.15">
      <c r="A143" s="3">
        <v>142</v>
      </c>
      <c r="B143" s="3">
        <v>2</v>
      </c>
      <c r="C143" s="4" t="s">
        <v>39</v>
      </c>
      <c r="D143" s="14">
        <v>1</v>
      </c>
      <c r="E143" s="3">
        <v>142</v>
      </c>
      <c r="F143" s="3">
        <v>2</v>
      </c>
      <c r="G143" s="3">
        <v>2</v>
      </c>
      <c r="H143" s="3">
        <v>2</v>
      </c>
      <c r="I143" s="3">
        <v>5</v>
      </c>
      <c r="J143" s="4" t="s">
        <v>43</v>
      </c>
    </row>
    <row r="144" spans="1:10" ht="13" x14ac:dyDescent="0.15">
      <c r="A144" s="3">
        <v>143</v>
      </c>
      <c r="B144" s="3">
        <v>1</v>
      </c>
      <c r="C144" s="4" t="s">
        <v>39</v>
      </c>
      <c r="D144" s="14">
        <v>1</v>
      </c>
      <c r="E144" s="3">
        <v>143</v>
      </c>
      <c r="F144" s="3">
        <v>2</v>
      </c>
      <c r="G144" s="3">
        <v>2</v>
      </c>
      <c r="H144" s="3">
        <v>5</v>
      </c>
      <c r="I144" s="3">
        <v>4</v>
      </c>
      <c r="J144" s="4" t="s">
        <v>45</v>
      </c>
    </row>
    <row r="145" spans="1:10" ht="13" x14ac:dyDescent="0.15">
      <c r="A145" s="3">
        <v>144</v>
      </c>
      <c r="B145" s="3">
        <v>4</v>
      </c>
      <c r="C145" s="4" t="s">
        <v>39</v>
      </c>
      <c r="D145" s="14">
        <v>1</v>
      </c>
      <c r="E145" s="3">
        <v>144</v>
      </c>
      <c r="F145" s="3">
        <v>2</v>
      </c>
      <c r="G145" s="3">
        <v>3</v>
      </c>
      <c r="H145" s="3">
        <v>1</v>
      </c>
      <c r="I145" s="3">
        <v>1</v>
      </c>
      <c r="J145" s="4" t="s">
        <v>44</v>
      </c>
    </row>
    <row r="146" spans="1:10" ht="13" x14ac:dyDescent="0.15">
      <c r="A146" s="3">
        <v>145</v>
      </c>
      <c r="B146" s="3">
        <v>2</v>
      </c>
      <c r="C146" s="4" t="s">
        <v>39</v>
      </c>
      <c r="D146" s="14">
        <v>1</v>
      </c>
      <c r="E146" s="3">
        <v>145</v>
      </c>
      <c r="F146" s="3">
        <v>2</v>
      </c>
      <c r="G146" s="3">
        <v>2</v>
      </c>
      <c r="H146" s="3">
        <v>1</v>
      </c>
      <c r="I146" s="3">
        <v>5</v>
      </c>
      <c r="J146" s="4" t="s">
        <v>43</v>
      </c>
    </row>
    <row r="147" spans="1:10" ht="13" x14ac:dyDescent="0.15">
      <c r="A147" s="3">
        <v>146</v>
      </c>
      <c r="B147" s="3">
        <v>4</v>
      </c>
      <c r="C147" s="4" t="s">
        <v>42</v>
      </c>
      <c r="D147" s="14">
        <v>1</v>
      </c>
      <c r="E147" s="3">
        <v>146</v>
      </c>
      <c r="F147" s="3">
        <v>3</v>
      </c>
      <c r="G147" s="3">
        <v>2</v>
      </c>
      <c r="H147" s="3">
        <v>5</v>
      </c>
      <c r="I147" s="3">
        <v>1</v>
      </c>
      <c r="J147" s="4" t="s">
        <v>44</v>
      </c>
    </row>
    <row r="148" spans="1:10" ht="13" x14ac:dyDescent="0.15">
      <c r="A148" s="3">
        <v>147</v>
      </c>
      <c r="B148" s="3">
        <v>2</v>
      </c>
      <c r="C148" s="4" t="s">
        <v>42</v>
      </c>
      <c r="D148" s="14">
        <v>1</v>
      </c>
      <c r="E148" s="3">
        <v>147</v>
      </c>
      <c r="F148" s="3">
        <v>-1</v>
      </c>
      <c r="G148" s="3">
        <v>1</v>
      </c>
      <c r="H148" s="3">
        <v>10</v>
      </c>
      <c r="I148" s="3">
        <v>2</v>
      </c>
      <c r="J148" s="4" t="s">
        <v>41</v>
      </c>
    </row>
    <row r="149" spans="1:10" ht="13" x14ac:dyDescent="0.15">
      <c r="A149" s="3">
        <v>148</v>
      </c>
      <c r="B149" s="3">
        <v>4</v>
      </c>
      <c r="C149" s="4" t="s">
        <v>39</v>
      </c>
      <c r="D149" s="14">
        <v>1</v>
      </c>
      <c r="E149" s="3">
        <v>148</v>
      </c>
      <c r="F149" s="3">
        <v>2</v>
      </c>
      <c r="G149" s="3">
        <v>3</v>
      </c>
      <c r="H149" s="3">
        <v>7</v>
      </c>
      <c r="I149" s="3">
        <v>3</v>
      </c>
      <c r="J149" s="4" t="s">
        <v>40</v>
      </c>
    </row>
    <row r="150" spans="1:10" ht="13" x14ac:dyDescent="0.15">
      <c r="A150" s="3">
        <v>149</v>
      </c>
      <c r="B150" s="3">
        <v>5</v>
      </c>
      <c r="C150" s="4" t="s">
        <v>39</v>
      </c>
      <c r="D150" s="14">
        <v>1</v>
      </c>
      <c r="E150" s="3">
        <v>149</v>
      </c>
      <c r="F150" s="3">
        <v>1</v>
      </c>
      <c r="G150" s="3">
        <v>2</v>
      </c>
      <c r="H150" s="3">
        <v>8</v>
      </c>
      <c r="I150" s="3">
        <v>5</v>
      </c>
      <c r="J150" s="4" t="s">
        <v>43</v>
      </c>
    </row>
    <row r="151" spans="1:10" ht="13" x14ac:dyDescent="0.15">
      <c r="A151" s="3">
        <v>150</v>
      </c>
      <c r="B151" s="3">
        <v>1</v>
      </c>
      <c r="C151" s="4" t="s">
        <v>39</v>
      </c>
      <c r="D151" s="14">
        <v>1</v>
      </c>
      <c r="E151" s="3">
        <v>150</v>
      </c>
      <c r="F151" s="3">
        <v>3</v>
      </c>
      <c r="G151" s="3">
        <v>2</v>
      </c>
      <c r="H151" s="3">
        <v>1</v>
      </c>
      <c r="I151" s="3">
        <v>5</v>
      </c>
      <c r="J151" s="4" t="s">
        <v>43</v>
      </c>
    </row>
    <row r="152" spans="1:10" ht="13" x14ac:dyDescent="0.15">
      <c r="A152" s="3">
        <v>151</v>
      </c>
      <c r="B152" s="3">
        <v>2</v>
      </c>
      <c r="C152" s="4" t="s">
        <v>42</v>
      </c>
      <c r="D152" s="14">
        <v>1</v>
      </c>
      <c r="E152" s="3">
        <v>151</v>
      </c>
      <c r="F152" s="3">
        <v>2</v>
      </c>
      <c r="G152" s="3">
        <v>1</v>
      </c>
      <c r="H152" s="3">
        <v>3</v>
      </c>
      <c r="I152" s="3">
        <v>5</v>
      </c>
      <c r="J152" s="4" t="s">
        <v>43</v>
      </c>
    </row>
    <row r="153" spans="1:10" ht="13" x14ac:dyDescent="0.15">
      <c r="A153" s="3">
        <v>152</v>
      </c>
      <c r="B153" s="3">
        <v>4</v>
      </c>
      <c r="C153" s="4" t="s">
        <v>42</v>
      </c>
      <c r="D153" s="14">
        <v>1</v>
      </c>
      <c r="E153" s="3">
        <v>152</v>
      </c>
      <c r="F153" s="3">
        <v>2</v>
      </c>
      <c r="G153" s="3">
        <v>2</v>
      </c>
      <c r="H153" s="3">
        <v>7</v>
      </c>
      <c r="I153" s="3">
        <v>1</v>
      </c>
      <c r="J153" s="4" t="s">
        <v>44</v>
      </c>
    </row>
    <row r="154" spans="1:10" ht="13" x14ac:dyDescent="0.15">
      <c r="A154" s="3">
        <v>153</v>
      </c>
      <c r="B154" s="3">
        <v>4</v>
      </c>
      <c r="C154" s="4" t="s">
        <v>39</v>
      </c>
      <c r="D154" s="14">
        <v>1</v>
      </c>
      <c r="E154" s="3">
        <v>153</v>
      </c>
      <c r="F154" s="3">
        <v>5</v>
      </c>
      <c r="G154" s="3">
        <v>2</v>
      </c>
      <c r="H154" s="3">
        <v>8</v>
      </c>
      <c r="I154" s="3">
        <v>3</v>
      </c>
      <c r="J154" s="4" t="s">
        <v>40</v>
      </c>
    </row>
    <row r="155" spans="1:10" ht="13" x14ac:dyDescent="0.15">
      <c r="A155" s="3">
        <v>154</v>
      </c>
      <c r="B155" s="3">
        <v>5</v>
      </c>
      <c r="C155" s="4" t="s">
        <v>39</v>
      </c>
      <c r="D155" s="14">
        <v>1</v>
      </c>
      <c r="E155" s="3">
        <v>154</v>
      </c>
      <c r="F155" s="3">
        <v>1</v>
      </c>
      <c r="G155" s="3">
        <v>1</v>
      </c>
      <c r="H155" s="3">
        <v>2</v>
      </c>
      <c r="I155" s="3">
        <v>1</v>
      </c>
      <c r="J155" s="4" t="s">
        <v>44</v>
      </c>
    </row>
    <row r="156" spans="1:10" ht="13" x14ac:dyDescent="0.15">
      <c r="A156" s="3">
        <v>155</v>
      </c>
      <c r="B156" s="3">
        <v>2</v>
      </c>
      <c r="C156" s="4" t="s">
        <v>42</v>
      </c>
      <c r="D156" s="14">
        <v>1</v>
      </c>
      <c r="E156" s="3">
        <v>155</v>
      </c>
      <c r="F156" s="3">
        <v>2</v>
      </c>
      <c r="G156" s="3">
        <v>3</v>
      </c>
      <c r="H156" s="3">
        <v>1</v>
      </c>
      <c r="I156" s="3">
        <v>2</v>
      </c>
      <c r="J156" s="4" t="s">
        <v>41</v>
      </c>
    </row>
    <row r="157" spans="1:10" ht="13" x14ac:dyDescent="0.15">
      <c r="A157" s="3">
        <v>156</v>
      </c>
      <c r="B157" s="3">
        <v>3</v>
      </c>
      <c r="C157" s="4" t="s">
        <v>42</v>
      </c>
      <c r="D157" s="14">
        <v>1</v>
      </c>
      <c r="E157" s="3">
        <v>156</v>
      </c>
      <c r="F157" s="3">
        <v>2</v>
      </c>
      <c r="G157" s="3">
        <v>2</v>
      </c>
      <c r="H157" s="3">
        <v>3</v>
      </c>
      <c r="I157" s="3">
        <v>6</v>
      </c>
      <c r="J157" s="4" t="s">
        <v>46</v>
      </c>
    </row>
    <row r="158" spans="1:10" ht="13" x14ac:dyDescent="0.15">
      <c r="A158" s="3">
        <v>157</v>
      </c>
      <c r="B158" s="3">
        <v>5</v>
      </c>
      <c r="C158" s="4" t="s">
        <v>39</v>
      </c>
      <c r="D158" s="14">
        <v>1</v>
      </c>
      <c r="E158" s="3">
        <v>157</v>
      </c>
      <c r="F158" s="3">
        <v>2</v>
      </c>
      <c r="G158" s="3">
        <v>2</v>
      </c>
      <c r="H158" s="3">
        <v>1</v>
      </c>
      <c r="I158" s="3">
        <v>3</v>
      </c>
      <c r="J158" s="4" t="s">
        <v>40</v>
      </c>
    </row>
    <row r="159" spans="1:10" ht="13" x14ac:dyDescent="0.15">
      <c r="A159" s="3">
        <v>158</v>
      </c>
      <c r="B159" s="3">
        <v>4</v>
      </c>
      <c r="C159" s="4" t="s">
        <v>42</v>
      </c>
      <c r="D159" s="14">
        <v>1</v>
      </c>
      <c r="E159" s="3">
        <v>158</v>
      </c>
      <c r="F159" s="3">
        <v>3</v>
      </c>
      <c r="G159" s="3">
        <v>2</v>
      </c>
      <c r="H159" s="3">
        <v>10</v>
      </c>
      <c r="I159" s="3">
        <v>3</v>
      </c>
      <c r="J159" s="4" t="s">
        <v>40</v>
      </c>
    </row>
    <row r="160" spans="1:10" ht="13" x14ac:dyDescent="0.15">
      <c r="A160" s="3">
        <v>159</v>
      </c>
      <c r="B160" s="3">
        <v>2</v>
      </c>
      <c r="C160" s="4" t="s">
        <v>42</v>
      </c>
      <c r="D160" s="14">
        <v>1</v>
      </c>
      <c r="E160" s="3">
        <v>159</v>
      </c>
      <c r="F160" s="3">
        <v>1</v>
      </c>
      <c r="G160" s="3">
        <v>3</v>
      </c>
      <c r="H160" s="3">
        <v>7</v>
      </c>
      <c r="I160" s="3">
        <v>1</v>
      </c>
      <c r="J160" s="4" t="s">
        <v>44</v>
      </c>
    </row>
    <row r="161" spans="1:10" ht="13" x14ac:dyDescent="0.15">
      <c r="A161" s="3">
        <v>160</v>
      </c>
      <c r="B161" s="4">
        <v>6</v>
      </c>
      <c r="C161" s="4" t="s">
        <v>42</v>
      </c>
      <c r="D161" s="14">
        <v>1</v>
      </c>
      <c r="E161" s="3">
        <v>160</v>
      </c>
      <c r="F161" s="3">
        <v>3</v>
      </c>
      <c r="G161" s="3">
        <v>2</v>
      </c>
      <c r="H161" s="3">
        <v>7</v>
      </c>
      <c r="I161" s="3">
        <v>7</v>
      </c>
      <c r="J161" s="4" t="s">
        <v>47</v>
      </c>
    </row>
    <row r="162" spans="1:10" ht="13" x14ac:dyDescent="0.15">
      <c r="A162" s="3">
        <v>161</v>
      </c>
      <c r="B162" s="3">
        <v>6</v>
      </c>
      <c r="C162" s="4" t="s">
        <v>42</v>
      </c>
      <c r="D162" s="14">
        <v>1</v>
      </c>
      <c r="E162" s="3">
        <v>161</v>
      </c>
      <c r="F162" s="3">
        <v>3</v>
      </c>
      <c r="G162" s="3">
        <v>1</v>
      </c>
      <c r="H162" s="3">
        <v>5</v>
      </c>
      <c r="I162" s="3">
        <v>3</v>
      </c>
      <c r="J162" s="4" t="s">
        <v>40</v>
      </c>
    </row>
    <row r="163" spans="1:10" ht="13" x14ac:dyDescent="0.15">
      <c r="A163" s="3">
        <v>162</v>
      </c>
      <c r="B163" s="3">
        <v>1</v>
      </c>
      <c r="C163" s="4" t="s">
        <v>42</v>
      </c>
      <c r="D163" s="14">
        <v>1</v>
      </c>
      <c r="E163" s="3">
        <v>162</v>
      </c>
      <c r="F163" s="3">
        <v>1</v>
      </c>
      <c r="G163" s="3">
        <v>1</v>
      </c>
      <c r="H163" s="3">
        <v>1</v>
      </c>
      <c r="I163" s="3">
        <v>2</v>
      </c>
      <c r="J163" s="4" t="s">
        <v>41</v>
      </c>
    </row>
    <row r="164" spans="1:10" ht="13" x14ac:dyDescent="0.15">
      <c r="A164" s="3">
        <v>163</v>
      </c>
      <c r="B164" s="3">
        <v>1</v>
      </c>
      <c r="C164" s="4" t="s">
        <v>39</v>
      </c>
      <c r="D164" s="14">
        <v>1</v>
      </c>
      <c r="E164" s="3">
        <v>163</v>
      </c>
      <c r="F164" s="3">
        <v>2</v>
      </c>
      <c r="G164" s="3">
        <v>2</v>
      </c>
      <c r="H164" s="3">
        <v>3</v>
      </c>
      <c r="I164" s="3">
        <v>3</v>
      </c>
      <c r="J164" s="4" t="s">
        <v>40</v>
      </c>
    </row>
    <row r="165" spans="1:10" ht="13" x14ac:dyDescent="0.15">
      <c r="A165" s="3">
        <v>164</v>
      </c>
      <c r="B165" s="3">
        <v>4</v>
      </c>
      <c r="C165" s="4" t="s">
        <v>42</v>
      </c>
      <c r="D165" s="14">
        <v>1</v>
      </c>
      <c r="E165" s="3">
        <v>164</v>
      </c>
      <c r="F165" s="3">
        <v>5</v>
      </c>
      <c r="G165" s="3">
        <v>3</v>
      </c>
      <c r="H165" s="3">
        <v>1</v>
      </c>
      <c r="I165" s="3">
        <v>6</v>
      </c>
      <c r="J165" s="4" t="s">
        <v>46</v>
      </c>
    </row>
    <row r="166" spans="1:10" ht="13" x14ac:dyDescent="0.15">
      <c r="A166" s="3">
        <v>165</v>
      </c>
      <c r="B166" s="3">
        <v>1</v>
      </c>
      <c r="C166" s="4" t="s">
        <v>42</v>
      </c>
      <c r="D166" s="14">
        <v>1</v>
      </c>
      <c r="E166" s="3">
        <v>165</v>
      </c>
      <c r="F166" s="3">
        <v>2</v>
      </c>
      <c r="G166" s="3">
        <v>3</v>
      </c>
      <c r="H166" s="3">
        <v>1</v>
      </c>
      <c r="I166" s="3">
        <v>3</v>
      </c>
      <c r="J166" s="4" t="s">
        <v>40</v>
      </c>
    </row>
    <row r="167" spans="1:10" ht="13" x14ac:dyDescent="0.15">
      <c r="A167" s="3">
        <v>166</v>
      </c>
      <c r="B167" s="3">
        <v>5</v>
      </c>
      <c r="C167" s="4" t="s">
        <v>42</v>
      </c>
      <c r="D167" s="14">
        <v>1</v>
      </c>
      <c r="E167" s="3">
        <v>166</v>
      </c>
      <c r="F167" s="3">
        <v>4</v>
      </c>
      <c r="G167" s="3">
        <v>1</v>
      </c>
      <c r="H167" s="3">
        <v>9</v>
      </c>
      <c r="I167" s="3">
        <v>1</v>
      </c>
      <c r="J167" s="4" t="s">
        <v>44</v>
      </c>
    </row>
    <row r="168" spans="1:10" ht="13" x14ac:dyDescent="0.15">
      <c r="A168" s="3">
        <v>167</v>
      </c>
      <c r="B168" s="3">
        <v>2</v>
      </c>
      <c r="C168" s="4" t="s">
        <v>39</v>
      </c>
      <c r="D168" s="14">
        <v>1</v>
      </c>
      <c r="E168" s="3">
        <v>167</v>
      </c>
      <c r="F168" s="3">
        <v>2</v>
      </c>
      <c r="G168" s="3">
        <v>2</v>
      </c>
      <c r="H168" s="3">
        <v>1</v>
      </c>
      <c r="I168" s="3">
        <v>5</v>
      </c>
      <c r="J168" s="4" t="s">
        <v>43</v>
      </c>
    </row>
    <row r="169" spans="1:10" ht="13" x14ac:dyDescent="0.15">
      <c r="A169" s="3">
        <v>168</v>
      </c>
      <c r="B169" s="3">
        <v>2</v>
      </c>
      <c r="C169" s="4" t="s">
        <v>39</v>
      </c>
      <c r="D169" s="14">
        <v>1</v>
      </c>
      <c r="E169" s="3">
        <v>168</v>
      </c>
      <c r="F169" s="3">
        <v>2</v>
      </c>
      <c r="G169" s="3">
        <v>2</v>
      </c>
      <c r="H169" s="3">
        <v>1</v>
      </c>
      <c r="I169" s="3">
        <v>4</v>
      </c>
      <c r="J169" s="4" t="s">
        <v>45</v>
      </c>
    </row>
    <row r="170" spans="1:10" ht="13" x14ac:dyDescent="0.15">
      <c r="A170" s="3">
        <v>169</v>
      </c>
      <c r="B170" s="3">
        <v>5</v>
      </c>
      <c r="C170" s="4" t="s">
        <v>39</v>
      </c>
      <c r="D170" s="14">
        <v>1</v>
      </c>
      <c r="E170" s="3">
        <v>169</v>
      </c>
      <c r="F170" s="3">
        <v>1</v>
      </c>
      <c r="G170" s="3">
        <v>1</v>
      </c>
      <c r="H170" s="3">
        <v>8</v>
      </c>
      <c r="I170" s="3">
        <v>2</v>
      </c>
      <c r="J170" s="4" t="s">
        <v>41</v>
      </c>
    </row>
    <row r="171" spans="1:10" ht="13" x14ac:dyDescent="0.15">
      <c r="A171" s="3">
        <v>170</v>
      </c>
      <c r="B171" s="3">
        <v>2</v>
      </c>
      <c r="C171" s="4" t="s">
        <v>39</v>
      </c>
      <c r="D171" s="14">
        <v>1</v>
      </c>
      <c r="E171" s="3">
        <v>170</v>
      </c>
      <c r="F171" s="3">
        <v>2</v>
      </c>
      <c r="G171" s="3">
        <v>2</v>
      </c>
      <c r="H171" s="3">
        <v>8</v>
      </c>
      <c r="I171" s="3">
        <v>3</v>
      </c>
      <c r="J171" s="4" t="s">
        <v>40</v>
      </c>
    </row>
    <row r="172" spans="1:10" ht="13" x14ac:dyDescent="0.15">
      <c r="A172" s="3">
        <v>171</v>
      </c>
      <c r="B172" s="3">
        <v>6</v>
      </c>
      <c r="C172" s="4" t="s">
        <v>39</v>
      </c>
      <c r="D172" s="14">
        <v>1</v>
      </c>
      <c r="E172" s="3">
        <v>171</v>
      </c>
      <c r="F172" s="3">
        <v>3</v>
      </c>
      <c r="G172" s="3">
        <v>3</v>
      </c>
      <c r="H172" s="3">
        <v>2</v>
      </c>
      <c r="I172" s="3">
        <v>1</v>
      </c>
      <c r="J172" s="4" t="s">
        <v>44</v>
      </c>
    </row>
    <row r="173" spans="1:10" ht="13" x14ac:dyDescent="0.15">
      <c r="A173" s="3">
        <v>172</v>
      </c>
      <c r="B173" s="3">
        <v>5</v>
      </c>
      <c r="C173" s="4" t="s">
        <v>42</v>
      </c>
      <c r="D173" s="14">
        <v>1</v>
      </c>
      <c r="E173" s="3">
        <v>172</v>
      </c>
      <c r="F173" s="3">
        <v>2</v>
      </c>
      <c r="G173" s="3">
        <v>2</v>
      </c>
      <c r="H173" s="3">
        <v>1</v>
      </c>
      <c r="I173" s="3">
        <v>2</v>
      </c>
      <c r="J173" s="4" t="s">
        <v>41</v>
      </c>
    </row>
    <row r="174" spans="1:10" ht="13" x14ac:dyDescent="0.15">
      <c r="A174" s="3">
        <v>173</v>
      </c>
      <c r="B174" s="3">
        <v>2</v>
      </c>
      <c r="C174" s="4" t="s">
        <v>39</v>
      </c>
      <c r="D174" s="14">
        <v>1</v>
      </c>
      <c r="E174" s="3">
        <v>173</v>
      </c>
      <c r="F174" s="3">
        <v>1</v>
      </c>
      <c r="G174" s="3">
        <v>2</v>
      </c>
      <c r="H174" s="3">
        <v>1</v>
      </c>
      <c r="I174" s="3">
        <v>4</v>
      </c>
      <c r="J174" s="4" t="s">
        <v>45</v>
      </c>
    </row>
    <row r="175" spans="1:10" ht="13" x14ac:dyDescent="0.15">
      <c r="A175" s="3">
        <v>174</v>
      </c>
      <c r="B175" s="3">
        <v>6</v>
      </c>
      <c r="C175" s="4" t="s">
        <v>42</v>
      </c>
      <c r="D175" s="14">
        <v>1</v>
      </c>
      <c r="E175" s="3">
        <v>174</v>
      </c>
      <c r="F175" s="3">
        <v>2</v>
      </c>
      <c r="G175" s="3">
        <v>1</v>
      </c>
      <c r="H175" s="3">
        <v>2</v>
      </c>
      <c r="I175" s="3">
        <v>6</v>
      </c>
      <c r="J175" s="4" t="s">
        <v>46</v>
      </c>
    </row>
    <row r="176" spans="1:10" ht="13" x14ac:dyDescent="0.15">
      <c r="A176" s="3">
        <v>175</v>
      </c>
      <c r="B176" s="3">
        <v>1</v>
      </c>
      <c r="C176" s="4" t="s">
        <v>42</v>
      </c>
      <c r="D176" s="14">
        <v>1</v>
      </c>
      <c r="E176" s="3">
        <v>175</v>
      </c>
      <c r="F176" s="3">
        <v>1</v>
      </c>
      <c r="G176" s="3">
        <v>2</v>
      </c>
      <c r="H176" s="3">
        <v>6</v>
      </c>
      <c r="I176" s="3">
        <v>2</v>
      </c>
      <c r="J176" s="4" t="s">
        <v>41</v>
      </c>
    </row>
    <row r="177" spans="1:10" ht="13" x14ac:dyDescent="0.15">
      <c r="A177" s="3">
        <v>176</v>
      </c>
      <c r="B177" s="3">
        <v>2</v>
      </c>
      <c r="C177" s="4" t="s">
        <v>42</v>
      </c>
      <c r="D177" s="14">
        <v>1</v>
      </c>
      <c r="E177" s="3">
        <v>176</v>
      </c>
      <c r="F177" s="3">
        <v>2</v>
      </c>
      <c r="G177" s="3">
        <v>1</v>
      </c>
      <c r="H177" s="3">
        <v>4</v>
      </c>
      <c r="I177" s="3">
        <v>2</v>
      </c>
      <c r="J177" s="4" t="s">
        <v>41</v>
      </c>
    </row>
    <row r="178" spans="1:10" ht="13" x14ac:dyDescent="0.15">
      <c r="A178" s="3">
        <v>177</v>
      </c>
      <c r="B178" s="3">
        <v>4</v>
      </c>
      <c r="C178" s="4" t="s">
        <v>39</v>
      </c>
      <c r="D178" s="14">
        <v>1</v>
      </c>
      <c r="E178" s="3">
        <v>177</v>
      </c>
      <c r="F178" s="3">
        <v>2</v>
      </c>
      <c r="G178" s="3">
        <v>2</v>
      </c>
      <c r="H178" s="3">
        <v>7</v>
      </c>
      <c r="I178" s="3">
        <v>1</v>
      </c>
      <c r="J178" s="4" t="s">
        <v>44</v>
      </c>
    </row>
    <row r="179" spans="1:10" ht="13" x14ac:dyDescent="0.15">
      <c r="A179" s="3">
        <v>178</v>
      </c>
      <c r="B179" s="3">
        <v>1</v>
      </c>
      <c r="C179" s="4" t="s">
        <v>42</v>
      </c>
      <c r="D179" s="14">
        <v>1</v>
      </c>
      <c r="E179" s="3">
        <v>178</v>
      </c>
      <c r="F179" s="3">
        <v>2</v>
      </c>
      <c r="G179" s="3">
        <v>1</v>
      </c>
      <c r="H179" s="3">
        <v>5</v>
      </c>
      <c r="I179" s="3">
        <v>2</v>
      </c>
      <c r="J179" s="4" t="s">
        <v>41</v>
      </c>
    </row>
    <row r="180" spans="1:10" ht="13" x14ac:dyDescent="0.15">
      <c r="A180" s="3">
        <v>179</v>
      </c>
      <c r="B180" s="3">
        <v>1</v>
      </c>
      <c r="C180" s="4" t="s">
        <v>42</v>
      </c>
      <c r="D180" s="14">
        <v>1</v>
      </c>
      <c r="E180" s="3">
        <v>179</v>
      </c>
      <c r="F180" s="3">
        <v>2</v>
      </c>
      <c r="G180" s="3">
        <v>3</v>
      </c>
      <c r="H180" s="3">
        <v>8</v>
      </c>
      <c r="I180" s="3">
        <v>1</v>
      </c>
      <c r="J180" s="4" t="s">
        <v>44</v>
      </c>
    </row>
    <row r="181" spans="1:10" ht="13" x14ac:dyDescent="0.15">
      <c r="A181" s="3">
        <v>180</v>
      </c>
      <c r="B181" s="3">
        <v>3</v>
      </c>
      <c r="C181" s="4" t="s">
        <v>39</v>
      </c>
      <c r="D181" s="14">
        <v>1</v>
      </c>
      <c r="E181" s="3">
        <v>180</v>
      </c>
      <c r="F181" s="3">
        <v>3</v>
      </c>
      <c r="G181" s="3">
        <v>1</v>
      </c>
      <c r="H181" s="3">
        <v>1</v>
      </c>
      <c r="I181" s="3">
        <v>3</v>
      </c>
      <c r="J181" s="4" t="s">
        <v>40</v>
      </c>
    </row>
    <row r="182" spans="1:10" ht="13" x14ac:dyDescent="0.15">
      <c r="A182" s="3">
        <v>181</v>
      </c>
      <c r="B182" s="3">
        <v>3</v>
      </c>
      <c r="C182" s="4" t="s">
        <v>42</v>
      </c>
      <c r="D182" s="14">
        <v>1</v>
      </c>
      <c r="E182" s="3">
        <v>181</v>
      </c>
      <c r="F182" s="3">
        <v>2</v>
      </c>
      <c r="G182" s="3">
        <v>2</v>
      </c>
      <c r="H182" s="3">
        <v>10</v>
      </c>
      <c r="I182" s="3">
        <v>5</v>
      </c>
      <c r="J182" s="4" t="s">
        <v>43</v>
      </c>
    </row>
    <row r="183" spans="1:10" ht="13" x14ac:dyDescent="0.15">
      <c r="A183" s="3">
        <v>182</v>
      </c>
      <c r="B183" s="3">
        <v>2</v>
      </c>
      <c r="C183" s="4" t="s">
        <v>42</v>
      </c>
      <c r="D183" s="14">
        <v>1</v>
      </c>
      <c r="E183" s="3">
        <v>182</v>
      </c>
      <c r="F183" s="3">
        <v>2</v>
      </c>
      <c r="G183" s="3">
        <v>2</v>
      </c>
      <c r="H183" s="3">
        <v>7</v>
      </c>
      <c r="I183" s="3">
        <v>5</v>
      </c>
      <c r="J183" s="4" t="s">
        <v>43</v>
      </c>
    </row>
    <row r="184" spans="1:10" ht="13" x14ac:dyDescent="0.15">
      <c r="A184" s="3">
        <v>183</v>
      </c>
      <c r="B184" s="3">
        <v>4</v>
      </c>
      <c r="C184" s="4" t="s">
        <v>39</v>
      </c>
      <c r="D184" s="14">
        <v>1</v>
      </c>
      <c r="E184" s="3">
        <v>183</v>
      </c>
      <c r="F184" s="3">
        <v>1</v>
      </c>
      <c r="G184" s="3">
        <v>2</v>
      </c>
      <c r="H184" s="3">
        <v>1</v>
      </c>
      <c r="I184" s="3">
        <v>5</v>
      </c>
      <c r="J184" s="4" t="s">
        <v>43</v>
      </c>
    </row>
    <row r="185" spans="1:10" ht="13" x14ac:dyDescent="0.15">
      <c r="A185" s="3">
        <v>184</v>
      </c>
      <c r="B185" s="3">
        <v>1</v>
      </c>
      <c r="C185" s="4" t="s">
        <v>39</v>
      </c>
      <c r="D185" s="14">
        <v>1</v>
      </c>
      <c r="E185" s="3">
        <v>184</v>
      </c>
      <c r="F185" s="3">
        <v>2</v>
      </c>
      <c r="G185" s="3">
        <v>1</v>
      </c>
      <c r="H185" s="3">
        <v>2</v>
      </c>
      <c r="I185" s="3">
        <v>2</v>
      </c>
      <c r="J185" s="4" t="s">
        <v>41</v>
      </c>
    </row>
    <row r="186" spans="1:10" ht="13" x14ac:dyDescent="0.15">
      <c r="A186" s="3">
        <v>185</v>
      </c>
      <c r="B186" s="3">
        <v>4</v>
      </c>
      <c r="C186" s="4" t="s">
        <v>39</v>
      </c>
      <c r="D186" s="14">
        <v>1</v>
      </c>
      <c r="E186" s="3">
        <v>185</v>
      </c>
      <c r="F186" s="3">
        <v>3</v>
      </c>
      <c r="G186" s="3">
        <v>1</v>
      </c>
      <c r="H186" s="3">
        <v>3</v>
      </c>
      <c r="I186" s="3">
        <v>3</v>
      </c>
      <c r="J186" s="4" t="s">
        <v>40</v>
      </c>
    </row>
    <row r="187" spans="1:10" ht="13" x14ac:dyDescent="0.15">
      <c r="A187" s="3">
        <v>186</v>
      </c>
      <c r="B187" s="3">
        <v>2</v>
      </c>
      <c r="C187" s="4" t="s">
        <v>42</v>
      </c>
      <c r="D187" s="14">
        <v>1</v>
      </c>
      <c r="E187" s="3">
        <v>186</v>
      </c>
      <c r="F187" s="3">
        <v>2</v>
      </c>
      <c r="G187" s="3">
        <v>1</v>
      </c>
      <c r="H187" s="3">
        <v>1</v>
      </c>
      <c r="I187" s="3">
        <v>2</v>
      </c>
      <c r="J187" s="4" t="s">
        <v>41</v>
      </c>
    </row>
    <row r="188" spans="1:10" ht="13" x14ac:dyDescent="0.15">
      <c r="A188" s="3">
        <v>187</v>
      </c>
      <c r="B188" s="3">
        <v>4</v>
      </c>
      <c r="C188" s="4" t="s">
        <v>42</v>
      </c>
      <c r="D188" s="14">
        <v>1</v>
      </c>
      <c r="E188" s="3">
        <v>187</v>
      </c>
      <c r="F188" s="3">
        <v>1</v>
      </c>
      <c r="G188" s="3">
        <v>2</v>
      </c>
      <c r="H188" s="3">
        <v>1</v>
      </c>
      <c r="I188" s="3">
        <v>4</v>
      </c>
      <c r="J188" s="4" t="s">
        <v>45</v>
      </c>
    </row>
    <row r="189" spans="1:10" ht="13" x14ac:dyDescent="0.15">
      <c r="A189" s="3">
        <v>188</v>
      </c>
      <c r="B189" s="3">
        <v>5</v>
      </c>
      <c r="C189" s="4" t="s">
        <v>39</v>
      </c>
      <c r="D189" s="14">
        <v>1</v>
      </c>
      <c r="E189" s="3">
        <v>188</v>
      </c>
      <c r="F189" s="3">
        <v>2</v>
      </c>
      <c r="G189" s="3">
        <v>2</v>
      </c>
      <c r="H189" s="3">
        <v>1</v>
      </c>
      <c r="I189" s="3">
        <v>3</v>
      </c>
      <c r="J189" s="4" t="s">
        <v>40</v>
      </c>
    </row>
    <row r="190" spans="1:10" ht="13" x14ac:dyDescent="0.15">
      <c r="A190" s="3">
        <v>189</v>
      </c>
      <c r="B190" s="3">
        <v>4</v>
      </c>
      <c r="C190" s="4" t="s">
        <v>42</v>
      </c>
      <c r="D190" s="14">
        <v>1</v>
      </c>
      <c r="E190" s="3">
        <v>189</v>
      </c>
      <c r="F190" s="3">
        <v>5</v>
      </c>
      <c r="G190" s="3">
        <v>3</v>
      </c>
      <c r="H190" s="3">
        <v>2</v>
      </c>
      <c r="I190" s="3">
        <v>1</v>
      </c>
      <c r="J190" s="4" t="s">
        <v>44</v>
      </c>
    </row>
    <row r="191" spans="1:10" ht="13" x14ac:dyDescent="0.15">
      <c r="A191" s="3">
        <v>190</v>
      </c>
      <c r="B191" s="3">
        <v>2</v>
      </c>
      <c r="C191" s="4" t="s">
        <v>39</v>
      </c>
      <c r="D191" s="14">
        <v>1</v>
      </c>
      <c r="E191" s="3">
        <v>190</v>
      </c>
      <c r="F191" s="3">
        <v>2</v>
      </c>
      <c r="G191" s="3">
        <v>2</v>
      </c>
      <c r="H191" s="3">
        <v>8</v>
      </c>
      <c r="I191" s="3">
        <v>1</v>
      </c>
      <c r="J191" s="4" t="s">
        <v>44</v>
      </c>
    </row>
    <row r="192" spans="1:10" ht="13" x14ac:dyDescent="0.15">
      <c r="A192" s="3">
        <v>191</v>
      </c>
      <c r="B192" s="3">
        <v>5</v>
      </c>
      <c r="C192" s="4" t="s">
        <v>42</v>
      </c>
      <c r="D192" s="14">
        <v>1</v>
      </c>
      <c r="E192" s="3">
        <v>191</v>
      </c>
      <c r="F192" s="3">
        <v>3</v>
      </c>
      <c r="G192" s="3">
        <v>3</v>
      </c>
      <c r="H192" s="3">
        <v>2</v>
      </c>
      <c r="I192" s="3">
        <v>3</v>
      </c>
      <c r="J192" s="4" t="s">
        <v>40</v>
      </c>
    </row>
    <row r="193" spans="1:10" ht="13" x14ac:dyDescent="0.15">
      <c r="A193" s="3">
        <v>192</v>
      </c>
      <c r="B193" s="3">
        <v>4</v>
      </c>
      <c r="C193" s="4" t="s">
        <v>42</v>
      </c>
      <c r="D193" s="14">
        <v>1</v>
      </c>
      <c r="E193" s="3">
        <v>192</v>
      </c>
      <c r="F193" s="3">
        <v>1</v>
      </c>
      <c r="G193" s="3">
        <v>3</v>
      </c>
      <c r="H193" s="3">
        <v>2</v>
      </c>
      <c r="I193" s="3">
        <v>5</v>
      </c>
      <c r="J193" s="4" t="s">
        <v>43</v>
      </c>
    </row>
    <row r="194" spans="1:10" ht="13" x14ac:dyDescent="0.15">
      <c r="A194" s="3">
        <v>193</v>
      </c>
      <c r="B194" s="3">
        <v>2</v>
      </c>
      <c r="C194" s="4" t="s">
        <v>42</v>
      </c>
      <c r="D194" s="14">
        <v>1</v>
      </c>
      <c r="E194" s="3">
        <v>193</v>
      </c>
      <c r="F194" s="3">
        <v>3</v>
      </c>
      <c r="G194" s="3">
        <v>1</v>
      </c>
      <c r="H194" s="3">
        <v>2</v>
      </c>
      <c r="I194" s="3">
        <v>2</v>
      </c>
      <c r="J194" s="4" t="s">
        <v>41</v>
      </c>
    </row>
    <row r="195" spans="1:10" ht="13" x14ac:dyDescent="0.15">
      <c r="A195" s="3">
        <v>194</v>
      </c>
      <c r="B195" s="3">
        <v>4</v>
      </c>
      <c r="C195" s="4" t="s">
        <v>42</v>
      </c>
      <c r="D195" s="14">
        <v>1</v>
      </c>
      <c r="E195" s="3">
        <v>194</v>
      </c>
      <c r="F195" s="3">
        <v>2</v>
      </c>
      <c r="G195" s="3">
        <v>1</v>
      </c>
      <c r="H195" s="3">
        <v>7</v>
      </c>
      <c r="I195" s="3">
        <v>3</v>
      </c>
      <c r="J195" s="4" t="s">
        <v>40</v>
      </c>
    </row>
    <row r="196" spans="1:10" ht="13" x14ac:dyDescent="0.15">
      <c r="A196" s="3">
        <v>195</v>
      </c>
      <c r="B196" s="3">
        <v>1</v>
      </c>
      <c r="C196" s="4" t="s">
        <v>42</v>
      </c>
      <c r="D196" s="14">
        <v>1</v>
      </c>
      <c r="E196" s="3">
        <v>195</v>
      </c>
      <c r="F196" s="3">
        <v>3</v>
      </c>
      <c r="G196" s="3">
        <v>1</v>
      </c>
      <c r="H196" s="3">
        <v>9</v>
      </c>
      <c r="I196" s="3">
        <v>5</v>
      </c>
      <c r="J196" s="4" t="s">
        <v>43</v>
      </c>
    </row>
    <row r="197" spans="1:10" ht="13" x14ac:dyDescent="0.15">
      <c r="A197" s="3">
        <v>196</v>
      </c>
      <c r="B197" s="3">
        <v>1</v>
      </c>
      <c r="C197" s="4" t="s">
        <v>39</v>
      </c>
      <c r="D197" s="14">
        <v>1</v>
      </c>
      <c r="E197" s="3">
        <v>196</v>
      </c>
      <c r="F197" s="3">
        <v>1</v>
      </c>
      <c r="G197" s="3">
        <v>2</v>
      </c>
      <c r="H197" s="3">
        <v>1</v>
      </c>
      <c r="I197" s="3">
        <v>2</v>
      </c>
      <c r="J197" s="4" t="s">
        <v>41</v>
      </c>
    </row>
    <row r="198" spans="1:10" ht="13" x14ac:dyDescent="0.15">
      <c r="A198" s="3">
        <v>197</v>
      </c>
      <c r="B198" s="3">
        <v>2</v>
      </c>
      <c r="C198" s="4" t="s">
        <v>39</v>
      </c>
      <c r="D198" s="14">
        <v>1</v>
      </c>
      <c r="E198" s="3">
        <v>197</v>
      </c>
      <c r="F198" s="3">
        <v>2</v>
      </c>
      <c r="G198" s="3">
        <v>2</v>
      </c>
      <c r="H198" s="3">
        <v>2</v>
      </c>
      <c r="I198" s="3">
        <v>4</v>
      </c>
      <c r="J198" s="4" t="s">
        <v>45</v>
      </c>
    </row>
    <row r="199" spans="1:10" ht="13" x14ac:dyDescent="0.15">
      <c r="A199" s="3">
        <v>198</v>
      </c>
      <c r="B199" s="3">
        <v>5</v>
      </c>
      <c r="C199" s="4" t="s">
        <v>42</v>
      </c>
      <c r="D199" s="14">
        <v>1</v>
      </c>
      <c r="E199" s="3">
        <v>198</v>
      </c>
      <c r="F199" s="3">
        <v>4</v>
      </c>
      <c r="G199" s="3">
        <v>1</v>
      </c>
      <c r="H199" s="3">
        <v>3</v>
      </c>
      <c r="I199" s="3">
        <v>4</v>
      </c>
      <c r="J199" s="4" t="s">
        <v>45</v>
      </c>
    </row>
    <row r="200" spans="1:10" ht="13" x14ac:dyDescent="0.15">
      <c r="A200" s="3">
        <v>199</v>
      </c>
      <c r="B200" s="3">
        <v>2</v>
      </c>
      <c r="C200" s="4" t="s">
        <v>42</v>
      </c>
      <c r="D200" s="14">
        <v>1</v>
      </c>
      <c r="E200" s="3">
        <v>199</v>
      </c>
      <c r="F200" s="3">
        <v>2</v>
      </c>
      <c r="G200" s="3">
        <v>2</v>
      </c>
      <c r="H200" s="3">
        <v>3</v>
      </c>
      <c r="I200" s="3">
        <v>6</v>
      </c>
      <c r="J200" s="4" t="s">
        <v>46</v>
      </c>
    </row>
    <row r="201" spans="1:10" ht="13" x14ac:dyDescent="0.15">
      <c r="A201" s="3">
        <v>200</v>
      </c>
      <c r="B201" s="3">
        <v>3</v>
      </c>
      <c r="C201" s="4" t="s">
        <v>39</v>
      </c>
      <c r="D201" s="14">
        <v>1</v>
      </c>
      <c r="E201" s="3">
        <v>200</v>
      </c>
      <c r="F201" s="3">
        <v>2</v>
      </c>
      <c r="G201" s="3">
        <v>2</v>
      </c>
      <c r="H201" s="3">
        <v>2</v>
      </c>
      <c r="I201" s="3">
        <v>5</v>
      </c>
      <c r="J201" s="4" t="s">
        <v>43</v>
      </c>
    </row>
    <row r="202" spans="1:10" ht="13" x14ac:dyDescent="0.15">
      <c r="A202" s="3">
        <v>201</v>
      </c>
      <c r="B202" s="3">
        <v>4</v>
      </c>
      <c r="C202" s="4" t="s">
        <v>42</v>
      </c>
      <c r="D202" s="14">
        <v>1</v>
      </c>
      <c r="E202" s="3">
        <v>201</v>
      </c>
      <c r="F202" s="3">
        <v>2</v>
      </c>
      <c r="G202" s="3">
        <v>3</v>
      </c>
      <c r="H202" s="3">
        <v>3</v>
      </c>
      <c r="I202" s="3">
        <v>5</v>
      </c>
      <c r="J202" s="4" t="s">
        <v>43</v>
      </c>
    </row>
    <row r="203" spans="1:10" ht="13" x14ac:dyDescent="0.15">
      <c r="A203" s="3">
        <v>202</v>
      </c>
      <c r="B203" s="3">
        <v>1</v>
      </c>
      <c r="C203" s="4" t="s">
        <v>39</v>
      </c>
      <c r="D203" s="14">
        <v>1</v>
      </c>
      <c r="E203" s="3">
        <v>202</v>
      </c>
      <c r="F203" s="3">
        <v>3</v>
      </c>
      <c r="G203" s="3">
        <v>2</v>
      </c>
      <c r="H203" s="3">
        <v>8</v>
      </c>
      <c r="I203" s="3">
        <v>3</v>
      </c>
      <c r="J203" s="4" t="s">
        <v>40</v>
      </c>
    </row>
    <row r="204" spans="1:10" ht="13" x14ac:dyDescent="0.15">
      <c r="A204" s="3">
        <v>203</v>
      </c>
      <c r="B204" s="3">
        <v>1</v>
      </c>
      <c r="C204" s="4" t="s">
        <v>39</v>
      </c>
      <c r="D204" s="14">
        <v>1</v>
      </c>
      <c r="E204" s="3">
        <v>203</v>
      </c>
      <c r="F204" s="3">
        <v>2</v>
      </c>
      <c r="G204" s="3">
        <v>3</v>
      </c>
      <c r="H204" s="3">
        <v>4</v>
      </c>
      <c r="I204" s="3">
        <v>1</v>
      </c>
      <c r="J204" s="4" t="s">
        <v>44</v>
      </c>
    </row>
    <row r="205" spans="1:10" ht="13" x14ac:dyDescent="0.15">
      <c r="A205" s="3">
        <v>204</v>
      </c>
      <c r="B205" s="3">
        <v>2</v>
      </c>
      <c r="C205" s="4" t="s">
        <v>42</v>
      </c>
      <c r="D205" s="14">
        <v>1</v>
      </c>
      <c r="E205" s="3">
        <v>204</v>
      </c>
      <c r="F205" s="3">
        <v>-1</v>
      </c>
      <c r="G205" s="3">
        <v>1</v>
      </c>
      <c r="H205" s="3">
        <v>1</v>
      </c>
      <c r="I205" s="3">
        <v>6</v>
      </c>
      <c r="J205" s="4" t="s">
        <v>46</v>
      </c>
    </row>
    <row r="206" spans="1:10" ht="13" x14ac:dyDescent="0.15">
      <c r="A206" s="3">
        <v>205</v>
      </c>
      <c r="B206" s="3">
        <v>1</v>
      </c>
      <c r="C206" s="4" t="s">
        <v>39</v>
      </c>
      <c r="D206" s="14">
        <v>1</v>
      </c>
      <c r="E206" s="3">
        <v>205</v>
      </c>
      <c r="F206" s="3">
        <v>4</v>
      </c>
      <c r="G206" s="3">
        <v>2</v>
      </c>
      <c r="H206" s="3">
        <v>1</v>
      </c>
      <c r="I206" s="3">
        <v>3</v>
      </c>
      <c r="J206" s="4" t="s">
        <v>40</v>
      </c>
    </row>
    <row r="207" spans="1:10" ht="13" x14ac:dyDescent="0.15">
      <c r="A207" s="3">
        <v>206</v>
      </c>
      <c r="B207" s="3">
        <v>2</v>
      </c>
      <c r="C207" s="4" t="s">
        <v>39</v>
      </c>
      <c r="D207" s="14">
        <v>1</v>
      </c>
      <c r="E207" s="3">
        <v>206</v>
      </c>
      <c r="F207" s="3">
        <v>2</v>
      </c>
      <c r="G207" s="3">
        <v>1</v>
      </c>
      <c r="H207" s="3">
        <v>2</v>
      </c>
      <c r="I207" s="3">
        <v>7</v>
      </c>
      <c r="J207" s="4" t="s">
        <v>47</v>
      </c>
    </row>
    <row r="208" spans="1:10" ht="13" x14ac:dyDescent="0.15">
      <c r="A208" s="3">
        <v>207</v>
      </c>
      <c r="B208" s="3">
        <v>2</v>
      </c>
      <c r="C208" s="4" t="s">
        <v>42</v>
      </c>
      <c r="D208" s="14">
        <v>1</v>
      </c>
      <c r="E208" s="3">
        <v>207</v>
      </c>
      <c r="F208" s="3">
        <v>5</v>
      </c>
      <c r="G208" s="3">
        <v>2</v>
      </c>
      <c r="H208" s="3">
        <v>6</v>
      </c>
      <c r="I208" s="3">
        <v>5</v>
      </c>
      <c r="J208" s="4" t="s">
        <v>43</v>
      </c>
    </row>
    <row r="209" spans="1:10" ht="13" x14ac:dyDescent="0.15">
      <c r="A209" s="3">
        <v>208</v>
      </c>
      <c r="B209" s="3">
        <v>2</v>
      </c>
      <c r="C209" s="4" t="s">
        <v>39</v>
      </c>
      <c r="D209" s="14">
        <v>1</v>
      </c>
      <c r="E209" s="3">
        <v>208</v>
      </c>
      <c r="F209" s="3">
        <v>4</v>
      </c>
      <c r="G209" s="3">
        <v>2</v>
      </c>
      <c r="H209" s="3">
        <v>2</v>
      </c>
      <c r="I209" s="3">
        <v>7</v>
      </c>
      <c r="J209" s="4" t="s">
        <v>47</v>
      </c>
    </row>
    <row r="210" spans="1:10" ht="13" x14ac:dyDescent="0.15">
      <c r="A210" s="3">
        <v>209</v>
      </c>
      <c r="B210" s="3">
        <v>2</v>
      </c>
      <c r="C210" s="4" t="s">
        <v>39</v>
      </c>
      <c r="D210" s="14">
        <v>1</v>
      </c>
      <c r="E210" s="3">
        <v>209</v>
      </c>
      <c r="F210" s="3">
        <v>2</v>
      </c>
      <c r="G210" s="3">
        <v>3</v>
      </c>
      <c r="H210" s="3">
        <v>4</v>
      </c>
      <c r="I210" s="3">
        <v>5</v>
      </c>
      <c r="J210" s="4" t="s">
        <v>43</v>
      </c>
    </row>
    <row r="211" spans="1:10" ht="13" x14ac:dyDescent="0.15">
      <c r="A211" s="3">
        <v>210</v>
      </c>
      <c r="B211" s="3">
        <v>2</v>
      </c>
      <c r="C211" s="4" t="s">
        <v>39</v>
      </c>
      <c r="D211" s="14">
        <v>1</v>
      </c>
      <c r="E211" s="3">
        <v>210</v>
      </c>
      <c r="F211" s="3">
        <v>1</v>
      </c>
      <c r="G211" s="3">
        <v>1</v>
      </c>
      <c r="H211" s="3">
        <v>1</v>
      </c>
      <c r="I211" s="3">
        <v>5</v>
      </c>
      <c r="J211" s="4" t="s">
        <v>43</v>
      </c>
    </row>
    <row r="212" spans="1:10" ht="13" x14ac:dyDescent="0.15">
      <c r="A212" s="3">
        <v>211</v>
      </c>
      <c r="B212" s="3">
        <v>1</v>
      </c>
      <c r="C212" s="4" t="s">
        <v>42</v>
      </c>
      <c r="D212" s="14">
        <v>1</v>
      </c>
      <c r="E212" s="3">
        <v>211</v>
      </c>
      <c r="F212" s="3">
        <v>4</v>
      </c>
      <c r="G212" s="3">
        <v>1</v>
      </c>
      <c r="H212" s="3">
        <v>1</v>
      </c>
      <c r="I212" s="3">
        <v>3</v>
      </c>
      <c r="J212" s="4" t="s">
        <v>40</v>
      </c>
    </row>
    <row r="213" spans="1:10" ht="13" x14ac:dyDescent="0.15">
      <c r="A213" s="3">
        <v>212</v>
      </c>
      <c r="B213" s="3">
        <v>1</v>
      </c>
      <c r="C213" s="4" t="s">
        <v>39</v>
      </c>
      <c r="D213" s="14">
        <v>1</v>
      </c>
      <c r="E213" s="3">
        <v>212</v>
      </c>
      <c r="F213" s="3">
        <v>1</v>
      </c>
      <c r="G213" s="3">
        <v>2</v>
      </c>
      <c r="H213" s="3">
        <v>1</v>
      </c>
      <c r="I213" s="3">
        <v>2</v>
      </c>
      <c r="J213" s="4" t="s">
        <v>41</v>
      </c>
    </row>
    <row r="214" spans="1:10" ht="13" x14ac:dyDescent="0.15">
      <c r="A214" s="3">
        <v>213</v>
      </c>
      <c r="B214" s="3">
        <v>1</v>
      </c>
      <c r="C214" s="4" t="s">
        <v>39</v>
      </c>
      <c r="D214" s="14">
        <v>1</v>
      </c>
      <c r="E214" s="3">
        <v>213</v>
      </c>
      <c r="F214" s="3">
        <v>3</v>
      </c>
      <c r="G214" s="3">
        <v>2</v>
      </c>
      <c r="H214" s="3">
        <v>5</v>
      </c>
      <c r="I214" s="3">
        <v>3</v>
      </c>
      <c r="J214" s="4" t="s">
        <v>40</v>
      </c>
    </row>
    <row r="215" spans="1:10" ht="13" x14ac:dyDescent="0.15">
      <c r="A215" s="3">
        <v>214</v>
      </c>
      <c r="B215" s="3">
        <v>6</v>
      </c>
      <c r="C215" s="4" t="s">
        <v>39</v>
      </c>
      <c r="D215" s="14">
        <v>1</v>
      </c>
      <c r="E215" s="3">
        <v>214</v>
      </c>
      <c r="F215" s="3">
        <v>2</v>
      </c>
      <c r="G215" s="3">
        <v>1</v>
      </c>
      <c r="H215" s="3">
        <v>3</v>
      </c>
      <c r="I215" s="3">
        <v>5</v>
      </c>
      <c r="J215" s="4" t="s">
        <v>43</v>
      </c>
    </row>
    <row r="216" spans="1:10" ht="13" x14ac:dyDescent="0.15">
      <c r="A216" s="3">
        <v>215</v>
      </c>
      <c r="B216" s="3">
        <v>4</v>
      </c>
      <c r="C216" s="4" t="s">
        <v>39</v>
      </c>
      <c r="D216" s="14">
        <v>1</v>
      </c>
      <c r="E216" s="3">
        <v>215</v>
      </c>
      <c r="F216" s="3">
        <v>2</v>
      </c>
      <c r="G216" s="3">
        <v>1</v>
      </c>
      <c r="H216" s="3">
        <v>8</v>
      </c>
      <c r="I216" s="3">
        <v>1</v>
      </c>
      <c r="J216" s="4" t="s">
        <v>44</v>
      </c>
    </row>
    <row r="217" spans="1:10" ht="13" x14ac:dyDescent="0.15">
      <c r="A217" s="3">
        <v>216</v>
      </c>
      <c r="B217" s="3">
        <v>1</v>
      </c>
      <c r="C217" s="4" t="s">
        <v>39</v>
      </c>
      <c r="D217" s="14">
        <v>1</v>
      </c>
      <c r="E217" s="3">
        <v>216</v>
      </c>
      <c r="F217" s="3">
        <v>3</v>
      </c>
      <c r="G217" s="3">
        <v>2</v>
      </c>
      <c r="H217" s="3">
        <v>4</v>
      </c>
      <c r="I217" s="3">
        <v>5</v>
      </c>
      <c r="J217" s="4" t="s">
        <v>43</v>
      </c>
    </row>
    <row r="218" spans="1:10" ht="13" x14ac:dyDescent="0.15">
      <c r="A218" s="3">
        <v>217</v>
      </c>
      <c r="B218" s="3">
        <v>2</v>
      </c>
      <c r="C218" s="4" t="s">
        <v>39</v>
      </c>
      <c r="D218" s="14">
        <v>1</v>
      </c>
      <c r="E218" s="3">
        <v>217</v>
      </c>
      <c r="F218" s="3">
        <v>2</v>
      </c>
      <c r="G218" s="3">
        <v>3</v>
      </c>
      <c r="H218" s="3">
        <v>8</v>
      </c>
      <c r="I218" s="3">
        <v>7</v>
      </c>
      <c r="J218" s="4" t="s">
        <v>47</v>
      </c>
    </row>
    <row r="219" spans="1:10" ht="13" x14ac:dyDescent="0.15">
      <c r="A219" s="3">
        <v>218</v>
      </c>
      <c r="B219" s="3">
        <v>4</v>
      </c>
      <c r="C219" s="4" t="s">
        <v>42</v>
      </c>
      <c r="D219" s="14">
        <v>1</v>
      </c>
      <c r="E219" s="3">
        <v>218</v>
      </c>
      <c r="F219" s="3">
        <v>1</v>
      </c>
      <c r="G219" s="3">
        <v>1</v>
      </c>
      <c r="H219" s="3">
        <v>1</v>
      </c>
      <c r="I219" s="3">
        <v>5</v>
      </c>
      <c r="J219" s="4" t="s">
        <v>43</v>
      </c>
    </row>
    <row r="220" spans="1:10" ht="13" x14ac:dyDescent="0.15">
      <c r="A220" s="3">
        <v>219</v>
      </c>
      <c r="B220" s="3">
        <v>4</v>
      </c>
      <c r="C220" s="4" t="s">
        <v>42</v>
      </c>
      <c r="D220" s="14">
        <v>1</v>
      </c>
      <c r="E220" s="3">
        <v>219</v>
      </c>
      <c r="F220" s="3">
        <v>3</v>
      </c>
      <c r="G220" s="3">
        <v>2</v>
      </c>
      <c r="H220" s="3">
        <v>6</v>
      </c>
      <c r="I220" s="3">
        <v>1</v>
      </c>
      <c r="J220" s="4" t="s">
        <v>44</v>
      </c>
    </row>
    <row r="221" spans="1:10" ht="13" x14ac:dyDescent="0.15">
      <c r="A221" s="3">
        <v>220</v>
      </c>
      <c r="B221" s="3">
        <v>2</v>
      </c>
      <c r="C221" s="4" t="s">
        <v>42</v>
      </c>
      <c r="D221" s="14">
        <v>1</v>
      </c>
      <c r="E221" s="3">
        <v>220</v>
      </c>
      <c r="F221" s="3">
        <v>3</v>
      </c>
      <c r="G221" s="3">
        <v>1</v>
      </c>
      <c r="H221" s="3">
        <v>9</v>
      </c>
      <c r="I221" s="3">
        <v>1</v>
      </c>
      <c r="J221" s="4" t="s">
        <v>44</v>
      </c>
    </row>
    <row r="222" spans="1:10" ht="13" x14ac:dyDescent="0.15">
      <c r="A222" s="3">
        <v>221</v>
      </c>
      <c r="B222" s="3">
        <v>1</v>
      </c>
      <c r="C222" s="4" t="s">
        <v>39</v>
      </c>
      <c r="D222" s="14">
        <v>1</v>
      </c>
      <c r="E222" s="3">
        <v>221</v>
      </c>
      <c r="F222" s="3">
        <v>2</v>
      </c>
      <c r="G222" s="3">
        <v>1</v>
      </c>
      <c r="H222" s="3">
        <v>3</v>
      </c>
      <c r="I222" s="3">
        <v>6</v>
      </c>
      <c r="J222" s="4" t="s">
        <v>46</v>
      </c>
    </row>
    <row r="223" spans="1:10" ht="13" x14ac:dyDescent="0.15">
      <c r="A223" s="3">
        <v>222</v>
      </c>
      <c r="B223" s="3">
        <v>1</v>
      </c>
      <c r="C223" s="4" t="s">
        <v>39</v>
      </c>
      <c r="D223" s="14">
        <v>1</v>
      </c>
      <c r="E223" s="3">
        <v>222</v>
      </c>
      <c r="F223" s="3">
        <v>1</v>
      </c>
      <c r="G223" s="3">
        <v>1</v>
      </c>
      <c r="H223" s="3">
        <v>8</v>
      </c>
      <c r="I223" s="3">
        <v>4</v>
      </c>
      <c r="J223" s="4" t="s">
        <v>45</v>
      </c>
    </row>
    <row r="224" spans="1:10" ht="13" x14ac:dyDescent="0.15">
      <c r="A224" s="3">
        <v>223</v>
      </c>
      <c r="B224" s="3">
        <v>2</v>
      </c>
      <c r="C224" s="4" t="s">
        <v>39</v>
      </c>
      <c r="D224" s="14">
        <v>1</v>
      </c>
      <c r="E224" s="3">
        <v>223</v>
      </c>
      <c r="F224" s="3">
        <v>3</v>
      </c>
      <c r="G224" s="3">
        <v>1</v>
      </c>
      <c r="H224" s="3">
        <v>2</v>
      </c>
      <c r="I224" s="3">
        <v>2</v>
      </c>
      <c r="J224" s="4" t="s">
        <v>41</v>
      </c>
    </row>
    <row r="225" spans="1:10" ht="13" x14ac:dyDescent="0.15">
      <c r="A225" s="3">
        <v>224</v>
      </c>
      <c r="B225" s="3">
        <v>2</v>
      </c>
      <c r="C225" s="4" t="s">
        <v>42</v>
      </c>
      <c r="D225" s="14">
        <v>1</v>
      </c>
      <c r="E225" s="3">
        <v>224</v>
      </c>
      <c r="F225" s="3">
        <v>3</v>
      </c>
      <c r="G225" s="3">
        <v>2</v>
      </c>
      <c r="H225" s="3">
        <v>1</v>
      </c>
      <c r="I225" s="3">
        <v>5</v>
      </c>
      <c r="J225" s="4" t="s">
        <v>43</v>
      </c>
    </row>
    <row r="226" spans="1:10" ht="13" x14ac:dyDescent="0.15">
      <c r="A226" s="3">
        <v>225</v>
      </c>
      <c r="B226" s="3">
        <v>1</v>
      </c>
      <c r="C226" s="4" t="s">
        <v>39</v>
      </c>
      <c r="D226" s="14">
        <v>1</v>
      </c>
      <c r="E226" s="3">
        <v>225</v>
      </c>
      <c r="F226" s="3">
        <v>1</v>
      </c>
      <c r="G226" s="3">
        <v>1</v>
      </c>
      <c r="H226" s="3">
        <v>1</v>
      </c>
      <c r="I226" s="3">
        <v>3</v>
      </c>
      <c r="J226" s="4" t="s">
        <v>40</v>
      </c>
    </row>
    <row r="227" spans="1:10" ht="13" x14ac:dyDescent="0.15">
      <c r="A227" s="3">
        <v>226</v>
      </c>
      <c r="B227" s="3">
        <v>2</v>
      </c>
      <c r="C227" s="4" t="s">
        <v>39</v>
      </c>
      <c r="D227" s="14">
        <v>1</v>
      </c>
      <c r="E227" s="3">
        <v>226</v>
      </c>
      <c r="F227" s="3">
        <v>2</v>
      </c>
      <c r="G227" s="3">
        <v>1</v>
      </c>
      <c r="H227" s="3">
        <v>3</v>
      </c>
      <c r="I227" s="3">
        <v>1</v>
      </c>
      <c r="J227" s="4" t="s">
        <v>44</v>
      </c>
    </row>
    <row r="228" spans="1:10" ht="13" x14ac:dyDescent="0.15">
      <c r="A228" s="3">
        <v>227</v>
      </c>
      <c r="B228" s="3">
        <v>2</v>
      </c>
      <c r="C228" s="4" t="s">
        <v>42</v>
      </c>
      <c r="D228" s="14">
        <v>1</v>
      </c>
      <c r="E228" s="3">
        <v>227</v>
      </c>
      <c r="F228" s="3">
        <v>2</v>
      </c>
      <c r="G228" s="3">
        <v>1</v>
      </c>
      <c r="H228" s="3">
        <v>7</v>
      </c>
      <c r="I228" s="3">
        <v>1</v>
      </c>
      <c r="J228" s="4" t="s">
        <v>44</v>
      </c>
    </row>
    <row r="229" spans="1:10" ht="13" x14ac:dyDescent="0.15">
      <c r="A229" s="3">
        <v>228</v>
      </c>
      <c r="B229" s="3">
        <v>1</v>
      </c>
      <c r="C229" s="4" t="s">
        <v>39</v>
      </c>
      <c r="D229" s="14">
        <v>1</v>
      </c>
      <c r="E229" s="3">
        <v>228</v>
      </c>
      <c r="F229" s="3">
        <v>4</v>
      </c>
      <c r="G229" s="3">
        <v>1</v>
      </c>
      <c r="H229" s="3">
        <v>1</v>
      </c>
      <c r="I229" s="3">
        <v>6</v>
      </c>
      <c r="J229" s="4" t="s">
        <v>46</v>
      </c>
    </row>
    <row r="230" spans="1:10" ht="13" x14ac:dyDescent="0.15">
      <c r="A230" s="3">
        <v>229</v>
      </c>
      <c r="B230" s="3">
        <v>3</v>
      </c>
      <c r="C230" s="4" t="s">
        <v>39</v>
      </c>
      <c r="D230" s="14">
        <v>1</v>
      </c>
      <c r="E230" s="3">
        <v>229</v>
      </c>
      <c r="F230" s="3">
        <v>2</v>
      </c>
      <c r="G230" s="3">
        <v>3</v>
      </c>
      <c r="H230" s="3">
        <v>9</v>
      </c>
      <c r="I230" s="3">
        <v>5</v>
      </c>
      <c r="J230" s="4" t="s">
        <v>43</v>
      </c>
    </row>
    <row r="231" spans="1:10" ht="13" x14ac:dyDescent="0.15">
      <c r="A231" s="3">
        <v>230</v>
      </c>
      <c r="B231" s="3">
        <v>2</v>
      </c>
      <c r="C231" s="4" t="s">
        <v>39</v>
      </c>
      <c r="D231" s="14">
        <v>1</v>
      </c>
      <c r="E231" s="3">
        <v>230</v>
      </c>
      <c r="F231" s="3">
        <v>3</v>
      </c>
      <c r="G231" s="3">
        <v>2</v>
      </c>
      <c r="H231" s="3">
        <v>8</v>
      </c>
      <c r="I231" s="3">
        <v>3</v>
      </c>
      <c r="J231" s="4" t="s">
        <v>40</v>
      </c>
    </row>
    <row r="232" spans="1:10" ht="13" x14ac:dyDescent="0.15">
      <c r="A232" s="3">
        <v>231</v>
      </c>
      <c r="B232" s="3">
        <v>2</v>
      </c>
      <c r="C232" s="4" t="s">
        <v>39</v>
      </c>
      <c r="D232" s="14">
        <v>1</v>
      </c>
      <c r="E232" s="3">
        <v>231</v>
      </c>
      <c r="F232" s="3">
        <v>3</v>
      </c>
      <c r="G232" s="3">
        <v>2</v>
      </c>
      <c r="H232" s="3">
        <v>3</v>
      </c>
      <c r="I232" s="3">
        <v>5</v>
      </c>
      <c r="J232" s="4" t="s">
        <v>43</v>
      </c>
    </row>
    <row r="233" spans="1:10" ht="13" x14ac:dyDescent="0.15">
      <c r="A233" s="3">
        <v>232</v>
      </c>
      <c r="B233" s="3">
        <v>6</v>
      </c>
      <c r="C233" s="4" t="s">
        <v>42</v>
      </c>
      <c r="D233" s="14">
        <v>1</v>
      </c>
      <c r="E233" s="3">
        <v>232</v>
      </c>
      <c r="F233" s="3">
        <v>1</v>
      </c>
      <c r="G233" s="3">
        <v>1</v>
      </c>
      <c r="H233" s="3">
        <v>9</v>
      </c>
      <c r="I233" s="3">
        <v>1</v>
      </c>
      <c r="J233" s="4" t="s">
        <v>44</v>
      </c>
    </row>
    <row r="234" spans="1:10" ht="13" x14ac:dyDescent="0.15">
      <c r="A234" s="3">
        <v>233</v>
      </c>
      <c r="B234" s="3">
        <v>6</v>
      </c>
      <c r="C234" s="4" t="s">
        <v>42</v>
      </c>
      <c r="D234" s="14">
        <v>1</v>
      </c>
      <c r="E234" s="3">
        <v>233</v>
      </c>
      <c r="F234" s="3">
        <v>2</v>
      </c>
      <c r="G234" s="3">
        <v>3</v>
      </c>
      <c r="H234" s="3">
        <v>1</v>
      </c>
      <c r="I234" s="3">
        <v>6</v>
      </c>
      <c r="J234" s="4" t="s">
        <v>46</v>
      </c>
    </row>
    <row r="235" spans="1:10" ht="13" x14ac:dyDescent="0.15">
      <c r="A235" s="3">
        <v>234</v>
      </c>
      <c r="B235" s="4">
        <v>6</v>
      </c>
      <c r="C235" s="4" t="s">
        <v>42</v>
      </c>
      <c r="D235" s="14">
        <v>1</v>
      </c>
      <c r="E235" s="3">
        <v>234</v>
      </c>
      <c r="F235" s="3">
        <v>2</v>
      </c>
      <c r="G235" s="3">
        <v>2</v>
      </c>
      <c r="H235" s="3">
        <v>2</v>
      </c>
      <c r="I235" s="3">
        <v>5</v>
      </c>
      <c r="J235" s="4" t="s">
        <v>43</v>
      </c>
    </row>
    <row r="236" spans="1:10" ht="13" x14ac:dyDescent="0.15">
      <c r="A236" s="3">
        <v>235</v>
      </c>
      <c r="B236" s="3">
        <v>2</v>
      </c>
      <c r="C236" s="4" t="s">
        <v>42</v>
      </c>
      <c r="D236" s="14">
        <v>1</v>
      </c>
      <c r="E236" s="3">
        <v>235</v>
      </c>
      <c r="F236" s="3">
        <v>1</v>
      </c>
      <c r="G236" s="3">
        <v>1</v>
      </c>
      <c r="H236" s="3">
        <v>1</v>
      </c>
      <c r="I236" s="3">
        <v>2</v>
      </c>
      <c r="J236" s="4" t="s">
        <v>41</v>
      </c>
    </row>
    <row r="237" spans="1:10" ht="13" x14ac:dyDescent="0.15">
      <c r="A237" s="3">
        <v>236</v>
      </c>
      <c r="B237" s="3">
        <v>1</v>
      </c>
      <c r="C237" s="4" t="s">
        <v>39</v>
      </c>
      <c r="D237" s="14">
        <v>1</v>
      </c>
      <c r="E237" s="3">
        <v>236</v>
      </c>
      <c r="F237" s="3">
        <v>3</v>
      </c>
      <c r="G237" s="3">
        <v>1</v>
      </c>
      <c r="H237" s="3">
        <v>2</v>
      </c>
      <c r="I237" s="3">
        <v>2</v>
      </c>
      <c r="J237" s="4" t="s">
        <v>41</v>
      </c>
    </row>
    <row r="238" spans="1:10" ht="13" x14ac:dyDescent="0.15">
      <c r="A238" s="3">
        <v>237</v>
      </c>
      <c r="B238" s="3">
        <v>2</v>
      </c>
      <c r="C238" s="4" t="s">
        <v>42</v>
      </c>
      <c r="D238" s="14">
        <v>1</v>
      </c>
      <c r="E238" s="3">
        <v>237</v>
      </c>
      <c r="F238" s="3">
        <v>3</v>
      </c>
      <c r="G238" s="3">
        <v>3</v>
      </c>
      <c r="H238" s="3">
        <v>3</v>
      </c>
      <c r="I238" s="3">
        <v>3</v>
      </c>
      <c r="J238" s="4" t="s">
        <v>40</v>
      </c>
    </row>
    <row r="239" spans="1:10" ht="13" x14ac:dyDescent="0.15">
      <c r="A239" s="3">
        <v>238</v>
      </c>
      <c r="B239" s="3">
        <v>2</v>
      </c>
      <c r="C239" s="4" t="s">
        <v>42</v>
      </c>
      <c r="D239" s="14">
        <v>1</v>
      </c>
      <c r="E239" s="3">
        <v>238</v>
      </c>
      <c r="F239" s="3">
        <v>2</v>
      </c>
      <c r="G239" s="3">
        <v>1</v>
      </c>
      <c r="H239" s="3">
        <v>7</v>
      </c>
      <c r="I239" s="3">
        <v>7</v>
      </c>
      <c r="J239" s="4" t="s">
        <v>47</v>
      </c>
    </row>
    <row r="240" spans="1:10" ht="13" x14ac:dyDescent="0.15">
      <c r="A240" s="3">
        <v>239</v>
      </c>
      <c r="B240" s="3">
        <v>4</v>
      </c>
      <c r="C240" s="4" t="s">
        <v>39</v>
      </c>
      <c r="D240" s="14">
        <v>1</v>
      </c>
      <c r="E240" s="3">
        <v>239</v>
      </c>
      <c r="F240" s="3">
        <v>3</v>
      </c>
      <c r="G240" s="3">
        <v>2</v>
      </c>
      <c r="H240" s="3">
        <v>3</v>
      </c>
      <c r="I240" s="3">
        <v>3</v>
      </c>
      <c r="J240" s="4" t="s">
        <v>40</v>
      </c>
    </row>
    <row r="241" spans="1:10" ht="13" x14ac:dyDescent="0.15">
      <c r="A241" s="3">
        <v>240</v>
      </c>
      <c r="B241" s="3">
        <v>1</v>
      </c>
      <c r="C241" s="4" t="s">
        <v>39</v>
      </c>
      <c r="D241" s="14">
        <v>1</v>
      </c>
      <c r="E241" s="3">
        <v>240</v>
      </c>
      <c r="F241" s="3">
        <v>5</v>
      </c>
      <c r="G241" s="3">
        <v>2</v>
      </c>
      <c r="H241" s="3">
        <v>1</v>
      </c>
      <c r="I241" s="3">
        <v>6</v>
      </c>
      <c r="J241" s="4" t="s">
        <v>46</v>
      </c>
    </row>
    <row r="242" spans="1:10" ht="13" x14ac:dyDescent="0.15">
      <c r="A242" s="3">
        <v>241</v>
      </c>
      <c r="B242" s="3">
        <v>3</v>
      </c>
      <c r="C242" s="4" t="s">
        <v>42</v>
      </c>
      <c r="D242" s="14">
        <v>1</v>
      </c>
      <c r="E242" s="3">
        <v>241</v>
      </c>
      <c r="F242" s="3">
        <v>5</v>
      </c>
      <c r="G242" s="3">
        <v>2</v>
      </c>
      <c r="H242" s="3">
        <v>7</v>
      </c>
      <c r="I242" s="3">
        <v>5</v>
      </c>
      <c r="J242" s="4" t="s">
        <v>43</v>
      </c>
    </row>
    <row r="243" spans="1:10" ht="13" x14ac:dyDescent="0.15">
      <c r="A243" s="3">
        <v>242</v>
      </c>
      <c r="B243" s="3">
        <v>2</v>
      </c>
      <c r="C243" s="4" t="s">
        <v>42</v>
      </c>
      <c r="D243" s="14">
        <v>1</v>
      </c>
      <c r="E243" s="3">
        <v>242</v>
      </c>
      <c r="F243" s="3">
        <v>2</v>
      </c>
      <c r="G243" s="3">
        <v>1</v>
      </c>
      <c r="H243" s="3">
        <v>1</v>
      </c>
      <c r="I243" s="3">
        <v>5</v>
      </c>
      <c r="J243" s="4" t="s">
        <v>43</v>
      </c>
    </row>
    <row r="244" spans="1:10" ht="13" x14ac:dyDescent="0.15">
      <c r="A244" s="3">
        <v>243</v>
      </c>
      <c r="B244" s="3">
        <v>6</v>
      </c>
      <c r="C244" s="4" t="s">
        <v>39</v>
      </c>
      <c r="D244" s="14">
        <v>1</v>
      </c>
      <c r="E244" s="3">
        <v>243</v>
      </c>
      <c r="F244" s="3">
        <v>2</v>
      </c>
      <c r="G244" s="3">
        <v>2</v>
      </c>
      <c r="H244" s="3">
        <v>2</v>
      </c>
      <c r="I244" s="3">
        <v>1</v>
      </c>
      <c r="J244" s="4" t="s">
        <v>44</v>
      </c>
    </row>
    <row r="245" spans="1:10" ht="13" x14ac:dyDescent="0.15">
      <c r="A245" s="3">
        <v>244</v>
      </c>
      <c r="B245" s="3">
        <v>2</v>
      </c>
      <c r="C245" s="4" t="s">
        <v>42</v>
      </c>
      <c r="D245" s="14">
        <v>1</v>
      </c>
      <c r="E245" s="3">
        <v>244</v>
      </c>
      <c r="F245" s="3">
        <v>5</v>
      </c>
      <c r="G245" s="3">
        <v>2</v>
      </c>
      <c r="H245" s="3">
        <v>3</v>
      </c>
      <c r="I245" s="3">
        <v>1</v>
      </c>
      <c r="J245" s="4" t="s">
        <v>44</v>
      </c>
    </row>
    <row r="246" spans="1:10" ht="13" x14ac:dyDescent="0.15">
      <c r="A246" s="3">
        <v>245</v>
      </c>
      <c r="B246" s="3">
        <v>2</v>
      </c>
      <c r="C246" s="4" t="s">
        <v>39</v>
      </c>
      <c r="D246" s="14">
        <v>1</v>
      </c>
      <c r="E246" s="3">
        <v>245</v>
      </c>
      <c r="F246" s="3">
        <v>3</v>
      </c>
      <c r="G246" s="3">
        <v>3</v>
      </c>
      <c r="H246" s="3">
        <v>2</v>
      </c>
      <c r="I246" s="3">
        <v>4</v>
      </c>
      <c r="J246" s="4" t="s">
        <v>45</v>
      </c>
    </row>
    <row r="247" spans="1:10" ht="13" x14ac:dyDescent="0.15">
      <c r="A247" s="3">
        <v>246</v>
      </c>
      <c r="B247" s="3">
        <v>1</v>
      </c>
      <c r="C247" s="4" t="s">
        <v>39</v>
      </c>
      <c r="D247" s="14">
        <v>1</v>
      </c>
      <c r="E247" s="3">
        <v>246</v>
      </c>
      <c r="F247" s="3">
        <v>2</v>
      </c>
      <c r="G247" s="3">
        <v>3</v>
      </c>
      <c r="H247" s="3">
        <v>4</v>
      </c>
      <c r="I247" s="3">
        <v>1</v>
      </c>
      <c r="J247" s="4" t="s">
        <v>44</v>
      </c>
    </row>
    <row r="248" spans="1:10" ht="13" x14ac:dyDescent="0.15">
      <c r="A248" s="3">
        <v>247</v>
      </c>
      <c r="B248" s="3">
        <v>1</v>
      </c>
      <c r="C248" s="4" t="s">
        <v>42</v>
      </c>
      <c r="D248" s="14">
        <v>1</v>
      </c>
      <c r="E248" s="3">
        <v>247</v>
      </c>
      <c r="F248" s="3">
        <v>3</v>
      </c>
      <c r="G248" s="3">
        <v>3</v>
      </c>
      <c r="H248" s="3">
        <v>1</v>
      </c>
      <c r="I248" s="3">
        <v>4</v>
      </c>
      <c r="J248" s="4" t="s">
        <v>45</v>
      </c>
    </row>
    <row r="249" spans="1:10" ht="13" x14ac:dyDescent="0.15">
      <c r="A249" s="3">
        <v>248</v>
      </c>
      <c r="B249" s="3">
        <v>4</v>
      </c>
      <c r="C249" s="4" t="s">
        <v>42</v>
      </c>
      <c r="D249" s="14">
        <v>1</v>
      </c>
      <c r="E249" s="3">
        <v>248</v>
      </c>
      <c r="F249" s="3">
        <v>2</v>
      </c>
      <c r="G249" s="3">
        <v>2</v>
      </c>
      <c r="H249" s="3">
        <v>3</v>
      </c>
      <c r="I249" s="3">
        <v>4</v>
      </c>
      <c r="J249" s="4" t="s">
        <v>45</v>
      </c>
    </row>
    <row r="250" spans="1:10" ht="13" x14ac:dyDescent="0.15">
      <c r="A250" s="3">
        <v>249</v>
      </c>
      <c r="B250" s="3">
        <v>2</v>
      </c>
      <c r="C250" s="4" t="s">
        <v>39</v>
      </c>
      <c r="D250" s="14">
        <v>1</v>
      </c>
      <c r="E250" s="3">
        <v>249</v>
      </c>
      <c r="F250" s="3">
        <v>2</v>
      </c>
      <c r="G250" s="3">
        <v>3</v>
      </c>
      <c r="H250" s="3">
        <v>5</v>
      </c>
      <c r="I250" s="3">
        <v>4</v>
      </c>
      <c r="J250" s="4" t="s">
        <v>45</v>
      </c>
    </row>
    <row r="251" spans="1:10" ht="13" x14ac:dyDescent="0.15">
      <c r="A251" s="3">
        <v>250</v>
      </c>
      <c r="B251" s="3">
        <v>4</v>
      </c>
      <c r="C251" s="4" t="s">
        <v>39</v>
      </c>
      <c r="D251" s="14">
        <v>1</v>
      </c>
      <c r="E251" s="3">
        <v>250</v>
      </c>
      <c r="F251" s="3">
        <v>2</v>
      </c>
      <c r="G251" s="3">
        <v>2</v>
      </c>
      <c r="H251" s="3">
        <v>1</v>
      </c>
      <c r="I251" s="3">
        <v>4</v>
      </c>
      <c r="J251" s="4" t="s">
        <v>45</v>
      </c>
    </row>
    <row r="252" spans="1:10" ht="13" x14ac:dyDescent="0.15">
      <c r="A252" s="3">
        <v>251</v>
      </c>
      <c r="B252" s="3">
        <v>4</v>
      </c>
      <c r="C252" s="4" t="s">
        <v>39</v>
      </c>
      <c r="D252" s="14">
        <v>1</v>
      </c>
      <c r="E252" s="3">
        <v>251</v>
      </c>
      <c r="F252" s="3">
        <v>3</v>
      </c>
      <c r="G252" s="3">
        <v>3</v>
      </c>
      <c r="H252" s="3">
        <v>4</v>
      </c>
      <c r="I252" s="3">
        <v>2</v>
      </c>
      <c r="J252" s="4" t="s">
        <v>41</v>
      </c>
    </row>
    <row r="253" spans="1:10" ht="13" x14ac:dyDescent="0.15">
      <c r="A253" s="3">
        <v>252</v>
      </c>
      <c r="B253" s="3">
        <v>4</v>
      </c>
      <c r="C253" s="4" t="s">
        <v>42</v>
      </c>
      <c r="D253" s="14">
        <v>1</v>
      </c>
      <c r="E253" s="3">
        <v>252</v>
      </c>
      <c r="F253" s="3">
        <v>2</v>
      </c>
      <c r="G253" s="3">
        <v>2</v>
      </c>
      <c r="H253" s="3">
        <v>6</v>
      </c>
      <c r="I253" s="3">
        <v>4</v>
      </c>
      <c r="J253" s="4" t="s">
        <v>45</v>
      </c>
    </row>
    <row r="254" spans="1:10" ht="13" x14ac:dyDescent="0.15">
      <c r="A254" s="3">
        <v>253</v>
      </c>
      <c r="B254" s="3">
        <v>5</v>
      </c>
      <c r="C254" s="4" t="s">
        <v>39</v>
      </c>
      <c r="D254" s="14">
        <v>1</v>
      </c>
      <c r="E254" s="3">
        <v>253</v>
      </c>
      <c r="F254" s="3">
        <v>5</v>
      </c>
      <c r="G254" s="3">
        <v>2</v>
      </c>
      <c r="H254" s="3">
        <v>4</v>
      </c>
      <c r="I254" s="3">
        <v>2</v>
      </c>
      <c r="J254" s="4" t="s">
        <v>41</v>
      </c>
    </row>
    <row r="255" spans="1:10" ht="13" x14ac:dyDescent="0.15">
      <c r="A255" s="3">
        <v>254</v>
      </c>
      <c r="B255" s="3">
        <v>5</v>
      </c>
      <c r="C255" s="4" t="s">
        <v>42</v>
      </c>
      <c r="D255" s="14">
        <v>1</v>
      </c>
      <c r="E255" s="3">
        <v>254</v>
      </c>
      <c r="F255" s="3">
        <v>2</v>
      </c>
      <c r="G255" s="3">
        <v>2</v>
      </c>
      <c r="H255" s="3">
        <v>7</v>
      </c>
      <c r="I255" s="3">
        <v>1</v>
      </c>
      <c r="J255" s="4" t="s">
        <v>44</v>
      </c>
    </row>
    <row r="256" spans="1:10" ht="13" x14ac:dyDescent="0.15">
      <c r="A256" s="3">
        <v>255</v>
      </c>
      <c r="B256" s="3">
        <v>1</v>
      </c>
      <c r="C256" s="4" t="s">
        <v>42</v>
      </c>
      <c r="D256" s="14">
        <v>1</v>
      </c>
      <c r="E256" s="3">
        <v>255</v>
      </c>
      <c r="F256" s="3">
        <v>3</v>
      </c>
      <c r="G256" s="3">
        <v>3</v>
      </c>
      <c r="H256" s="3">
        <v>5</v>
      </c>
      <c r="I256" s="3">
        <v>4</v>
      </c>
      <c r="J256" s="4" t="s">
        <v>45</v>
      </c>
    </row>
    <row r="257" spans="1:10" ht="13" x14ac:dyDescent="0.15">
      <c r="A257" s="3">
        <v>256</v>
      </c>
      <c r="B257" s="3">
        <v>4</v>
      </c>
      <c r="C257" s="4" t="s">
        <v>42</v>
      </c>
      <c r="D257" s="14">
        <v>1</v>
      </c>
      <c r="E257" s="3">
        <v>256</v>
      </c>
      <c r="F257" s="3">
        <v>1</v>
      </c>
      <c r="G257" s="3">
        <v>2</v>
      </c>
      <c r="H257" s="3">
        <v>3</v>
      </c>
      <c r="I257" s="3">
        <v>3</v>
      </c>
      <c r="J257" s="4" t="s">
        <v>40</v>
      </c>
    </row>
    <row r="258" spans="1:10" ht="13" x14ac:dyDescent="0.15">
      <c r="A258" s="3">
        <v>257</v>
      </c>
      <c r="B258" s="3">
        <v>4</v>
      </c>
      <c r="C258" s="4" t="s">
        <v>39</v>
      </c>
      <c r="D258" s="14">
        <v>1</v>
      </c>
      <c r="E258" s="3">
        <v>257</v>
      </c>
      <c r="F258" s="3">
        <v>2</v>
      </c>
      <c r="G258" s="3">
        <v>3</v>
      </c>
      <c r="H258" s="3">
        <v>5</v>
      </c>
      <c r="I258" s="3">
        <v>4</v>
      </c>
      <c r="J258" s="4" t="s">
        <v>45</v>
      </c>
    </row>
    <row r="259" spans="1:10" ht="13" x14ac:dyDescent="0.15">
      <c r="A259" s="3">
        <v>258</v>
      </c>
      <c r="B259" s="3">
        <v>4</v>
      </c>
      <c r="C259" s="4" t="s">
        <v>39</v>
      </c>
      <c r="D259" s="14">
        <v>1</v>
      </c>
      <c r="E259" s="3">
        <v>258</v>
      </c>
      <c r="F259" s="3">
        <v>3</v>
      </c>
      <c r="G259" s="3">
        <v>1</v>
      </c>
      <c r="H259" s="3">
        <v>5</v>
      </c>
      <c r="I259" s="3">
        <v>7</v>
      </c>
      <c r="J259" s="4" t="s">
        <v>47</v>
      </c>
    </row>
    <row r="260" spans="1:10" ht="13" x14ac:dyDescent="0.15">
      <c r="A260" s="3">
        <v>259</v>
      </c>
      <c r="B260" s="3">
        <v>4</v>
      </c>
      <c r="C260" s="4" t="s">
        <v>42</v>
      </c>
      <c r="D260" s="14">
        <v>1</v>
      </c>
      <c r="E260" s="3">
        <v>259</v>
      </c>
      <c r="F260" s="3">
        <v>3</v>
      </c>
      <c r="G260" s="3">
        <v>2</v>
      </c>
      <c r="H260" s="3">
        <v>1</v>
      </c>
      <c r="I260" s="3">
        <v>4</v>
      </c>
      <c r="J260" s="4" t="s">
        <v>45</v>
      </c>
    </row>
    <row r="261" spans="1:10" ht="13" x14ac:dyDescent="0.15">
      <c r="A261" s="3">
        <v>260</v>
      </c>
      <c r="B261" s="3">
        <v>3</v>
      </c>
      <c r="C261" s="4" t="s">
        <v>39</v>
      </c>
      <c r="D261" s="14">
        <v>1</v>
      </c>
      <c r="E261" s="3">
        <v>260</v>
      </c>
      <c r="F261" s="3">
        <v>3</v>
      </c>
      <c r="G261" s="3">
        <v>1</v>
      </c>
      <c r="H261" s="3">
        <v>2</v>
      </c>
      <c r="I261" s="3">
        <v>3</v>
      </c>
      <c r="J261" s="4" t="s">
        <v>40</v>
      </c>
    </row>
    <row r="262" spans="1:10" ht="13" x14ac:dyDescent="0.15">
      <c r="A262" s="3">
        <v>261</v>
      </c>
      <c r="B262" s="3">
        <v>4</v>
      </c>
      <c r="C262" s="4" t="s">
        <v>42</v>
      </c>
      <c r="D262" s="14">
        <v>1</v>
      </c>
      <c r="E262" s="3">
        <v>261</v>
      </c>
      <c r="F262" s="3">
        <v>2</v>
      </c>
      <c r="G262" s="3">
        <v>2</v>
      </c>
      <c r="H262" s="3">
        <v>1</v>
      </c>
      <c r="I262" s="3">
        <v>3</v>
      </c>
      <c r="J262" s="4" t="s">
        <v>40</v>
      </c>
    </row>
    <row r="263" spans="1:10" ht="13" x14ac:dyDescent="0.15">
      <c r="A263" s="3">
        <v>262</v>
      </c>
      <c r="B263" s="3">
        <v>1</v>
      </c>
      <c r="C263" s="4" t="s">
        <v>39</v>
      </c>
      <c r="D263" s="14">
        <v>1</v>
      </c>
      <c r="E263" s="3">
        <v>262</v>
      </c>
      <c r="F263" s="3">
        <v>4</v>
      </c>
      <c r="G263" s="3">
        <v>3</v>
      </c>
      <c r="H263" s="3">
        <v>1</v>
      </c>
      <c r="I263" s="3">
        <v>2</v>
      </c>
      <c r="J263" s="4" t="s">
        <v>41</v>
      </c>
    </row>
    <row r="264" spans="1:10" ht="13" x14ac:dyDescent="0.15">
      <c r="A264" s="3">
        <v>263</v>
      </c>
      <c r="B264" s="4">
        <v>2</v>
      </c>
      <c r="C264" s="4" t="s">
        <v>39</v>
      </c>
      <c r="D264" s="14">
        <v>1</v>
      </c>
      <c r="E264" s="3">
        <v>263</v>
      </c>
      <c r="F264" s="3">
        <v>5</v>
      </c>
      <c r="G264" s="3">
        <v>2</v>
      </c>
      <c r="H264" s="3">
        <v>3</v>
      </c>
      <c r="I264" s="3">
        <v>4</v>
      </c>
      <c r="J264" s="4" t="s">
        <v>45</v>
      </c>
    </row>
    <row r="265" spans="1:10" ht="13" x14ac:dyDescent="0.15">
      <c r="A265" s="3">
        <v>264</v>
      </c>
      <c r="B265" s="3">
        <v>2</v>
      </c>
      <c r="C265" s="4" t="s">
        <v>39</v>
      </c>
      <c r="D265" s="14">
        <v>1</v>
      </c>
      <c r="E265" s="3">
        <v>264</v>
      </c>
      <c r="F265" s="3">
        <v>2</v>
      </c>
      <c r="G265" s="3">
        <v>2</v>
      </c>
      <c r="H265" s="3">
        <v>6</v>
      </c>
      <c r="I265" s="3">
        <v>3</v>
      </c>
      <c r="J265" s="4" t="s">
        <v>40</v>
      </c>
    </row>
    <row r="266" spans="1:10" ht="13" x14ac:dyDescent="0.15">
      <c r="A266" s="3">
        <v>265</v>
      </c>
      <c r="B266" s="3">
        <v>4</v>
      </c>
      <c r="C266" s="4" t="s">
        <v>39</v>
      </c>
      <c r="D266" s="14">
        <v>1</v>
      </c>
      <c r="E266" s="3">
        <v>265</v>
      </c>
      <c r="F266" s="3">
        <v>2</v>
      </c>
      <c r="G266" s="3">
        <v>3</v>
      </c>
      <c r="H266" s="3">
        <v>1</v>
      </c>
      <c r="I266" s="3">
        <v>1</v>
      </c>
      <c r="J266" s="4" t="s">
        <v>44</v>
      </c>
    </row>
    <row r="267" spans="1:10" ht="13" x14ac:dyDescent="0.15">
      <c r="A267" s="3">
        <v>266</v>
      </c>
      <c r="B267" s="3">
        <v>1</v>
      </c>
      <c r="C267" s="4" t="s">
        <v>42</v>
      </c>
      <c r="D267" s="14">
        <v>1</v>
      </c>
      <c r="E267" s="3">
        <v>266</v>
      </c>
      <c r="F267" s="3">
        <v>1</v>
      </c>
      <c r="G267" s="3">
        <v>1</v>
      </c>
      <c r="H267" s="3">
        <v>2</v>
      </c>
      <c r="I267" s="3">
        <v>1</v>
      </c>
      <c r="J267" s="4" t="s">
        <v>44</v>
      </c>
    </row>
    <row r="268" spans="1:10" ht="13" x14ac:dyDescent="0.15">
      <c r="A268" s="3">
        <v>267</v>
      </c>
      <c r="B268" s="3">
        <v>1</v>
      </c>
      <c r="C268" s="4" t="s">
        <v>39</v>
      </c>
      <c r="D268" s="14">
        <v>1</v>
      </c>
      <c r="E268" s="3">
        <v>267</v>
      </c>
      <c r="F268" s="3">
        <v>2</v>
      </c>
      <c r="G268" s="3">
        <v>3</v>
      </c>
      <c r="H268" s="3">
        <v>1</v>
      </c>
      <c r="I268" s="3">
        <v>5</v>
      </c>
      <c r="J268" s="4" t="s">
        <v>43</v>
      </c>
    </row>
    <row r="269" spans="1:10" ht="13" x14ac:dyDescent="0.15">
      <c r="A269" s="3">
        <v>268</v>
      </c>
      <c r="B269" s="3">
        <v>1</v>
      </c>
      <c r="C269" s="4" t="s">
        <v>42</v>
      </c>
      <c r="D269" s="14">
        <v>1</v>
      </c>
      <c r="E269" s="3">
        <v>268</v>
      </c>
      <c r="F269" s="3">
        <v>3</v>
      </c>
      <c r="G269" s="3">
        <v>3</v>
      </c>
      <c r="H269" s="3">
        <v>3</v>
      </c>
      <c r="I269" s="3">
        <v>5</v>
      </c>
      <c r="J269" s="4" t="s">
        <v>43</v>
      </c>
    </row>
    <row r="270" spans="1:10" ht="13" x14ac:dyDescent="0.15">
      <c r="A270" s="3">
        <v>269</v>
      </c>
      <c r="B270" s="3">
        <v>2</v>
      </c>
      <c r="C270" s="4" t="s">
        <v>42</v>
      </c>
      <c r="D270" s="14">
        <v>1</v>
      </c>
      <c r="E270" s="3">
        <v>269</v>
      </c>
      <c r="F270" s="3">
        <v>3</v>
      </c>
      <c r="G270" s="3">
        <v>1</v>
      </c>
      <c r="H270" s="3">
        <v>5</v>
      </c>
      <c r="I270" s="3">
        <v>3</v>
      </c>
      <c r="J270" s="4" t="s">
        <v>40</v>
      </c>
    </row>
    <row r="271" spans="1:10" ht="13" x14ac:dyDescent="0.15">
      <c r="A271" s="3">
        <v>270</v>
      </c>
      <c r="B271" s="3">
        <v>5</v>
      </c>
      <c r="C271" s="4" t="s">
        <v>39</v>
      </c>
      <c r="D271" s="14">
        <v>1</v>
      </c>
      <c r="E271" s="3">
        <v>270</v>
      </c>
      <c r="F271" s="3">
        <v>1</v>
      </c>
      <c r="G271" s="3">
        <v>1</v>
      </c>
      <c r="H271" s="3">
        <v>3</v>
      </c>
      <c r="I271" s="3">
        <v>4</v>
      </c>
      <c r="J271" s="4" t="s">
        <v>45</v>
      </c>
    </row>
    <row r="272" spans="1:10" ht="13" x14ac:dyDescent="0.15">
      <c r="A272" s="3">
        <v>271</v>
      </c>
      <c r="B272" s="3">
        <v>2</v>
      </c>
      <c r="C272" s="4" t="s">
        <v>39</v>
      </c>
      <c r="D272" s="14">
        <v>1</v>
      </c>
      <c r="E272" s="3">
        <v>271</v>
      </c>
      <c r="F272" s="3">
        <v>2</v>
      </c>
      <c r="G272" s="3">
        <v>2</v>
      </c>
      <c r="H272" s="3">
        <v>5</v>
      </c>
      <c r="I272" s="3">
        <v>4</v>
      </c>
      <c r="J272" s="4" t="s">
        <v>45</v>
      </c>
    </row>
    <row r="273" spans="1:10" ht="13" x14ac:dyDescent="0.15">
      <c r="A273" s="3">
        <v>272</v>
      </c>
      <c r="B273" s="3">
        <v>2</v>
      </c>
      <c r="C273" s="4" t="s">
        <v>39</v>
      </c>
      <c r="D273" s="14">
        <v>1</v>
      </c>
      <c r="E273" s="3">
        <v>272</v>
      </c>
      <c r="F273" s="3">
        <v>2</v>
      </c>
      <c r="G273" s="3">
        <v>2</v>
      </c>
      <c r="H273" s="3">
        <v>1</v>
      </c>
      <c r="I273" s="3">
        <v>1</v>
      </c>
      <c r="J273" s="4" t="s">
        <v>44</v>
      </c>
    </row>
    <row r="274" spans="1:10" ht="13" x14ac:dyDescent="0.15">
      <c r="A274" s="3">
        <v>273</v>
      </c>
      <c r="B274" s="3">
        <v>1</v>
      </c>
      <c r="C274" s="4" t="s">
        <v>39</v>
      </c>
      <c r="D274" s="14">
        <v>1</v>
      </c>
      <c r="E274" s="3">
        <v>273</v>
      </c>
      <c r="F274" s="3">
        <v>1</v>
      </c>
      <c r="G274" s="3">
        <v>2</v>
      </c>
      <c r="H274" s="3">
        <v>1</v>
      </c>
      <c r="I274" s="3">
        <v>5</v>
      </c>
      <c r="J274" s="4" t="s">
        <v>43</v>
      </c>
    </row>
    <row r="275" spans="1:10" ht="13" x14ac:dyDescent="0.15">
      <c r="A275" s="3">
        <v>274</v>
      </c>
      <c r="B275" s="3">
        <v>2</v>
      </c>
      <c r="C275" s="4" t="s">
        <v>42</v>
      </c>
      <c r="D275" s="14">
        <v>1</v>
      </c>
      <c r="E275" s="3">
        <v>274</v>
      </c>
      <c r="F275" s="3">
        <v>4</v>
      </c>
      <c r="G275" s="3">
        <v>2</v>
      </c>
      <c r="H275" s="3">
        <v>1</v>
      </c>
      <c r="I275" s="3">
        <v>4</v>
      </c>
      <c r="J275" s="4" t="s">
        <v>45</v>
      </c>
    </row>
    <row r="276" spans="1:10" ht="13" x14ac:dyDescent="0.15">
      <c r="A276" s="3">
        <v>275</v>
      </c>
      <c r="B276" s="3">
        <v>2</v>
      </c>
      <c r="C276" s="4" t="s">
        <v>42</v>
      </c>
      <c r="D276" s="14">
        <v>1</v>
      </c>
      <c r="E276" s="3">
        <v>275</v>
      </c>
      <c r="F276" s="3">
        <v>1</v>
      </c>
      <c r="G276" s="3">
        <v>1</v>
      </c>
      <c r="H276" s="3">
        <v>2</v>
      </c>
      <c r="I276" s="3">
        <v>2</v>
      </c>
      <c r="J276" s="4" t="s">
        <v>41</v>
      </c>
    </row>
    <row r="277" spans="1:10" ht="13" x14ac:dyDescent="0.15">
      <c r="A277" s="3">
        <v>276</v>
      </c>
      <c r="B277" s="3">
        <v>2</v>
      </c>
      <c r="C277" s="4" t="s">
        <v>39</v>
      </c>
      <c r="D277" s="14">
        <v>1</v>
      </c>
      <c r="E277" s="3">
        <v>276</v>
      </c>
      <c r="F277" s="3">
        <v>3</v>
      </c>
      <c r="G277" s="3">
        <v>3</v>
      </c>
      <c r="H277" s="3">
        <v>1</v>
      </c>
      <c r="I277" s="3">
        <v>4</v>
      </c>
      <c r="J277" s="4" t="s">
        <v>45</v>
      </c>
    </row>
    <row r="278" spans="1:10" ht="13" x14ac:dyDescent="0.15">
      <c r="A278" s="3">
        <v>277</v>
      </c>
      <c r="B278" s="3">
        <v>5</v>
      </c>
      <c r="C278" s="4" t="s">
        <v>39</v>
      </c>
      <c r="D278" s="14">
        <v>1</v>
      </c>
      <c r="E278" s="3">
        <v>277</v>
      </c>
      <c r="F278" s="3">
        <v>2</v>
      </c>
      <c r="G278" s="3">
        <v>3</v>
      </c>
      <c r="H278" s="3">
        <v>2</v>
      </c>
      <c r="I278" s="3">
        <v>6</v>
      </c>
      <c r="J278" s="4" t="s">
        <v>46</v>
      </c>
    </row>
    <row r="279" spans="1:10" ht="13" x14ac:dyDescent="0.15">
      <c r="A279" s="3">
        <v>278</v>
      </c>
      <c r="B279" s="3">
        <v>2</v>
      </c>
      <c r="C279" s="4" t="s">
        <v>39</v>
      </c>
      <c r="D279" s="14">
        <v>1</v>
      </c>
      <c r="E279" s="3">
        <v>278</v>
      </c>
      <c r="F279" s="3">
        <v>3</v>
      </c>
      <c r="G279" s="3">
        <v>1</v>
      </c>
      <c r="H279" s="3">
        <v>10</v>
      </c>
      <c r="I279" s="3">
        <v>5</v>
      </c>
      <c r="J279" s="4" t="s">
        <v>43</v>
      </c>
    </row>
    <row r="280" spans="1:10" ht="13" x14ac:dyDescent="0.15">
      <c r="A280" s="3">
        <v>279</v>
      </c>
      <c r="B280" s="3">
        <v>4</v>
      </c>
      <c r="C280" s="4" t="s">
        <v>42</v>
      </c>
      <c r="D280" s="14">
        <v>1</v>
      </c>
      <c r="E280" s="3">
        <v>279</v>
      </c>
      <c r="F280" s="3">
        <v>2</v>
      </c>
      <c r="G280" s="3">
        <v>2</v>
      </c>
      <c r="H280" s="3">
        <v>2</v>
      </c>
      <c r="I280" s="3">
        <v>2</v>
      </c>
      <c r="J280" s="4" t="s">
        <v>41</v>
      </c>
    </row>
    <row r="281" spans="1:10" ht="13" x14ac:dyDescent="0.15">
      <c r="A281" s="3">
        <v>280</v>
      </c>
      <c r="B281" s="3">
        <v>5</v>
      </c>
      <c r="C281" s="4" t="s">
        <v>42</v>
      </c>
      <c r="D281" s="14">
        <v>1</v>
      </c>
      <c r="E281" s="3">
        <v>280</v>
      </c>
      <c r="F281" s="3">
        <v>1</v>
      </c>
      <c r="G281" s="3">
        <v>2</v>
      </c>
      <c r="H281" s="3">
        <v>3</v>
      </c>
      <c r="I281" s="3">
        <v>6</v>
      </c>
      <c r="J281" s="4" t="s">
        <v>46</v>
      </c>
    </row>
    <row r="282" spans="1:10" ht="13" x14ac:dyDescent="0.15">
      <c r="A282" s="3">
        <v>281</v>
      </c>
      <c r="B282" s="3">
        <v>2</v>
      </c>
      <c r="C282" s="4" t="s">
        <v>39</v>
      </c>
      <c r="D282" s="14">
        <v>1</v>
      </c>
      <c r="E282" s="3">
        <v>281</v>
      </c>
      <c r="F282" s="3">
        <v>2</v>
      </c>
      <c r="G282" s="3">
        <v>2</v>
      </c>
      <c r="H282" s="3">
        <v>10</v>
      </c>
      <c r="I282" s="3">
        <v>2</v>
      </c>
      <c r="J282" s="4" t="s">
        <v>41</v>
      </c>
    </row>
    <row r="283" spans="1:10" ht="13" x14ac:dyDescent="0.15">
      <c r="A283" s="3">
        <v>282</v>
      </c>
      <c r="B283" s="3">
        <v>5</v>
      </c>
      <c r="C283" s="4" t="s">
        <v>42</v>
      </c>
      <c r="D283" s="14">
        <v>1</v>
      </c>
      <c r="E283" s="3">
        <v>282</v>
      </c>
      <c r="F283" s="3">
        <v>3</v>
      </c>
      <c r="G283" s="3">
        <v>3</v>
      </c>
      <c r="H283" s="3">
        <v>9</v>
      </c>
      <c r="I283" s="3">
        <v>1</v>
      </c>
      <c r="J283" s="4" t="s">
        <v>44</v>
      </c>
    </row>
    <row r="284" spans="1:10" ht="13" x14ac:dyDescent="0.15">
      <c r="A284" s="3">
        <v>283</v>
      </c>
      <c r="B284" s="3">
        <v>4</v>
      </c>
      <c r="C284" s="4" t="s">
        <v>42</v>
      </c>
      <c r="D284" s="14">
        <v>1</v>
      </c>
      <c r="E284" s="3">
        <v>283</v>
      </c>
      <c r="F284" s="3">
        <v>3</v>
      </c>
      <c r="G284" s="3">
        <v>3</v>
      </c>
      <c r="H284" s="3">
        <v>1</v>
      </c>
      <c r="I284" s="3">
        <v>5</v>
      </c>
      <c r="J284" s="4" t="s">
        <v>43</v>
      </c>
    </row>
    <row r="285" spans="1:10" ht="13" x14ac:dyDescent="0.15">
      <c r="A285" s="3">
        <v>284</v>
      </c>
      <c r="B285" s="3">
        <v>2</v>
      </c>
      <c r="C285" s="4" t="s">
        <v>39</v>
      </c>
      <c r="D285" s="14">
        <v>1</v>
      </c>
      <c r="E285" s="3">
        <v>284</v>
      </c>
      <c r="F285" s="3">
        <v>1</v>
      </c>
      <c r="G285" s="3">
        <v>2</v>
      </c>
      <c r="H285" s="3">
        <v>2</v>
      </c>
      <c r="I285" s="3">
        <v>3</v>
      </c>
      <c r="J285" s="4" t="s">
        <v>40</v>
      </c>
    </row>
    <row r="286" spans="1:10" ht="13" x14ac:dyDescent="0.15">
      <c r="A286" s="3">
        <v>285</v>
      </c>
      <c r="B286" s="3">
        <v>4</v>
      </c>
      <c r="C286" s="4" t="s">
        <v>42</v>
      </c>
      <c r="D286" s="14">
        <v>1</v>
      </c>
      <c r="E286" s="3">
        <v>285</v>
      </c>
      <c r="F286" s="3">
        <v>3</v>
      </c>
      <c r="G286" s="3">
        <v>3</v>
      </c>
      <c r="H286" s="3">
        <v>3</v>
      </c>
      <c r="I286" s="3">
        <v>6</v>
      </c>
      <c r="J286" s="4" t="s">
        <v>46</v>
      </c>
    </row>
    <row r="287" spans="1:10" ht="13" x14ac:dyDescent="0.15">
      <c r="A287" s="3">
        <v>286</v>
      </c>
      <c r="B287" s="3">
        <v>1</v>
      </c>
      <c r="C287" s="4" t="s">
        <v>42</v>
      </c>
      <c r="D287" s="14">
        <v>1</v>
      </c>
      <c r="E287" s="3">
        <v>286</v>
      </c>
      <c r="F287" s="3">
        <v>2</v>
      </c>
      <c r="G287" s="3">
        <v>1</v>
      </c>
      <c r="H287" s="3">
        <v>2</v>
      </c>
      <c r="I287" s="3">
        <v>4</v>
      </c>
      <c r="J287" s="4" t="s">
        <v>45</v>
      </c>
    </row>
    <row r="288" spans="1:10" ht="13" x14ac:dyDescent="0.15">
      <c r="A288" s="3">
        <v>287</v>
      </c>
      <c r="B288" s="3">
        <v>2</v>
      </c>
      <c r="C288" s="4" t="s">
        <v>42</v>
      </c>
      <c r="D288" s="14">
        <v>1</v>
      </c>
      <c r="E288" s="3">
        <v>287</v>
      </c>
      <c r="F288" s="3">
        <v>3</v>
      </c>
      <c r="G288" s="3">
        <v>1</v>
      </c>
      <c r="H288" s="3">
        <v>1</v>
      </c>
      <c r="I288" s="3">
        <v>6</v>
      </c>
      <c r="J288" s="4" t="s">
        <v>46</v>
      </c>
    </row>
    <row r="289" spans="1:10" ht="13" x14ac:dyDescent="0.15">
      <c r="A289" s="3">
        <v>288</v>
      </c>
      <c r="B289" s="3">
        <v>1</v>
      </c>
      <c r="C289" s="4" t="s">
        <v>39</v>
      </c>
      <c r="D289" s="14">
        <v>1</v>
      </c>
      <c r="E289" s="3">
        <v>288</v>
      </c>
      <c r="F289" s="3">
        <v>3</v>
      </c>
      <c r="G289" s="3">
        <v>1</v>
      </c>
      <c r="H289" s="3">
        <v>2</v>
      </c>
      <c r="I289" s="3">
        <v>2</v>
      </c>
      <c r="J289" s="4" t="s">
        <v>41</v>
      </c>
    </row>
    <row r="290" spans="1:10" ht="13" x14ac:dyDescent="0.15">
      <c r="A290" s="3">
        <v>289</v>
      </c>
      <c r="B290" s="3">
        <v>4</v>
      </c>
      <c r="C290" s="4" t="s">
        <v>42</v>
      </c>
      <c r="D290" s="14">
        <v>1</v>
      </c>
      <c r="E290" s="3">
        <v>289</v>
      </c>
      <c r="F290" s="3">
        <v>-1</v>
      </c>
      <c r="G290" s="3">
        <v>3</v>
      </c>
      <c r="H290" s="3">
        <v>1</v>
      </c>
      <c r="I290" s="3">
        <v>1</v>
      </c>
      <c r="J290" s="4" t="s">
        <v>44</v>
      </c>
    </row>
    <row r="291" spans="1:10" ht="13" x14ac:dyDescent="0.15">
      <c r="A291" s="3">
        <v>290</v>
      </c>
      <c r="B291" s="3">
        <v>1</v>
      </c>
      <c r="C291" s="4" t="s">
        <v>42</v>
      </c>
      <c r="D291" s="14">
        <v>1</v>
      </c>
      <c r="E291" s="3">
        <v>290</v>
      </c>
      <c r="F291" s="3">
        <v>3</v>
      </c>
      <c r="G291" s="3">
        <v>2</v>
      </c>
      <c r="H291" s="3">
        <v>2</v>
      </c>
      <c r="I291" s="3">
        <v>5</v>
      </c>
      <c r="J291" s="4" t="s">
        <v>43</v>
      </c>
    </row>
    <row r="292" spans="1:10" ht="13" x14ac:dyDescent="0.15">
      <c r="A292" s="3">
        <v>291</v>
      </c>
      <c r="B292" s="4">
        <v>6</v>
      </c>
      <c r="C292" s="4" t="s">
        <v>42</v>
      </c>
      <c r="D292" s="14">
        <v>1</v>
      </c>
      <c r="E292" s="3">
        <v>291</v>
      </c>
      <c r="F292" s="3">
        <v>2</v>
      </c>
      <c r="G292" s="3">
        <v>1</v>
      </c>
      <c r="H292" s="3">
        <v>1</v>
      </c>
      <c r="I292" s="3">
        <v>3</v>
      </c>
      <c r="J292" s="4" t="s">
        <v>40</v>
      </c>
    </row>
    <row r="293" spans="1:10" ht="13" x14ac:dyDescent="0.15">
      <c r="A293" s="3">
        <v>292</v>
      </c>
      <c r="B293" s="3">
        <v>5</v>
      </c>
      <c r="C293" s="4" t="s">
        <v>42</v>
      </c>
      <c r="D293" s="14">
        <v>1</v>
      </c>
      <c r="E293" s="3">
        <v>292</v>
      </c>
      <c r="F293" s="3">
        <v>3</v>
      </c>
      <c r="G293" s="3">
        <v>2</v>
      </c>
      <c r="H293" s="3">
        <v>1</v>
      </c>
      <c r="I293" s="3">
        <v>3</v>
      </c>
      <c r="J293" s="4" t="s">
        <v>40</v>
      </c>
    </row>
    <row r="294" spans="1:10" ht="13" x14ac:dyDescent="0.15">
      <c r="A294" s="3">
        <v>293</v>
      </c>
      <c r="B294" s="3">
        <v>1</v>
      </c>
      <c r="C294" s="4" t="s">
        <v>39</v>
      </c>
      <c r="D294" s="14">
        <v>1</v>
      </c>
      <c r="E294" s="3">
        <v>293</v>
      </c>
      <c r="F294" s="3">
        <v>2</v>
      </c>
      <c r="G294" s="3">
        <v>2</v>
      </c>
      <c r="H294" s="3">
        <v>7</v>
      </c>
      <c r="I294" s="3">
        <v>4</v>
      </c>
      <c r="J294" s="4" t="s">
        <v>45</v>
      </c>
    </row>
    <row r="295" spans="1:10" ht="13" x14ac:dyDescent="0.15">
      <c r="A295" s="3">
        <v>294</v>
      </c>
      <c r="B295" s="3">
        <v>1</v>
      </c>
      <c r="C295" s="4" t="s">
        <v>39</v>
      </c>
      <c r="D295" s="14">
        <v>1</v>
      </c>
      <c r="E295" s="3">
        <v>294</v>
      </c>
      <c r="F295" s="3">
        <v>3</v>
      </c>
      <c r="G295" s="3">
        <v>2</v>
      </c>
      <c r="H295" s="3">
        <v>1</v>
      </c>
      <c r="I295" s="3">
        <v>5</v>
      </c>
      <c r="J295" s="4" t="s">
        <v>43</v>
      </c>
    </row>
    <row r="296" spans="1:10" ht="13" x14ac:dyDescent="0.15">
      <c r="A296" s="3">
        <v>295</v>
      </c>
      <c r="B296" s="3">
        <v>3</v>
      </c>
      <c r="C296" s="4" t="s">
        <v>39</v>
      </c>
      <c r="D296" s="14">
        <v>1</v>
      </c>
      <c r="E296" s="3">
        <v>295</v>
      </c>
      <c r="F296" s="3">
        <v>5</v>
      </c>
      <c r="G296" s="3">
        <v>3</v>
      </c>
      <c r="H296" s="3">
        <v>10</v>
      </c>
      <c r="I296" s="3">
        <v>6</v>
      </c>
      <c r="J296" s="4" t="s">
        <v>46</v>
      </c>
    </row>
    <row r="297" spans="1:10" ht="13" x14ac:dyDescent="0.15">
      <c r="A297" s="3">
        <v>296</v>
      </c>
      <c r="B297" s="3">
        <v>6</v>
      </c>
      <c r="C297" s="4" t="s">
        <v>42</v>
      </c>
      <c r="D297" s="14">
        <v>1</v>
      </c>
      <c r="E297" s="3">
        <v>296</v>
      </c>
      <c r="F297" s="3">
        <v>5</v>
      </c>
      <c r="G297" s="3">
        <v>1</v>
      </c>
      <c r="H297" s="3">
        <v>10</v>
      </c>
      <c r="I297" s="3">
        <v>7</v>
      </c>
      <c r="J297" s="4" t="s">
        <v>47</v>
      </c>
    </row>
    <row r="298" spans="1:10" ht="13" x14ac:dyDescent="0.15">
      <c r="A298" s="3">
        <v>297</v>
      </c>
      <c r="B298" s="3">
        <v>6</v>
      </c>
      <c r="C298" s="4" t="s">
        <v>39</v>
      </c>
      <c r="D298" s="14">
        <v>1</v>
      </c>
      <c r="E298" s="3">
        <v>297</v>
      </c>
      <c r="F298" s="3">
        <v>2</v>
      </c>
      <c r="G298" s="3">
        <v>2</v>
      </c>
      <c r="H298" s="3">
        <v>4</v>
      </c>
      <c r="I298" s="3">
        <v>5</v>
      </c>
      <c r="J298" s="4" t="s">
        <v>43</v>
      </c>
    </row>
    <row r="299" spans="1:10" ht="13" x14ac:dyDescent="0.15">
      <c r="A299" s="3">
        <v>298</v>
      </c>
      <c r="B299" s="3">
        <v>1</v>
      </c>
      <c r="C299" s="4" t="s">
        <v>39</v>
      </c>
      <c r="D299" s="14">
        <v>1</v>
      </c>
      <c r="E299" s="3">
        <v>298</v>
      </c>
      <c r="F299" s="3">
        <v>3</v>
      </c>
      <c r="G299" s="3">
        <v>2</v>
      </c>
      <c r="H299" s="3">
        <v>1</v>
      </c>
      <c r="I299" s="3">
        <v>1</v>
      </c>
      <c r="J299" s="4" t="s">
        <v>44</v>
      </c>
    </row>
    <row r="300" spans="1:10" ht="13" x14ac:dyDescent="0.15">
      <c r="A300" s="3">
        <v>299</v>
      </c>
      <c r="B300" s="3">
        <v>2</v>
      </c>
      <c r="C300" s="4" t="s">
        <v>42</v>
      </c>
      <c r="D300" s="14">
        <v>1</v>
      </c>
      <c r="E300" s="3">
        <v>299</v>
      </c>
      <c r="F300" s="3">
        <v>1</v>
      </c>
      <c r="G300" s="3">
        <v>2</v>
      </c>
      <c r="H300" s="3">
        <v>2</v>
      </c>
      <c r="I300" s="3">
        <v>6</v>
      </c>
      <c r="J300" s="4" t="s">
        <v>46</v>
      </c>
    </row>
    <row r="301" spans="1:10" ht="13" x14ac:dyDescent="0.15">
      <c r="A301" s="3">
        <v>300</v>
      </c>
      <c r="B301" s="3">
        <v>2</v>
      </c>
      <c r="C301" s="4" t="s">
        <v>39</v>
      </c>
      <c r="D301" s="14">
        <v>1</v>
      </c>
      <c r="E301" s="3">
        <v>300</v>
      </c>
      <c r="F301" s="3">
        <v>3</v>
      </c>
      <c r="G301" s="3">
        <v>3</v>
      </c>
      <c r="H301" s="3">
        <v>4</v>
      </c>
      <c r="I301" s="3">
        <v>1</v>
      </c>
      <c r="J301" s="4" t="s">
        <v>44</v>
      </c>
    </row>
    <row r="302" spans="1:10" ht="13" x14ac:dyDescent="0.15">
      <c r="A302" s="3">
        <v>301</v>
      </c>
      <c r="B302" s="3">
        <v>5</v>
      </c>
      <c r="C302" s="4" t="s">
        <v>42</v>
      </c>
      <c r="D302" s="14">
        <v>1</v>
      </c>
      <c r="E302" s="3">
        <v>301</v>
      </c>
      <c r="F302" s="3">
        <v>3</v>
      </c>
      <c r="G302" s="3">
        <v>1</v>
      </c>
      <c r="H302" s="3">
        <v>3</v>
      </c>
      <c r="I302" s="3">
        <v>2</v>
      </c>
      <c r="J302" s="4" t="s">
        <v>41</v>
      </c>
    </row>
    <row r="303" spans="1:10" ht="13" x14ac:dyDescent="0.15">
      <c r="A303" s="3">
        <v>302</v>
      </c>
      <c r="B303" s="3">
        <v>6</v>
      </c>
      <c r="C303" s="4" t="s">
        <v>42</v>
      </c>
      <c r="D303" s="14">
        <v>1</v>
      </c>
      <c r="E303" s="3">
        <v>302</v>
      </c>
      <c r="F303" s="3">
        <v>2</v>
      </c>
      <c r="G303" s="3">
        <v>3</v>
      </c>
      <c r="H303" s="3">
        <v>1</v>
      </c>
      <c r="I303" s="3">
        <v>2</v>
      </c>
      <c r="J303" s="4" t="s">
        <v>41</v>
      </c>
    </row>
    <row r="304" spans="1:10" ht="13" x14ac:dyDescent="0.15">
      <c r="A304" s="3">
        <v>303</v>
      </c>
      <c r="B304" s="3">
        <v>5</v>
      </c>
      <c r="C304" s="4" t="s">
        <v>39</v>
      </c>
      <c r="D304" s="14">
        <v>1</v>
      </c>
      <c r="E304" s="3">
        <v>303</v>
      </c>
      <c r="F304" s="3">
        <v>2</v>
      </c>
      <c r="G304" s="3">
        <v>2</v>
      </c>
      <c r="H304" s="3">
        <v>3</v>
      </c>
      <c r="I304" s="3">
        <v>1</v>
      </c>
      <c r="J304" s="4" t="s">
        <v>44</v>
      </c>
    </row>
    <row r="305" spans="1:10" ht="13" x14ac:dyDescent="0.15">
      <c r="A305" s="3">
        <v>304</v>
      </c>
      <c r="B305" s="4">
        <v>2</v>
      </c>
      <c r="C305" s="4" t="s">
        <v>42</v>
      </c>
      <c r="D305" s="14">
        <v>1</v>
      </c>
      <c r="E305" s="3">
        <v>304</v>
      </c>
      <c r="F305" s="3">
        <v>2</v>
      </c>
      <c r="G305" s="3">
        <v>1</v>
      </c>
      <c r="H305" s="3">
        <v>3</v>
      </c>
      <c r="I305" s="3">
        <v>5</v>
      </c>
      <c r="J305" s="4" t="s">
        <v>43</v>
      </c>
    </row>
    <row r="306" spans="1:10" ht="13" x14ac:dyDescent="0.15">
      <c r="A306" s="3">
        <v>305</v>
      </c>
      <c r="B306" s="3">
        <v>1</v>
      </c>
      <c r="C306" s="4" t="s">
        <v>42</v>
      </c>
      <c r="D306" s="14">
        <v>1</v>
      </c>
      <c r="E306" s="3">
        <v>305</v>
      </c>
      <c r="F306" s="3">
        <v>2</v>
      </c>
      <c r="G306" s="3">
        <v>3</v>
      </c>
      <c r="H306" s="3">
        <v>4</v>
      </c>
      <c r="I306" s="3">
        <v>2</v>
      </c>
      <c r="J306" s="4" t="s">
        <v>41</v>
      </c>
    </row>
    <row r="307" spans="1:10" ht="13" x14ac:dyDescent="0.15">
      <c r="A307" s="3">
        <v>306</v>
      </c>
      <c r="B307" s="3">
        <v>2</v>
      </c>
      <c r="C307" s="4" t="s">
        <v>39</v>
      </c>
      <c r="D307" s="14">
        <v>1</v>
      </c>
      <c r="E307" s="3">
        <v>306</v>
      </c>
      <c r="F307" s="3">
        <v>3</v>
      </c>
      <c r="G307" s="3">
        <v>2</v>
      </c>
      <c r="H307" s="3">
        <v>1</v>
      </c>
      <c r="I307" s="3">
        <v>3</v>
      </c>
      <c r="J307" s="4" t="s">
        <v>40</v>
      </c>
    </row>
    <row r="308" spans="1:10" ht="13" x14ac:dyDescent="0.15">
      <c r="A308" s="3">
        <v>307</v>
      </c>
      <c r="B308" s="3">
        <v>5</v>
      </c>
      <c r="C308" s="4" t="s">
        <v>42</v>
      </c>
      <c r="D308" s="14">
        <v>1</v>
      </c>
      <c r="E308" s="3">
        <v>307</v>
      </c>
      <c r="F308" s="3">
        <v>3</v>
      </c>
      <c r="G308" s="3">
        <v>1</v>
      </c>
      <c r="H308" s="3">
        <v>1</v>
      </c>
      <c r="I308" s="3">
        <v>5</v>
      </c>
      <c r="J308" s="4" t="s">
        <v>43</v>
      </c>
    </row>
    <row r="309" spans="1:10" ht="13" x14ac:dyDescent="0.15">
      <c r="A309" s="3">
        <v>308</v>
      </c>
      <c r="B309" s="3">
        <v>2</v>
      </c>
      <c r="C309" s="4" t="s">
        <v>39</v>
      </c>
      <c r="D309" s="14">
        <v>1</v>
      </c>
      <c r="E309" s="3">
        <v>308</v>
      </c>
      <c r="F309" s="3">
        <v>2</v>
      </c>
      <c r="G309" s="3">
        <v>1</v>
      </c>
      <c r="H309" s="3">
        <v>1</v>
      </c>
      <c r="I309" s="3">
        <v>4</v>
      </c>
      <c r="J309" s="4" t="s">
        <v>45</v>
      </c>
    </row>
    <row r="310" spans="1:10" ht="13" x14ac:dyDescent="0.15">
      <c r="A310" s="3">
        <v>309</v>
      </c>
      <c r="B310" s="3">
        <v>1</v>
      </c>
      <c r="C310" s="4" t="s">
        <v>39</v>
      </c>
      <c r="D310" s="14">
        <v>1</v>
      </c>
      <c r="E310" s="3">
        <v>309</v>
      </c>
      <c r="F310" s="3">
        <v>2</v>
      </c>
      <c r="G310" s="3">
        <v>2</v>
      </c>
      <c r="H310" s="3">
        <v>2</v>
      </c>
      <c r="I310" s="3">
        <v>5</v>
      </c>
      <c r="J310" s="4" t="s">
        <v>43</v>
      </c>
    </row>
    <row r="311" spans="1:10" ht="13" x14ac:dyDescent="0.15">
      <c r="A311" s="3">
        <v>310</v>
      </c>
      <c r="B311" s="3">
        <v>2</v>
      </c>
      <c r="C311" s="4" t="s">
        <v>39</v>
      </c>
      <c r="D311" s="14">
        <v>1</v>
      </c>
      <c r="E311" s="3">
        <v>310</v>
      </c>
      <c r="F311" s="3">
        <v>4</v>
      </c>
      <c r="G311" s="3">
        <v>2</v>
      </c>
      <c r="H311" s="3">
        <v>6</v>
      </c>
      <c r="I311" s="3">
        <v>3</v>
      </c>
      <c r="J311" s="4" t="s">
        <v>40</v>
      </c>
    </row>
    <row r="312" spans="1:10" ht="13" x14ac:dyDescent="0.15">
      <c r="A312" s="3">
        <v>311</v>
      </c>
      <c r="B312" s="3">
        <v>2</v>
      </c>
      <c r="C312" s="4" t="s">
        <v>42</v>
      </c>
      <c r="D312" s="14">
        <v>1</v>
      </c>
      <c r="E312" s="3">
        <v>311</v>
      </c>
      <c r="F312" s="3">
        <v>2</v>
      </c>
      <c r="G312" s="3">
        <v>2</v>
      </c>
      <c r="H312" s="3">
        <v>1</v>
      </c>
      <c r="I312" s="3">
        <v>2</v>
      </c>
      <c r="J312" s="4" t="s">
        <v>41</v>
      </c>
    </row>
    <row r="313" spans="1:10" ht="13" x14ac:dyDescent="0.15">
      <c r="A313" s="3">
        <v>312</v>
      </c>
      <c r="B313" s="3">
        <v>1</v>
      </c>
      <c r="C313" s="4" t="s">
        <v>39</v>
      </c>
      <c r="D313" s="14">
        <v>1</v>
      </c>
      <c r="E313" s="3">
        <v>312</v>
      </c>
      <c r="F313" s="3">
        <v>4</v>
      </c>
      <c r="G313" s="3">
        <v>3</v>
      </c>
      <c r="H313" s="3">
        <v>2</v>
      </c>
      <c r="I313" s="3">
        <v>1</v>
      </c>
      <c r="J313" s="4" t="s">
        <v>44</v>
      </c>
    </row>
    <row r="314" spans="1:10" ht="13" x14ac:dyDescent="0.15">
      <c r="A314" s="3">
        <v>313</v>
      </c>
      <c r="B314" s="3">
        <v>2</v>
      </c>
      <c r="C314" s="4" t="s">
        <v>39</v>
      </c>
      <c r="D314" s="14">
        <v>1</v>
      </c>
      <c r="E314" s="3">
        <v>313</v>
      </c>
      <c r="F314" s="3">
        <v>2</v>
      </c>
      <c r="G314" s="3">
        <v>3</v>
      </c>
      <c r="H314" s="3">
        <v>1</v>
      </c>
      <c r="I314" s="3">
        <v>5</v>
      </c>
      <c r="J314" s="4" t="s">
        <v>43</v>
      </c>
    </row>
    <row r="315" spans="1:10" ht="13" x14ac:dyDescent="0.15">
      <c r="A315" s="3">
        <v>314</v>
      </c>
      <c r="B315" s="3">
        <v>4</v>
      </c>
      <c r="C315" s="4" t="s">
        <v>42</v>
      </c>
      <c r="D315" s="14">
        <v>1</v>
      </c>
      <c r="E315" s="3">
        <v>314</v>
      </c>
      <c r="F315" s="3">
        <v>1</v>
      </c>
      <c r="G315" s="3">
        <v>2</v>
      </c>
      <c r="H315" s="3">
        <v>6</v>
      </c>
      <c r="I315" s="3">
        <v>6</v>
      </c>
      <c r="J315" s="4" t="s">
        <v>46</v>
      </c>
    </row>
    <row r="316" spans="1:10" ht="13" x14ac:dyDescent="0.15">
      <c r="A316" s="3">
        <v>315</v>
      </c>
      <c r="B316" s="3">
        <v>4</v>
      </c>
      <c r="C316" s="4" t="s">
        <v>42</v>
      </c>
      <c r="D316" s="14">
        <v>1</v>
      </c>
      <c r="E316" s="3">
        <v>315</v>
      </c>
      <c r="F316" s="3">
        <v>3</v>
      </c>
      <c r="G316" s="3">
        <v>2</v>
      </c>
      <c r="H316" s="3">
        <v>9</v>
      </c>
      <c r="I316" s="3">
        <v>7</v>
      </c>
      <c r="J316" s="4" t="s">
        <v>47</v>
      </c>
    </row>
    <row r="317" spans="1:10" ht="13" x14ac:dyDescent="0.15">
      <c r="A317" s="3">
        <v>316</v>
      </c>
      <c r="B317" s="3">
        <v>1</v>
      </c>
      <c r="C317" s="4" t="s">
        <v>42</v>
      </c>
      <c r="D317" s="14">
        <v>1</v>
      </c>
      <c r="E317" s="3">
        <v>316</v>
      </c>
      <c r="F317" s="3">
        <v>1</v>
      </c>
      <c r="G317" s="3">
        <v>1</v>
      </c>
      <c r="H317" s="3">
        <v>1</v>
      </c>
      <c r="I317" s="3">
        <v>3</v>
      </c>
      <c r="J317" s="4" t="s">
        <v>40</v>
      </c>
    </row>
    <row r="318" spans="1:10" ht="13" x14ac:dyDescent="0.15">
      <c r="A318" s="3">
        <v>317</v>
      </c>
      <c r="B318" s="3">
        <v>2</v>
      </c>
      <c r="C318" s="4" t="s">
        <v>39</v>
      </c>
      <c r="D318" s="14">
        <v>1</v>
      </c>
      <c r="E318" s="3">
        <v>317</v>
      </c>
      <c r="F318" s="3">
        <v>1</v>
      </c>
      <c r="G318" s="3">
        <v>3</v>
      </c>
      <c r="H318" s="3">
        <v>7</v>
      </c>
      <c r="I318" s="3">
        <v>5</v>
      </c>
      <c r="J318" s="4" t="s">
        <v>43</v>
      </c>
    </row>
    <row r="319" spans="1:10" ht="13" x14ac:dyDescent="0.15">
      <c r="A319" s="3">
        <v>318</v>
      </c>
      <c r="B319" s="3">
        <v>5</v>
      </c>
      <c r="C319" s="4" t="s">
        <v>42</v>
      </c>
      <c r="D319" s="14">
        <v>1</v>
      </c>
      <c r="E319" s="3">
        <v>318</v>
      </c>
      <c r="F319" s="3">
        <v>3</v>
      </c>
      <c r="G319" s="3">
        <v>2</v>
      </c>
      <c r="H319" s="3">
        <v>6</v>
      </c>
      <c r="I319" s="3">
        <v>4</v>
      </c>
      <c r="J319" s="4" t="s">
        <v>45</v>
      </c>
    </row>
    <row r="320" spans="1:10" ht="13" x14ac:dyDescent="0.15">
      <c r="A320" s="3">
        <v>319</v>
      </c>
      <c r="B320" s="3">
        <v>1</v>
      </c>
      <c r="C320" s="4" t="s">
        <v>39</v>
      </c>
      <c r="D320" s="14">
        <v>1</v>
      </c>
      <c r="E320" s="3">
        <v>319</v>
      </c>
      <c r="F320" s="3">
        <v>3</v>
      </c>
      <c r="G320" s="3">
        <v>3</v>
      </c>
      <c r="H320" s="3">
        <v>4</v>
      </c>
      <c r="I320" s="3">
        <v>4</v>
      </c>
      <c r="J320" s="4" t="s">
        <v>45</v>
      </c>
    </row>
    <row r="321" spans="1:10" ht="13" x14ac:dyDescent="0.15">
      <c r="A321" s="3">
        <v>320</v>
      </c>
      <c r="B321" s="3">
        <v>3</v>
      </c>
      <c r="C321" s="4" t="s">
        <v>39</v>
      </c>
      <c r="D321" s="14">
        <v>1</v>
      </c>
      <c r="E321" s="3">
        <v>320</v>
      </c>
      <c r="F321" s="3">
        <v>3</v>
      </c>
      <c r="G321" s="3">
        <v>1</v>
      </c>
      <c r="H321" s="3">
        <v>5</v>
      </c>
      <c r="I321" s="3">
        <v>3</v>
      </c>
      <c r="J321" s="4" t="s">
        <v>40</v>
      </c>
    </row>
    <row r="322" spans="1:10" ht="13" x14ac:dyDescent="0.15">
      <c r="A322" s="3">
        <v>321</v>
      </c>
      <c r="B322" s="3">
        <v>1</v>
      </c>
      <c r="C322" s="4" t="s">
        <v>42</v>
      </c>
      <c r="D322" s="14">
        <v>1</v>
      </c>
      <c r="E322" s="3">
        <v>321</v>
      </c>
      <c r="F322" s="3">
        <v>1</v>
      </c>
      <c r="G322" s="3">
        <v>2</v>
      </c>
      <c r="H322" s="3">
        <v>2</v>
      </c>
      <c r="I322" s="3">
        <v>4</v>
      </c>
      <c r="J322" s="4" t="s">
        <v>45</v>
      </c>
    </row>
    <row r="323" spans="1:10" ht="13" x14ac:dyDescent="0.15">
      <c r="A323" s="3">
        <v>322</v>
      </c>
      <c r="B323" s="3">
        <v>2</v>
      </c>
      <c r="C323" s="4" t="s">
        <v>42</v>
      </c>
      <c r="D323" s="14">
        <v>1</v>
      </c>
      <c r="E323" s="3">
        <v>322</v>
      </c>
      <c r="F323" s="3">
        <v>2</v>
      </c>
      <c r="G323" s="3">
        <v>2</v>
      </c>
      <c r="H323" s="3">
        <v>1</v>
      </c>
      <c r="I323" s="3">
        <v>5</v>
      </c>
      <c r="J323" s="4" t="s">
        <v>43</v>
      </c>
    </row>
    <row r="324" spans="1:10" ht="13" x14ac:dyDescent="0.15">
      <c r="A324" s="3">
        <v>323</v>
      </c>
      <c r="B324" s="3">
        <v>1</v>
      </c>
      <c r="C324" s="4" t="s">
        <v>39</v>
      </c>
      <c r="D324" s="14">
        <v>1</v>
      </c>
      <c r="E324" s="3">
        <v>323</v>
      </c>
      <c r="F324" s="3">
        <v>5</v>
      </c>
      <c r="G324" s="3">
        <v>2</v>
      </c>
      <c r="H324" s="3">
        <v>1</v>
      </c>
      <c r="I324" s="3">
        <v>4</v>
      </c>
      <c r="J324" s="4" t="s">
        <v>45</v>
      </c>
    </row>
    <row r="325" spans="1:10" ht="13" x14ac:dyDescent="0.15">
      <c r="A325" s="3">
        <v>324</v>
      </c>
      <c r="B325" s="3">
        <v>1</v>
      </c>
      <c r="C325" s="4" t="s">
        <v>39</v>
      </c>
      <c r="D325" s="14">
        <v>1</v>
      </c>
      <c r="E325" s="3">
        <v>324</v>
      </c>
      <c r="F325" s="3">
        <v>2</v>
      </c>
      <c r="G325" s="3">
        <v>2</v>
      </c>
      <c r="H325" s="3">
        <v>2</v>
      </c>
      <c r="I325" s="3">
        <v>6</v>
      </c>
      <c r="J325" s="4" t="s">
        <v>46</v>
      </c>
    </row>
    <row r="326" spans="1:10" ht="13" x14ac:dyDescent="0.15">
      <c r="A326" s="3">
        <v>325</v>
      </c>
      <c r="B326" s="3">
        <v>2</v>
      </c>
      <c r="C326" s="4" t="s">
        <v>39</v>
      </c>
      <c r="D326" s="14">
        <v>1</v>
      </c>
      <c r="E326" s="3">
        <v>325</v>
      </c>
      <c r="F326" s="3">
        <v>5</v>
      </c>
      <c r="G326" s="3">
        <v>1</v>
      </c>
      <c r="H326" s="3">
        <v>6</v>
      </c>
      <c r="I326" s="3">
        <v>7</v>
      </c>
      <c r="J326" s="4" t="s">
        <v>47</v>
      </c>
    </row>
    <row r="327" spans="1:10" ht="13" x14ac:dyDescent="0.15">
      <c r="A327" s="3">
        <v>326</v>
      </c>
      <c r="B327" s="3">
        <v>2</v>
      </c>
      <c r="C327" s="4" t="s">
        <v>42</v>
      </c>
      <c r="D327" s="14">
        <v>1</v>
      </c>
      <c r="E327" s="3">
        <v>326</v>
      </c>
      <c r="F327" s="3">
        <v>4</v>
      </c>
      <c r="G327" s="3">
        <v>2</v>
      </c>
      <c r="H327" s="3">
        <v>7</v>
      </c>
      <c r="I327" s="3">
        <v>5</v>
      </c>
      <c r="J327" s="4" t="s">
        <v>43</v>
      </c>
    </row>
    <row r="328" spans="1:10" ht="13" x14ac:dyDescent="0.15">
      <c r="A328" s="3">
        <v>327</v>
      </c>
      <c r="B328" s="3">
        <v>2</v>
      </c>
      <c r="C328" s="4" t="s">
        <v>39</v>
      </c>
      <c r="D328" s="14">
        <v>1</v>
      </c>
      <c r="E328" s="3">
        <v>327</v>
      </c>
      <c r="F328" s="3">
        <v>1</v>
      </c>
      <c r="G328" s="3">
        <v>1</v>
      </c>
      <c r="H328" s="3">
        <v>1</v>
      </c>
      <c r="I328" s="3">
        <v>1</v>
      </c>
      <c r="J328" s="4" t="s">
        <v>44</v>
      </c>
    </row>
    <row r="329" spans="1:10" ht="13" x14ac:dyDescent="0.15">
      <c r="A329" s="3">
        <v>328</v>
      </c>
      <c r="B329" s="3">
        <v>2</v>
      </c>
      <c r="C329" s="4" t="s">
        <v>42</v>
      </c>
      <c r="D329" s="14">
        <v>1</v>
      </c>
      <c r="E329" s="3">
        <v>328</v>
      </c>
      <c r="F329" s="3">
        <v>4</v>
      </c>
      <c r="G329" s="3">
        <v>2</v>
      </c>
      <c r="H329" s="3">
        <v>1</v>
      </c>
      <c r="I329" s="3">
        <v>1</v>
      </c>
      <c r="J329" s="4" t="s">
        <v>44</v>
      </c>
    </row>
    <row r="330" spans="1:10" ht="13" x14ac:dyDescent="0.15">
      <c r="A330" s="3">
        <v>329</v>
      </c>
      <c r="B330" s="3">
        <v>10</v>
      </c>
      <c r="C330" s="4" t="s">
        <v>42</v>
      </c>
      <c r="D330" s="14">
        <v>1</v>
      </c>
      <c r="E330" s="3">
        <v>329</v>
      </c>
      <c r="F330" s="3">
        <v>1</v>
      </c>
      <c r="G330" s="3">
        <v>3</v>
      </c>
      <c r="H330" s="3">
        <v>4</v>
      </c>
      <c r="I330" s="3">
        <v>1</v>
      </c>
      <c r="J330" s="4" t="s">
        <v>44</v>
      </c>
    </row>
    <row r="331" spans="1:10" ht="13" x14ac:dyDescent="0.15">
      <c r="A331" s="3">
        <v>330</v>
      </c>
      <c r="B331" s="3">
        <v>2</v>
      </c>
      <c r="C331" s="4" t="s">
        <v>39</v>
      </c>
      <c r="D331" s="14">
        <v>1</v>
      </c>
      <c r="E331" s="3">
        <v>330</v>
      </c>
      <c r="F331" s="3">
        <v>5</v>
      </c>
      <c r="G331" s="3">
        <v>2</v>
      </c>
      <c r="H331" s="3">
        <v>6</v>
      </c>
      <c r="I331" s="3">
        <v>2</v>
      </c>
      <c r="J331" s="4" t="s">
        <v>41</v>
      </c>
    </row>
    <row r="332" spans="1:10" ht="13" x14ac:dyDescent="0.15">
      <c r="A332" s="3">
        <v>331</v>
      </c>
      <c r="B332" s="3">
        <v>5</v>
      </c>
      <c r="C332" s="4" t="s">
        <v>42</v>
      </c>
      <c r="D332" s="14">
        <v>1</v>
      </c>
      <c r="E332" s="3">
        <v>331</v>
      </c>
      <c r="F332" s="3">
        <v>2</v>
      </c>
      <c r="G332" s="3">
        <v>1</v>
      </c>
      <c r="H332" s="3">
        <v>1</v>
      </c>
      <c r="I332" s="3">
        <v>2</v>
      </c>
      <c r="J332" s="4" t="s">
        <v>41</v>
      </c>
    </row>
    <row r="333" spans="1:10" ht="13" x14ac:dyDescent="0.15">
      <c r="A333" s="3">
        <v>332</v>
      </c>
      <c r="B333" s="3">
        <v>1</v>
      </c>
      <c r="C333" s="4" t="s">
        <v>39</v>
      </c>
      <c r="D333" s="14">
        <v>1</v>
      </c>
      <c r="E333" s="3">
        <v>332</v>
      </c>
      <c r="F333" s="3">
        <v>4</v>
      </c>
      <c r="G333" s="3">
        <v>2</v>
      </c>
      <c r="H333" s="3">
        <v>1</v>
      </c>
      <c r="I333" s="3">
        <v>6</v>
      </c>
      <c r="J333" s="4" t="s">
        <v>46</v>
      </c>
    </row>
    <row r="334" spans="1:10" ht="13" x14ac:dyDescent="0.15">
      <c r="A334" s="3">
        <v>333</v>
      </c>
      <c r="B334" s="3">
        <v>2</v>
      </c>
      <c r="C334" s="4" t="s">
        <v>39</v>
      </c>
      <c r="D334" s="14">
        <v>1</v>
      </c>
      <c r="E334" s="3">
        <v>333</v>
      </c>
      <c r="F334" s="3">
        <v>2</v>
      </c>
      <c r="G334" s="3">
        <v>3</v>
      </c>
      <c r="H334" s="3">
        <v>2</v>
      </c>
      <c r="I334" s="3">
        <v>5</v>
      </c>
      <c r="J334" s="4" t="s">
        <v>43</v>
      </c>
    </row>
    <row r="335" spans="1:10" ht="13" x14ac:dyDescent="0.15">
      <c r="A335" s="3">
        <v>334</v>
      </c>
      <c r="B335" s="3">
        <v>4</v>
      </c>
      <c r="C335" s="4" t="s">
        <v>39</v>
      </c>
      <c r="D335" s="14">
        <v>1</v>
      </c>
      <c r="E335" s="3">
        <v>334</v>
      </c>
      <c r="F335" s="3">
        <v>3</v>
      </c>
      <c r="G335" s="3">
        <v>2</v>
      </c>
      <c r="H335" s="3">
        <v>10</v>
      </c>
      <c r="I335" s="3">
        <v>4</v>
      </c>
      <c r="J335" s="4" t="s">
        <v>45</v>
      </c>
    </row>
    <row r="336" spans="1:10" ht="13" x14ac:dyDescent="0.15">
      <c r="A336" s="3">
        <v>335</v>
      </c>
      <c r="B336" s="3">
        <v>2</v>
      </c>
      <c r="C336" s="4" t="s">
        <v>39</v>
      </c>
      <c r="D336" s="14">
        <v>1</v>
      </c>
      <c r="E336" s="3">
        <v>335</v>
      </c>
      <c r="F336" s="3">
        <v>4</v>
      </c>
      <c r="G336" s="3">
        <v>2</v>
      </c>
      <c r="H336" s="3">
        <v>6</v>
      </c>
      <c r="I336" s="3">
        <v>2</v>
      </c>
      <c r="J336" s="4" t="s">
        <v>41</v>
      </c>
    </row>
    <row r="337" spans="1:10" ht="13" x14ac:dyDescent="0.15">
      <c r="A337" s="3">
        <v>336</v>
      </c>
      <c r="B337" s="3">
        <v>2</v>
      </c>
      <c r="C337" s="4" t="s">
        <v>39</v>
      </c>
      <c r="D337" s="14">
        <v>1</v>
      </c>
      <c r="E337" s="3">
        <v>336</v>
      </c>
      <c r="F337" s="3">
        <v>3</v>
      </c>
      <c r="G337" s="3">
        <v>1</v>
      </c>
      <c r="H337" s="3">
        <v>10</v>
      </c>
      <c r="I337" s="3">
        <v>4</v>
      </c>
      <c r="J337" s="4" t="s">
        <v>45</v>
      </c>
    </row>
    <row r="338" spans="1:10" ht="13" x14ac:dyDescent="0.15">
      <c r="A338" s="3">
        <v>337</v>
      </c>
      <c r="B338" s="3">
        <v>5</v>
      </c>
      <c r="C338" s="4" t="s">
        <v>39</v>
      </c>
      <c r="D338" s="14">
        <v>1</v>
      </c>
      <c r="E338" s="3">
        <v>337</v>
      </c>
      <c r="F338" s="3">
        <v>1</v>
      </c>
      <c r="G338" s="3">
        <v>3</v>
      </c>
      <c r="H338" s="3">
        <v>10</v>
      </c>
      <c r="I338" s="3">
        <v>2</v>
      </c>
      <c r="J338" s="4" t="s">
        <v>41</v>
      </c>
    </row>
    <row r="339" spans="1:10" ht="13" x14ac:dyDescent="0.15">
      <c r="A339" s="3">
        <v>338</v>
      </c>
      <c r="B339" s="3">
        <v>1</v>
      </c>
      <c r="C339" s="4" t="s">
        <v>39</v>
      </c>
      <c r="D339" s="14">
        <v>1</v>
      </c>
      <c r="E339" s="3">
        <v>338</v>
      </c>
      <c r="F339" s="3">
        <v>3</v>
      </c>
      <c r="G339" s="3">
        <v>2</v>
      </c>
      <c r="H339" s="3">
        <v>1</v>
      </c>
      <c r="I339" s="3">
        <v>2</v>
      </c>
      <c r="J339" s="4" t="s">
        <v>41</v>
      </c>
    </row>
    <row r="340" spans="1:10" ht="13" x14ac:dyDescent="0.15">
      <c r="A340" s="3">
        <v>339</v>
      </c>
      <c r="B340" s="3">
        <v>1</v>
      </c>
      <c r="C340" s="4" t="s">
        <v>39</v>
      </c>
      <c r="D340" s="14">
        <v>1</v>
      </c>
      <c r="E340" s="3">
        <v>339</v>
      </c>
      <c r="F340" s="3">
        <v>4</v>
      </c>
      <c r="G340" s="3">
        <v>1</v>
      </c>
      <c r="H340" s="3">
        <v>3</v>
      </c>
      <c r="I340" s="3">
        <v>2</v>
      </c>
      <c r="J340" s="4" t="s">
        <v>41</v>
      </c>
    </row>
    <row r="341" spans="1:10" ht="13" x14ac:dyDescent="0.15">
      <c r="A341" s="3">
        <v>340</v>
      </c>
      <c r="B341" s="3">
        <v>1</v>
      </c>
      <c r="C341" s="4" t="s">
        <v>42</v>
      </c>
      <c r="D341" s="14">
        <v>1</v>
      </c>
      <c r="E341" s="3">
        <v>340</v>
      </c>
      <c r="F341" s="3">
        <v>1</v>
      </c>
      <c r="G341" s="3">
        <v>3</v>
      </c>
      <c r="H341" s="3">
        <v>4</v>
      </c>
      <c r="I341" s="3">
        <v>7</v>
      </c>
      <c r="J341" s="4" t="s">
        <v>47</v>
      </c>
    </row>
    <row r="342" spans="1:10" ht="13" x14ac:dyDescent="0.15">
      <c r="A342" s="3">
        <v>341</v>
      </c>
      <c r="B342" s="3">
        <v>4</v>
      </c>
      <c r="C342" s="4" t="s">
        <v>42</v>
      </c>
      <c r="D342" s="14">
        <v>1</v>
      </c>
      <c r="E342" s="3">
        <v>341</v>
      </c>
      <c r="F342" s="3">
        <v>1</v>
      </c>
      <c r="G342" s="3">
        <v>2</v>
      </c>
      <c r="H342" s="3">
        <v>2</v>
      </c>
      <c r="I342" s="3">
        <v>1</v>
      </c>
      <c r="J342" s="4" t="s">
        <v>44</v>
      </c>
    </row>
    <row r="343" spans="1:10" ht="13" x14ac:dyDescent="0.15">
      <c r="A343" s="3">
        <v>342</v>
      </c>
      <c r="B343" s="3">
        <v>2</v>
      </c>
      <c r="C343" s="4" t="s">
        <v>42</v>
      </c>
      <c r="D343" s="14">
        <v>1</v>
      </c>
      <c r="E343" s="3">
        <v>342</v>
      </c>
      <c r="F343" s="3">
        <v>1</v>
      </c>
      <c r="G343" s="3">
        <v>2</v>
      </c>
      <c r="H343" s="3">
        <v>1</v>
      </c>
      <c r="I343" s="3">
        <v>5</v>
      </c>
      <c r="J343" s="4" t="s">
        <v>43</v>
      </c>
    </row>
    <row r="344" spans="1:10" ht="13" x14ac:dyDescent="0.15">
      <c r="A344" s="3">
        <v>343</v>
      </c>
      <c r="B344" s="3">
        <v>2</v>
      </c>
      <c r="C344" s="4" t="s">
        <v>39</v>
      </c>
      <c r="D344" s="14">
        <v>1</v>
      </c>
      <c r="E344" s="3">
        <v>343</v>
      </c>
      <c r="F344" s="3">
        <v>4</v>
      </c>
      <c r="G344" s="3">
        <v>2</v>
      </c>
      <c r="H344" s="3">
        <v>8</v>
      </c>
      <c r="I344" s="3">
        <v>4</v>
      </c>
      <c r="J344" s="4" t="s">
        <v>45</v>
      </c>
    </row>
    <row r="345" spans="1:10" ht="13" x14ac:dyDescent="0.15">
      <c r="A345" s="3">
        <v>344</v>
      </c>
      <c r="B345" s="3">
        <v>2</v>
      </c>
      <c r="C345" s="4" t="s">
        <v>39</v>
      </c>
      <c r="D345" s="14">
        <v>1</v>
      </c>
      <c r="E345" s="3">
        <v>344</v>
      </c>
      <c r="F345" s="3">
        <v>4</v>
      </c>
      <c r="G345" s="3">
        <v>2</v>
      </c>
      <c r="H345" s="3">
        <v>2</v>
      </c>
      <c r="I345" s="3">
        <v>1</v>
      </c>
      <c r="J345" s="4" t="s">
        <v>44</v>
      </c>
    </row>
    <row r="346" spans="1:10" ht="13" x14ac:dyDescent="0.15">
      <c r="A346" s="3">
        <v>345</v>
      </c>
      <c r="B346" s="3">
        <v>4</v>
      </c>
      <c r="C346" s="4" t="s">
        <v>39</v>
      </c>
      <c r="D346" s="14">
        <v>1</v>
      </c>
      <c r="E346" s="3">
        <v>345</v>
      </c>
      <c r="F346" s="3">
        <v>3</v>
      </c>
      <c r="G346" s="3">
        <v>2</v>
      </c>
      <c r="H346" s="3">
        <v>6</v>
      </c>
      <c r="I346" s="3">
        <v>1</v>
      </c>
      <c r="J346" s="4" t="s">
        <v>44</v>
      </c>
    </row>
    <row r="347" spans="1:10" ht="13" x14ac:dyDescent="0.15">
      <c r="A347" s="3">
        <v>346</v>
      </c>
      <c r="B347" s="3">
        <v>5</v>
      </c>
      <c r="C347" s="4" t="s">
        <v>42</v>
      </c>
      <c r="D347" s="14">
        <v>1</v>
      </c>
      <c r="E347" s="3">
        <v>346</v>
      </c>
      <c r="F347" s="3">
        <v>1</v>
      </c>
      <c r="G347" s="3">
        <v>2</v>
      </c>
      <c r="H347" s="3">
        <v>3</v>
      </c>
      <c r="I347" s="3">
        <v>4</v>
      </c>
      <c r="J347" s="4" t="s">
        <v>45</v>
      </c>
    </row>
    <row r="348" spans="1:10" ht="13" x14ac:dyDescent="0.15">
      <c r="A348" s="3">
        <v>347</v>
      </c>
      <c r="B348" s="3">
        <v>1</v>
      </c>
      <c r="C348" s="4" t="s">
        <v>39</v>
      </c>
      <c r="D348" s="14">
        <v>1</v>
      </c>
      <c r="E348" s="3">
        <v>347</v>
      </c>
      <c r="F348" s="3">
        <v>1</v>
      </c>
      <c r="G348" s="3">
        <v>2</v>
      </c>
      <c r="H348" s="3">
        <v>2</v>
      </c>
      <c r="I348" s="3">
        <v>3</v>
      </c>
      <c r="J348" s="4" t="s">
        <v>40</v>
      </c>
    </row>
    <row r="349" spans="1:10" ht="13" x14ac:dyDescent="0.15">
      <c r="A349" s="3">
        <v>348</v>
      </c>
      <c r="B349" s="3">
        <v>1</v>
      </c>
      <c r="C349" s="4" t="s">
        <v>42</v>
      </c>
      <c r="D349" s="14">
        <v>1</v>
      </c>
      <c r="E349" s="3">
        <v>348</v>
      </c>
      <c r="F349" s="3">
        <v>3</v>
      </c>
      <c r="G349" s="3">
        <v>1</v>
      </c>
      <c r="H349" s="3">
        <v>6</v>
      </c>
      <c r="I349" s="3">
        <v>5</v>
      </c>
      <c r="J349" s="4" t="s">
        <v>43</v>
      </c>
    </row>
    <row r="350" spans="1:10" ht="13" x14ac:dyDescent="0.15">
      <c r="A350" s="3">
        <v>349</v>
      </c>
      <c r="B350" s="3">
        <v>5</v>
      </c>
      <c r="C350" s="4" t="s">
        <v>39</v>
      </c>
      <c r="D350" s="14">
        <v>1</v>
      </c>
      <c r="E350" s="3">
        <v>349</v>
      </c>
      <c r="F350" s="3">
        <v>5</v>
      </c>
      <c r="G350" s="3">
        <v>2</v>
      </c>
      <c r="H350" s="3">
        <v>6</v>
      </c>
      <c r="I350" s="3">
        <v>6</v>
      </c>
      <c r="J350" s="4" t="s">
        <v>46</v>
      </c>
    </row>
    <row r="351" spans="1:10" ht="13" x14ac:dyDescent="0.15">
      <c r="A351" s="3">
        <v>350</v>
      </c>
      <c r="B351" s="3">
        <v>4</v>
      </c>
      <c r="C351" s="4" t="s">
        <v>39</v>
      </c>
      <c r="D351" s="14">
        <v>1</v>
      </c>
      <c r="E351" s="3">
        <v>350</v>
      </c>
      <c r="F351" s="3">
        <v>1</v>
      </c>
      <c r="G351" s="3">
        <v>2</v>
      </c>
      <c r="H351" s="3">
        <v>1</v>
      </c>
      <c r="I351" s="3">
        <v>5</v>
      </c>
      <c r="J351" s="4" t="s">
        <v>43</v>
      </c>
    </row>
    <row r="352" spans="1:10" ht="13" x14ac:dyDescent="0.15">
      <c r="A352" s="3">
        <v>351</v>
      </c>
      <c r="B352" s="4">
        <v>2</v>
      </c>
      <c r="C352" s="4" t="s">
        <v>42</v>
      </c>
      <c r="D352" s="14">
        <v>1</v>
      </c>
      <c r="E352" s="3">
        <v>351</v>
      </c>
      <c r="F352" s="3">
        <v>2</v>
      </c>
      <c r="G352" s="3">
        <v>1</v>
      </c>
      <c r="H352" s="3">
        <v>6</v>
      </c>
      <c r="I352" s="3">
        <v>1</v>
      </c>
      <c r="J352" s="4" t="s">
        <v>44</v>
      </c>
    </row>
    <row r="353" spans="1:10" ht="13" x14ac:dyDescent="0.15">
      <c r="A353" s="3">
        <v>352</v>
      </c>
      <c r="B353" s="3">
        <v>3</v>
      </c>
      <c r="C353" s="4" t="s">
        <v>42</v>
      </c>
      <c r="D353" s="14">
        <v>1</v>
      </c>
      <c r="E353" s="3">
        <v>352</v>
      </c>
      <c r="F353" s="3">
        <v>5</v>
      </c>
      <c r="G353" s="3">
        <v>2</v>
      </c>
      <c r="H353" s="3">
        <v>8</v>
      </c>
      <c r="I353" s="3">
        <v>5</v>
      </c>
      <c r="J353" s="4" t="s">
        <v>43</v>
      </c>
    </row>
    <row r="354" spans="1:10" ht="13" x14ac:dyDescent="0.15">
      <c r="A354" s="3">
        <v>353</v>
      </c>
      <c r="B354" s="3">
        <v>2</v>
      </c>
      <c r="C354" s="4" t="s">
        <v>39</v>
      </c>
      <c r="D354" s="14">
        <v>1</v>
      </c>
      <c r="E354" s="3">
        <v>353</v>
      </c>
      <c r="F354" s="3">
        <v>2</v>
      </c>
      <c r="G354" s="3">
        <v>1</v>
      </c>
      <c r="H354" s="3">
        <v>1</v>
      </c>
      <c r="I354" s="3">
        <v>2</v>
      </c>
      <c r="J354" s="4" t="s">
        <v>41</v>
      </c>
    </row>
    <row r="355" spans="1:10" ht="13" x14ac:dyDescent="0.15">
      <c r="A355" s="3">
        <v>354</v>
      </c>
      <c r="B355" s="3">
        <v>5</v>
      </c>
      <c r="C355" s="4" t="s">
        <v>42</v>
      </c>
      <c r="D355" s="14">
        <v>1</v>
      </c>
      <c r="E355" s="3">
        <v>354</v>
      </c>
      <c r="F355" s="3">
        <v>2</v>
      </c>
      <c r="G355" s="3">
        <v>2</v>
      </c>
      <c r="H355" s="3">
        <v>3</v>
      </c>
      <c r="I355" s="3">
        <v>6</v>
      </c>
      <c r="J355" s="4" t="s">
        <v>46</v>
      </c>
    </row>
    <row r="356" spans="1:10" ht="13" x14ac:dyDescent="0.15">
      <c r="A356" s="3">
        <v>355</v>
      </c>
      <c r="B356" s="3">
        <v>4</v>
      </c>
      <c r="C356" s="4" t="s">
        <v>39</v>
      </c>
      <c r="D356" s="14">
        <v>1</v>
      </c>
      <c r="E356" s="3">
        <v>355</v>
      </c>
      <c r="F356" s="3">
        <v>2</v>
      </c>
      <c r="G356" s="3">
        <v>1</v>
      </c>
      <c r="H356" s="3">
        <v>9</v>
      </c>
      <c r="I356" s="3">
        <v>5</v>
      </c>
      <c r="J356" s="4" t="s">
        <v>43</v>
      </c>
    </row>
    <row r="357" spans="1:10" ht="13" x14ac:dyDescent="0.15">
      <c r="A357" s="3">
        <v>356</v>
      </c>
      <c r="B357" s="3">
        <v>6</v>
      </c>
      <c r="C357" s="4" t="s">
        <v>42</v>
      </c>
      <c r="D357" s="14">
        <v>1</v>
      </c>
      <c r="E357" s="3">
        <v>356</v>
      </c>
      <c r="F357" s="3">
        <v>1</v>
      </c>
      <c r="G357" s="3">
        <v>1</v>
      </c>
      <c r="H357" s="3">
        <v>3</v>
      </c>
      <c r="I357" s="3">
        <v>1</v>
      </c>
      <c r="J357" s="4" t="s">
        <v>44</v>
      </c>
    </row>
    <row r="358" spans="1:10" ht="13" x14ac:dyDescent="0.15">
      <c r="A358" s="3">
        <v>357</v>
      </c>
      <c r="B358" s="3">
        <v>1</v>
      </c>
      <c r="C358" s="4" t="s">
        <v>39</v>
      </c>
      <c r="D358" s="14">
        <v>1</v>
      </c>
      <c r="E358" s="3">
        <v>357</v>
      </c>
      <c r="F358" s="3">
        <v>3</v>
      </c>
      <c r="G358" s="3">
        <v>2</v>
      </c>
      <c r="H358" s="3">
        <v>3</v>
      </c>
      <c r="I358" s="3">
        <v>6</v>
      </c>
      <c r="J358" s="4" t="s">
        <v>46</v>
      </c>
    </row>
    <row r="359" spans="1:10" ht="13" x14ac:dyDescent="0.15">
      <c r="A359" s="3">
        <v>358</v>
      </c>
      <c r="B359" s="3">
        <v>6</v>
      </c>
      <c r="C359" s="4" t="s">
        <v>39</v>
      </c>
      <c r="D359" s="14">
        <v>1</v>
      </c>
      <c r="E359" s="3">
        <v>358</v>
      </c>
      <c r="F359" s="3">
        <v>1</v>
      </c>
      <c r="G359" s="3">
        <v>2</v>
      </c>
      <c r="H359" s="3">
        <v>1</v>
      </c>
      <c r="I359" s="3">
        <v>2</v>
      </c>
      <c r="J359" s="4" t="s">
        <v>41</v>
      </c>
    </row>
    <row r="360" spans="1:10" ht="13" x14ac:dyDescent="0.15">
      <c r="A360" s="3">
        <v>359</v>
      </c>
      <c r="B360" s="3">
        <v>2</v>
      </c>
      <c r="C360" s="4" t="s">
        <v>42</v>
      </c>
      <c r="D360" s="14">
        <v>1</v>
      </c>
      <c r="E360" s="3">
        <v>359</v>
      </c>
      <c r="F360" s="3">
        <v>5</v>
      </c>
      <c r="G360" s="3">
        <v>2</v>
      </c>
      <c r="H360" s="3">
        <v>6</v>
      </c>
      <c r="I360" s="3">
        <v>4</v>
      </c>
      <c r="J360" s="4" t="s">
        <v>45</v>
      </c>
    </row>
    <row r="361" spans="1:10" ht="13" x14ac:dyDescent="0.15">
      <c r="A361" s="3">
        <v>360</v>
      </c>
      <c r="B361" s="3">
        <v>4</v>
      </c>
      <c r="C361" s="4" t="s">
        <v>39</v>
      </c>
      <c r="D361" s="14">
        <v>1</v>
      </c>
      <c r="E361" s="3">
        <v>360</v>
      </c>
      <c r="F361" s="3">
        <v>1</v>
      </c>
      <c r="G361" s="3">
        <v>2</v>
      </c>
      <c r="H361" s="3">
        <v>7</v>
      </c>
      <c r="I361" s="3">
        <v>3</v>
      </c>
      <c r="J361" s="4" t="s">
        <v>40</v>
      </c>
    </row>
    <row r="362" spans="1:10" ht="13" x14ac:dyDescent="0.15">
      <c r="A362" s="3">
        <v>361</v>
      </c>
      <c r="B362" s="3">
        <v>5</v>
      </c>
      <c r="C362" s="4" t="s">
        <v>39</v>
      </c>
      <c r="D362" s="14">
        <v>1</v>
      </c>
      <c r="E362" s="3">
        <v>361</v>
      </c>
      <c r="F362" s="3">
        <v>2</v>
      </c>
      <c r="G362" s="3">
        <v>1</v>
      </c>
      <c r="H362" s="3">
        <v>10</v>
      </c>
      <c r="I362" s="3">
        <v>7</v>
      </c>
      <c r="J362" s="4" t="s">
        <v>47</v>
      </c>
    </row>
    <row r="363" spans="1:10" ht="13" x14ac:dyDescent="0.15">
      <c r="A363" s="3">
        <v>362</v>
      </c>
      <c r="B363" s="3">
        <v>4</v>
      </c>
      <c r="C363" s="4" t="s">
        <v>39</v>
      </c>
      <c r="D363" s="14">
        <v>1</v>
      </c>
      <c r="E363" s="3">
        <v>362</v>
      </c>
      <c r="F363" s="3">
        <v>4</v>
      </c>
      <c r="G363" s="3">
        <v>2</v>
      </c>
      <c r="H363" s="3">
        <v>1</v>
      </c>
      <c r="I363" s="3">
        <v>7</v>
      </c>
      <c r="J363" s="4" t="s">
        <v>47</v>
      </c>
    </row>
    <row r="364" spans="1:10" ht="13" x14ac:dyDescent="0.15">
      <c r="A364" s="3">
        <v>363</v>
      </c>
      <c r="B364" s="3">
        <v>1</v>
      </c>
      <c r="C364" s="4" t="s">
        <v>39</v>
      </c>
      <c r="D364" s="14">
        <v>1</v>
      </c>
      <c r="E364" s="3">
        <v>363</v>
      </c>
      <c r="F364" s="3">
        <v>2</v>
      </c>
      <c r="G364" s="3">
        <v>2</v>
      </c>
      <c r="H364" s="3">
        <v>1</v>
      </c>
      <c r="I364" s="3">
        <v>6</v>
      </c>
      <c r="J364" s="4" t="s">
        <v>46</v>
      </c>
    </row>
    <row r="365" spans="1:10" ht="13" x14ac:dyDescent="0.15">
      <c r="A365" s="3">
        <v>364</v>
      </c>
      <c r="B365" s="3">
        <v>1</v>
      </c>
      <c r="C365" s="4" t="s">
        <v>39</v>
      </c>
      <c r="D365" s="14">
        <v>1</v>
      </c>
      <c r="E365" s="3">
        <v>364</v>
      </c>
      <c r="F365" s="3">
        <v>1</v>
      </c>
      <c r="G365" s="3">
        <v>2</v>
      </c>
      <c r="H365" s="3">
        <v>1</v>
      </c>
      <c r="I365" s="3">
        <v>1</v>
      </c>
      <c r="J365" s="4" t="s">
        <v>44</v>
      </c>
    </row>
    <row r="366" spans="1:10" ht="13" x14ac:dyDescent="0.15">
      <c r="A366" s="3">
        <v>365</v>
      </c>
      <c r="B366" s="3">
        <v>4</v>
      </c>
      <c r="C366" s="4" t="s">
        <v>42</v>
      </c>
      <c r="D366" s="14">
        <v>1</v>
      </c>
      <c r="E366" s="3">
        <v>365</v>
      </c>
      <c r="F366" s="3">
        <v>4</v>
      </c>
      <c r="G366" s="3">
        <v>1</v>
      </c>
      <c r="H366" s="3">
        <v>2</v>
      </c>
      <c r="I366" s="3">
        <v>3</v>
      </c>
      <c r="J366" s="4" t="s">
        <v>40</v>
      </c>
    </row>
    <row r="367" spans="1:10" ht="13" x14ac:dyDescent="0.15">
      <c r="A367" s="3">
        <v>366</v>
      </c>
      <c r="B367" s="3">
        <v>2</v>
      </c>
      <c r="C367" s="4" t="s">
        <v>39</v>
      </c>
      <c r="D367" s="14">
        <v>1</v>
      </c>
      <c r="E367" s="3">
        <v>366</v>
      </c>
      <c r="F367" s="3">
        <v>4</v>
      </c>
      <c r="G367" s="3">
        <v>1</v>
      </c>
      <c r="H367" s="3">
        <v>3</v>
      </c>
      <c r="I367" s="3">
        <v>3</v>
      </c>
      <c r="J367" s="4" t="s">
        <v>40</v>
      </c>
    </row>
    <row r="368" spans="1:10" ht="13" x14ac:dyDescent="0.15">
      <c r="A368" s="3">
        <v>367</v>
      </c>
      <c r="B368" s="3">
        <v>2</v>
      </c>
      <c r="C368" s="4" t="s">
        <v>39</v>
      </c>
      <c r="D368" s="14">
        <v>1</v>
      </c>
      <c r="E368" s="3">
        <v>367</v>
      </c>
      <c r="F368" s="3">
        <v>2</v>
      </c>
      <c r="G368" s="3">
        <v>2</v>
      </c>
      <c r="H368" s="3">
        <v>2</v>
      </c>
      <c r="I368" s="3">
        <v>1</v>
      </c>
      <c r="J368" s="4" t="s">
        <v>44</v>
      </c>
    </row>
    <row r="369" spans="1:10" ht="13" x14ac:dyDescent="0.15">
      <c r="A369" s="3">
        <v>368</v>
      </c>
      <c r="B369" s="3">
        <v>5</v>
      </c>
      <c r="C369" s="4" t="s">
        <v>39</v>
      </c>
      <c r="D369" s="14">
        <v>1</v>
      </c>
      <c r="E369" s="3">
        <v>368</v>
      </c>
      <c r="F369" s="3">
        <v>3</v>
      </c>
      <c r="G369" s="3">
        <v>3</v>
      </c>
      <c r="H369" s="3">
        <v>10</v>
      </c>
      <c r="I369" s="3">
        <v>1</v>
      </c>
      <c r="J369" s="4" t="s">
        <v>44</v>
      </c>
    </row>
    <row r="370" spans="1:10" ht="13" x14ac:dyDescent="0.15">
      <c r="A370" s="3">
        <v>369</v>
      </c>
      <c r="B370" s="3">
        <v>6</v>
      </c>
      <c r="C370" s="4" t="s">
        <v>39</v>
      </c>
      <c r="D370" s="14">
        <v>1</v>
      </c>
      <c r="E370" s="3">
        <v>369</v>
      </c>
      <c r="F370" s="3">
        <v>3</v>
      </c>
      <c r="G370" s="3">
        <v>3</v>
      </c>
      <c r="H370" s="3">
        <v>6</v>
      </c>
      <c r="I370" s="3">
        <v>4</v>
      </c>
      <c r="J370" s="4" t="s">
        <v>45</v>
      </c>
    </row>
    <row r="371" spans="1:10" ht="13" x14ac:dyDescent="0.15">
      <c r="A371" s="3">
        <v>370</v>
      </c>
      <c r="B371" s="3">
        <v>1</v>
      </c>
      <c r="C371" s="4" t="s">
        <v>42</v>
      </c>
      <c r="D371" s="14">
        <v>1</v>
      </c>
      <c r="E371" s="3">
        <v>370</v>
      </c>
      <c r="F371" s="3">
        <v>3</v>
      </c>
      <c r="G371" s="3">
        <v>2</v>
      </c>
      <c r="H371" s="3">
        <v>7</v>
      </c>
      <c r="I371" s="3">
        <v>5</v>
      </c>
      <c r="J371" s="4" t="s">
        <v>43</v>
      </c>
    </row>
    <row r="372" spans="1:10" ht="13" x14ac:dyDescent="0.15">
      <c r="A372" s="3">
        <v>371</v>
      </c>
      <c r="B372" s="4">
        <v>6</v>
      </c>
      <c r="C372" s="4" t="s">
        <v>42</v>
      </c>
      <c r="D372" s="14">
        <v>1</v>
      </c>
      <c r="E372" s="3">
        <v>371</v>
      </c>
      <c r="F372" s="3">
        <v>4</v>
      </c>
      <c r="G372" s="3">
        <v>2</v>
      </c>
      <c r="H372" s="3">
        <v>2</v>
      </c>
      <c r="I372" s="3">
        <v>3</v>
      </c>
      <c r="J372" s="4" t="s">
        <v>40</v>
      </c>
    </row>
    <row r="373" spans="1:10" ht="13" x14ac:dyDescent="0.15">
      <c r="A373" s="3">
        <v>372</v>
      </c>
      <c r="B373" s="3">
        <v>1</v>
      </c>
      <c r="C373" s="4" t="s">
        <v>42</v>
      </c>
      <c r="D373" s="14">
        <v>1</v>
      </c>
      <c r="E373" s="3">
        <v>372</v>
      </c>
      <c r="F373" s="3">
        <v>2</v>
      </c>
      <c r="G373" s="3">
        <v>1</v>
      </c>
      <c r="H373" s="3">
        <v>3</v>
      </c>
      <c r="I373" s="3">
        <v>4</v>
      </c>
      <c r="J373" s="4" t="s">
        <v>45</v>
      </c>
    </row>
    <row r="374" spans="1:10" ht="13" x14ac:dyDescent="0.15">
      <c r="A374" s="3">
        <v>373</v>
      </c>
      <c r="B374" s="3">
        <v>1</v>
      </c>
      <c r="C374" s="4" t="s">
        <v>39</v>
      </c>
      <c r="D374" s="14">
        <v>1</v>
      </c>
      <c r="E374" s="3">
        <v>373</v>
      </c>
      <c r="F374" s="3">
        <v>2</v>
      </c>
      <c r="G374" s="3">
        <v>2</v>
      </c>
      <c r="H374" s="3">
        <v>2</v>
      </c>
      <c r="I374" s="3">
        <v>3</v>
      </c>
      <c r="J374" s="4" t="s">
        <v>40</v>
      </c>
    </row>
    <row r="375" spans="1:10" ht="13" x14ac:dyDescent="0.15">
      <c r="A375" s="3">
        <v>374</v>
      </c>
      <c r="B375" s="3">
        <v>2</v>
      </c>
      <c r="C375" s="4" t="s">
        <v>39</v>
      </c>
      <c r="D375" s="14">
        <v>1</v>
      </c>
      <c r="E375" s="3">
        <v>374</v>
      </c>
      <c r="F375" s="3">
        <v>4</v>
      </c>
      <c r="G375" s="3">
        <v>3</v>
      </c>
      <c r="H375" s="3">
        <v>6</v>
      </c>
      <c r="I375" s="3">
        <v>5</v>
      </c>
      <c r="J375" s="4" t="s">
        <v>43</v>
      </c>
    </row>
    <row r="376" spans="1:10" ht="13" x14ac:dyDescent="0.15">
      <c r="A376" s="3">
        <v>375</v>
      </c>
      <c r="B376" s="3">
        <v>6</v>
      </c>
      <c r="C376" s="4" t="s">
        <v>39</v>
      </c>
      <c r="D376" s="14">
        <v>1</v>
      </c>
      <c r="E376" s="3">
        <v>375</v>
      </c>
      <c r="F376" s="3">
        <v>4</v>
      </c>
      <c r="G376" s="3">
        <v>2</v>
      </c>
      <c r="H376" s="3">
        <v>2</v>
      </c>
      <c r="I376" s="3">
        <v>2</v>
      </c>
      <c r="J376" s="4" t="s">
        <v>41</v>
      </c>
    </row>
    <row r="377" spans="1:10" ht="13" x14ac:dyDescent="0.15">
      <c r="A377" s="3">
        <v>376</v>
      </c>
      <c r="B377" s="3">
        <v>1</v>
      </c>
      <c r="C377" s="4" t="s">
        <v>39</v>
      </c>
      <c r="D377" s="14">
        <v>1</v>
      </c>
      <c r="E377" s="3">
        <v>376</v>
      </c>
      <c r="F377" s="3">
        <v>2</v>
      </c>
      <c r="G377" s="3">
        <v>1</v>
      </c>
      <c r="H377" s="3">
        <v>8</v>
      </c>
      <c r="I377" s="3">
        <v>1</v>
      </c>
      <c r="J377" s="4" t="s">
        <v>44</v>
      </c>
    </row>
    <row r="378" spans="1:10" ht="13" x14ac:dyDescent="0.15">
      <c r="A378" s="3">
        <v>377</v>
      </c>
      <c r="B378" s="3">
        <v>4</v>
      </c>
      <c r="C378" s="4" t="s">
        <v>39</v>
      </c>
      <c r="D378" s="14">
        <v>1</v>
      </c>
      <c r="E378" s="3">
        <v>377</v>
      </c>
      <c r="F378" s="3">
        <v>1</v>
      </c>
      <c r="G378" s="3">
        <v>2</v>
      </c>
      <c r="H378" s="3">
        <v>4</v>
      </c>
      <c r="I378" s="3">
        <v>1</v>
      </c>
      <c r="J378" s="4" t="s">
        <v>44</v>
      </c>
    </row>
    <row r="379" spans="1:10" ht="13" x14ac:dyDescent="0.15">
      <c r="A379" s="3">
        <v>378</v>
      </c>
      <c r="B379" s="3">
        <v>6</v>
      </c>
      <c r="C379" s="4" t="s">
        <v>42</v>
      </c>
      <c r="D379" s="14">
        <v>1</v>
      </c>
      <c r="E379" s="3">
        <v>378</v>
      </c>
      <c r="F379" s="3">
        <v>4</v>
      </c>
      <c r="G379" s="3">
        <v>2</v>
      </c>
      <c r="H379" s="3">
        <v>5</v>
      </c>
      <c r="I379" s="3">
        <v>7</v>
      </c>
      <c r="J379" s="4" t="s">
        <v>47</v>
      </c>
    </row>
    <row r="380" spans="1:10" ht="13" x14ac:dyDescent="0.15">
      <c r="A380" s="3">
        <v>379</v>
      </c>
      <c r="B380" s="3">
        <v>2</v>
      </c>
      <c r="C380" s="4" t="s">
        <v>42</v>
      </c>
      <c r="D380" s="14">
        <v>1</v>
      </c>
      <c r="E380" s="3">
        <v>379</v>
      </c>
      <c r="F380" s="3">
        <v>2</v>
      </c>
      <c r="G380" s="3">
        <v>2</v>
      </c>
      <c r="H380" s="3">
        <v>10</v>
      </c>
      <c r="I380" s="3">
        <v>5</v>
      </c>
      <c r="J380" s="4" t="s">
        <v>43</v>
      </c>
    </row>
    <row r="381" spans="1:10" ht="13" x14ac:dyDescent="0.15">
      <c r="A381" s="3">
        <v>380</v>
      </c>
      <c r="B381" s="3">
        <v>5</v>
      </c>
      <c r="C381" s="4" t="s">
        <v>39</v>
      </c>
      <c r="D381" s="14">
        <v>1</v>
      </c>
      <c r="E381" s="3">
        <v>380</v>
      </c>
      <c r="F381" s="3">
        <v>2</v>
      </c>
      <c r="G381" s="3">
        <v>1</v>
      </c>
      <c r="H381" s="3">
        <v>1</v>
      </c>
      <c r="I381" s="3">
        <v>3</v>
      </c>
      <c r="J381" s="4" t="s">
        <v>40</v>
      </c>
    </row>
    <row r="382" spans="1:10" ht="13" x14ac:dyDescent="0.15">
      <c r="A382" s="3">
        <v>381</v>
      </c>
      <c r="B382" s="3">
        <v>3</v>
      </c>
      <c r="C382" s="4" t="s">
        <v>39</v>
      </c>
      <c r="D382" s="14">
        <v>1</v>
      </c>
      <c r="E382" s="3">
        <v>381</v>
      </c>
      <c r="F382" s="3">
        <v>4</v>
      </c>
      <c r="G382" s="3">
        <v>1</v>
      </c>
      <c r="H382" s="3">
        <v>7</v>
      </c>
      <c r="I382" s="3">
        <v>4</v>
      </c>
      <c r="J382" s="4" t="s">
        <v>45</v>
      </c>
    </row>
    <row r="383" spans="1:10" ht="13" x14ac:dyDescent="0.15">
      <c r="A383" s="3">
        <v>382</v>
      </c>
      <c r="B383" s="3">
        <v>2</v>
      </c>
      <c r="C383" s="4" t="s">
        <v>42</v>
      </c>
      <c r="D383" s="14">
        <v>1</v>
      </c>
      <c r="E383" s="3">
        <v>382</v>
      </c>
      <c r="F383" s="3">
        <v>2</v>
      </c>
      <c r="G383" s="3">
        <v>1</v>
      </c>
      <c r="H383" s="3">
        <v>1</v>
      </c>
      <c r="I383" s="3">
        <v>6</v>
      </c>
      <c r="J383" s="4" t="s">
        <v>46</v>
      </c>
    </row>
    <row r="384" spans="1:10" ht="13" x14ac:dyDescent="0.15">
      <c r="A384" s="3">
        <v>383</v>
      </c>
      <c r="B384" s="3">
        <v>6</v>
      </c>
      <c r="C384" s="4" t="s">
        <v>39</v>
      </c>
      <c r="D384" s="14">
        <v>1</v>
      </c>
      <c r="E384" s="3">
        <v>383</v>
      </c>
      <c r="F384" s="3">
        <v>2</v>
      </c>
      <c r="G384" s="3">
        <v>2</v>
      </c>
      <c r="H384" s="3">
        <v>3</v>
      </c>
      <c r="I384" s="3">
        <v>2</v>
      </c>
      <c r="J384" s="4" t="s">
        <v>41</v>
      </c>
    </row>
    <row r="385" spans="1:10" ht="13" x14ac:dyDescent="0.15">
      <c r="A385" s="3">
        <v>384</v>
      </c>
      <c r="B385" s="3">
        <v>5</v>
      </c>
      <c r="C385" s="4" t="s">
        <v>39</v>
      </c>
      <c r="D385" s="14">
        <v>1</v>
      </c>
      <c r="E385" s="3">
        <v>384</v>
      </c>
      <c r="F385" s="3">
        <v>4</v>
      </c>
      <c r="G385" s="3">
        <v>1</v>
      </c>
      <c r="H385" s="3">
        <v>3</v>
      </c>
      <c r="I385" s="3">
        <v>3</v>
      </c>
      <c r="J385" s="4" t="s">
        <v>40</v>
      </c>
    </row>
    <row r="386" spans="1:10" ht="13" x14ac:dyDescent="0.15">
      <c r="A386" s="3">
        <v>385</v>
      </c>
      <c r="B386" s="3">
        <v>3</v>
      </c>
      <c r="C386" s="4" t="s">
        <v>42</v>
      </c>
      <c r="D386" s="14">
        <v>1</v>
      </c>
      <c r="E386" s="3">
        <v>385</v>
      </c>
      <c r="F386" s="3">
        <v>2</v>
      </c>
      <c r="G386" s="3">
        <v>2</v>
      </c>
      <c r="H386" s="3">
        <v>10</v>
      </c>
      <c r="I386" s="3">
        <v>4</v>
      </c>
      <c r="J386" s="4" t="s">
        <v>45</v>
      </c>
    </row>
    <row r="387" spans="1:10" ht="13" x14ac:dyDescent="0.15">
      <c r="A387" s="3">
        <v>386</v>
      </c>
      <c r="B387" s="3">
        <v>1</v>
      </c>
      <c r="C387" s="4" t="s">
        <v>42</v>
      </c>
      <c r="D387" s="14">
        <v>1</v>
      </c>
      <c r="E387" s="3">
        <v>386</v>
      </c>
      <c r="F387" s="3">
        <v>1</v>
      </c>
      <c r="G387" s="3">
        <v>1</v>
      </c>
      <c r="H387" s="3">
        <v>2</v>
      </c>
      <c r="I387" s="3">
        <v>5</v>
      </c>
      <c r="J387" s="4" t="s">
        <v>43</v>
      </c>
    </row>
    <row r="388" spans="1:10" ht="13" x14ac:dyDescent="0.15">
      <c r="A388" s="3">
        <v>387</v>
      </c>
      <c r="B388" s="3">
        <v>4</v>
      </c>
      <c r="C388" s="4" t="s">
        <v>42</v>
      </c>
      <c r="D388" s="14">
        <v>1</v>
      </c>
      <c r="E388" s="3">
        <v>387</v>
      </c>
      <c r="F388" s="3">
        <v>3</v>
      </c>
      <c r="G388" s="3">
        <v>2</v>
      </c>
      <c r="H388" s="3">
        <v>6</v>
      </c>
      <c r="I388" s="3">
        <v>5</v>
      </c>
      <c r="J388" s="4" t="s">
        <v>43</v>
      </c>
    </row>
    <row r="389" spans="1:10" ht="13" x14ac:dyDescent="0.15">
      <c r="A389" s="3">
        <v>388</v>
      </c>
      <c r="B389" s="3">
        <v>3</v>
      </c>
      <c r="C389" s="4" t="s">
        <v>39</v>
      </c>
      <c r="D389" s="14">
        <v>1</v>
      </c>
      <c r="E389" s="3">
        <v>388</v>
      </c>
      <c r="F389" s="3">
        <v>2</v>
      </c>
      <c r="G389" s="3">
        <v>1</v>
      </c>
      <c r="H389" s="3">
        <v>8</v>
      </c>
      <c r="I389" s="3">
        <v>3</v>
      </c>
      <c r="J389" s="4" t="s">
        <v>40</v>
      </c>
    </row>
    <row r="390" spans="1:10" ht="13" x14ac:dyDescent="0.15">
      <c r="A390" s="3">
        <v>389</v>
      </c>
      <c r="B390" s="3">
        <v>1</v>
      </c>
      <c r="C390" s="4" t="s">
        <v>39</v>
      </c>
      <c r="D390" s="14">
        <v>1</v>
      </c>
      <c r="E390" s="3">
        <v>389</v>
      </c>
      <c r="F390" s="3">
        <v>3</v>
      </c>
      <c r="G390" s="3">
        <v>2</v>
      </c>
      <c r="H390" s="3">
        <v>1</v>
      </c>
      <c r="I390" s="3">
        <v>5</v>
      </c>
      <c r="J390" s="4" t="s">
        <v>43</v>
      </c>
    </row>
    <row r="391" spans="1:10" ht="13" x14ac:dyDescent="0.15">
      <c r="A391" s="3">
        <v>390</v>
      </c>
      <c r="B391" s="3">
        <v>2</v>
      </c>
      <c r="C391" s="4" t="s">
        <v>42</v>
      </c>
      <c r="D391" s="14">
        <v>1</v>
      </c>
      <c r="E391" s="3">
        <v>390</v>
      </c>
      <c r="F391" s="3">
        <v>3</v>
      </c>
      <c r="G391" s="3">
        <v>1</v>
      </c>
      <c r="H391" s="3">
        <v>10</v>
      </c>
      <c r="I391" s="3">
        <v>1</v>
      </c>
      <c r="J391" s="4" t="s">
        <v>44</v>
      </c>
    </row>
    <row r="392" spans="1:10" ht="13" x14ac:dyDescent="0.15">
      <c r="A392" s="3">
        <v>391</v>
      </c>
      <c r="B392" s="3">
        <v>2</v>
      </c>
      <c r="C392" s="4" t="s">
        <v>39</v>
      </c>
      <c r="D392" s="14">
        <v>1</v>
      </c>
      <c r="E392" s="3">
        <v>391</v>
      </c>
      <c r="F392" s="3">
        <v>4</v>
      </c>
      <c r="G392" s="3">
        <v>1</v>
      </c>
      <c r="H392" s="3">
        <v>10</v>
      </c>
      <c r="I392" s="3">
        <v>3</v>
      </c>
      <c r="J392" s="4" t="s">
        <v>40</v>
      </c>
    </row>
    <row r="393" spans="1:10" ht="13" x14ac:dyDescent="0.15">
      <c r="A393" s="3">
        <v>392</v>
      </c>
      <c r="B393" s="3">
        <v>2</v>
      </c>
      <c r="C393" s="4" t="s">
        <v>39</v>
      </c>
      <c r="D393" s="14">
        <v>1</v>
      </c>
      <c r="E393" s="3">
        <v>392</v>
      </c>
      <c r="F393" s="3">
        <v>1</v>
      </c>
      <c r="G393" s="3">
        <v>3</v>
      </c>
      <c r="H393" s="3">
        <v>1</v>
      </c>
      <c r="I393" s="3">
        <v>6</v>
      </c>
      <c r="J393" s="4" t="s">
        <v>46</v>
      </c>
    </row>
    <row r="394" spans="1:10" ht="13" x14ac:dyDescent="0.15">
      <c r="A394" s="3">
        <v>393</v>
      </c>
      <c r="B394" s="3">
        <v>4</v>
      </c>
      <c r="C394" s="4" t="s">
        <v>39</v>
      </c>
      <c r="D394" s="14">
        <v>1</v>
      </c>
      <c r="E394" s="3">
        <v>393</v>
      </c>
      <c r="F394" s="3">
        <v>3</v>
      </c>
      <c r="G394" s="3">
        <v>2</v>
      </c>
      <c r="H394" s="3">
        <v>5</v>
      </c>
      <c r="I394" s="3">
        <v>5</v>
      </c>
      <c r="J394" s="4" t="s">
        <v>43</v>
      </c>
    </row>
    <row r="395" spans="1:10" ht="13" x14ac:dyDescent="0.15">
      <c r="A395" s="3">
        <v>394</v>
      </c>
      <c r="B395" s="3">
        <v>3</v>
      </c>
      <c r="C395" s="4" t="s">
        <v>39</v>
      </c>
      <c r="D395" s="14">
        <v>1</v>
      </c>
      <c r="E395" s="3">
        <v>394</v>
      </c>
      <c r="F395" s="3">
        <v>3</v>
      </c>
      <c r="G395" s="3">
        <v>1</v>
      </c>
      <c r="H395" s="3">
        <v>1</v>
      </c>
      <c r="I395" s="3">
        <v>2</v>
      </c>
      <c r="J395" s="4" t="s">
        <v>41</v>
      </c>
    </row>
    <row r="396" spans="1:10" ht="13" x14ac:dyDescent="0.15">
      <c r="A396" s="3">
        <v>395</v>
      </c>
      <c r="B396" s="3">
        <v>1</v>
      </c>
      <c r="C396" s="4" t="s">
        <v>42</v>
      </c>
      <c r="D396" s="14">
        <v>1</v>
      </c>
      <c r="E396" s="3">
        <v>395</v>
      </c>
      <c r="F396" s="3">
        <v>4</v>
      </c>
      <c r="G396" s="3">
        <v>3</v>
      </c>
      <c r="H396" s="3">
        <v>2</v>
      </c>
      <c r="I396" s="3">
        <v>1</v>
      </c>
      <c r="J396" s="4" t="s">
        <v>44</v>
      </c>
    </row>
    <row r="397" spans="1:10" ht="13" x14ac:dyDescent="0.15">
      <c r="A397" s="3">
        <v>396</v>
      </c>
      <c r="B397" s="3">
        <v>5</v>
      </c>
      <c r="C397" s="4" t="s">
        <v>39</v>
      </c>
      <c r="D397" s="14">
        <v>1</v>
      </c>
      <c r="E397" s="3">
        <v>396</v>
      </c>
      <c r="F397" s="3">
        <v>4</v>
      </c>
      <c r="G397" s="3">
        <v>2</v>
      </c>
      <c r="H397" s="3">
        <v>1</v>
      </c>
      <c r="I397" s="3">
        <v>5</v>
      </c>
      <c r="J397" s="4" t="s">
        <v>43</v>
      </c>
    </row>
    <row r="398" spans="1:10" ht="13" x14ac:dyDescent="0.15">
      <c r="A398" s="3">
        <v>397</v>
      </c>
      <c r="B398" s="4">
        <v>2</v>
      </c>
      <c r="C398" s="4" t="s">
        <v>39</v>
      </c>
      <c r="D398" s="14">
        <v>1</v>
      </c>
      <c r="E398" s="3">
        <v>397</v>
      </c>
      <c r="F398" s="3">
        <v>2</v>
      </c>
      <c r="G398" s="3">
        <v>1</v>
      </c>
      <c r="H398" s="3">
        <v>6</v>
      </c>
      <c r="I398" s="3">
        <v>7</v>
      </c>
      <c r="J398" s="4" t="s">
        <v>47</v>
      </c>
    </row>
    <row r="399" spans="1:10" ht="13" x14ac:dyDescent="0.15">
      <c r="A399" s="3">
        <v>398</v>
      </c>
      <c r="B399" s="3">
        <v>1</v>
      </c>
      <c r="C399" s="4" t="s">
        <v>39</v>
      </c>
      <c r="D399" s="14">
        <v>1</v>
      </c>
      <c r="E399" s="3">
        <v>398</v>
      </c>
      <c r="F399" s="3">
        <v>1</v>
      </c>
      <c r="G399" s="3">
        <v>2</v>
      </c>
      <c r="H399" s="3">
        <v>1</v>
      </c>
      <c r="I399" s="3">
        <v>3</v>
      </c>
      <c r="J399" s="4" t="s">
        <v>40</v>
      </c>
    </row>
    <row r="400" spans="1:10" ht="13" x14ac:dyDescent="0.15">
      <c r="A400" s="3">
        <v>399</v>
      </c>
      <c r="B400" s="4">
        <v>2</v>
      </c>
      <c r="C400" s="4" t="s">
        <v>39</v>
      </c>
      <c r="D400" s="14">
        <v>1</v>
      </c>
      <c r="E400" s="3">
        <v>399</v>
      </c>
      <c r="F400" s="3">
        <v>4</v>
      </c>
      <c r="G400" s="3">
        <v>1</v>
      </c>
      <c r="H400" s="3">
        <v>5</v>
      </c>
      <c r="I400" s="3">
        <v>5</v>
      </c>
      <c r="J400" s="4" t="s">
        <v>43</v>
      </c>
    </row>
    <row r="401" spans="1:10" ht="13" x14ac:dyDescent="0.15">
      <c r="A401" s="3">
        <v>400</v>
      </c>
      <c r="B401" s="3">
        <v>1</v>
      </c>
      <c r="C401" s="4" t="s">
        <v>42</v>
      </c>
      <c r="D401" s="14">
        <v>1</v>
      </c>
      <c r="E401" s="3">
        <v>400</v>
      </c>
      <c r="F401" s="3">
        <v>3</v>
      </c>
      <c r="G401" s="3">
        <v>3</v>
      </c>
      <c r="H401" s="3">
        <v>1</v>
      </c>
      <c r="I401" s="3">
        <v>5</v>
      </c>
      <c r="J401" s="4" t="s">
        <v>43</v>
      </c>
    </row>
    <row r="402" spans="1:10" ht="13" x14ac:dyDescent="0.15">
      <c r="A402" s="3">
        <v>401</v>
      </c>
      <c r="B402" s="3">
        <v>5</v>
      </c>
      <c r="C402" s="4" t="s">
        <v>42</v>
      </c>
      <c r="D402" s="14">
        <v>1</v>
      </c>
      <c r="E402" s="3">
        <v>401</v>
      </c>
      <c r="F402" s="3">
        <v>1</v>
      </c>
      <c r="G402" s="3">
        <v>3</v>
      </c>
      <c r="H402" s="3">
        <v>1</v>
      </c>
      <c r="I402" s="3">
        <v>7</v>
      </c>
      <c r="J402" s="4" t="s">
        <v>47</v>
      </c>
    </row>
    <row r="403" spans="1:10" ht="13" x14ac:dyDescent="0.15">
      <c r="A403" s="3">
        <v>402</v>
      </c>
      <c r="B403" s="3">
        <v>2</v>
      </c>
      <c r="C403" s="4" t="s">
        <v>42</v>
      </c>
      <c r="D403" s="14">
        <v>1</v>
      </c>
      <c r="E403" s="3">
        <v>402</v>
      </c>
      <c r="F403" s="3">
        <v>1</v>
      </c>
      <c r="G403" s="3">
        <v>2</v>
      </c>
      <c r="H403" s="3">
        <v>3</v>
      </c>
      <c r="I403" s="3">
        <v>5</v>
      </c>
      <c r="J403" s="4" t="s">
        <v>43</v>
      </c>
    </row>
    <row r="404" spans="1:10" ht="13" x14ac:dyDescent="0.15">
      <c r="A404" s="3">
        <v>403</v>
      </c>
      <c r="B404" s="3">
        <v>5</v>
      </c>
      <c r="C404" s="4" t="s">
        <v>42</v>
      </c>
      <c r="D404" s="14">
        <v>1</v>
      </c>
      <c r="E404" s="3">
        <v>403</v>
      </c>
      <c r="F404" s="3">
        <v>1</v>
      </c>
      <c r="G404" s="3">
        <v>1</v>
      </c>
      <c r="H404" s="3">
        <v>8</v>
      </c>
      <c r="I404" s="3">
        <v>3</v>
      </c>
      <c r="J404" s="4" t="s">
        <v>40</v>
      </c>
    </row>
    <row r="405" spans="1:10" ht="13" x14ac:dyDescent="0.15">
      <c r="A405" s="3">
        <v>404</v>
      </c>
      <c r="B405" s="3">
        <v>2</v>
      </c>
      <c r="C405" s="4" t="s">
        <v>42</v>
      </c>
      <c r="D405" s="14">
        <v>1</v>
      </c>
      <c r="E405" s="3">
        <v>404</v>
      </c>
      <c r="F405" s="3">
        <v>3</v>
      </c>
      <c r="G405" s="3">
        <v>3</v>
      </c>
      <c r="H405" s="3">
        <v>2</v>
      </c>
      <c r="I405" s="3">
        <v>4</v>
      </c>
      <c r="J405" s="4" t="s">
        <v>45</v>
      </c>
    </row>
    <row r="406" spans="1:10" ht="13" x14ac:dyDescent="0.15">
      <c r="A406" s="3">
        <v>405</v>
      </c>
      <c r="B406" s="3">
        <v>1</v>
      </c>
      <c r="C406" s="4" t="s">
        <v>39</v>
      </c>
      <c r="D406" s="14">
        <v>1</v>
      </c>
      <c r="E406" s="3">
        <v>405</v>
      </c>
      <c r="F406" s="3">
        <v>2</v>
      </c>
      <c r="G406" s="3">
        <v>1</v>
      </c>
      <c r="H406" s="3">
        <v>6</v>
      </c>
      <c r="I406" s="3">
        <v>1</v>
      </c>
      <c r="J406" s="4" t="s">
        <v>44</v>
      </c>
    </row>
    <row r="407" spans="1:10" ht="13" x14ac:dyDescent="0.15">
      <c r="A407" s="3">
        <v>406</v>
      </c>
      <c r="B407" s="3">
        <v>4</v>
      </c>
      <c r="C407" s="4" t="s">
        <v>42</v>
      </c>
      <c r="D407" s="14">
        <v>1</v>
      </c>
      <c r="E407" s="3">
        <v>406</v>
      </c>
      <c r="F407" s="3">
        <v>3</v>
      </c>
      <c r="G407" s="3">
        <v>2</v>
      </c>
      <c r="H407" s="3">
        <v>9</v>
      </c>
      <c r="I407" s="3">
        <v>2</v>
      </c>
      <c r="J407" s="4" t="s">
        <v>41</v>
      </c>
    </row>
    <row r="408" spans="1:10" ht="13" x14ac:dyDescent="0.15">
      <c r="A408" s="3">
        <v>407</v>
      </c>
      <c r="B408" s="3">
        <v>2</v>
      </c>
      <c r="C408" s="4" t="s">
        <v>39</v>
      </c>
      <c r="D408" s="14">
        <v>1</v>
      </c>
      <c r="E408" s="3">
        <v>407</v>
      </c>
      <c r="F408" s="3">
        <v>4</v>
      </c>
      <c r="G408" s="3">
        <v>1</v>
      </c>
      <c r="H408" s="3">
        <v>10</v>
      </c>
      <c r="I408" s="3">
        <v>1</v>
      </c>
      <c r="J408" s="4" t="s">
        <v>44</v>
      </c>
    </row>
    <row r="409" spans="1:10" ht="13" x14ac:dyDescent="0.15">
      <c r="A409" s="3">
        <v>408</v>
      </c>
      <c r="B409" s="3">
        <v>1</v>
      </c>
      <c r="C409" s="4" t="s">
        <v>42</v>
      </c>
      <c r="D409" s="14">
        <v>1</v>
      </c>
      <c r="E409" s="3">
        <v>408</v>
      </c>
      <c r="F409" s="3">
        <v>-1</v>
      </c>
      <c r="G409" s="3">
        <v>1</v>
      </c>
      <c r="H409" s="3">
        <v>9</v>
      </c>
      <c r="I409" s="3">
        <v>4</v>
      </c>
      <c r="J409" s="4" t="s">
        <v>45</v>
      </c>
    </row>
    <row r="410" spans="1:10" ht="13" x14ac:dyDescent="0.15">
      <c r="A410" s="3">
        <v>409</v>
      </c>
      <c r="B410" s="3">
        <v>2</v>
      </c>
      <c r="C410" s="4" t="s">
        <v>39</v>
      </c>
      <c r="D410" s="14">
        <v>1</v>
      </c>
      <c r="E410" s="3">
        <v>409</v>
      </c>
      <c r="F410" s="3">
        <v>1</v>
      </c>
      <c r="G410" s="3">
        <v>1</v>
      </c>
      <c r="H410" s="3">
        <v>7</v>
      </c>
      <c r="I410" s="3">
        <v>5</v>
      </c>
      <c r="J410" s="4" t="s">
        <v>43</v>
      </c>
    </row>
    <row r="411" spans="1:10" ht="13" x14ac:dyDescent="0.15">
      <c r="A411" s="3">
        <v>410</v>
      </c>
      <c r="B411" s="3">
        <v>5</v>
      </c>
      <c r="C411" s="4" t="s">
        <v>39</v>
      </c>
      <c r="D411" s="14">
        <v>1</v>
      </c>
      <c r="E411" s="3">
        <v>410</v>
      </c>
      <c r="F411" s="3">
        <v>4</v>
      </c>
      <c r="G411" s="3">
        <v>2</v>
      </c>
      <c r="H411" s="3">
        <v>1</v>
      </c>
      <c r="I411" s="3">
        <v>6</v>
      </c>
      <c r="J411" s="4" t="s">
        <v>46</v>
      </c>
    </row>
    <row r="412" spans="1:10" ht="13" x14ac:dyDescent="0.15">
      <c r="A412" s="3">
        <v>411</v>
      </c>
      <c r="B412" s="3">
        <v>5</v>
      </c>
      <c r="C412" s="4" t="s">
        <v>39</v>
      </c>
      <c r="D412" s="14">
        <v>1</v>
      </c>
      <c r="E412" s="3">
        <v>411</v>
      </c>
      <c r="F412" s="3">
        <v>4</v>
      </c>
      <c r="G412" s="3">
        <v>2</v>
      </c>
      <c r="H412" s="3">
        <v>8</v>
      </c>
      <c r="I412" s="3">
        <v>4</v>
      </c>
      <c r="J412" s="4" t="s">
        <v>45</v>
      </c>
    </row>
    <row r="413" spans="1:10" ht="13" x14ac:dyDescent="0.15">
      <c r="A413" s="3">
        <v>412</v>
      </c>
      <c r="B413" s="3">
        <v>2</v>
      </c>
      <c r="C413" s="4" t="s">
        <v>42</v>
      </c>
      <c r="D413" s="14">
        <v>1</v>
      </c>
      <c r="E413" s="3">
        <v>412</v>
      </c>
      <c r="F413" s="3">
        <v>2</v>
      </c>
      <c r="G413" s="3">
        <v>2</v>
      </c>
      <c r="H413" s="3">
        <v>9</v>
      </c>
      <c r="I413" s="3">
        <v>1</v>
      </c>
      <c r="J413" s="4" t="s">
        <v>44</v>
      </c>
    </row>
    <row r="414" spans="1:10" ht="13" x14ac:dyDescent="0.15">
      <c r="A414" s="3">
        <v>413</v>
      </c>
      <c r="B414" s="3">
        <v>1</v>
      </c>
      <c r="C414" s="4" t="s">
        <v>39</v>
      </c>
      <c r="D414" s="14">
        <v>1</v>
      </c>
      <c r="E414" s="3">
        <v>413</v>
      </c>
      <c r="F414" s="3">
        <v>2</v>
      </c>
      <c r="G414" s="3">
        <v>1</v>
      </c>
      <c r="H414" s="3">
        <v>2</v>
      </c>
      <c r="I414" s="3">
        <v>5</v>
      </c>
      <c r="J414" s="4" t="s">
        <v>43</v>
      </c>
    </row>
    <row r="415" spans="1:10" ht="13" x14ac:dyDescent="0.15">
      <c r="A415" s="3">
        <v>414</v>
      </c>
      <c r="B415" s="3">
        <v>2</v>
      </c>
      <c r="C415" s="4" t="s">
        <v>39</v>
      </c>
      <c r="D415" s="14">
        <v>1</v>
      </c>
      <c r="E415" s="3">
        <v>414</v>
      </c>
      <c r="F415" s="3">
        <v>2</v>
      </c>
      <c r="G415" s="3">
        <v>3</v>
      </c>
      <c r="H415" s="3">
        <v>8</v>
      </c>
      <c r="I415" s="3">
        <v>5</v>
      </c>
      <c r="J415" s="4" t="s">
        <v>43</v>
      </c>
    </row>
    <row r="416" spans="1:10" ht="13" x14ac:dyDescent="0.15">
      <c r="A416" s="3">
        <v>415</v>
      </c>
      <c r="B416" s="3">
        <v>4</v>
      </c>
      <c r="C416" s="4" t="s">
        <v>39</v>
      </c>
      <c r="D416" s="14">
        <v>1</v>
      </c>
      <c r="E416" s="3">
        <v>415</v>
      </c>
      <c r="F416" s="3">
        <v>2</v>
      </c>
      <c r="G416" s="3">
        <v>3</v>
      </c>
      <c r="H416" s="3">
        <v>2</v>
      </c>
      <c r="I416" s="3">
        <v>1</v>
      </c>
      <c r="J416" s="4" t="s">
        <v>44</v>
      </c>
    </row>
    <row r="417" spans="1:10" ht="13" x14ac:dyDescent="0.15">
      <c r="A417" s="3">
        <v>416</v>
      </c>
      <c r="B417" s="3">
        <v>2</v>
      </c>
      <c r="C417" s="4" t="s">
        <v>39</v>
      </c>
      <c r="D417" s="14">
        <v>1</v>
      </c>
      <c r="E417" s="3">
        <v>416</v>
      </c>
      <c r="F417" s="3">
        <v>5</v>
      </c>
      <c r="G417" s="3">
        <v>2</v>
      </c>
      <c r="H417" s="3">
        <v>3</v>
      </c>
      <c r="I417" s="3">
        <v>6</v>
      </c>
      <c r="J417" s="4" t="s">
        <v>46</v>
      </c>
    </row>
    <row r="418" spans="1:10" ht="13" x14ac:dyDescent="0.15">
      <c r="A418" s="3">
        <v>417</v>
      </c>
      <c r="B418" s="3">
        <v>6</v>
      </c>
      <c r="C418" s="4" t="s">
        <v>42</v>
      </c>
      <c r="D418" s="14">
        <v>1</v>
      </c>
      <c r="E418" s="3">
        <v>417</v>
      </c>
      <c r="F418" s="3">
        <v>4</v>
      </c>
      <c r="G418" s="3">
        <v>3</v>
      </c>
      <c r="H418" s="3">
        <v>2</v>
      </c>
      <c r="I418" s="3">
        <v>2</v>
      </c>
      <c r="J418" s="4" t="s">
        <v>41</v>
      </c>
    </row>
    <row r="419" spans="1:10" ht="13" x14ac:dyDescent="0.15">
      <c r="A419" s="3">
        <v>418</v>
      </c>
      <c r="B419" s="3">
        <v>2</v>
      </c>
      <c r="C419" s="4" t="s">
        <v>42</v>
      </c>
      <c r="D419" s="14">
        <v>1</v>
      </c>
      <c r="E419" s="3">
        <v>418</v>
      </c>
      <c r="F419" s="3">
        <v>3</v>
      </c>
      <c r="G419" s="3">
        <v>2</v>
      </c>
      <c r="H419" s="3">
        <v>2</v>
      </c>
      <c r="I419" s="3">
        <v>7</v>
      </c>
      <c r="J419" s="4" t="s">
        <v>47</v>
      </c>
    </row>
    <row r="420" spans="1:10" ht="13" x14ac:dyDescent="0.15">
      <c r="A420" s="3">
        <v>419</v>
      </c>
      <c r="B420" s="3">
        <v>2</v>
      </c>
      <c r="C420" s="4" t="s">
        <v>39</v>
      </c>
      <c r="D420" s="14">
        <v>1</v>
      </c>
      <c r="E420" s="3">
        <v>419</v>
      </c>
      <c r="F420" s="3">
        <v>2</v>
      </c>
      <c r="G420" s="3">
        <v>2</v>
      </c>
      <c r="H420" s="3">
        <v>2</v>
      </c>
      <c r="I420" s="3">
        <v>5</v>
      </c>
      <c r="J420" s="4" t="s">
        <v>43</v>
      </c>
    </row>
    <row r="421" spans="1:10" ht="13" x14ac:dyDescent="0.15">
      <c r="A421" s="3">
        <v>420</v>
      </c>
      <c r="B421" s="3">
        <v>1</v>
      </c>
      <c r="C421" s="4" t="s">
        <v>42</v>
      </c>
      <c r="D421" s="14">
        <v>1</v>
      </c>
      <c r="E421" s="3">
        <v>420</v>
      </c>
      <c r="F421" s="3">
        <v>1</v>
      </c>
      <c r="G421" s="3">
        <v>1</v>
      </c>
      <c r="H421" s="3">
        <v>10</v>
      </c>
      <c r="I421" s="3">
        <v>7</v>
      </c>
      <c r="J421" s="4" t="s">
        <v>47</v>
      </c>
    </row>
    <row r="422" spans="1:10" ht="13" x14ac:dyDescent="0.15">
      <c r="A422" s="3">
        <v>421</v>
      </c>
      <c r="B422" s="3">
        <v>4</v>
      </c>
      <c r="C422" s="4" t="s">
        <v>42</v>
      </c>
      <c r="D422" s="14">
        <v>1</v>
      </c>
      <c r="E422" s="3">
        <v>421</v>
      </c>
      <c r="F422" s="3">
        <v>2</v>
      </c>
      <c r="G422" s="3">
        <v>2</v>
      </c>
      <c r="H422" s="3">
        <v>1</v>
      </c>
      <c r="I422" s="3">
        <v>7</v>
      </c>
      <c r="J422" s="4" t="s">
        <v>47</v>
      </c>
    </row>
    <row r="423" spans="1:10" ht="13" x14ac:dyDescent="0.15">
      <c r="A423" s="3">
        <v>422</v>
      </c>
      <c r="B423" s="3">
        <v>2</v>
      </c>
      <c r="C423" s="4" t="s">
        <v>39</v>
      </c>
      <c r="D423" s="14">
        <v>1</v>
      </c>
      <c r="E423" s="3">
        <v>422</v>
      </c>
      <c r="F423" s="3">
        <v>2</v>
      </c>
      <c r="G423" s="3">
        <v>2</v>
      </c>
      <c r="H423" s="3">
        <v>6</v>
      </c>
      <c r="I423" s="3">
        <v>5</v>
      </c>
      <c r="J423" s="4" t="s">
        <v>43</v>
      </c>
    </row>
    <row r="424" spans="1:10" ht="13" x14ac:dyDescent="0.15">
      <c r="A424" s="3">
        <v>423</v>
      </c>
      <c r="B424" s="3">
        <v>2</v>
      </c>
      <c r="C424" s="4" t="s">
        <v>39</v>
      </c>
      <c r="D424" s="14">
        <v>1</v>
      </c>
      <c r="E424" s="3">
        <v>423</v>
      </c>
      <c r="F424" s="3">
        <v>3</v>
      </c>
      <c r="G424" s="3">
        <v>1</v>
      </c>
      <c r="H424" s="3">
        <v>1</v>
      </c>
      <c r="I424" s="3">
        <v>4</v>
      </c>
      <c r="J424" s="4" t="s">
        <v>45</v>
      </c>
    </row>
    <row r="425" spans="1:10" ht="13" x14ac:dyDescent="0.15">
      <c r="A425" s="3">
        <v>424</v>
      </c>
      <c r="B425" s="3">
        <v>6</v>
      </c>
      <c r="C425" s="4" t="s">
        <v>42</v>
      </c>
      <c r="D425" s="14">
        <v>1</v>
      </c>
      <c r="E425" s="3">
        <v>424</v>
      </c>
      <c r="F425" s="3">
        <v>3</v>
      </c>
      <c r="G425" s="3">
        <v>3</v>
      </c>
      <c r="H425" s="3">
        <v>1</v>
      </c>
      <c r="I425" s="3">
        <v>2</v>
      </c>
      <c r="J425" s="4" t="s">
        <v>41</v>
      </c>
    </row>
    <row r="426" spans="1:10" ht="13" x14ac:dyDescent="0.15">
      <c r="A426" s="3">
        <v>425</v>
      </c>
      <c r="B426" s="3">
        <v>1</v>
      </c>
      <c r="C426" s="4" t="s">
        <v>42</v>
      </c>
      <c r="D426" s="14">
        <v>1</v>
      </c>
      <c r="E426" s="3">
        <v>425</v>
      </c>
      <c r="F426" s="3">
        <v>1</v>
      </c>
      <c r="G426" s="3">
        <v>1</v>
      </c>
      <c r="H426" s="3">
        <v>1</v>
      </c>
      <c r="I426" s="3">
        <v>2</v>
      </c>
      <c r="J426" s="4" t="s">
        <v>41</v>
      </c>
    </row>
    <row r="427" spans="1:10" ht="13" x14ac:dyDescent="0.15">
      <c r="A427" s="3">
        <v>426</v>
      </c>
      <c r="B427" s="3">
        <v>6</v>
      </c>
      <c r="C427" s="4" t="s">
        <v>39</v>
      </c>
      <c r="D427" s="14">
        <v>1</v>
      </c>
      <c r="E427" s="3">
        <v>426</v>
      </c>
      <c r="F427" s="3">
        <v>2</v>
      </c>
      <c r="G427" s="3">
        <v>1</v>
      </c>
      <c r="H427" s="3">
        <v>3</v>
      </c>
      <c r="I427" s="3">
        <v>3</v>
      </c>
      <c r="J427" s="4" t="s">
        <v>40</v>
      </c>
    </row>
    <row r="428" spans="1:10" ht="13" x14ac:dyDescent="0.15">
      <c r="A428" s="3">
        <v>427</v>
      </c>
      <c r="B428" s="4">
        <v>6</v>
      </c>
      <c r="C428" s="4" t="s">
        <v>39</v>
      </c>
      <c r="D428" s="14">
        <v>1</v>
      </c>
      <c r="E428" s="3">
        <v>427</v>
      </c>
      <c r="F428" s="3">
        <v>2</v>
      </c>
      <c r="G428" s="3">
        <v>2</v>
      </c>
      <c r="H428" s="3">
        <v>1</v>
      </c>
      <c r="I428" s="3">
        <v>1</v>
      </c>
      <c r="J428" s="4" t="s">
        <v>44</v>
      </c>
    </row>
    <row r="429" spans="1:10" ht="13" x14ac:dyDescent="0.15">
      <c r="A429" s="3">
        <v>428</v>
      </c>
      <c r="B429" s="3">
        <v>5</v>
      </c>
      <c r="C429" s="4" t="s">
        <v>42</v>
      </c>
      <c r="D429" s="14">
        <v>1</v>
      </c>
      <c r="E429" s="3">
        <v>428</v>
      </c>
      <c r="F429" s="3">
        <v>2</v>
      </c>
      <c r="G429" s="3">
        <v>2</v>
      </c>
      <c r="H429" s="3">
        <v>1</v>
      </c>
      <c r="I429" s="3">
        <v>4</v>
      </c>
      <c r="J429" s="4" t="s">
        <v>45</v>
      </c>
    </row>
    <row r="430" spans="1:10" ht="13" x14ac:dyDescent="0.15">
      <c r="A430" s="3">
        <v>429</v>
      </c>
      <c r="B430" s="3">
        <v>2</v>
      </c>
      <c r="C430" s="4" t="s">
        <v>39</v>
      </c>
      <c r="D430" s="14">
        <v>1</v>
      </c>
      <c r="E430" s="3">
        <v>429</v>
      </c>
      <c r="F430" s="3">
        <v>3</v>
      </c>
      <c r="G430" s="3">
        <v>1</v>
      </c>
      <c r="H430" s="3">
        <v>3</v>
      </c>
      <c r="I430" s="3">
        <v>4</v>
      </c>
      <c r="J430" s="4" t="s">
        <v>45</v>
      </c>
    </row>
    <row r="431" spans="1:10" ht="13" x14ac:dyDescent="0.15">
      <c r="A431" s="3">
        <v>430</v>
      </c>
      <c r="B431" s="3">
        <v>2</v>
      </c>
      <c r="C431" s="4" t="s">
        <v>42</v>
      </c>
      <c r="D431" s="14">
        <v>1</v>
      </c>
      <c r="E431" s="3">
        <v>430</v>
      </c>
      <c r="F431" s="3">
        <v>3</v>
      </c>
      <c r="G431" s="3">
        <v>1</v>
      </c>
      <c r="H431" s="3">
        <v>8</v>
      </c>
      <c r="I431" s="3">
        <v>1</v>
      </c>
      <c r="J431" s="4" t="s">
        <v>44</v>
      </c>
    </row>
    <row r="432" spans="1:10" ht="13" x14ac:dyDescent="0.15">
      <c r="A432" s="3">
        <v>431</v>
      </c>
      <c r="B432" s="3">
        <v>5</v>
      </c>
      <c r="C432" s="4" t="s">
        <v>42</v>
      </c>
      <c r="D432" s="14">
        <v>1</v>
      </c>
      <c r="E432" s="3">
        <v>431</v>
      </c>
      <c r="F432" s="3">
        <v>4</v>
      </c>
      <c r="G432" s="3">
        <v>3</v>
      </c>
      <c r="H432" s="3">
        <v>1</v>
      </c>
      <c r="I432" s="3">
        <v>3</v>
      </c>
      <c r="J432" s="4" t="s">
        <v>40</v>
      </c>
    </row>
    <row r="433" spans="1:10" ht="13" x14ac:dyDescent="0.15">
      <c r="A433" s="3">
        <v>432</v>
      </c>
      <c r="B433" s="3">
        <v>5</v>
      </c>
      <c r="C433" s="4" t="s">
        <v>39</v>
      </c>
      <c r="D433" s="14">
        <v>1</v>
      </c>
      <c r="E433" s="3">
        <v>432</v>
      </c>
      <c r="F433" s="3">
        <v>2</v>
      </c>
      <c r="G433" s="3">
        <v>1</v>
      </c>
      <c r="H433" s="3">
        <v>1</v>
      </c>
      <c r="I433" s="3">
        <v>1</v>
      </c>
      <c r="J433" s="4" t="s">
        <v>44</v>
      </c>
    </row>
    <row r="434" spans="1:10" ht="13" x14ac:dyDescent="0.15">
      <c r="A434" s="3">
        <v>433</v>
      </c>
      <c r="B434" s="3">
        <v>4</v>
      </c>
      <c r="C434" s="4" t="s">
        <v>39</v>
      </c>
      <c r="D434" s="14">
        <v>1</v>
      </c>
      <c r="E434" s="3">
        <v>433</v>
      </c>
      <c r="F434" s="3">
        <v>4</v>
      </c>
      <c r="G434" s="3">
        <v>2</v>
      </c>
      <c r="H434" s="3">
        <v>3</v>
      </c>
      <c r="I434" s="3">
        <v>1</v>
      </c>
      <c r="J434" s="4" t="s">
        <v>44</v>
      </c>
    </row>
    <row r="435" spans="1:10" ht="13" x14ac:dyDescent="0.15">
      <c r="A435" s="3">
        <v>434</v>
      </c>
      <c r="B435" s="3">
        <v>2</v>
      </c>
      <c r="C435" s="4" t="s">
        <v>39</v>
      </c>
      <c r="D435" s="14">
        <v>1</v>
      </c>
      <c r="E435" s="3">
        <v>434</v>
      </c>
      <c r="F435" s="3">
        <v>2</v>
      </c>
      <c r="G435" s="3">
        <v>2</v>
      </c>
      <c r="H435" s="3">
        <v>3</v>
      </c>
      <c r="I435" s="3">
        <v>4</v>
      </c>
      <c r="J435" s="4" t="s">
        <v>45</v>
      </c>
    </row>
    <row r="436" spans="1:10" ht="13" x14ac:dyDescent="0.15">
      <c r="A436" s="3">
        <v>435</v>
      </c>
      <c r="B436" s="3">
        <v>4</v>
      </c>
      <c r="C436" s="4" t="s">
        <v>39</v>
      </c>
      <c r="D436" s="14">
        <v>1</v>
      </c>
      <c r="E436" s="3">
        <v>435</v>
      </c>
      <c r="F436" s="3">
        <v>2</v>
      </c>
      <c r="G436" s="3">
        <v>2</v>
      </c>
      <c r="H436" s="3">
        <v>1</v>
      </c>
      <c r="I436" s="3">
        <v>3</v>
      </c>
      <c r="J436" s="4" t="s">
        <v>40</v>
      </c>
    </row>
    <row r="437" spans="1:10" ht="13" x14ac:dyDescent="0.15">
      <c r="A437" s="3">
        <v>436</v>
      </c>
      <c r="B437" s="3">
        <v>2</v>
      </c>
      <c r="C437" s="4" t="s">
        <v>39</v>
      </c>
      <c r="D437" s="14">
        <v>1</v>
      </c>
      <c r="E437" s="3">
        <v>436</v>
      </c>
      <c r="F437" s="3">
        <v>2</v>
      </c>
      <c r="G437" s="3">
        <v>1</v>
      </c>
      <c r="H437" s="3">
        <v>4</v>
      </c>
      <c r="I437" s="3">
        <v>4</v>
      </c>
      <c r="J437" s="4" t="s">
        <v>45</v>
      </c>
    </row>
    <row r="438" spans="1:10" ht="13" x14ac:dyDescent="0.15">
      <c r="A438" s="3">
        <v>437</v>
      </c>
      <c r="B438" s="3">
        <v>1</v>
      </c>
      <c r="C438" s="4" t="s">
        <v>42</v>
      </c>
      <c r="D438" s="14">
        <v>1</v>
      </c>
      <c r="E438" s="3">
        <v>437</v>
      </c>
      <c r="F438" s="3">
        <v>3</v>
      </c>
      <c r="G438" s="3">
        <v>2</v>
      </c>
      <c r="H438" s="3">
        <v>8</v>
      </c>
      <c r="I438" s="3">
        <v>1</v>
      </c>
      <c r="J438" s="4" t="s">
        <v>44</v>
      </c>
    </row>
    <row r="439" spans="1:10" ht="13" x14ac:dyDescent="0.15">
      <c r="A439" s="3">
        <v>438</v>
      </c>
      <c r="B439" s="3">
        <v>2</v>
      </c>
      <c r="C439" s="4" t="s">
        <v>42</v>
      </c>
      <c r="D439" s="14">
        <v>1</v>
      </c>
      <c r="E439" s="3">
        <v>438</v>
      </c>
      <c r="F439" s="3">
        <v>1</v>
      </c>
      <c r="G439" s="3">
        <v>1</v>
      </c>
      <c r="H439" s="3">
        <v>8</v>
      </c>
      <c r="I439" s="3">
        <v>5</v>
      </c>
      <c r="J439" s="4" t="s">
        <v>43</v>
      </c>
    </row>
    <row r="440" spans="1:10" ht="13" x14ac:dyDescent="0.15">
      <c r="A440" s="3">
        <v>439</v>
      </c>
      <c r="B440" s="3">
        <v>2</v>
      </c>
      <c r="C440" s="4" t="s">
        <v>42</v>
      </c>
      <c r="D440" s="14">
        <v>1</v>
      </c>
      <c r="E440" s="3">
        <v>439</v>
      </c>
      <c r="F440" s="3">
        <v>2</v>
      </c>
      <c r="G440" s="3">
        <v>2</v>
      </c>
      <c r="H440" s="3">
        <v>6</v>
      </c>
      <c r="I440" s="3">
        <v>3</v>
      </c>
      <c r="J440" s="4" t="s">
        <v>40</v>
      </c>
    </row>
    <row r="441" spans="1:10" ht="13" x14ac:dyDescent="0.15">
      <c r="A441" s="3">
        <v>440</v>
      </c>
      <c r="B441" s="3">
        <v>6</v>
      </c>
      <c r="C441" s="4" t="s">
        <v>39</v>
      </c>
      <c r="D441" s="14">
        <v>1</v>
      </c>
      <c r="E441" s="3">
        <v>440</v>
      </c>
      <c r="F441" s="3">
        <v>1</v>
      </c>
      <c r="G441" s="3">
        <v>3</v>
      </c>
      <c r="H441" s="3">
        <v>2</v>
      </c>
      <c r="I441" s="3">
        <v>3</v>
      </c>
      <c r="J441" s="4" t="s">
        <v>40</v>
      </c>
    </row>
    <row r="442" spans="1:10" ht="13" x14ac:dyDescent="0.15">
      <c r="A442" s="3">
        <v>441</v>
      </c>
      <c r="B442" s="3">
        <v>6</v>
      </c>
      <c r="C442" s="4" t="s">
        <v>39</v>
      </c>
      <c r="D442" s="14">
        <v>1</v>
      </c>
      <c r="E442" s="3">
        <v>441</v>
      </c>
      <c r="F442" s="3">
        <v>3</v>
      </c>
      <c r="G442" s="3">
        <v>1</v>
      </c>
      <c r="H442" s="3">
        <v>2</v>
      </c>
      <c r="I442" s="3">
        <v>5</v>
      </c>
      <c r="J442" s="4" t="s">
        <v>43</v>
      </c>
    </row>
    <row r="443" spans="1:10" ht="13" x14ac:dyDescent="0.15">
      <c r="A443" s="3">
        <v>442</v>
      </c>
      <c r="B443" s="3">
        <v>2</v>
      </c>
      <c r="C443" s="4" t="s">
        <v>39</v>
      </c>
      <c r="D443" s="14">
        <v>1</v>
      </c>
      <c r="E443" s="3">
        <v>442</v>
      </c>
      <c r="F443" s="3">
        <v>4</v>
      </c>
      <c r="G443" s="3">
        <v>2</v>
      </c>
      <c r="H443" s="3">
        <v>1</v>
      </c>
      <c r="I443" s="3">
        <v>7</v>
      </c>
      <c r="J443" s="4" t="s">
        <v>47</v>
      </c>
    </row>
    <row r="444" spans="1:10" ht="13" x14ac:dyDescent="0.15">
      <c r="A444" s="3">
        <v>443</v>
      </c>
      <c r="B444" s="3">
        <v>5</v>
      </c>
      <c r="C444" s="4" t="s">
        <v>39</v>
      </c>
      <c r="D444" s="14">
        <v>1</v>
      </c>
      <c r="E444" s="3">
        <v>443</v>
      </c>
      <c r="F444" s="3">
        <v>5</v>
      </c>
      <c r="G444" s="3">
        <v>1</v>
      </c>
      <c r="H444" s="3">
        <v>3</v>
      </c>
      <c r="I444" s="3">
        <v>3</v>
      </c>
      <c r="J444" s="4" t="s">
        <v>40</v>
      </c>
    </row>
    <row r="445" spans="1:10" ht="13" x14ac:dyDescent="0.15">
      <c r="A445" s="3">
        <v>444</v>
      </c>
      <c r="B445" s="3">
        <v>1</v>
      </c>
      <c r="C445" s="4" t="s">
        <v>42</v>
      </c>
      <c r="D445" s="14">
        <v>1</v>
      </c>
      <c r="E445" s="3">
        <v>444</v>
      </c>
      <c r="F445" s="3">
        <v>3</v>
      </c>
      <c r="G445" s="3">
        <v>1</v>
      </c>
      <c r="H445" s="3">
        <v>2</v>
      </c>
      <c r="I445" s="3">
        <v>3</v>
      </c>
      <c r="J445" s="4" t="s">
        <v>40</v>
      </c>
    </row>
    <row r="446" spans="1:10" ht="13" x14ac:dyDescent="0.15">
      <c r="A446" s="3">
        <v>445</v>
      </c>
      <c r="B446" s="3">
        <v>2</v>
      </c>
      <c r="C446" s="4" t="s">
        <v>42</v>
      </c>
      <c r="D446" s="14">
        <v>1</v>
      </c>
      <c r="E446" s="3">
        <v>445</v>
      </c>
      <c r="F446" s="3">
        <v>3</v>
      </c>
      <c r="G446" s="3">
        <v>3</v>
      </c>
      <c r="H446" s="3">
        <v>2</v>
      </c>
      <c r="I446" s="3">
        <v>5</v>
      </c>
      <c r="J446" s="4" t="s">
        <v>43</v>
      </c>
    </row>
    <row r="447" spans="1:10" ht="13" x14ac:dyDescent="0.15">
      <c r="A447" s="3">
        <v>446</v>
      </c>
      <c r="B447" s="3">
        <v>6</v>
      </c>
      <c r="C447" s="4" t="s">
        <v>42</v>
      </c>
      <c r="D447" s="14">
        <v>1</v>
      </c>
      <c r="E447" s="3">
        <v>446</v>
      </c>
      <c r="F447" s="3">
        <v>1</v>
      </c>
      <c r="G447" s="3">
        <v>2</v>
      </c>
      <c r="H447" s="3">
        <v>8</v>
      </c>
      <c r="I447" s="3">
        <v>7</v>
      </c>
      <c r="J447" s="4" t="s">
        <v>47</v>
      </c>
    </row>
    <row r="448" spans="1:10" ht="13" x14ac:dyDescent="0.15">
      <c r="A448" s="3">
        <v>447</v>
      </c>
      <c r="B448" s="3">
        <v>2</v>
      </c>
      <c r="C448" s="4" t="s">
        <v>42</v>
      </c>
      <c r="D448" s="14">
        <v>1</v>
      </c>
      <c r="E448" s="3">
        <v>447</v>
      </c>
      <c r="F448" s="3">
        <v>1</v>
      </c>
      <c r="G448" s="3">
        <v>2</v>
      </c>
      <c r="H448" s="3">
        <v>3</v>
      </c>
      <c r="I448" s="3">
        <v>3</v>
      </c>
      <c r="J448" s="4" t="s">
        <v>40</v>
      </c>
    </row>
    <row r="449" spans="1:10" ht="13" x14ac:dyDescent="0.15">
      <c r="A449" s="3">
        <v>448</v>
      </c>
      <c r="B449" s="3">
        <v>4</v>
      </c>
      <c r="C449" s="4" t="s">
        <v>42</v>
      </c>
      <c r="D449" s="14">
        <v>1</v>
      </c>
      <c r="E449" s="3">
        <v>448</v>
      </c>
      <c r="F449" s="3">
        <v>2</v>
      </c>
      <c r="G449" s="3">
        <v>1</v>
      </c>
      <c r="H449" s="3">
        <v>4</v>
      </c>
      <c r="I449" s="3">
        <v>2</v>
      </c>
      <c r="J449" s="4" t="s">
        <v>41</v>
      </c>
    </row>
    <row r="450" spans="1:10" ht="13" x14ac:dyDescent="0.15">
      <c r="A450" s="3">
        <v>449</v>
      </c>
      <c r="B450" s="3">
        <v>5</v>
      </c>
      <c r="C450" s="4" t="s">
        <v>39</v>
      </c>
      <c r="D450" s="14">
        <v>1</v>
      </c>
      <c r="E450" s="3">
        <v>449</v>
      </c>
      <c r="F450" s="3">
        <v>2</v>
      </c>
      <c r="G450" s="3">
        <v>2</v>
      </c>
      <c r="H450" s="3">
        <v>4</v>
      </c>
      <c r="I450" s="3">
        <v>5</v>
      </c>
      <c r="J450" s="4" t="s">
        <v>43</v>
      </c>
    </row>
    <row r="451" spans="1:10" ht="13" x14ac:dyDescent="0.15">
      <c r="A451" s="3">
        <v>450</v>
      </c>
      <c r="B451" s="3">
        <v>5</v>
      </c>
      <c r="C451" s="4" t="s">
        <v>39</v>
      </c>
      <c r="D451" s="14">
        <v>1</v>
      </c>
      <c r="E451" s="3">
        <v>450</v>
      </c>
      <c r="F451" s="3">
        <v>2</v>
      </c>
      <c r="G451" s="3">
        <v>1</v>
      </c>
      <c r="H451" s="3">
        <v>1</v>
      </c>
      <c r="I451" s="3">
        <v>1</v>
      </c>
      <c r="J451" s="4" t="s">
        <v>44</v>
      </c>
    </row>
    <row r="452" spans="1:10" ht="13" x14ac:dyDescent="0.15">
      <c r="A452" s="3">
        <v>451</v>
      </c>
      <c r="B452" s="3">
        <v>5</v>
      </c>
      <c r="C452" s="4" t="s">
        <v>39</v>
      </c>
      <c r="D452" s="14">
        <v>1</v>
      </c>
      <c r="E452" s="3">
        <v>451</v>
      </c>
      <c r="F452" s="3">
        <v>2</v>
      </c>
      <c r="G452" s="3">
        <v>3</v>
      </c>
      <c r="H452" s="3">
        <v>1</v>
      </c>
      <c r="I452" s="3">
        <v>1</v>
      </c>
      <c r="J452" s="4" t="s">
        <v>44</v>
      </c>
    </row>
    <row r="453" spans="1:10" ht="13" x14ac:dyDescent="0.15">
      <c r="A453" s="3">
        <v>452</v>
      </c>
      <c r="B453" s="3">
        <v>2</v>
      </c>
      <c r="C453" s="4" t="s">
        <v>42</v>
      </c>
      <c r="D453" s="14">
        <v>1</v>
      </c>
      <c r="E453" s="3">
        <v>452</v>
      </c>
      <c r="F453" s="3">
        <v>-1</v>
      </c>
      <c r="G453" s="3">
        <v>2</v>
      </c>
      <c r="H453" s="3">
        <v>3</v>
      </c>
      <c r="I453" s="3">
        <v>4</v>
      </c>
      <c r="J453" s="4" t="s">
        <v>45</v>
      </c>
    </row>
    <row r="454" spans="1:10" ht="13" x14ac:dyDescent="0.15">
      <c r="A454" s="3">
        <v>453</v>
      </c>
      <c r="B454" s="3">
        <v>2</v>
      </c>
      <c r="C454" s="4" t="s">
        <v>39</v>
      </c>
      <c r="D454" s="14">
        <v>1</v>
      </c>
      <c r="E454" s="3">
        <v>453</v>
      </c>
      <c r="F454" s="3">
        <v>3</v>
      </c>
      <c r="G454" s="3">
        <v>1</v>
      </c>
      <c r="H454" s="3">
        <v>2</v>
      </c>
      <c r="I454" s="3">
        <v>3</v>
      </c>
      <c r="J454" s="4" t="s">
        <v>40</v>
      </c>
    </row>
    <row r="455" spans="1:10" ht="13" x14ac:dyDescent="0.15">
      <c r="A455" s="3">
        <v>454</v>
      </c>
      <c r="B455" s="3">
        <v>2</v>
      </c>
      <c r="C455" s="4" t="s">
        <v>39</v>
      </c>
      <c r="D455" s="14">
        <v>1</v>
      </c>
      <c r="E455" s="3">
        <v>454</v>
      </c>
      <c r="F455" s="3">
        <v>2</v>
      </c>
      <c r="G455" s="3">
        <v>2</v>
      </c>
      <c r="H455" s="3">
        <v>2</v>
      </c>
      <c r="I455" s="3">
        <v>2</v>
      </c>
      <c r="J455" s="4" t="s">
        <v>41</v>
      </c>
    </row>
    <row r="456" spans="1:10" ht="13" x14ac:dyDescent="0.15">
      <c r="A456" s="3">
        <v>455</v>
      </c>
      <c r="B456" s="3">
        <v>1</v>
      </c>
      <c r="C456" s="4" t="s">
        <v>39</v>
      </c>
      <c r="D456" s="14">
        <v>1</v>
      </c>
      <c r="E456" s="3">
        <v>455</v>
      </c>
      <c r="F456" s="3">
        <v>2</v>
      </c>
      <c r="G456" s="3">
        <v>2</v>
      </c>
      <c r="H456" s="3">
        <v>7</v>
      </c>
      <c r="I456" s="3">
        <v>3</v>
      </c>
      <c r="J456" s="4" t="s">
        <v>40</v>
      </c>
    </row>
    <row r="457" spans="1:10" ht="13" x14ac:dyDescent="0.15">
      <c r="A457" s="3">
        <v>456</v>
      </c>
      <c r="B457" s="3">
        <v>5</v>
      </c>
      <c r="C457" s="4" t="s">
        <v>42</v>
      </c>
      <c r="D457" s="14">
        <v>1</v>
      </c>
      <c r="E457" s="3">
        <v>456</v>
      </c>
      <c r="F457" s="3">
        <v>1</v>
      </c>
      <c r="G457" s="3">
        <v>2</v>
      </c>
      <c r="H457" s="3">
        <v>9</v>
      </c>
      <c r="I457" s="3">
        <v>5</v>
      </c>
      <c r="J457" s="4" t="s">
        <v>43</v>
      </c>
    </row>
    <row r="458" spans="1:10" ht="13" x14ac:dyDescent="0.15">
      <c r="A458" s="3">
        <v>457</v>
      </c>
      <c r="B458" s="3">
        <v>2</v>
      </c>
      <c r="C458" s="4" t="s">
        <v>39</v>
      </c>
      <c r="D458" s="14">
        <v>1</v>
      </c>
      <c r="E458" s="3">
        <v>457</v>
      </c>
      <c r="F458" s="3">
        <v>2</v>
      </c>
      <c r="G458" s="3">
        <v>3</v>
      </c>
      <c r="H458" s="3">
        <v>9</v>
      </c>
      <c r="I458" s="3">
        <v>1</v>
      </c>
      <c r="J458" s="4" t="s">
        <v>44</v>
      </c>
    </row>
    <row r="459" spans="1:10" ht="13" x14ac:dyDescent="0.15">
      <c r="A459" s="3">
        <v>458</v>
      </c>
      <c r="B459" s="3">
        <v>6</v>
      </c>
      <c r="C459" s="4" t="s">
        <v>39</v>
      </c>
      <c r="D459" s="14">
        <v>1</v>
      </c>
      <c r="E459" s="3">
        <v>458</v>
      </c>
      <c r="F459" s="3">
        <v>3</v>
      </c>
      <c r="G459" s="3">
        <v>2</v>
      </c>
      <c r="H459" s="3">
        <v>3</v>
      </c>
      <c r="I459" s="3">
        <v>4</v>
      </c>
      <c r="J459" s="4" t="s">
        <v>45</v>
      </c>
    </row>
    <row r="460" spans="1:10" ht="13" x14ac:dyDescent="0.15">
      <c r="A460" s="3">
        <v>459</v>
      </c>
      <c r="B460" s="3">
        <v>1</v>
      </c>
      <c r="C460" s="4" t="s">
        <v>39</v>
      </c>
      <c r="D460" s="14">
        <v>1</v>
      </c>
      <c r="E460" s="3">
        <v>459</v>
      </c>
      <c r="F460" s="3">
        <v>5</v>
      </c>
      <c r="G460" s="3">
        <v>3</v>
      </c>
      <c r="H460" s="3">
        <v>2</v>
      </c>
      <c r="I460" s="3">
        <v>3</v>
      </c>
      <c r="J460" s="4" t="s">
        <v>40</v>
      </c>
    </row>
    <row r="461" spans="1:10" ht="13" x14ac:dyDescent="0.15">
      <c r="A461" s="3">
        <v>460</v>
      </c>
      <c r="B461" s="3">
        <v>2</v>
      </c>
      <c r="C461" s="4" t="s">
        <v>39</v>
      </c>
      <c r="D461" s="14">
        <v>1</v>
      </c>
      <c r="E461" s="3">
        <v>460</v>
      </c>
      <c r="F461" s="3">
        <v>2</v>
      </c>
      <c r="G461" s="3">
        <v>2</v>
      </c>
      <c r="H461" s="3">
        <v>7</v>
      </c>
      <c r="I461" s="3">
        <v>2</v>
      </c>
      <c r="J461" s="4" t="s">
        <v>41</v>
      </c>
    </row>
    <row r="462" spans="1:10" ht="13" x14ac:dyDescent="0.15">
      <c r="A462" s="3">
        <v>461</v>
      </c>
      <c r="B462" s="3">
        <v>2</v>
      </c>
      <c r="C462" s="4" t="s">
        <v>39</v>
      </c>
      <c r="D462" s="14">
        <v>1</v>
      </c>
      <c r="E462" s="3">
        <v>461</v>
      </c>
      <c r="F462" s="3">
        <v>2</v>
      </c>
      <c r="G462" s="3">
        <v>3</v>
      </c>
      <c r="H462" s="3">
        <v>1</v>
      </c>
      <c r="I462" s="3">
        <v>1</v>
      </c>
      <c r="J462" s="4" t="s">
        <v>44</v>
      </c>
    </row>
    <row r="463" spans="1:10" ht="13" x14ac:dyDescent="0.15">
      <c r="A463" s="3">
        <v>462</v>
      </c>
      <c r="B463" s="3">
        <v>2</v>
      </c>
      <c r="C463" s="4" t="s">
        <v>42</v>
      </c>
      <c r="D463" s="14">
        <v>1</v>
      </c>
      <c r="E463" s="3">
        <v>462</v>
      </c>
      <c r="F463" s="3">
        <v>2</v>
      </c>
      <c r="G463" s="3">
        <v>1</v>
      </c>
      <c r="H463" s="3">
        <v>2</v>
      </c>
      <c r="I463" s="3">
        <v>6</v>
      </c>
      <c r="J463" s="4" t="s">
        <v>46</v>
      </c>
    </row>
    <row r="464" spans="1:10" ht="13" x14ac:dyDescent="0.15">
      <c r="A464" s="3">
        <v>463</v>
      </c>
      <c r="B464" s="3">
        <v>4</v>
      </c>
      <c r="C464" s="4" t="s">
        <v>42</v>
      </c>
      <c r="D464" s="14">
        <v>1</v>
      </c>
      <c r="E464" s="3">
        <v>463</v>
      </c>
      <c r="F464" s="3">
        <v>1</v>
      </c>
      <c r="G464" s="3">
        <v>1</v>
      </c>
      <c r="H464" s="3">
        <v>1</v>
      </c>
      <c r="I464" s="3">
        <v>3</v>
      </c>
      <c r="J464" s="4" t="s">
        <v>40</v>
      </c>
    </row>
    <row r="465" spans="1:10" ht="13" x14ac:dyDescent="0.15">
      <c r="A465" s="3">
        <v>464</v>
      </c>
      <c r="B465" s="3">
        <v>1</v>
      </c>
      <c r="C465" s="4" t="s">
        <v>42</v>
      </c>
      <c r="D465" s="14">
        <v>1</v>
      </c>
      <c r="E465" s="3">
        <v>464</v>
      </c>
      <c r="F465" s="3">
        <v>1</v>
      </c>
      <c r="G465" s="3">
        <v>3</v>
      </c>
      <c r="H465" s="3">
        <v>5</v>
      </c>
      <c r="I465" s="3">
        <v>2</v>
      </c>
      <c r="J465" s="4" t="s">
        <v>41</v>
      </c>
    </row>
    <row r="466" spans="1:10" ht="13" x14ac:dyDescent="0.15">
      <c r="A466" s="3">
        <v>465</v>
      </c>
      <c r="B466" s="3">
        <v>3</v>
      </c>
      <c r="C466" s="4" t="s">
        <v>42</v>
      </c>
      <c r="D466" s="14">
        <v>1</v>
      </c>
      <c r="E466" s="3">
        <v>465</v>
      </c>
      <c r="F466" s="3">
        <v>2</v>
      </c>
      <c r="G466" s="3">
        <v>2</v>
      </c>
      <c r="H466" s="3">
        <v>1</v>
      </c>
      <c r="I466" s="3">
        <v>1</v>
      </c>
      <c r="J466" s="4" t="s">
        <v>44</v>
      </c>
    </row>
    <row r="467" spans="1:10" ht="13" x14ac:dyDescent="0.15">
      <c r="A467" s="3">
        <v>466</v>
      </c>
      <c r="B467" s="3">
        <v>5</v>
      </c>
      <c r="C467" s="4" t="s">
        <v>42</v>
      </c>
      <c r="D467" s="14">
        <v>1</v>
      </c>
      <c r="E467" s="3">
        <v>466</v>
      </c>
      <c r="F467" s="3">
        <v>5</v>
      </c>
      <c r="G467" s="3">
        <v>2</v>
      </c>
      <c r="H467" s="3">
        <v>1</v>
      </c>
      <c r="I467" s="3">
        <v>3</v>
      </c>
      <c r="J467" s="4" t="s">
        <v>40</v>
      </c>
    </row>
    <row r="468" spans="1:10" ht="13" x14ac:dyDescent="0.15">
      <c r="A468" s="3">
        <v>467</v>
      </c>
      <c r="B468" s="3">
        <v>4</v>
      </c>
      <c r="C468" s="4" t="s">
        <v>42</v>
      </c>
      <c r="D468" s="14">
        <v>1</v>
      </c>
      <c r="E468" s="3">
        <v>467</v>
      </c>
      <c r="F468" s="3">
        <v>4</v>
      </c>
      <c r="G468" s="3">
        <v>1</v>
      </c>
      <c r="H468" s="3">
        <v>1</v>
      </c>
      <c r="I468" s="3">
        <v>1</v>
      </c>
      <c r="J468" s="4" t="s">
        <v>44</v>
      </c>
    </row>
    <row r="469" spans="1:10" ht="13" x14ac:dyDescent="0.15">
      <c r="A469" s="3">
        <v>468</v>
      </c>
      <c r="B469" s="3">
        <v>1</v>
      </c>
      <c r="C469" s="4" t="s">
        <v>42</v>
      </c>
      <c r="D469" s="14">
        <v>1</v>
      </c>
      <c r="E469" s="3">
        <v>468</v>
      </c>
      <c r="F469" s="3">
        <v>4</v>
      </c>
      <c r="G469" s="3">
        <v>3</v>
      </c>
      <c r="H469" s="3">
        <v>3</v>
      </c>
      <c r="I469" s="3">
        <v>6</v>
      </c>
      <c r="J469" s="4" t="s">
        <v>46</v>
      </c>
    </row>
    <row r="470" spans="1:10" ht="13" x14ac:dyDescent="0.15">
      <c r="A470" s="3">
        <v>469</v>
      </c>
      <c r="B470" s="3">
        <v>3</v>
      </c>
      <c r="C470" s="4" t="s">
        <v>39</v>
      </c>
      <c r="D470" s="14">
        <v>1</v>
      </c>
      <c r="E470" s="3">
        <v>469</v>
      </c>
      <c r="F470" s="3">
        <v>4</v>
      </c>
      <c r="G470" s="3">
        <v>2</v>
      </c>
      <c r="H470" s="3">
        <v>3</v>
      </c>
      <c r="I470" s="3">
        <v>5</v>
      </c>
      <c r="J470" s="4" t="s">
        <v>43</v>
      </c>
    </row>
    <row r="471" spans="1:10" ht="13" x14ac:dyDescent="0.15">
      <c r="A471" s="3">
        <v>470</v>
      </c>
      <c r="B471" s="3">
        <v>6</v>
      </c>
      <c r="C471" s="4" t="s">
        <v>39</v>
      </c>
      <c r="D471" s="14">
        <v>1</v>
      </c>
      <c r="E471" s="3">
        <v>470</v>
      </c>
      <c r="F471" s="3">
        <v>4</v>
      </c>
      <c r="G471" s="3">
        <v>3</v>
      </c>
      <c r="H471" s="3">
        <v>2</v>
      </c>
      <c r="I471" s="3">
        <v>1</v>
      </c>
      <c r="J471" s="4" t="s">
        <v>44</v>
      </c>
    </row>
    <row r="472" spans="1:10" ht="13" x14ac:dyDescent="0.15">
      <c r="A472" s="3">
        <v>471</v>
      </c>
      <c r="B472" s="3">
        <v>2</v>
      </c>
      <c r="C472" s="4" t="s">
        <v>42</v>
      </c>
      <c r="D472" s="14">
        <v>1</v>
      </c>
      <c r="E472" s="3">
        <v>471</v>
      </c>
      <c r="F472" s="3">
        <v>1</v>
      </c>
      <c r="G472" s="3">
        <v>1</v>
      </c>
      <c r="H472" s="3">
        <v>1</v>
      </c>
      <c r="I472" s="3">
        <v>2</v>
      </c>
      <c r="J472" s="4" t="s">
        <v>41</v>
      </c>
    </row>
    <row r="473" spans="1:10" ht="13" x14ac:dyDescent="0.15">
      <c r="A473" s="3">
        <v>472</v>
      </c>
      <c r="B473" s="3">
        <v>2</v>
      </c>
      <c r="C473" s="4" t="s">
        <v>39</v>
      </c>
      <c r="D473" s="14">
        <v>1</v>
      </c>
      <c r="E473" s="3">
        <v>472</v>
      </c>
      <c r="F473" s="3">
        <v>2</v>
      </c>
      <c r="G473" s="3">
        <v>2</v>
      </c>
      <c r="H473" s="3">
        <v>10</v>
      </c>
      <c r="I473" s="3">
        <v>4</v>
      </c>
      <c r="J473" s="4" t="s">
        <v>45</v>
      </c>
    </row>
    <row r="474" spans="1:10" ht="13" x14ac:dyDescent="0.15">
      <c r="A474" s="3">
        <v>473</v>
      </c>
      <c r="B474" s="3">
        <v>3</v>
      </c>
      <c r="C474" s="4" t="s">
        <v>39</v>
      </c>
      <c r="D474" s="14">
        <v>1</v>
      </c>
      <c r="E474" s="3">
        <v>473</v>
      </c>
      <c r="F474" s="3">
        <v>1</v>
      </c>
      <c r="G474" s="3">
        <v>2</v>
      </c>
      <c r="H474" s="3">
        <v>1</v>
      </c>
      <c r="I474" s="3">
        <v>2</v>
      </c>
      <c r="J474" s="4" t="s">
        <v>41</v>
      </c>
    </row>
    <row r="475" spans="1:10" ht="13" x14ac:dyDescent="0.15">
      <c r="A475" s="3">
        <v>474</v>
      </c>
      <c r="B475" s="3">
        <v>2</v>
      </c>
      <c r="C475" s="4" t="s">
        <v>42</v>
      </c>
      <c r="D475" s="14">
        <v>1</v>
      </c>
      <c r="E475" s="3">
        <v>474</v>
      </c>
      <c r="F475" s="3">
        <v>2</v>
      </c>
      <c r="G475" s="3">
        <v>2</v>
      </c>
      <c r="H475" s="3">
        <v>9</v>
      </c>
      <c r="I475" s="3">
        <v>5</v>
      </c>
      <c r="J475" s="4" t="s">
        <v>43</v>
      </c>
    </row>
    <row r="476" spans="1:10" ht="13" x14ac:dyDescent="0.15">
      <c r="A476" s="3">
        <v>475</v>
      </c>
      <c r="B476" s="3">
        <v>3</v>
      </c>
      <c r="C476" s="4" t="s">
        <v>42</v>
      </c>
      <c r="D476" s="14">
        <v>1</v>
      </c>
      <c r="E476" s="3">
        <v>475</v>
      </c>
      <c r="F476" s="3">
        <v>3</v>
      </c>
      <c r="G476" s="3">
        <v>2</v>
      </c>
      <c r="H476" s="3">
        <v>4</v>
      </c>
      <c r="I476" s="3">
        <v>1</v>
      </c>
      <c r="J476" s="4" t="s">
        <v>44</v>
      </c>
    </row>
    <row r="477" spans="1:10" ht="13" x14ac:dyDescent="0.15">
      <c r="A477" s="3">
        <v>476</v>
      </c>
      <c r="B477" s="3">
        <v>2</v>
      </c>
      <c r="C477" s="4" t="s">
        <v>39</v>
      </c>
      <c r="D477" s="14">
        <v>1</v>
      </c>
      <c r="E477" s="3">
        <v>476</v>
      </c>
      <c r="F477" s="3">
        <v>4</v>
      </c>
      <c r="G477" s="3">
        <v>1</v>
      </c>
      <c r="H477" s="3">
        <v>6</v>
      </c>
      <c r="I477" s="3">
        <v>4</v>
      </c>
      <c r="J477" s="4" t="s">
        <v>45</v>
      </c>
    </row>
    <row r="478" spans="1:10" ht="13" x14ac:dyDescent="0.15">
      <c r="A478" s="3">
        <v>477</v>
      </c>
      <c r="B478" s="3">
        <v>2</v>
      </c>
      <c r="C478" s="4" t="s">
        <v>42</v>
      </c>
      <c r="D478" s="14">
        <v>1</v>
      </c>
      <c r="E478" s="3">
        <v>477</v>
      </c>
      <c r="F478" s="3">
        <v>2</v>
      </c>
      <c r="G478" s="3">
        <v>1</v>
      </c>
      <c r="H478" s="3">
        <v>2</v>
      </c>
      <c r="I478" s="3">
        <v>1</v>
      </c>
      <c r="J478" s="4" t="s">
        <v>44</v>
      </c>
    </row>
    <row r="479" spans="1:10" ht="13" x14ac:dyDescent="0.15">
      <c r="A479" s="3">
        <v>478</v>
      </c>
      <c r="B479" s="3">
        <v>2</v>
      </c>
      <c r="C479" s="4" t="s">
        <v>42</v>
      </c>
      <c r="D479" s="14">
        <v>1</v>
      </c>
      <c r="E479" s="3">
        <v>478</v>
      </c>
      <c r="F479" s="3">
        <v>3</v>
      </c>
      <c r="G479" s="3">
        <v>2</v>
      </c>
      <c r="H479" s="3">
        <v>10</v>
      </c>
      <c r="I479" s="3">
        <v>5</v>
      </c>
      <c r="J479" s="4" t="s">
        <v>43</v>
      </c>
    </row>
    <row r="480" spans="1:10" ht="13" x14ac:dyDescent="0.15">
      <c r="A480" s="3">
        <v>479</v>
      </c>
      <c r="B480" s="3">
        <v>5</v>
      </c>
      <c r="C480" s="4" t="s">
        <v>39</v>
      </c>
      <c r="D480" s="14">
        <v>1</v>
      </c>
      <c r="E480" s="3">
        <v>479</v>
      </c>
      <c r="F480" s="3">
        <v>2</v>
      </c>
      <c r="G480" s="3">
        <v>2</v>
      </c>
      <c r="H480" s="3">
        <v>1</v>
      </c>
      <c r="I480" s="3">
        <v>2</v>
      </c>
      <c r="J480" s="4" t="s">
        <v>41</v>
      </c>
    </row>
    <row r="481" spans="1:10" ht="13" x14ac:dyDescent="0.15">
      <c r="A481" s="3">
        <v>480</v>
      </c>
      <c r="B481" s="3">
        <v>2</v>
      </c>
      <c r="C481" s="4" t="s">
        <v>39</v>
      </c>
      <c r="D481" s="14">
        <v>1</v>
      </c>
      <c r="E481" s="3">
        <v>480</v>
      </c>
      <c r="F481" s="3">
        <v>2</v>
      </c>
      <c r="G481" s="3">
        <v>1</v>
      </c>
      <c r="H481" s="3">
        <v>1</v>
      </c>
      <c r="I481" s="3">
        <v>1</v>
      </c>
      <c r="J481" s="4" t="s">
        <v>44</v>
      </c>
    </row>
    <row r="482" spans="1:10" ht="13" x14ac:dyDescent="0.15">
      <c r="A482" s="3">
        <v>481</v>
      </c>
      <c r="B482" s="3">
        <v>2</v>
      </c>
      <c r="C482" s="4" t="s">
        <v>42</v>
      </c>
      <c r="D482" s="14">
        <v>1</v>
      </c>
      <c r="E482" s="3">
        <v>481</v>
      </c>
      <c r="F482" s="3">
        <v>2</v>
      </c>
      <c r="G482" s="3">
        <v>1</v>
      </c>
      <c r="H482" s="3">
        <v>5</v>
      </c>
      <c r="I482" s="3">
        <v>4</v>
      </c>
      <c r="J482" s="4" t="s">
        <v>45</v>
      </c>
    </row>
    <row r="483" spans="1:10" ht="13" x14ac:dyDescent="0.15">
      <c r="A483" s="3">
        <v>482</v>
      </c>
      <c r="B483" s="3">
        <v>4</v>
      </c>
      <c r="C483" s="4" t="s">
        <v>39</v>
      </c>
      <c r="D483" s="14">
        <v>1</v>
      </c>
      <c r="E483" s="3">
        <v>482</v>
      </c>
      <c r="F483" s="3">
        <v>2</v>
      </c>
      <c r="G483" s="3">
        <v>2</v>
      </c>
      <c r="H483" s="3">
        <v>6</v>
      </c>
      <c r="I483" s="3">
        <v>5</v>
      </c>
      <c r="J483" s="4" t="s">
        <v>43</v>
      </c>
    </row>
    <row r="484" spans="1:10" ht="13" x14ac:dyDescent="0.15">
      <c r="A484" s="3">
        <v>483</v>
      </c>
      <c r="B484" s="3">
        <v>4</v>
      </c>
      <c r="C484" s="4" t="s">
        <v>42</v>
      </c>
      <c r="D484" s="14">
        <v>1</v>
      </c>
      <c r="E484" s="3">
        <v>483</v>
      </c>
      <c r="F484" s="3">
        <v>3</v>
      </c>
      <c r="G484" s="3">
        <v>1</v>
      </c>
      <c r="H484" s="3">
        <v>1</v>
      </c>
      <c r="I484" s="3">
        <v>4</v>
      </c>
      <c r="J484" s="4" t="s">
        <v>45</v>
      </c>
    </row>
    <row r="485" spans="1:10" ht="13" x14ac:dyDescent="0.15">
      <c r="A485" s="3">
        <v>484</v>
      </c>
      <c r="B485" s="3">
        <v>4</v>
      </c>
      <c r="C485" s="4" t="s">
        <v>42</v>
      </c>
      <c r="D485" s="14">
        <v>1</v>
      </c>
      <c r="E485" s="3">
        <v>484</v>
      </c>
      <c r="F485" s="3">
        <v>5</v>
      </c>
      <c r="G485" s="3">
        <v>2</v>
      </c>
      <c r="H485" s="3">
        <v>10</v>
      </c>
      <c r="I485" s="3">
        <v>4</v>
      </c>
      <c r="J485" s="4" t="s">
        <v>45</v>
      </c>
    </row>
    <row r="486" spans="1:10" ht="13" x14ac:dyDescent="0.15">
      <c r="A486" s="3">
        <v>485</v>
      </c>
      <c r="B486" s="3">
        <v>2</v>
      </c>
      <c r="C486" s="4" t="s">
        <v>39</v>
      </c>
      <c r="D486" s="14">
        <v>1</v>
      </c>
      <c r="E486" s="3">
        <v>485</v>
      </c>
      <c r="F486" s="3">
        <v>3</v>
      </c>
      <c r="G486" s="3">
        <v>2</v>
      </c>
      <c r="H486" s="3">
        <v>3</v>
      </c>
      <c r="I486" s="3">
        <v>4</v>
      </c>
      <c r="J486" s="4" t="s">
        <v>45</v>
      </c>
    </row>
    <row r="487" spans="1:10" ht="13" x14ac:dyDescent="0.15">
      <c r="A487" s="3">
        <v>486</v>
      </c>
      <c r="B487" s="3">
        <v>1</v>
      </c>
      <c r="C487" s="4" t="s">
        <v>42</v>
      </c>
      <c r="D487" s="14">
        <v>1</v>
      </c>
      <c r="E487" s="3">
        <v>486</v>
      </c>
      <c r="F487" s="3">
        <v>3</v>
      </c>
      <c r="G487" s="3">
        <v>1</v>
      </c>
      <c r="H487" s="3">
        <v>4</v>
      </c>
      <c r="I487" s="3">
        <v>2</v>
      </c>
      <c r="J487" s="4" t="s">
        <v>41</v>
      </c>
    </row>
    <row r="488" spans="1:10" ht="13" x14ac:dyDescent="0.15">
      <c r="A488" s="3">
        <v>487</v>
      </c>
      <c r="B488" s="3">
        <v>5</v>
      </c>
      <c r="C488" s="4" t="s">
        <v>39</v>
      </c>
      <c r="D488" s="14">
        <v>1</v>
      </c>
      <c r="E488" s="3">
        <v>487</v>
      </c>
      <c r="F488" s="3">
        <v>3</v>
      </c>
      <c r="G488" s="3">
        <v>2</v>
      </c>
      <c r="H488" s="3">
        <v>1</v>
      </c>
      <c r="I488" s="3">
        <v>3</v>
      </c>
      <c r="J488" s="4" t="s">
        <v>40</v>
      </c>
    </row>
    <row r="489" spans="1:10" ht="13" x14ac:dyDescent="0.15">
      <c r="A489" s="3">
        <v>488</v>
      </c>
      <c r="B489" s="3">
        <v>6</v>
      </c>
      <c r="C489" s="4" t="s">
        <v>39</v>
      </c>
      <c r="D489" s="14">
        <v>1</v>
      </c>
      <c r="E489" s="3">
        <v>488</v>
      </c>
      <c r="F489" s="3">
        <v>4</v>
      </c>
      <c r="G489" s="3">
        <v>3</v>
      </c>
      <c r="H489" s="3">
        <v>4</v>
      </c>
      <c r="I489" s="3">
        <v>2</v>
      </c>
      <c r="J489" s="4" t="s">
        <v>41</v>
      </c>
    </row>
    <row r="490" spans="1:10" ht="13" x14ac:dyDescent="0.15">
      <c r="A490" s="3">
        <v>489</v>
      </c>
      <c r="B490" s="3">
        <v>6</v>
      </c>
      <c r="C490" s="4" t="s">
        <v>42</v>
      </c>
      <c r="D490" s="14">
        <v>1</v>
      </c>
      <c r="E490" s="3">
        <v>489</v>
      </c>
      <c r="F490" s="3">
        <v>5</v>
      </c>
      <c r="G490" s="3">
        <v>1</v>
      </c>
      <c r="H490" s="3">
        <v>6</v>
      </c>
      <c r="I490" s="3">
        <v>1</v>
      </c>
      <c r="J490" s="4" t="s">
        <v>44</v>
      </c>
    </row>
    <row r="491" spans="1:10" ht="13" x14ac:dyDescent="0.15">
      <c r="A491" s="3">
        <v>490</v>
      </c>
      <c r="B491" s="3">
        <v>6</v>
      </c>
      <c r="C491" s="4" t="s">
        <v>39</v>
      </c>
      <c r="D491" s="14">
        <v>1</v>
      </c>
      <c r="E491" s="3">
        <v>490</v>
      </c>
      <c r="F491" s="3">
        <v>1</v>
      </c>
      <c r="G491" s="3">
        <v>1</v>
      </c>
      <c r="H491" s="3">
        <v>10</v>
      </c>
      <c r="I491" s="3">
        <v>2</v>
      </c>
      <c r="J491" s="4" t="s">
        <v>41</v>
      </c>
    </row>
    <row r="492" spans="1:10" ht="13" x14ac:dyDescent="0.15">
      <c r="A492" s="3">
        <v>491</v>
      </c>
      <c r="B492" s="3">
        <v>2</v>
      </c>
      <c r="C492" s="4" t="s">
        <v>39</v>
      </c>
      <c r="D492" s="14">
        <v>1</v>
      </c>
      <c r="E492" s="3">
        <v>491</v>
      </c>
      <c r="F492" s="3">
        <v>2</v>
      </c>
      <c r="G492" s="3">
        <v>3</v>
      </c>
      <c r="H492" s="3">
        <v>4</v>
      </c>
      <c r="I492" s="3">
        <v>2</v>
      </c>
      <c r="J492" s="4" t="s">
        <v>41</v>
      </c>
    </row>
    <row r="493" spans="1:10" ht="13" x14ac:dyDescent="0.15">
      <c r="A493" s="3">
        <v>492</v>
      </c>
      <c r="B493" s="3">
        <v>1</v>
      </c>
      <c r="C493" s="4" t="s">
        <v>39</v>
      </c>
      <c r="D493" s="14">
        <v>1</v>
      </c>
      <c r="E493" s="3">
        <v>492</v>
      </c>
      <c r="F493" s="3">
        <v>3</v>
      </c>
      <c r="G493" s="3">
        <v>1</v>
      </c>
      <c r="H493" s="3">
        <v>3</v>
      </c>
      <c r="I493" s="3">
        <v>3</v>
      </c>
      <c r="J493" s="4" t="s">
        <v>40</v>
      </c>
    </row>
    <row r="494" spans="1:10" ht="13" x14ac:dyDescent="0.15">
      <c r="A494" s="3">
        <v>493</v>
      </c>
      <c r="B494" s="3">
        <v>1</v>
      </c>
      <c r="C494" s="4" t="s">
        <v>39</v>
      </c>
      <c r="D494" s="14">
        <v>1</v>
      </c>
      <c r="E494" s="3">
        <v>493</v>
      </c>
      <c r="F494" s="3">
        <v>1</v>
      </c>
      <c r="G494" s="3">
        <v>2</v>
      </c>
      <c r="H494" s="3">
        <v>1</v>
      </c>
      <c r="I494" s="3">
        <v>5</v>
      </c>
      <c r="J494" s="4" t="s">
        <v>43</v>
      </c>
    </row>
    <row r="495" spans="1:10" ht="13" x14ac:dyDescent="0.15">
      <c r="A495" s="3">
        <v>494</v>
      </c>
      <c r="B495" s="3">
        <v>1</v>
      </c>
      <c r="C495" s="4" t="s">
        <v>39</v>
      </c>
      <c r="D495" s="14">
        <v>1</v>
      </c>
      <c r="E495" s="3">
        <v>494</v>
      </c>
      <c r="F495" s="3">
        <v>1</v>
      </c>
      <c r="G495" s="3">
        <v>1</v>
      </c>
      <c r="H495" s="3">
        <v>5</v>
      </c>
      <c r="I495" s="3">
        <v>5</v>
      </c>
      <c r="J495" s="4" t="s">
        <v>43</v>
      </c>
    </row>
    <row r="496" spans="1:10" ht="13" x14ac:dyDescent="0.15">
      <c r="A496" s="3">
        <v>495</v>
      </c>
      <c r="B496" s="3">
        <v>6</v>
      </c>
      <c r="C496" s="4" t="s">
        <v>42</v>
      </c>
      <c r="D496" s="14">
        <v>1</v>
      </c>
      <c r="E496" s="3">
        <v>495</v>
      </c>
      <c r="F496" s="3">
        <v>3</v>
      </c>
      <c r="G496" s="3">
        <v>1</v>
      </c>
      <c r="H496" s="3">
        <v>8</v>
      </c>
      <c r="I496" s="3">
        <v>3</v>
      </c>
      <c r="J496" s="4" t="s">
        <v>40</v>
      </c>
    </row>
    <row r="497" spans="1:10" ht="13" x14ac:dyDescent="0.15">
      <c r="A497" s="3">
        <v>496</v>
      </c>
      <c r="B497" s="3">
        <v>1</v>
      </c>
      <c r="C497" s="4" t="s">
        <v>39</v>
      </c>
      <c r="D497" s="14">
        <v>1</v>
      </c>
      <c r="E497" s="3">
        <v>496</v>
      </c>
      <c r="F497" s="3">
        <v>2</v>
      </c>
      <c r="G497" s="3">
        <v>2</v>
      </c>
      <c r="H497" s="3">
        <v>9</v>
      </c>
      <c r="I497" s="3">
        <v>2</v>
      </c>
      <c r="J497" s="4" t="s">
        <v>41</v>
      </c>
    </row>
    <row r="498" spans="1:10" ht="13" x14ac:dyDescent="0.15">
      <c r="A498" s="3">
        <v>497</v>
      </c>
      <c r="B498" s="3">
        <v>1</v>
      </c>
      <c r="C498" s="4" t="s">
        <v>42</v>
      </c>
      <c r="D498" s="14">
        <v>1</v>
      </c>
      <c r="E498" s="3">
        <v>497</v>
      </c>
      <c r="F498" s="3">
        <v>1</v>
      </c>
      <c r="G498" s="3">
        <v>2</v>
      </c>
      <c r="H498" s="3">
        <v>10</v>
      </c>
      <c r="I498" s="3">
        <v>1</v>
      </c>
      <c r="J498" s="4" t="s">
        <v>44</v>
      </c>
    </row>
    <row r="499" spans="1:10" ht="13" x14ac:dyDescent="0.15">
      <c r="A499" s="3">
        <v>498</v>
      </c>
      <c r="B499" s="3">
        <v>4</v>
      </c>
      <c r="C499" s="4" t="s">
        <v>39</v>
      </c>
      <c r="D499" s="14">
        <v>1</v>
      </c>
      <c r="E499" s="3">
        <v>498</v>
      </c>
      <c r="F499" s="3">
        <v>2</v>
      </c>
      <c r="G499" s="3">
        <v>2</v>
      </c>
      <c r="H499" s="3">
        <v>8</v>
      </c>
      <c r="I499" s="3">
        <v>1</v>
      </c>
      <c r="J499" s="4" t="s">
        <v>44</v>
      </c>
    </row>
    <row r="500" spans="1:10" ht="13" x14ac:dyDescent="0.15">
      <c r="A500" s="3">
        <v>499</v>
      </c>
      <c r="B500" s="3">
        <v>1</v>
      </c>
      <c r="C500" s="4" t="s">
        <v>39</v>
      </c>
      <c r="D500" s="14">
        <v>1</v>
      </c>
      <c r="E500" s="3">
        <v>499</v>
      </c>
      <c r="F500" s="3">
        <v>2</v>
      </c>
      <c r="G500" s="3">
        <v>3</v>
      </c>
      <c r="H500" s="3">
        <v>9</v>
      </c>
      <c r="I500" s="3">
        <v>1</v>
      </c>
      <c r="J500" s="4" t="s">
        <v>44</v>
      </c>
    </row>
    <row r="501" spans="1:10" ht="13" x14ac:dyDescent="0.15">
      <c r="A501" s="3">
        <v>500</v>
      </c>
      <c r="B501" s="3">
        <v>2</v>
      </c>
      <c r="C501" s="4" t="s">
        <v>42</v>
      </c>
      <c r="D501" s="14">
        <v>1</v>
      </c>
      <c r="E501" s="3">
        <v>500</v>
      </c>
      <c r="F501" s="3">
        <v>3</v>
      </c>
      <c r="G501" s="3">
        <v>2</v>
      </c>
      <c r="H501" s="3">
        <v>1</v>
      </c>
      <c r="I501" s="3">
        <v>7</v>
      </c>
      <c r="J501" s="4" t="s">
        <v>47</v>
      </c>
    </row>
    <row r="502" spans="1:10" ht="13" hidden="1" x14ac:dyDescent="0.15">
      <c r="A502" s="3">
        <v>501</v>
      </c>
      <c r="B502" s="3">
        <v>3</v>
      </c>
      <c r="C502" s="4" t="s">
        <v>39</v>
      </c>
      <c r="D502" s="14">
        <v>0</v>
      </c>
      <c r="E502" s="3">
        <v>-1</v>
      </c>
      <c r="F502" s="3">
        <v>-1</v>
      </c>
      <c r="G502" s="3">
        <v>-1</v>
      </c>
      <c r="H502" s="3">
        <v>4</v>
      </c>
      <c r="I502" s="3">
        <v>7</v>
      </c>
      <c r="J502" s="4" t="s">
        <v>47</v>
      </c>
    </row>
    <row r="503" spans="1:10" ht="13" hidden="1" x14ac:dyDescent="0.15">
      <c r="A503" s="3">
        <v>502</v>
      </c>
      <c r="B503" s="3">
        <v>1</v>
      </c>
      <c r="C503" s="4" t="s">
        <v>42</v>
      </c>
      <c r="D503" s="14">
        <v>0</v>
      </c>
      <c r="E503" s="3">
        <v>-1</v>
      </c>
      <c r="F503" s="3">
        <v>-1</v>
      </c>
      <c r="G503" s="3">
        <v>-1</v>
      </c>
      <c r="H503" s="3">
        <v>1</v>
      </c>
      <c r="I503" s="3">
        <v>4</v>
      </c>
      <c r="J503" s="4" t="s">
        <v>45</v>
      </c>
    </row>
    <row r="504" spans="1:10" ht="13" hidden="1" x14ac:dyDescent="0.15">
      <c r="A504" s="3">
        <v>503</v>
      </c>
      <c r="B504" s="3">
        <v>2</v>
      </c>
      <c r="C504" s="4" t="s">
        <v>42</v>
      </c>
      <c r="D504" s="14">
        <v>0</v>
      </c>
      <c r="E504" s="3">
        <v>-1</v>
      </c>
      <c r="F504" s="3">
        <v>-1</v>
      </c>
      <c r="G504" s="3">
        <v>-1</v>
      </c>
      <c r="H504" s="3">
        <v>2</v>
      </c>
      <c r="I504" s="3">
        <v>1</v>
      </c>
      <c r="J504" s="4" t="s">
        <v>44</v>
      </c>
    </row>
    <row r="505" spans="1:10" ht="13" hidden="1" x14ac:dyDescent="0.15">
      <c r="A505" s="3">
        <v>504</v>
      </c>
      <c r="B505" s="3">
        <v>2</v>
      </c>
      <c r="C505" s="4" t="s">
        <v>39</v>
      </c>
      <c r="D505" s="14">
        <v>0</v>
      </c>
      <c r="E505" s="3">
        <v>-1</v>
      </c>
      <c r="F505" s="3">
        <v>-1</v>
      </c>
      <c r="G505" s="3">
        <v>-1</v>
      </c>
      <c r="H505" s="3">
        <v>5</v>
      </c>
      <c r="I505" s="3">
        <v>2</v>
      </c>
      <c r="J505" s="4" t="s">
        <v>41</v>
      </c>
    </row>
    <row r="506" spans="1:10" ht="13" hidden="1" x14ac:dyDescent="0.15">
      <c r="A506" s="3">
        <v>505</v>
      </c>
      <c r="B506" s="3">
        <v>5</v>
      </c>
      <c r="C506" s="4" t="s">
        <v>42</v>
      </c>
      <c r="D506" s="14">
        <v>0</v>
      </c>
      <c r="E506" s="3">
        <v>-1</v>
      </c>
      <c r="F506" s="3">
        <v>-1</v>
      </c>
      <c r="G506" s="3">
        <v>-1</v>
      </c>
      <c r="H506" s="3">
        <v>4</v>
      </c>
      <c r="I506" s="3">
        <v>1</v>
      </c>
      <c r="J506" s="4" t="s">
        <v>44</v>
      </c>
    </row>
    <row r="507" spans="1:10" ht="13" hidden="1" x14ac:dyDescent="0.15">
      <c r="A507" s="3">
        <v>506</v>
      </c>
      <c r="B507" s="3">
        <v>1</v>
      </c>
      <c r="C507" s="4" t="s">
        <v>42</v>
      </c>
      <c r="D507" s="14">
        <v>0</v>
      </c>
      <c r="E507" s="3">
        <v>-1</v>
      </c>
      <c r="F507" s="3">
        <v>-1</v>
      </c>
      <c r="G507" s="3">
        <v>-1</v>
      </c>
      <c r="H507" s="3">
        <v>4</v>
      </c>
      <c r="I507" s="3">
        <v>4</v>
      </c>
      <c r="J507" s="4" t="s">
        <v>45</v>
      </c>
    </row>
    <row r="508" spans="1:10" ht="13" hidden="1" x14ac:dyDescent="0.15">
      <c r="A508" s="3">
        <v>507</v>
      </c>
      <c r="B508" s="3">
        <v>4</v>
      </c>
      <c r="C508" s="4" t="s">
        <v>39</v>
      </c>
      <c r="D508" s="14">
        <v>0</v>
      </c>
      <c r="E508" s="3">
        <v>-1</v>
      </c>
      <c r="F508" s="3">
        <v>-1</v>
      </c>
      <c r="G508" s="3">
        <v>-1</v>
      </c>
      <c r="H508" s="3">
        <v>2</v>
      </c>
      <c r="I508" s="3">
        <v>4</v>
      </c>
      <c r="J508" s="4" t="s">
        <v>45</v>
      </c>
    </row>
    <row r="509" spans="1:10" ht="13" hidden="1" x14ac:dyDescent="0.15">
      <c r="A509" s="3">
        <v>508</v>
      </c>
      <c r="B509" s="3">
        <v>4</v>
      </c>
      <c r="C509" s="4" t="s">
        <v>39</v>
      </c>
      <c r="D509" s="14">
        <v>0</v>
      </c>
      <c r="E509" s="3">
        <v>-1</v>
      </c>
      <c r="F509" s="3">
        <v>-1</v>
      </c>
      <c r="G509" s="3">
        <v>-1</v>
      </c>
      <c r="H509" s="3">
        <v>2</v>
      </c>
      <c r="I509" s="3">
        <v>2</v>
      </c>
      <c r="J509" s="4" t="s">
        <v>41</v>
      </c>
    </row>
    <row r="510" spans="1:10" ht="13" hidden="1" x14ac:dyDescent="0.15">
      <c r="A510" s="3">
        <v>509</v>
      </c>
      <c r="B510" s="3">
        <v>2</v>
      </c>
      <c r="C510" s="4" t="s">
        <v>39</v>
      </c>
      <c r="D510" s="14">
        <v>0</v>
      </c>
      <c r="E510" s="3">
        <v>-1</v>
      </c>
      <c r="F510" s="3">
        <v>-1</v>
      </c>
      <c r="G510" s="3">
        <v>-1</v>
      </c>
      <c r="H510" s="3">
        <v>3</v>
      </c>
      <c r="I510" s="3">
        <v>3</v>
      </c>
      <c r="J510" s="4" t="s">
        <v>40</v>
      </c>
    </row>
    <row r="511" spans="1:10" ht="13" hidden="1" x14ac:dyDescent="0.15">
      <c r="A511" s="3">
        <v>510</v>
      </c>
      <c r="B511" s="3">
        <v>2</v>
      </c>
      <c r="C511" s="4" t="s">
        <v>42</v>
      </c>
      <c r="D511" s="14">
        <v>0</v>
      </c>
      <c r="E511" s="3">
        <v>-1</v>
      </c>
      <c r="F511" s="3">
        <v>-1</v>
      </c>
      <c r="G511" s="3">
        <v>-1</v>
      </c>
      <c r="H511" s="3">
        <v>1</v>
      </c>
      <c r="I511" s="3">
        <v>2</v>
      </c>
      <c r="J511" s="4" t="s">
        <v>41</v>
      </c>
    </row>
    <row r="512" spans="1:10" ht="13" hidden="1" x14ac:dyDescent="0.15">
      <c r="A512" s="3">
        <v>511</v>
      </c>
      <c r="B512" s="3">
        <v>3</v>
      </c>
      <c r="C512" s="4" t="s">
        <v>42</v>
      </c>
      <c r="D512" s="14">
        <v>0</v>
      </c>
      <c r="E512" s="3">
        <v>-1</v>
      </c>
      <c r="F512" s="3">
        <v>-1</v>
      </c>
      <c r="G512" s="3">
        <v>-1</v>
      </c>
      <c r="H512" s="3">
        <v>9</v>
      </c>
      <c r="I512" s="3">
        <v>2</v>
      </c>
      <c r="J512" s="4" t="s">
        <v>41</v>
      </c>
    </row>
    <row r="513" spans="1:10" ht="13" hidden="1" x14ac:dyDescent="0.15">
      <c r="A513" s="3">
        <v>512</v>
      </c>
      <c r="B513" s="3">
        <v>4</v>
      </c>
      <c r="C513" s="4" t="s">
        <v>42</v>
      </c>
      <c r="D513" s="14">
        <v>0</v>
      </c>
      <c r="E513" s="3">
        <v>-1</v>
      </c>
      <c r="F513" s="3">
        <v>-1</v>
      </c>
      <c r="G513" s="3">
        <v>-1</v>
      </c>
      <c r="H513" s="3">
        <v>1</v>
      </c>
      <c r="I513" s="3">
        <v>2</v>
      </c>
      <c r="J513" s="4" t="s">
        <v>41</v>
      </c>
    </row>
    <row r="514" spans="1:10" ht="13" hidden="1" x14ac:dyDescent="0.15">
      <c r="A514" s="3">
        <v>513</v>
      </c>
      <c r="B514" s="3">
        <v>2</v>
      </c>
      <c r="C514" s="4" t="s">
        <v>39</v>
      </c>
      <c r="D514" s="14">
        <v>0</v>
      </c>
      <c r="E514" s="3">
        <v>-1</v>
      </c>
      <c r="F514" s="3">
        <v>-1</v>
      </c>
      <c r="G514" s="3">
        <v>-1</v>
      </c>
      <c r="H514" s="3">
        <v>1</v>
      </c>
      <c r="I514" s="3">
        <v>6</v>
      </c>
      <c r="J514" s="4" t="s">
        <v>46</v>
      </c>
    </row>
    <row r="515" spans="1:10" ht="13" hidden="1" x14ac:dyDescent="0.15">
      <c r="A515" s="3">
        <v>514</v>
      </c>
      <c r="B515" s="3">
        <v>1</v>
      </c>
      <c r="C515" s="4" t="s">
        <v>42</v>
      </c>
      <c r="D515" s="14">
        <v>0</v>
      </c>
      <c r="E515" s="3">
        <v>-1</v>
      </c>
      <c r="F515" s="3">
        <v>-1</v>
      </c>
      <c r="G515" s="3">
        <v>-1</v>
      </c>
      <c r="H515" s="3">
        <v>1</v>
      </c>
      <c r="I515" s="3">
        <v>7</v>
      </c>
      <c r="J515" s="4" t="s">
        <v>47</v>
      </c>
    </row>
    <row r="516" spans="1:10" ht="13" hidden="1" x14ac:dyDescent="0.15">
      <c r="A516" s="3">
        <v>515</v>
      </c>
      <c r="B516" s="3">
        <v>2</v>
      </c>
      <c r="C516" s="4" t="s">
        <v>42</v>
      </c>
      <c r="D516" s="14">
        <v>0</v>
      </c>
      <c r="E516" s="3">
        <v>-1</v>
      </c>
      <c r="F516" s="3">
        <v>-1</v>
      </c>
      <c r="G516" s="3">
        <v>-1</v>
      </c>
      <c r="H516" s="3">
        <v>1</v>
      </c>
      <c r="I516" s="3">
        <v>2</v>
      </c>
      <c r="J516" s="4" t="s">
        <v>41</v>
      </c>
    </row>
    <row r="517" spans="1:10" ht="13" hidden="1" x14ac:dyDescent="0.15">
      <c r="A517" s="3">
        <v>516</v>
      </c>
      <c r="B517" s="3">
        <v>2</v>
      </c>
      <c r="C517" s="4" t="s">
        <v>39</v>
      </c>
      <c r="D517" s="14">
        <v>0</v>
      </c>
      <c r="E517" s="3">
        <v>-1</v>
      </c>
      <c r="F517" s="3">
        <v>-1</v>
      </c>
      <c r="G517" s="3">
        <v>-1</v>
      </c>
      <c r="H517" s="3">
        <v>4</v>
      </c>
      <c r="I517" s="3">
        <v>5</v>
      </c>
      <c r="J517" s="4" t="s">
        <v>43</v>
      </c>
    </row>
    <row r="518" spans="1:10" ht="13" hidden="1" x14ac:dyDescent="0.15">
      <c r="A518" s="3">
        <v>517</v>
      </c>
      <c r="B518" s="3">
        <v>2</v>
      </c>
      <c r="C518" s="4" t="s">
        <v>42</v>
      </c>
      <c r="D518" s="14">
        <v>0</v>
      </c>
      <c r="E518" s="3">
        <v>-1</v>
      </c>
      <c r="F518" s="3">
        <v>-1</v>
      </c>
      <c r="G518" s="3">
        <v>-1</v>
      </c>
      <c r="H518" s="3">
        <v>10</v>
      </c>
      <c r="I518" s="3">
        <v>7</v>
      </c>
      <c r="J518" s="4" t="s">
        <v>47</v>
      </c>
    </row>
    <row r="519" spans="1:10" ht="13" hidden="1" x14ac:dyDescent="0.15">
      <c r="A519" s="3">
        <v>518</v>
      </c>
      <c r="B519" s="3">
        <v>1</v>
      </c>
      <c r="C519" s="4" t="s">
        <v>39</v>
      </c>
      <c r="D519" s="14">
        <v>0</v>
      </c>
      <c r="E519" s="3">
        <v>-1</v>
      </c>
      <c r="F519" s="3">
        <v>-1</v>
      </c>
      <c r="G519" s="3">
        <v>-1</v>
      </c>
      <c r="H519" s="3">
        <v>5</v>
      </c>
      <c r="I519" s="3">
        <v>1</v>
      </c>
      <c r="J519" s="4" t="s">
        <v>44</v>
      </c>
    </row>
    <row r="520" spans="1:10" ht="13" hidden="1" x14ac:dyDescent="0.15">
      <c r="A520" s="3">
        <v>519</v>
      </c>
      <c r="B520" s="3">
        <v>1</v>
      </c>
      <c r="C520" s="4" t="s">
        <v>42</v>
      </c>
      <c r="D520" s="14">
        <v>0</v>
      </c>
      <c r="E520" s="3">
        <v>-1</v>
      </c>
      <c r="F520" s="3">
        <v>-1</v>
      </c>
      <c r="G520" s="3">
        <v>-1</v>
      </c>
      <c r="H520" s="3">
        <v>2</v>
      </c>
      <c r="I520" s="3">
        <v>3</v>
      </c>
      <c r="J520" s="4" t="s">
        <v>40</v>
      </c>
    </row>
    <row r="521" spans="1:10" ht="13" hidden="1" x14ac:dyDescent="0.15">
      <c r="A521" s="3">
        <v>520</v>
      </c>
      <c r="B521" s="3">
        <v>5</v>
      </c>
      <c r="C521" s="4" t="s">
        <v>39</v>
      </c>
      <c r="D521" s="14">
        <v>0</v>
      </c>
      <c r="E521" s="3">
        <v>-1</v>
      </c>
      <c r="F521" s="3">
        <v>-1</v>
      </c>
      <c r="G521" s="3">
        <v>-1</v>
      </c>
      <c r="H521" s="3">
        <v>3</v>
      </c>
      <c r="I521" s="3">
        <v>2</v>
      </c>
      <c r="J521" s="4" t="s">
        <v>41</v>
      </c>
    </row>
    <row r="522" spans="1:10" ht="13" hidden="1" x14ac:dyDescent="0.15">
      <c r="A522" s="3">
        <v>521</v>
      </c>
      <c r="B522" s="3">
        <v>2</v>
      </c>
      <c r="C522" s="4" t="s">
        <v>39</v>
      </c>
      <c r="D522" s="14">
        <v>0</v>
      </c>
      <c r="E522" s="3">
        <v>-1</v>
      </c>
      <c r="F522" s="3">
        <v>-1</v>
      </c>
      <c r="G522" s="3">
        <v>-1</v>
      </c>
      <c r="H522" s="3">
        <v>2</v>
      </c>
      <c r="I522" s="3">
        <v>6</v>
      </c>
      <c r="J522" s="4" t="s">
        <v>46</v>
      </c>
    </row>
    <row r="523" spans="1:10" ht="13" hidden="1" x14ac:dyDescent="0.15">
      <c r="A523" s="3">
        <v>522</v>
      </c>
      <c r="B523" s="3">
        <v>1</v>
      </c>
      <c r="C523" s="4" t="s">
        <v>39</v>
      </c>
      <c r="D523" s="14">
        <v>0</v>
      </c>
      <c r="E523" s="3">
        <v>-1</v>
      </c>
      <c r="F523" s="3">
        <v>-1</v>
      </c>
      <c r="G523" s="3">
        <v>-1</v>
      </c>
      <c r="H523" s="3">
        <v>3</v>
      </c>
      <c r="I523" s="3">
        <v>1</v>
      </c>
      <c r="J523" s="4" t="s">
        <v>44</v>
      </c>
    </row>
    <row r="524" spans="1:10" ht="13" hidden="1" x14ac:dyDescent="0.15">
      <c r="A524" s="3">
        <v>523</v>
      </c>
      <c r="B524" s="3">
        <v>2</v>
      </c>
      <c r="C524" s="4" t="s">
        <v>39</v>
      </c>
      <c r="D524" s="14">
        <v>0</v>
      </c>
      <c r="E524" s="3">
        <v>-1</v>
      </c>
      <c r="F524" s="3">
        <v>-1</v>
      </c>
      <c r="G524" s="3">
        <v>-1</v>
      </c>
      <c r="H524" s="3">
        <v>8</v>
      </c>
      <c r="I524" s="3">
        <v>1</v>
      </c>
      <c r="J524" s="4" t="s">
        <v>44</v>
      </c>
    </row>
    <row r="525" spans="1:10" ht="13" hidden="1" x14ac:dyDescent="0.15">
      <c r="A525" s="3">
        <v>524</v>
      </c>
      <c r="B525" s="3">
        <v>4</v>
      </c>
      <c r="C525" s="4" t="s">
        <v>39</v>
      </c>
      <c r="D525" s="14">
        <v>0</v>
      </c>
      <c r="E525" s="3">
        <v>-1</v>
      </c>
      <c r="F525" s="3">
        <v>-1</v>
      </c>
      <c r="G525" s="3">
        <v>-1</v>
      </c>
      <c r="H525" s="3">
        <v>2</v>
      </c>
      <c r="I525" s="3">
        <v>1</v>
      </c>
      <c r="J525" s="4" t="s">
        <v>44</v>
      </c>
    </row>
    <row r="526" spans="1:10" ht="13" hidden="1" x14ac:dyDescent="0.15">
      <c r="A526" s="3">
        <v>525</v>
      </c>
      <c r="B526" s="3">
        <v>5</v>
      </c>
      <c r="C526" s="4" t="s">
        <v>42</v>
      </c>
      <c r="D526" s="14">
        <v>0</v>
      </c>
      <c r="E526" s="3">
        <v>-1</v>
      </c>
      <c r="F526" s="3">
        <v>-1</v>
      </c>
      <c r="G526" s="3">
        <v>-1</v>
      </c>
      <c r="H526" s="3">
        <v>2</v>
      </c>
      <c r="I526" s="3">
        <v>7</v>
      </c>
      <c r="J526" s="4" t="s">
        <v>47</v>
      </c>
    </row>
    <row r="527" spans="1:10" ht="13" hidden="1" x14ac:dyDescent="0.15">
      <c r="A527" s="3">
        <v>526</v>
      </c>
      <c r="B527" s="3">
        <v>2</v>
      </c>
      <c r="C527" s="4" t="s">
        <v>42</v>
      </c>
      <c r="D527" s="14">
        <v>0</v>
      </c>
      <c r="E527" s="3">
        <v>-1</v>
      </c>
      <c r="F527" s="3">
        <v>-1</v>
      </c>
      <c r="G527" s="3">
        <v>-1</v>
      </c>
      <c r="H527" s="3">
        <v>4</v>
      </c>
      <c r="I527" s="3">
        <v>1</v>
      </c>
      <c r="J527" s="4" t="s">
        <v>44</v>
      </c>
    </row>
    <row r="528" spans="1:10" ht="13" hidden="1" x14ac:dyDescent="0.15">
      <c r="A528" s="3">
        <v>527</v>
      </c>
      <c r="B528" s="3">
        <v>2</v>
      </c>
      <c r="C528" s="4" t="s">
        <v>42</v>
      </c>
      <c r="D528" s="14">
        <v>0</v>
      </c>
      <c r="E528" s="3">
        <v>-1</v>
      </c>
      <c r="F528" s="3">
        <v>-1</v>
      </c>
      <c r="G528" s="3">
        <v>-1</v>
      </c>
      <c r="H528" s="3">
        <v>3</v>
      </c>
      <c r="I528" s="3">
        <v>4</v>
      </c>
      <c r="J528" s="4" t="s">
        <v>45</v>
      </c>
    </row>
    <row r="529" spans="1:10" ht="13" hidden="1" x14ac:dyDescent="0.15">
      <c r="A529" s="3">
        <v>528</v>
      </c>
      <c r="B529" s="3">
        <v>2</v>
      </c>
      <c r="C529" s="4" t="s">
        <v>42</v>
      </c>
      <c r="D529" s="14">
        <v>0</v>
      </c>
      <c r="E529" s="3">
        <v>-1</v>
      </c>
      <c r="F529" s="3">
        <v>-1</v>
      </c>
      <c r="G529" s="3">
        <v>-1</v>
      </c>
      <c r="H529" s="3">
        <v>9</v>
      </c>
      <c r="I529" s="3">
        <v>7</v>
      </c>
      <c r="J529" s="4" t="s">
        <v>47</v>
      </c>
    </row>
    <row r="530" spans="1:10" ht="13" hidden="1" x14ac:dyDescent="0.15">
      <c r="A530" s="3">
        <v>529</v>
      </c>
      <c r="B530" s="3">
        <v>5</v>
      </c>
      <c r="C530" s="4" t="s">
        <v>42</v>
      </c>
      <c r="D530" s="14">
        <v>0</v>
      </c>
      <c r="E530" s="3">
        <v>-1</v>
      </c>
      <c r="F530" s="3">
        <v>-1</v>
      </c>
      <c r="G530" s="3">
        <v>-1</v>
      </c>
      <c r="H530" s="3">
        <v>10</v>
      </c>
      <c r="I530" s="3">
        <v>7</v>
      </c>
      <c r="J530" s="4" t="s">
        <v>47</v>
      </c>
    </row>
    <row r="531" spans="1:10" ht="13" hidden="1" x14ac:dyDescent="0.15">
      <c r="A531" s="3">
        <v>530</v>
      </c>
      <c r="B531" s="3">
        <v>1</v>
      </c>
      <c r="C531" s="4" t="s">
        <v>39</v>
      </c>
      <c r="D531" s="14">
        <v>0</v>
      </c>
      <c r="E531" s="3">
        <v>-1</v>
      </c>
      <c r="F531" s="3">
        <v>-1</v>
      </c>
      <c r="G531" s="3">
        <v>-1</v>
      </c>
      <c r="H531" s="3">
        <v>10</v>
      </c>
      <c r="I531" s="3">
        <v>1</v>
      </c>
      <c r="J531" s="4" t="s">
        <v>44</v>
      </c>
    </row>
    <row r="532" spans="1:10" ht="13" hidden="1" x14ac:dyDescent="0.15">
      <c r="A532" s="3">
        <v>531</v>
      </c>
      <c r="B532" s="3">
        <v>5</v>
      </c>
      <c r="C532" s="4" t="s">
        <v>42</v>
      </c>
      <c r="D532" s="14">
        <v>0</v>
      </c>
      <c r="E532" s="3">
        <v>-1</v>
      </c>
      <c r="F532" s="3">
        <v>-1</v>
      </c>
      <c r="G532" s="3">
        <v>-1</v>
      </c>
      <c r="H532" s="3">
        <v>6</v>
      </c>
      <c r="I532" s="3">
        <v>4</v>
      </c>
      <c r="J532" s="4" t="s">
        <v>45</v>
      </c>
    </row>
    <row r="533" spans="1:10" ht="13" hidden="1" x14ac:dyDescent="0.15">
      <c r="A533" s="3">
        <v>532</v>
      </c>
      <c r="B533" s="3">
        <v>4</v>
      </c>
      <c r="C533" s="4" t="s">
        <v>39</v>
      </c>
      <c r="D533" s="14">
        <v>0</v>
      </c>
      <c r="E533" s="3">
        <v>-1</v>
      </c>
      <c r="F533" s="3">
        <v>-1</v>
      </c>
      <c r="G533" s="3">
        <v>-1</v>
      </c>
      <c r="H533" s="3">
        <v>6</v>
      </c>
      <c r="I533" s="3">
        <v>6</v>
      </c>
      <c r="J533" s="4" t="s">
        <v>46</v>
      </c>
    </row>
    <row r="534" spans="1:10" ht="13" hidden="1" x14ac:dyDescent="0.15">
      <c r="A534" s="3">
        <v>533</v>
      </c>
      <c r="B534" s="3">
        <v>1</v>
      </c>
      <c r="C534" s="4" t="s">
        <v>39</v>
      </c>
      <c r="D534" s="14">
        <v>0</v>
      </c>
      <c r="E534" s="3">
        <v>-1</v>
      </c>
      <c r="F534" s="3">
        <v>-1</v>
      </c>
      <c r="G534" s="3">
        <v>-1</v>
      </c>
      <c r="H534" s="3">
        <v>9</v>
      </c>
      <c r="I534" s="3">
        <v>6</v>
      </c>
      <c r="J534" s="4" t="s">
        <v>46</v>
      </c>
    </row>
    <row r="535" spans="1:10" ht="13" hidden="1" x14ac:dyDescent="0.15">
      <c r="A535" s="3">
        <v>534</v>
      </c>
      <c r="B535" s="3">
        <v>1</v>
      </c>
      <c r="C535" s="4" t="s">
        <v>39</v>
      </c>
      <c r="D535" s="14">
        <v>0</v>
      </c>
      <c r="E535" s="3">
        <v>-1</v>
      </c>
      <c r="F535" s="3">
        <v>-1</v>
      </c>
      <c r="G535" s="3">
        <v>-1</v>
      </c>
      <c r="H535" s="3">
        <v>3</v>
      </c>
      <c r="I535" s="3">
        <v>4</v>
      </c>
      <c r="J535" s="4" t="s">
        <v>45</v>
      </c>
    </row>
    <row r="536" spans="1:10" ht="13" hidden="1" x14ac:dyDescent="0.15">
      <c r="A536" s="3">
        <v>535</v>
      </c>
      <c r="B536" s="3">
        <v>2</v>
      </c>
      <c r="C536" s="4" t="s">
        <v>42</v>
      </c>
      <c r="D536" s="14">
        <v>0</v>
      </c>
      <c r="E536" s="3">
        <v>-1</v>
      </c>
      <c r="F536" s="3">
        <v>-1</v>
      </c>
      <c r="G536" s="3">
        <v>-1</v>
      </c>
      <c r="H536" s="3">
        <v>4</v>
      </c>
      <c r="I536" s="3">
        <v>2</v>
      </c>
      <c r="J536" s="4" t="s">
        <v>41</v>
      </c>
    </row>
    <row r="537" spans="1:10" ht="13" hidden="1" x14ac:dyDescent="0.15">
      <c r="A537" s="3">
        <v>536</v>
      </c>
      <c r="B537" s="3">
        <v>2</v>
      </c>
      <c r="C537" s="4" t="s">
        <v>42</v>
      </c>
      <c r="D537" s="14">
        <v>0</v>
      </c>
      <c r="E537" s="3">
        <v>-1</v>
      </c>
      <c r="F537" s="3">
        <v>-1</v>
      </c>
      <c r="G537" s="3">
        <v>-1</v>
      </c>
      <c r="H537" s="3">
        <v>1</v>
      </c>
      <c r="I537" s="3">
        <v>4</v>
      </c>
      <c r="J537" s="4" t="s">
        <v>45</v>
      </c>
    </row>
    <row r="538" spans="1:10" ht="13" hidden="1" x14ac:dyDescent="0.15">
      <c r="A538" s="3">
        <v>537</v>
      </c>
      <c r="B538" s="3">
        <v>2</v>
      </c>
      <c r="C538" s="4" t="s">
        <v>39</v>
      </c>
      <c r="D538" s="14">
        <v>0</v>
      </c>
      <c r="E538" s="3">
        <v>-1</v>
      </c>
      <c r="F538" s="3">
        <v>-1</v>
      </c>
      <c r="G538" s="3">
        <v>-1</v>
      </c>
      <c r="H538" s="3">
        <v>4</v>
      </c>
      <c r="I538" s="3">
        <v>3</v>
      </c>
      <c r="J538" s="4" t="s">
        <v>40</v>
      </c>
    </row>
    <row r="539" spans="1:10" ht="13" hidden="1" x14ac:dyDescent="0.15">
      <c r="A539" s="3">
        <v>538</v>
      </c>
      <c r="B539" s="3">
        <v>3</v>
      </c>
      <c r="C539" s="4" t="s">
        <v>42</v>
      </c>
      <c r="D539" s="14">
        <v>0</v>
      </c>
      <c r="E539" s="3">
        <v>-1</v>
      </c>
      <c r="F539" s="3">
        <v>-1</v>
      </c>
      <c r="G539" s="3">
        <v>-1</v>
      </c>
      <c r="H539" s="3">
        <v>2</v>
      </c>
      <c r="I539" s="3">
        <v>1</v>
      </c>
      <c r="J539" s="4" t="s">
        <v>44</v>
      </c>
    </row>
    <row r="540" spans="1:10" ht="13" hidden="1" x14ac:dyDescent="0.15">
      <c r="A540" s="3">
        <v>539</v>
      </c>
      <c r="B540" s="3">
        <v>2</v>
      </c>
      <c r="C540" s="4" t="s">
        <v>42</v>
      </c>
      <c r="D540" s="14">
        <v>0</v>
      </c>
      <c r="E540" s="3">
        <v>-1</v>
      </c>
      <c r="F540" s="3">
        <v>-1</v>
      </c>
      <c r="G540" s="3">
        <v>-1</v>
      </c>
      <c r="H540" s="3">
        <v>4</v>
      </c>
      <c r="I540" s="3">
        <v>5</v>
      </c>
      <c r="J540" s="4" t="s">
        <v>43</v>
      </c>
    </row>
    <row r="541" spans="1:10" ht="13" hidden="1" x14ac:dyDescent="0.15">
      <c r="A541" s="3">
        <v>540</v>
      </c>
      <c r="B541" s="3">
        <v>5</v>
      </c>
      <c r="C541" s="4" t="s">
        <v>39</v>
      </c>
      <c r="D541" s="14">
        <v>0</v>
      </c>
      <c r="E541" s="3">
        <v>-1</v>
      </c>
      <c r="F541" s="3">
        <v>-1</v>
      </c>
      <c r="G541" s="3">
        <v>-1</v>
      </c>
      <c r="H541" s="3">
        <v>10</v>
      </c>
      <c r="I541" s="3">
        <v>2</v>
      </c>
      <c r="J541" s="4" t="s">
        <v>41</v>
      </c>
    </row>
    <row r="542" spans="1:10" ht="13" hidden="1" x14ac:dyDescent="0.15">
      <c r="A542" s="3">
        <v>541</v>
      </c>
      <c r="B542" s="3">
        <v>4</v>
      </c>
      <c r="C542" s="4" t="s">
        <v>39</v>
      </c>
      <c r="D542" s="14">
        <v>0</v>
      </c>
      <c r="E542" s="3">
        <v>-1</v>
      </c>
      <c r="F542" s="3">
        <v>-1</v>
      </c>
      <c r="G542" s="3">
        <v>-1</v>
      </c>
      <c r="H542" s="3">
        <v>2</v>
      </c>
      <c r="I542" s="3">
        <v>6</v>
      </c>
      <c r="J542" s="4" t="s">
        <v>46</v>
      </c>
    </row>
    <row r="543" spans="1:10" ht="13" hidden="1" x14ac:dyDescent="0.15">
      <c r="A543" s="3">
        <v>542</v>
      </c>
      <c r="B543" s="3">
        <v>4</v>
      </c>
      <c r="C543" s="4" t="s">
        <v>42</v>
      </c>
      <c r="D543" s="14">
        <v>0</v>
      </c>
      <c r="E543" s="3">
        <v>-1</v>
      </c>
      <c r="F543" s="3">
        <v>-1</v>
      </c>
      <c r="G543" s="3">
        <v>-1</v>
      </c>
      <c r="H543" s="3">
        <v>1</v>
      </c>
      <c r="I543" s="3">
        <v>1</v>
      </c>
      <c r="J543" s="4" t="s">
        <v>44</v>
      </c>
    </row>
    <row r="544" spans="1:10" ht="13" hidden="1" x14ac:dyDescent="0.15">
      <c r="A544" s="3">
        <v>543</v>
      </c>
      <c r="B544" s="3">
        <v>4</v>
      </c>
      <c r="C544" s="4" t="s">
        <v>39</v>
      </c>
      <c r="D544" s="14">
        <v>0</v>
      </c>
      <c r="E544" s="3">
        <v>-1</v>
      </c>
      <c r="F544" s="3">
        <v>-1</v>
      </c>
      <c r="G544" s="3">
        <v>-1</v>
      </c>
      <c r="H544" s="3">
        <v>6</v>
      </c>
      <c r="I544" s="3">
        <v>2</v>
      </c>
      <c r="J544" s="4" t="s">
        <v>41</v>
      </c>
    </row>
    <row r="545" spans="1:10" ht="13" hidden="1" x14ac:dyDescent="0.15">
      <c r="A545" s="3">
        <v>544</v>
      </c>
      <c r="B545" s="3">
        <v>4</v>
      </c>
      <c r="C545" s="4" t="s">
        <v>39</v>
      </c>
      <c r="D545" s="14">
        <v>0</v>
      </c>
      <c r="E545" s="3">
        <v>-1</v>
      </c>
      <c r="F545" s="3">
        <v>-1</v>
      </c>
      <c r="G545" s="3">
        <v>-1</v>
      </c>
      <c r="H545" s="3">
        <v>8</v>
      </c>
      <c r="I545" s="3">
        <v>7</v>
      </c>
      <c r="J545" s="4" t="s">
        <v>47</v>
      </c>
    </row>
    <row r="546" spans="1:10" ht="13" hidden="1" x14ac:dyDescent="0.15">
      <c r="A546" s="3">
        <v>545</v>
      </c>
      <c r="B546" s="3">
        <v>2</v>
      </c>
      <c r="C546" s="4" t="s">
        <v>39</v>
      </c>
      <c r="D546" s="14">
        <v>0</v>
      </c>
      <c r="E546" s="3">
        <v>-1</v>
      </c>
      <c r="F546" s="3">
        <v>-1</v>
      </c>
      <c r="G546" s="3">
        <v>-1</v>
      </c>
      <c r="H546" s="3">
        <v>1</v>
      </c>
      <c r="I546" s="3">
        <v>5</v>
      </c>
      <c r="J546" s="4" t="s">
        <v>43</v>
      </c>
    </row>
    <row r="547" spans="1:10" ht="13" hidden="1" x14ac:dyDescent="0.15">
      <c r="A547" s="3">
        <v>546</v>
      </c>
      <c r="B547" s="3">
        <v>2</v>
      </c>
      <c r="C547" s="4" t="s">
        <v>42</v>
      </c>
      <c r="D547" s="14">
        <v>0</v>
      </c>
      <c r="E547" s="3">
        <v>-1</v>
      </c>
      <c r="F547" s="3">
        <v>-1</v>
      </c>
      <c r="G547" s="3">
        <v>-1</v>
      </c>
      <c r="H547" s="3">
        <v>8</v>
      </c>
      <c r="I547" s="3">
        <v>1</v>
      </c>
      <c r="J547" s="4" t="s">
        <v>44</v>
      </c>
    </row>
    <row r="548" spans="1:10" ht="13" hidden="1" x14ac:dyDescent="0.15">
      <c r="A548" s="3">
        <v>547</v>
      </c>
      <c r="B548" s="3">
        <v>3</v>
      </c>
      <c r="C548" s="4" t="s">
        <v>39</v>
      </c>
      <c r="D548" s="14">
        <v>0</v>
      </c>
      <c r="E548" s="3">
        <v>-1</v>
      </c>
      <c r="F548" s="3">
        <v>-1</v>
      </c>
      <c r="G548" s="3">
        <v>-1</v>
      </c>
      <c r="H548" s="3">
        <v>9</v>
      </c>
      <c r="I548" s="3">
        <v>2</v>
      </c>
      <c r="J548" s="4" t="s">
        <v>41</v>
      </c>
    </row>
    <row r="549" spans="1:10" ht="13" hidden="1" x14ac:dyDescent="0.15">
      <c r="A549" s="3">
        <v>548</v>
      </c>
      <c r="B549" s="3">
        <v>1</v>
      </c>
      <c r="C549" s="4" t="s">
        <v>42</v>
      </c>
      <c r="D549" s="14">
        <v>0</v>
      </c>
      <c r="E549" s="3">
        <v>-1</v>
      </c>
      <c r="F549" s="3">
        <v>-1</v>
      </c>
      <c r="G549" s="3">
        <v>-1</v>
      </c>
      <c r="H549" s="3">
        <v>6</v>
      </c>
      <c r="I549" s="3">
        <v>1</v>
      </c>
      <c r="J549" s="4" t="s">
        <v>44</v>
      </c>
    </row>
    <row r="550" spans="1:10" ht="13" hidden="1" x14ac:dyDescent="0.15">
      <c r="A550" s="3">
        <v>549</v>
      </c>
      <c r="B550" s="3">
        <v>2</v>
      </c>
      <c r="C550" s="4" t="s">
        <v>39</v>
      </c>
      <c r="D550" s="14">
        <v>0</v>
      </c>
      <c r="E550" s="3">
        <v>-1</v>
      </c>
      <c r="F550" s="3">
        <v>-1</v>
      </c>
      <c r="G550" s="3">
        <v>-1</v>
      </c>
      <c r="H550" s="3">
        <v>3</v>
      </c>
      <c r="I550" s="3">
        <v>4</v>
      </c>
      <c r="J550" s="4" t="s">
        <v>45</v>
      </c>
    </row>
    <row r="551" spans="1:10" ht="13" hidden="1" x14ac:dyDescent="0.15">
      <c r="A551" s="3">
        <v>550</v>
      </c>
      <c r="B551" s="3">
        <v>2</v>
      </c>
      <c r="C551" s="4" t="s">
        <v>42</v>
      </c>
      <c r="D551" s="14">
        <v>0</v>
      </c>
      <c r="E551" s="3">
        <v>-1</v>
      </c>
      <c r="F551" s="3">
        <v>-1</v>
      </c>
      <c r="G551" s="3">
        <v>-1</v>
      </c>
      <c r="H551" s="3">
        <v>3</v>
      </c>
      <c r="I551" s="3">
        <v>3</v>
      </c>
      <c r="J551" s="4" t="s">
        <v>40</v>
      </c>
    </row>
    <row r="552" spans="1:10" ht="13" hidden="1" x14ac:dyDescent="0.15">
      <c r="A552" s="3">
        <v>551</v>
      </c>
      <c r="B552" s="3">
        <v>3</v>
      </c>
      <c r="C552" s="4" t="s">
        <v>39</v>
      </c>
      <c r="D552" s="14">
        <v>0</v>
      </c>
      <c r="E552" s="3">
        <v>-1</v>
      </c>
      <c r="F552" s="3">
        <v>-1</v>
      </c>
      <c r="G552" s="3">
        <v>-1</v>
      </c>
      <c r="H552" s="3">
        <v>10</v>
      </c>
      <c r="I552" s="3">
        <v>1</v>
      </c>
      <c r="J552" s="4" t="s">
        <v>44</v>
      </c>
    </row>
    <row r="553" spans="1:10" ht="13" hidden="1" x14ac:dyDescent="0.15">
      <c r="A553" s="3">
        <v>552</v>
      </c>
      <c r="B553" s="3">
        <v>2</v>
      </c>
      <c r="C553" s="4" t="s">
        <v>42</v>
      </c>
      <c r="D553" s="14">
        <v>0</v>
      </c>
      <c r="E553" s="3">
        <v>-1</v>
      </c>
      <c r="F553" s="3">
        <v>-1</v>
      </c>
      <c r="G553" s="3">
        <v>-1</v>
      </c>
      <c r="H553" s="3">
        <v>4</v>
      </c>
      <c r="I553" s="3">
        <v>1</v>
      </c>
      <c r="J553" s="4" t="s">
        <v>44</v>
      </c>
    </row>
    <row r="554" spans="1:10" ht="13" hidden="1" x14ac:dyDescent="0.15">
      <c r="A554" s="3">
        <v>553</v>
      </c>
      <c r="B554" s="3">
        <v>5</v>
      </c>
      <c r="C554" s="4" t="s">
        <v>42</v>
      </c>
      <c r="D554" s="14">
        <v>0</v>
      </c>
      <c r="E554" s="3">
        <v>-1</v>
      </c>
      <c r="F554" s="3">
        <v>-1</v>
      </c>
      <c r="G554" s="3">
        <v>-1</v>
      </c>
      <c r="H554" s="3">
        <v>4</v>
      </c>
      <c r="I554" s="3">
        <v>1</v>
      </c>
      <c r="J554" s="4" t="s">
        <v>44</v>
      </c>
    </row>
    <row r="555" spans="1:10" ht="13" hidden="1" x14ac:dyDescent="0.15">
      <c r="A555" s="3">
        <v>554</v>
      </c>
      <c r="B555" s="3">
        <v>2</v>
      </c>
      <c r="C555" s="4" t="s">
        <v>42</v>
      </c>
      <c r="D555" s="14">
        <v>0</v>
      </c>
      <c r="E555" s="3">
        <v>-1</v>
      </c>
      <c r="F555" s="3">
        <v>-1</v>
      </c>
      <c r="G555" s="3">
        <v>-1</v>
      </c>
      <c r="H555" s="3">
        <v>9</v>
      </c>
      <c r="I555" s="3">
        <v>5</v>
      </c>
      <c r="J555" s="4" t="s">
        <v>43</v>
      </c>
    </row>
    <row r="556" spans="1:10" ht="13" hidden="1" x14ac:dyDescent="0.15">
      <c r="A556" s="3">
        <v>555</v>
      </c>
      <c r="B556" s="3">
        <v>2</v>
      </c>
      <c r="C556" s="4" t="s">
        <v>39</v>
      </c>
      <c r="D556" s="14">
        <v>0</v>
      </c>
      <c r="E556" s="3">
        <v>-1</v>
      </c>
      <c r="F556" s="3">
        <v>-1</v>
      </c>
      <c r="G556" s="3">
        <v>-1</v>
      </c>
      <c r="H556" s="3">
        <v>5</v>
      </c>
      <c r="I556" s="3">
        <v>3</v>
      </c>
      <c r="J556" s="4" t="s">
        <v>40</v>
      </c>
    </row>
    <row r="557" spans="1:10" ht="13" hidden="1" x14ac:dyDescent="0.15">
      <c r="A557" s="3">
        <v>556</v>
      </c>
      <c r="B557" s="3">
        <v>1</v>
      </c>
      <c r="C557" s="4" t="s">
        <v>42</v>
      </c>
      <c r="D557" s="14">
        <v>0</v>
      </c>
      <c r="E557" s="3">
        <v>-1</v>
      </c>
      <c r="F557" s="3">
        <v>-1</v>
      </c>
      <c r="G557" s="3">
        <v>-1</v>
      </c>
      <c r="H557" s="3">
        <v>2</v>
      </c>
      <c r="I557" s="3">
        <v>6</v>
      </c>
      <c r="J557" s="4" t="s">
        <v>46</v>
      </c>
    </row>
    <row r="558" spans="1:10" ht="13" hidden="1" x14ac:dyDescent="0.15">
      <c r="A558" s="3">
        <v>557</v>
      </c>
      <c r="B558" s="3">
        <v>2</v>
      </c>
      <c r="C558" s="4" t="s">
        <v>39</v>
      </c>
      <c r="D558" s="14">
        <v>0</v>
      </c>
      <c r="E558" s="3">
        <v>-1</v>
      </c>
      <c r="F558" s="3">
        <v>-1</v>
      </c>
      <c r="G558" s="3">
        <v>-1</v>
      </c>
      <c r="H558" s="3">
        <v>6</v>
      </c>
      <c r="I558" s="3">
        <v>4</v>
      </c>
      <c r="J558" s="4" t="s">
        <v>45</v>
      </c>
    </row>
    <row r="559" spans="1:10" ht="13" hidden="1" x14ac:dyDescent="0.15">
      <c r="A559" s="3">
        <v>558</v>
      </c>
      <c r="B559" s="3">
        <v>2</v>
      </c>
      <c r="C559" s="4" t="s">
        <v>42</v>
      </c>
      <c r="D559" s="14">
        <v>0</v>
      </c>
      <c r="E559" s="3">
        <v>-1</v>
      </c>
      <c r="F559" s="3">
        <v>-1</v>
      </c>
      <c r="G559" s="3">
        <v>-1</v>
      </c>
      <c r="H559" s="3">
        <v>9</v>
      </c>
      <c r="I559" s="3">
        <v>6</v>
      </c>
      <c r="J559" s="4" t="s">
        <v>46</v>
      </c>
    </row>
    <row r="560" spans="1:10" ht="13" hidden="1" x14ac:dyDescent="0.15">
      <c r="A560" s="3">
        <v>559</v>
      </c>
      <c r="B560" s="3">
        <v>2</v>
      </c>
      <c r="C560" s="4" t="s">
        <v>39</v>
      </c>
      <c r="D560" s="14">
        <v>0</v>
      </c>
      <c r="E560" s="3">
        <v>-1</v>
      </c>
      <c r="F560" s="3">
        <v>-1</v>
      </c>
      <c r="G560" s="3">
        <v>-1</v>
      </c>
      <c r="H560" s="3">
        <v>7</v>
      </c>
      <c r="I560" s="3">
        <v>4</v>
      </c>
      <c r="J560" s="4" t="s">
        <v>45</v>
      </c>
    </row>
    <row r="561" spans="1:10" ht="13" hidden="1" x14ac:dyDescent="0.15">
      <c r="A561" s="3">
        <v>560</v>
      </c>
      <c r="B561" s="3">
        <v>1</v>
      </c>
      <c r="C561" s="4" t="s">
        <v>42</v>
      </c>
      <c r="D561" s="14">
        <v>0</v>
      </c>
      <c r="E561" s="3">
        <v>-1</v>
      </c>
      <c r="F561" s="3">
        <v>-1</v>
      </c>
      <c r="G561" s="3">
        <v>-1</v>
      </c>
      <c r="H561" s="3">
        <v>10</v>
      </c>
      <c r="I561" s="3">
        <v>5</v>
      </c>
      <c r="J561" s="4" t="s">
        <v>43</v>
      </c>
    </row>
    <row r="562" spans="1:10" ht="13" hidden="1" x14ac:dyDescent="0.15">
      <c r="A562" s="3">
        <v>561</v>
      </c>
      <c r="B562" s="3">
        <v>3</v>
      </c>
      <c r="C562" s="4" t="s">
        <v>42</v>
      </c>
      <c r="D562" s="14">
        <v>0</v>
      </c>
      <c r="E562" s="3">
        <v>-1</v>
      </c>
      <c r="F562" s="3">
        <v>-1</v>
      </c>
      <c r="G562" s="3">
        <v>-1</v>
      </c>
      <c r="H562" s="3">
        <v>3</v>
      </c>
      <c r="I562" s="3">
        <v>6</v>
      </c>
      <c r="J562" s="4" t="s">
        <v>46</v>
      </c>
    </row>
    <row r="563" spans="1:10" ht="13" hidden="1" x14ac:dyDescent="0.15">
      <c r="A563" s="3">
        <v>562</v>
      </c>
      <c r="B563" s="3">
        <v>5</v>
      </c>
      <c r="C563" s="4" t="s">
        <v>42</v>
      </c>
      <c r="D563" s="14">
        <v>0</v>
      </c>
      <c r="E563" s="3">
        <v>-1</v>
      </c>
      <c r="F563" s="3">
        <v>-1</v>
      </c>
      <c r="G563" s="3">
        <v>-1</v>
      </c>
      <c r="H563" s="3">
        <v>4</v>
      </c>
      <c r="I563" s="3">
        <v>4</v>
      </c>
      <c r="J563" s="4" t="s">
        <v>45</v>
      </c>
    </row>
    <row r="564" spans="1:10" ht="13" hidden="1" x14ac:dyDescent="0.15">
      <c r="A564" s="3">
        <v>563</v>
      </c>
      <c r="B564" s="3">
        <v>5</v>
      </c>
      <c r="C564" s="4" t="s">
        <v>39</v>
      </c>
      <c r="D564" s="14">
        <v>0</v>
      </c>
      <c r="E564" s="3">
        <v>-1</v>
      </c>
      <c r="F564" s="3">
        <v>-1</v>
      </c>
      <c r="G564" s="3">
        <v>-1</v>
      </c>
      <c r="H564" s="3">
        <v>1</v>
      </c>
      <c r="I564" s="3">
        <v>5</v>
      </c>
      <c r="J564" s="4" t="s">
        <v>43</v>
      </c>
    </row>
    <row r="565" spans="1:10" ht="13" hidden="1" x14ac:dyDescent="0.15">
      <c r="A565" s="3">
        <v>564</v>
      </c>
      <c r="B565" s="3">
        <v>1</v>
      </c>
      <c r="C565" s="4" t="s">
        <v>39</v>
      </c>
      <c r="D565" s="14">
        <v>0</v>
      </c>
      <c r="E565" s="3">
        <v>-1</v>
      </c>
      <c r="F565" s="3">
        <v>-1</v>
      </c>
      <c r="G565" s="3">
        <v>-1</v>
      </c>
      <c r="H565" s="3">
        <v>7</v>
      </c>
      <c r="I565" s="3">
        <v>7</v>
      </c>
      <c r="J565" s="4" t="s">
        <v>47</v>
      </c>
    </row>
    <row r="566" spans="1:10" ht="13" hidden="1" x14ac:dyDescent="0.15">
      <c r="A566" s="3">
        <v>565</v>
      </c>
      <c r="B566" s="3">
        <v>2</v>
      </c>
      <c r="C566" s="4" t="s">
        <v>39</v>
      </c>
      <c r="D566" s="14">
        <v>0</v>
      </c>
      <c r="E566" s="3">
        <v>-1</v>
      </c>
      <c r="F566" s="3">
        <v>-1</v>
      </c>
      <c r="G566" s="3">
        <v>-1</v>
      </c>
      <c r="H566" s="3">
        <v>3</v>
      </c>
      <c r="I566" s="3">
        <v>1</v>
      </c>
      <c r="J566" s="4" t="s">
        <v>44</v>
      </c>
    </row>
    <row r="567" spans="1:10" ht="13" hidden="1" x14ac:dyDescent="0.15">
      <c r="A567" s="3">
        <v>566</v>
      </c>
      <c r="B567" s="3">
        <v>4</v>
      </c>
      <c r="C567" s="4" t="s">
        <v>42</v>
      </c>
      <c r="D567" s="14">
        <v>0</v>
      </c>
      <c r="E567" s="3">
        <v>-1</v>
      </c>
      <c r="F567" s="3">
        <v>-1</v>
      </c>
      <c r="G567" s="3">
        <v>-1</v>
      </c>
      <c r="H567" s="3">
        <v>4</v>
      </c>
      <c r="I567" s="3">
        <v>1</v>
      </c>
      <c r="J567" s="4" t="s">
        <v>44</v>
      </c>
    </row>
    <row r="568" spans="1:10" ht="13" hidden="1" x14ac:dyDescent="0.15">
      <c r="A568" s="3">
        <v>567</v>
      </c>
      <c r="B568" s="3">
        <v>2</v>
      </c>
      <c r="C568" s="4" t="s">
        <v>39</v>
      </c>
      <c r="D568" s="14">
        <v>0</v>
      </c>
      <c r="E568" s="3">
        <v>-1</v>
      </c>
      <c r="F568" s="3">
        <v>-1</v>
      </c>
      <c r="G568" s="3">
        <v>-1</v>
      </c>
      <c r="H568" s="3">
        <v>9</v>
      </c>
      <c r="I568" s="3">
        <v>4</v>
      </c>
      <c r="J568" s="4" t="s">
        <v>45</v>
      </c>
    </row>
    <row r="569" spans="1:10" ht="13" hidden="1" x14ac:dyDescent="0.15">
      <c r="A569" s="3">
        <v>568</v>
      </c>
      <c r="B569" s="3">
        <v>2</v>
      </c>
      <c r="C569" s="4" t="s">
        <v>42</v>
      </c>
      <c r="D569" s="14">
        <v>0</v>
      </c>
      <c r="E569" s="3">
        <v>-1</v>
      </c>
      <c r="F569" s="3">
        <v>-1</v>
      </c>
      <c r="G569" s="3">
        <v>-1</v>
      </c>
      <c r="H569" s="3">
        <v>6</v>
      </c>
      <c r="I569" s="3">
        <v>7</v>
      </c>
      <c r="J569" s="4" t="s">
        <v>47</v>
      </c>
    </row>
    <row r="570" spans="1:10" ht="13" hidden="1" x14ac:dyDescent="0.15">
      <c r="A570" s="3">
        <v>569</v>
      </c>
      <c r="B570" s="3">
        <v>1</v>
      </c>
      <c r="C570" s="4" t="s">
        <v>42</v>
      </c>
      <c r="D570" s="14">
        <v>0</v>
      </c>
      <c r="E570" s="3">
        <v>-1</v>
      </c>
      <c r="F570" s="3">
        <v>-1</v>
      </c>
      <c r="G570" s="3">
        <v>-1</v>
      </c>
      <c r="H570" s="3">
        <v>7</v>
      </c>
      <c r="I570" s="3">
        <v>3</v>
      </c>
      <c r="J570" s="4" t="s">
        <v>40</v>
      </c>
    </row>
    <row r="571" spans="1:10" ht="13" hidden="1" x14ac:dyDescent="0.15">
      <c r="A571" s="3">
        <v>570</v>
      </c>
      <c r="B571" s="3">
        <v>2</v>
      </c>
      <c r="C571" s="4" t="s">
        <v>42</v>
      </c>
      <c r="D571" s="14">
        <v>0</v>
      </c>
      <c r="E571" s="3">
        <v>-1</v>
      </c>
      <c r="F571" s="3">
        <v>-1</v>
      </c>
      <c r="G571" s="3">
        <v>-1</v>
      </c>
      <c r="H571" s="3">
        <v>10</v>
      </c>
      <c r="I571" s="3">
        <v>5</v>
      </c>
      <c r="J571" s="4" t="s">
        <v>43</v>
      </c>
    </row>
    <row r="572" spans="1:10" ht="13" hidden="1" x14ac:dyDescent="0.15">
      <c r="A572" s="3">
        <v>571</v>
      </c>
      <c r="B572" s="3">
        <v>4</v>
      </c>
      <c r="C572" s="4" t="s">
        <v>42</v>
      </c>
      <c r="D572" s="14">
        <v>0</v>
      </c>
      <c r="E572" s="3">
        <v>-1</v>
      </c>
      <c r="F572" s="3">
        <v>-1</v>
      </c>
      <c r="G572" s="3">
        <v>-1</v>
      </c>
      <c r="H572" s="3">
        <v>1</v>
      </c>
      <c r="I572" s="3">
        <v>2</v>
      </c>
      <c r="J572" s="4" t="s">
        <v>41</v>
      </c>
    </row>
    <row r="573" spans="1:10" ht="13" hidden="1" x14ac:dyDescent="0.15">
      <c r="A573" s="3">
        <v>572</v>
      </c>
      <c r="B573" s="3">
        <v>4</v>
      </c>
      <c r="C573" s="4" t="s">
        <v>42</v>
      </c>
      <c r="D573" s="14">
        <v>0</v>
      </c>
      <c r="E573" s="3">
        <v>-1</v>
      </c>
      <c r="F573" s="3">
        <v>-1</v>
      </c>
      <c r="G573" s="3">
        <v>-1</v>
      </c>
      <c r="H573" s="3">
        <v>1</v>
      </c>
      <c r="I573" s="3">
        <v>2</v>
      </c>
      <c r="J573" s="4" t="s">
        <v>41</v>
      </c>
    </row>
    <row r="574" spans="1:10" ht="13" hidden="1" x14ac:dyDescent="0.15">
      <c r="A574" s="3">
        <v>573</v>
      </c>
      <c r="B574" s="3">
        <v>1</v>
      </c>
      <c r="C574" s="4" t="s">
        <v>42</v>
      </c>
      <c r="D574" s="14">
        <v>0</v>
      </c>
      <c r="E574" s="3">
        <v>-1</v>
      </c>
      <c r="F574" s="3">
        <v>-1</v>
      </c>
      <c r="G574" s="3">
        <v>-1</v>
      </c>
      <c r="H574" s="3">
        <v>7</v>
      </c>
      <c r="I574" s="3">
        <v>7</v>
      </c>
      <c r="J574" s="4" t="s">
        <v>47</v>
      </c>
    </row>
    <row r="575" spans="1:10" ht="13" hidden="1" x14ac:dyDescent="0.15">
      <c r="A575" s="3">
        <v>574</v>
      </c>
      <c r="B575" s="3">
        <v>3</v>
      </c>
      <c r="C575" s="4" t="s">
        <v>39</v>
      </c>
      <c r="D575" s="14">
        <v>0</v>
      </c>
      <c r="E575" s="3">
        <v>-1</v>
      </c>
      <c r="F575" s="3">
        <v>-1</v>
      </c>
      <c r="G575" s="3">
        <v>-1</v>
      </c>
      <c r="H575" s="3">
        <v>6</v>
      </c>
      <c r="I575" s="3">
        <v>2</v>
      </c>
      <c r="J575" s="4" t="s">
        <v>41</v>
      </c>
    </row>
    <row r="576" spans="1:10" ht="13" hidden="1" x14ac:dyDescent="0.15">
      <c r="A576" s="3">
        <v>575</v>
      </c>
      <c r="B576" s="3">
        <v>2</v>
      </c>
      <c r="C576" s="4" t="s">
        <v>39</v>
      </c>
      <c r="D576" s="14">
        <v>0</v>
      </c>
      <c r="E576" s="3">
        <v>-1</v>
      </c>
      <c r="F576" s="3">
        <v>-1</v>
      </c>
      <c r="G576" s="3">
        <v>-1</v>
      </c>
      <c r="H576" s="3">
        <v>1</v>
      </c>
      <c r="I576" s="3">
        <v>4</v>
      </c>
      <c r="J576" s="4" t="s">
        <v>45</v>
      </c>
    </row>
    <row r="577" spans="1:10" ht="13" hidden="1" x14ac:dyDescent="0.15">
      <c r="A577" s="3">
        <v>576</v>
      </c>
      <c r="B577" s="3">
        <v>1</v>
      </c>
      <c r="C577" s="4" t="s">
        <v>42</v>
      </c>
      <c r="D577" s="14">
        <v>0</v>
      </c>
      <c r="E577" s="3">
        <v>-1</v>
      </c>
      <c r="F577" s="3">
        <v>-1</v>
      </c>
      <c r="G577" s="3">
        <v>-1</v>
      </c>
      <c r="H577" s="3">
        <v>8</v>
      </c>
      <c r="I577" s="3">
        <v>5</v>
      </c>
      <c r="J577" s="4" t="s">
        <v>43</v>
      </c>
    </row>
    <row r="578" spans="1:10" ht="13" hidden="1" x14ac:dyDescent="0.15">
      <c r="A578" s="3">
        <v>577</v>
      </c>
      <c r="B578" s="3">
        <v>5</v>
      </c>
      <c r="C578" s="4" t="s">
        <v>39</v>
      </c>
      <c r="D578" s="14">
        <v>0</v>
      </c>
      <c r="E578" s="3">
        <v>-1</v>
      </c>
      <c r="F578" s="3">
        <v>-1</v>
      </c>
      <c r="G578" s="3">
        <v>-1</v>
      </c>
      <c r="H578" s="3">
        <v>10</v>
      </c>
      <c r="I578" s="3">
        <v>2</v>
      </c>
      <c r="J578" s="4" t="s">
        <v>41</v>
      </c>
    </row>
    <row r="579" spans="1:10" ht="13" hidden="1" x14ac:dyDescent="0.15">
      <c r="A579" s="3">
        <v>578</v>
      </c>
      <c r="B579" s="3">
        <v>1</v>
      </c>
      <c r="C579" s="4" t="s">
        <v>39</v>
      </c>
      <c r="D579" s="14">
        <v>0</v>
      </c>
      <c r="E579" s="3">
        <v>-1</v>
      </c>
      <c r="F579" s="3">
        <v>-1</v>
      </c>
      <c r="G579" s="3">
        <v>-1</v>
      </c>
      <c r="H579" s="3">
        <v>1</v>
      </c>
      <c r="I579" s="3">
        <v>1</v>
      </c>
      <c r="J579" s="4" t="s">
        <v>44</v>
      </c>
    </row>
    <row r="580" spans="1:10" ht="13" hidden="1" x14ac:dyDescent="0.15">
      <c r="A580" s="3">
        <v>579</v>
      </c>
      <c r="B580" s="3">
        <v>1</v>
      </c>
      <c r="C580" s="4" t="s">
        <v>42</v>
      </c>
      <c r="D580" s="14">
        <v>0</v>
      </c>
      <c r="E580" s="3">
        <v>-1</v>
      </c>
      <c r="F580" s="3">
        <v>-1</v>
      </c>
      <c r="G580" s="3">
        <v>-1</v>
      </c>
      <c r="H580" s="3">
        <v>4</v>
      </c>
      <c r="I580" s="3">
        <v>4</v>
      </c>
      <c r="J580" s="4" t="s">
        <v>45</v>
      </c>
    </row>
    <row r="581" spans="1:10" ht="13" hidden="1" x14ac:dyDescent="0.15">
      <c r="A581" s="3">
        <v>580</v>
      </c>
      <c r="B581" s="3">
        <v>6</v>
      </c>
      <c r="C581" s="4" t="s">
        <v>42</v>
      </c>
      <c r="D581" s="14">
        <v>0</v>
      </c>
      <c r="E581" s="3">
        <v>-1</v>
      </c>
      <c r="F581" s="3">
        <v>-1</v>
      </c>
      <c r="G581" s="3">
        <v>-1</v>
      </c>
      <c r="H581" s="3">
        <v>2</v>
      </c>
      <c r="I581" s="3">
        <v>6</v>
      </c>
      <c r="J581" s="4" t="s">
        <v>46</v>
      </c>
    </row>
    <row r="582" spans="1:10" ht="13" hidden="1" x14ac:dyDescent="0.15">
      <c r="A582" s="3">
        <v>581</v>
      </c>
      <c r="B582" s="3">
        <v>2</v>
      </c>
      <c r="C582" s="4" t="s">
        <v>39</v>
      </c>
      <c r="D582" s="14">
        <v>0</v>
      </c>
      <c r="E582" s="3">
        <v>-1</v>
      </c>
      <c r="F582" s="3">
        <v>-1</v>
      </c>
      <c r="G582" s="3">
        <v>-1</v>
      </c>
      <c r="H582" s="3">
        <v>9</v>
      </c>
      <c r="I582" s="3">
        <v>1</v>
      </c>
      <c r="J582" s="4" t="s">
        <v>44</v>
      </c>
    </row>
    <row r="583" spans="1:10" ht="13" hidden="1" x14ac:dyDescent="0.15">
      <c r="A583" s="3">
        <v>582</v>
      </c>
      <c r="B583" s="3">
        <v>1</v>
      </c>
      <c r="C583" s="4" t="s">
        <v>39</v>
      </c>
      <c r="D583" s="14">
        <v>0</v>
      </c>
      <c r="E583" s="3">
        <v>-1</v>
      </c>
      <c r="F583" s="3">
        <v>-1</v>
      </c>
      <c r="G583" s="3">
        <v>-1</v>
      </c>
      <c r="H583" s="3">
        <v>8</v>
      </c>
      <c r="I583" s="3">
        <v>1</v>
      </c>
      <c r="J583" s="4" t="s">
        <v>44</v>
      </c>
    </row>
    <row r="584" spans="1:10" ht="13" hidden="1" x14ac:dyDescent="0.15">
      <c r="A584" s="3">
        <v>583</v>
      </c>
      <c r="B584" s="3">
        <v>1</v>
      </c>
      <c r="C584" s="4" t="s">
        <v>42</v>
      </c>
      <c r="D584" s="14">
        <v>0</v>
      </c>
      <c r="E584" s="3">
        <v>-1</v>
      </c>
      <c r="F584" s="3">
        <v>-1</v>
      </c>
      <c r="G584" s="3">
        <v>-1</v>
      </c>
      <c r="H584" s="3">
        <v>9</v>
      </c>
      <c r="I584" s="3">
        <v>7</v>
      </c>
      <c r="J584" s="4" t="s">
        <v>47</v>
      </c>
    </row>
    <row r="585" spans="1:10" ht="13" hidden="1" x14ac:dyDescent="0.15">
      <c r="A585" s="3">
        <v>584</v>
      </c>
      <c r="B585" s="3">
        <v>4</v>
      </c>
      <c r="C585" s="4" t="s">
        <v>39</v>
      </c>
      <c r="D585" s="14">
        <v>0</v>
      </c>
      <c r="E585" s="3">
        <v>-1</v>
      </c>
      <c r="F585" s="3">
        <v>-1</v>
      </c>
      <c r="G585" s="3">
        <v>-1</v>
      </c>
      <c r="H585" s="3">
        <v>7</v>
      </c>
      <c r="I585" s="3">
        <v>2</v>
      </c>
      <c r="J585" s="4" t="s">
        <v>41</v>
      </c>
    </row>
    <row r="586" spans="1:10" ht="13" hidden="1" x14ac:dyDescent="0.15">
      <c r="A586" s="3">
        <v>585</v>
      </c>
      <c r="B586" s="3">
        <v>4</v>
      </c>
      <c r="C586" s="4" t="s">
        <v>42</v>
      </c>
      <c r="D586" s="14">
        <v>0</v>
      </c>
      <c r="E586" s="3">
        <v>-1</v>
      </c>
      <c r="F586" s="3">
        <v>-1</v>
      </c>
      <c r="G586" s="3">
        <v>-1</v>
      </c>
      <c r="H586" s="3">
        <v>5</v>
      </c>
      <c r="I586" s="3">
        <v>2</v>
      </c>
      <c r="J586" s="4" t="s">
        <v>41</v>
      </c>
    </row>
    <row r="587" spans="1:10" ht="13" hidden="1" x14ac:dyDescent="0.15">
      <c r="A587" s="3">
        <v>586</v>
      </c>
      <c r="B587" s="3">
        <v>5</v>
      </c>
      <c r="C587" s="4" t="s">
        <v>39</v>
      </c>
      <c r="D587" s="14">
        <v>0</v>
      </c>
      <c r="E587" s="3">
        <v>-1</v>
      </c>
      <c r="F587" s="3">
        <v>-1</v>
      </c>
      <c r="G587" s="3">
        <v>-1</v>
      </c>
      <c r="H587" s="3">
        <v>6</v>
      </c>
      <c r="I587" s="3">
        <v>7</v>
      </c>
      <c r="J587" s="4" t="s">
        <v>47</v>
      </c>
    </row>
    <row r="588" spans="1:10" ht="13" hidden="1" x14ac:dyDescent="0.15">
      <c r="A588" s="3">
        <v>587</v>
      </c>
      <c r="B588" s="3">
        <v>2</v>
      </c>
      <c r="C588" s="4" t="s">
        <v>42</v>
      </c>
      <c r="D588" s="14">
        <v>0</v>
      </c>
      <c r="E588" s="3">
        <v>-1</v>
      </c>
      <c r="F588" s="3">
        <v>-1</v>
      </c>
      <c r="G588" s="3">
        <v>-1</v>
      </c>
      <c r="H588" s="3">
        <v>1</v>
      </c>
      <c r="I588" s="3">
        <v>1</v>
      </c>
      <c r="J588" s="4" t="s">
        <v>44</v>
      </c>
    </row>
    <row r="589" spans="1:10" ht="13" hidden="1" x14ac:dyDescent="0.15">
      <c r="A589" s="3">
        <v>588</v>
      </c>
      <c r="B589" s="3">
        <v>1</v>
      </c>
      <c r="C589" s="4" t="s">
        <v>39</v>
      </c>
      <c r="D589" s="14">
        <v>0</v>
      </c>
      <c r="E589" s="3">
        <v>-1</v>
      </c>
      <c r="F589" s="3">
        <v>-1</v>
      </c>
      <c r="G589" s="3">
        <v>-1</v>
      </c>
      <c r="H589" s="3">
        <v>8</v>
      </c>
      <c r="I589" s="3">
        <v>1</v>
      </c>
      <c r="J589" s="4" t="s">
        <v>44</v>
      </c>
    </row>
    <row r="590" spans="1:10" ht="13" hidden="1" x14ac:dyDescent="0.15">
      <c r="A590" s="3">
        <v>589</v>
      </c>
      <c r="B590" s="3">
        <v>1</v>
      </c>
      <c r="C590" s="4" t="s">
        <v>42</v>
      </c>
      <c r="D590" s="14">
        <v>0</v>
      </c>
      <c r="E590" s="3">
        <v>-1</v>
      </c>
      <c r="F590" s="3">
        <v>-1</v>
      </c>
      <c r="G590" s="3">
        <v>-1</v>
      </c>
      <c r="H590" s="3">
        <v>8</v>
      </c>
      <c r="I590" s="3">
        <v>2</v>
      </c>
      <c r="J590" s="4" t="s">
        <v>41</v>
      </c>
    </row>
    <row r="591" spans="1:10" ht="13" hidden="1" x14ac:dyDescent="0.15">
      <c r="A591" s="3">
        <v>590</v>
      </c>
      <c r="B591" s="3">
        <v>2</v>
      </c>
      <c r="C591" s="4" t="s">
        <v>42</v>
      </c>
      <c r="D591" s="14">
        <v>0</v>
      </c>
      <c r="E591" s="3">
        <v>-1</v>
      </c>
      <c r="F591" s="3">
        <v>-1</v>
      </c>
      <c r="G591" s="3">
        <v>-1</v>
      </c>
      <c r="H591" s="3">
        <v>1</v>
      </c>
      <c r="I591" s="3">
        <v>3</v>
      </c>
      <c r="J591" s="4" t="s">
        <v>40</v>
      </c>
    </row>
    <row r="592" spans="1:10" ht="13" hidden="1" x14ac:dyDescent="0.15">
      <c r="A592" s="3">
        <v>591</v>
      </c>
      <c r="B592" s="3">
        <v>3</v>
      </c>
      <c r="C592" s="4" t="s">
        <v>39</v>
      </c>
      <c r="D592" s="14">
        <v>0</v>
      </c>
      <c r="E592" s="3">
        <v>-1</v>
      </c>
      <c r="F592" s="3">
        <v>-1</v>
      </c>
      <c r="G592" s="3">
        <v>-1</v>
      </c>
      <c r="H592" s="3">
        <v>1</v>
      </c>
      <c r="I592" s="3">
        <v>6</v>
      </c>
      <c r="J592" s="4" t="s">
        <v>46</v>
      </c>
    </row>
    <row r="593" spans="1:10" ht="13" hidden="1" x14ac:dyDescent="0.15">
      <c r="A593" s="3">
        <v>592</v>
      </c>
      <c r="B593" s="3">
        <v>4</v>
      </c>
      <c r="C593" s="4" t="s">
        <v>42</v>
      </c>
      <c r="D593" s="14">
        <v>0</v>
      </c>
      <c r="E593" s="3">
        <v>-1</v>
      </c>
      <c r="F593" s="3">
        <v>-1</v>
      </c>
      <c r="G593" s="3">
        <v>-1</v>
      </c>
      <c r="H593" s="3">
        <v>6</v>
      </c>
      <c r="I593" s="3">
        <v>6</v>
      </c>
      <c r="J593" s="4" t="s">
        <v>46</v>
      </c>
    </row>
    <row r="594" spans="1:10" ht="13" hidden="1" x14ac:dyDescent="0.15">
      <c r="A594" s="3">
        <v>593</v>
      </c>
      <c r="B594" s="3">
        <v>5</v>
      </c>
      <c r="C594" s="4" t="s">
        <v>39</v>
      </c>
      <c r="D594" s="14">
        <v>0</v>
      </c>
      <c r="E594" s="3">
        <v>-1</v>
      </c>
      <c r="F594" s="3">
        <v>-1</v>
      </c>
      <c r="G594" s="3">
        <v>-1</v>
      </c>
      <c r="H594" s="3">
        <v>7</v>
      </c>
      <c r="I594" s="3">
        <v>2</v>
      </c>
      <c r="J594" s="4" t="s">
        <v>41</v>
      </c>
    </row>
    <row r="595" spans="1:10" ht="13" hidden="1" x14ac:dyDescent="0.15">
      <c r="A595" s="3">
        <v>594</v>
      </c>
      <c r="B595" s="3">
        <v>2</v>
      </c>
      <c r="C595" s="4" t="s">
        <v>42</v>
      </c>
      <c r="D595" s="14">
        <v>0</v>
      </c>
      <c r="E595" s="3">
        <v>-1</v>
      </c>
      <c r="F595" s="3">
        <v>-1</v>
      </c>
      <c r="G595" s="3">
        <v>-1</v>
      </c>
      <c r="H595" s="3">
        <v>3</v>
      </c>
      <c r="I595" s="3">
        <v>6</v>
      </c>
      <c r="J595" s="4" t="s">
        <v>46</v>
      </c>
    </row>
    <row r="596" spans="1:10" ht="13" hidden="1" x14ac:dyDescent="0.15">
      <c r="A596" s="3">
        <v>595</v>
      </c>
      <c r="B596" s="3">
        <v>2</v>
      </c>
      <c r="C596" s="4" t="s">
        <v>42</v>
      </c>
      <c r="D596" s="14">
        <v>0</v>
      </c>
      <c r="E596" s="3">
        <v>-1</v>
      </c>
      <c r="F596" s="3">
        <v>-1</v>
      </c>
      <c r="G596" s="3">
        <v>-1</v>
      </c>
      <c r="H596" s="3">
        <v>3</v>
      </c>
      <c r="I596" s="3">
        <v>1</v>
      </c>
      <c r="J596" s="4" t="s">
        <v>44</v>
      </c>
    </row>
    <row r="597" spans="1:10" ht="13" hidden="1" x14ac:dyDescent="0.15">
      <c r="A597" s="3">
        <v>596</v>
      </c>
      <c r="B597" s="3">
        <v>5</v>
      </c>
      <c r="C597" s="4" t="s">
        <v>39</v>
      </c>
      <c r="D597" s="14">
        <v>0</v>
      </c>
      <c r="E597" s="3">
        <v>-1</v>
      </c>
      <c r="F597" s="3">
        <v>-1</v>
      </c>
      <c r="G597" s="3">
        <v>-1</v>
      </c>
      <c r="H597" s="3">
        <v>10</v>
      </c>
      <c r="I597" s="3">
        <v>4</v>
      </c>
      <c r="J597" s="4" t="s">
        <v>45</v>
      </c>
    </row>
    <row r="598" spans="1:10" ht="13" hidden="1" x14ac:dyDescent="0.15">
      <c r="A598" s="3">
        <v>597</v>
      </c>
      <c r="B598" s="3">
        <v>2</v>
      </c>
      <c r="C598" s="4" t="s">
        <v>42</v>
      </c>
      <c r="D598" s="14">
        <v>0</v>
      </c>
      <c r="E598" s="3">
        <v>-1</v>
      </c>
      <c r="F598" s="3">
        <v>-1</v>
      </c>
      <c r="G598" s="3">
        <v>-1</v>
      </c>
      <c r="H598" s="3">
        <v>1</v>
      </c>
      <c r="I598" s="3">
        <v>5</v>
      </c>
      <c r="J598" s="4" t="s">
        <v>43</v>
      </c>
    </row>
    <row r="599" spans="1:10" ht="13" hidden="1" x14ac:dyDescent="0.15">
      <c r="A599" s="3">
        <v>598</v>
      </c>
      <c r="B599" s="3">
        <v>4</v>
      </c>
      <c r="C599" s="4" t="s">
        <v>39</v>
      </c>
      <c r="D599" s="14">
        <v>0</v>
      </c>
      <c r="E599" s="3">
        <v>-1</v>
      </c>
      <c r="F599" s="3">
        <v>-1</v>
      </c>
      <c r="G599" s="3">
        <v>-1</v>
      </c>
      <c r="H599" s="3">
        <v>4</v>
      </c>
      <c r="I599" s="3">
        <v>2</v>
      </c>
      <c r="J599" s="4" t="s">
        <v>41</v>
      </c>
    </row>
    <row r="600" spans="1:10" ht="13" hidden="1" x14ac:dyDescent="0.15">
      <c r="A600" s="3">
        <v>599</v>
      </c>
      <c r="B600" s="3">
        <v>5</v>
      </c>
      <c r="C600" s="4" t="s">
        <v>39</v>
      </c>
      <c r="D600" s="14">
        <v>0</v>
      </c>
      <c r="E600" s="3">
        <v>-1</v>
      </c>
      <c r="F600" s="3">
        <v>-1</v>
      </c>
      <c r="G600" s="3">
        <v>-1</v>
      </c>
      <c r="H600" s="3">
        <v>5</v>
      </c>
      <c r="I600" s="3">
        <v>1</v>
      </c>
      <c r="J600" s="4" t="s">
        <v>44</v>
      </c>
    </row>
    <row r="601" spans="1:10" ht="13" hidden="1" x14ac:dyDescent="0.15">
      <c r="A601" s="3">
        <v>600</v>
      </c>
      <c r="B601" s="3">
        <v>2</v>
      </c>
      <c r="C601" s="4" t="s">
        <v>39</v>
      </c>
      <c r="D601" s="14">
        <v>0</v>
      </c>
      <c r="E601" s="3">
        <v>-1</v>
      </c>
      <c r="F601" s="3">
        <v>-1</v>
      </c>
      <c r="G601" s="3">
        <v>-1</v>
      </c>
      <c r="H601" s="3">
        <v>2</v>
      </c>
      <c r="I601" s="3">
        <v>4</v>
      </c>
      <c r="J601" s="4" t="s">
        <v>45</v>
      </c>
    </row>
    <row r="602" spans="1:10" ht="13" hidden="1" x14ac:dyDescent="0.15">
      <c r="A602" s="3">
        <v>601</v>
      </c>
      <c r="B602" s="3">
        <v>2</v>
      </c>
      <c r="C602" s="4" t="s">
        <v>39</v>
      </c>
      <c r="D602" s="14">
        <v>0</v>
      </c>
      <c r="E602" s="3">
        <v>-1</v>
      </c>
      <c r="F602" s="3">
        <v>-1</v>
      </c>
      <c r="G602" s="3">
        <v>-1</v>
      </c>
      <c r="H602" s="3">
        <v>6</v>
      </c>
      <c r="I602" s="3">
        <v>4</v>
      </c>
      <c r="J602" s="4" t="s">
        <v>45</v>
      </c>
    </row>
    <row r="603" spans="1:10" ht="13" hidden="1" x14ac:dyDescent="0.15">
      <c r="A603" s="3">
        <v>602</v>
      </c>
      <c r="B603" s="3">
        <v>2</v>
      </c>
      <c r="C603" s="4" t="s">
        <v>42</v>
      </c>
      <c r="D603" s="14">
        <v>0</v>
      </c>
      <c r="E603" s="3">
        <v>-1</v>
      </c>
      <c r="F603" s="3">
        <v>-1</v>
      </c>
      <c r="G603" s="3">
        <v>-1</v>
      </c>
      <c r="H603" s="3">
        <v>3</v>
      </c>
      <c r="I603" s="3">
        <v>1</v>
      </c>
      <c r="J603" s="4" t="s">
        <v>44</v>
      </c>
    </row>
    <row r="604" spans="1:10" ht="13" hidden="1" x14ac:dyDescent="0.15">
      <c r="A604" s="3">
        <v>603</v>
      </c>
      <c r="B604" s="3">
        <v>6</v>
      </c>
      <c r="C604" s="4" t="s">
        <v>39</v>
      </c>
      <c r="D604" s="14">
        <v>0</v>
      </c>
      <c r="E604" s="3">
        <v>-1</v>
      </c>
      <c r="F604" s="3">
        <v>-1</v>
      </c>
      <c r="G604" s="3">
        <v>-1</v>
      </c>
      <c r="H604" s="3">
        <v>9</v>
      </c>
      <c r="I604" s="3">
        <v>3</v>
      </c>
      <c r="J604" s="4" t="s">
        <v>40</v>
      </c>
    </row>
    <row r="605" spans="1:10" ht="13" hidden="1" x14ac:dyDescent="0.15">
      <c r="A605" s="3">
        <v>604</v>
      </c>
      <c r="B605" s="3">
        <v>4</v>
      </c>
      <c r="C605" s="4" t="s">
        <v>42</v>
      </c>
      <c r="D605" s="14">
        <v>0</v>
      </c>
      <c r="E605" s="3">
        <v>-1</v>
      </c>
      <c r="F605" s="3">
        <v>-1</v>
      </c>
      <c r="G605" s="3">
        <v>-1</v>
      </c>
      <c r="H605" s="3">
        <v>4</v>
      </c>
      <c r="I605" s="3">
        <v>5</v>
      </c>
      <c r="J605" s="4" t="s">
        <v>43</v>
      </c>
    </row>
    <row r="606" spans="1:10" ht="13" hidden="1" x14ac:dyDescent="0.15">
      <c r="A606" s="3">
        <v>605</v>
      </c>
      <c r="B606" s="3">
        <v>3</v>
      </c>
      <c r="C606" s="4" t="s">
        <v>42</v>
      </c>
      <c r="D606" s="14">
        <v>0</v>
      </c>
      <c r="E606" s="3">
        <v>-1</v>
      </c>
      <c r="F606" s="3">
        <v>-1</v>
      </c>
      <c r="G606" s="3">
        <v>-1</v>
      </c>
      <c r="H606" s="3">
        <v>6</v>
      </c>
      <c r="I606" s="3">
        <v>1</v>
      </c>
      <c r="J606" s="4" t="s">
        <v>44</v>
      </c>
    </row>
    <row r="607" spans="1:10" ht="13" hidden="1" x14ac:dyDescent="0.15">
      <c r="A607" s="3">
        <v>606</v>
      </c>
      <c r="B607" s="3">
        <v>4</v>
      </c>
      <c r="C607" s="4" t="s">
        <v>39</v>
      </c>
      <c r="D607" s="14">
        <v>0</v>
      </c>
      <c r="E607" s="3">
        <v>-1</v>
      </c>
      <c r="F607" s="3">
        <v>-1</v>
      </c>
      <c r="G607" s="3">
        <v>-1</v>
      </c>
      <c r="H607" s="3">
        <v>2</v>
      </c>
      <c r="I607" s="3">
        <v>3</v>
      </c>
      <c r="J607" s="4" t="s">
        <v>40</v>
      </c>
    </row>
    <row r="608" spans="1:10" ht="13" hidden="1" x14ac:dyDescent="0.15">
      <c r="A608" s="3">
        <v>607</v>
      </c>
      <c r="B608" s="3">
        <v>2</v>
      </c>
      <c r="C608" s="4" t="s">
        <v>42</v>
      </c>
      <c r="D608" s="14">
        <v>0</v>
      </c>
      <c r="E608" s="3">
        <v>-1</v>
      </c>
      <c r="F608" s="3">
        <v>-1</v>
      </c>
      <c r="G608" s="3">
        <v>-1</v>
      </c>
      <c r="H608" s="3">
        <v>6</v>
      </c>
      <c r="I608" s="3">
        <v>7</v>
      </c>
      <c r="J608" s="4" t="s">
        <v>47</v>
      </c>
    </row>
    <row r="609" spans="1:10" ht="13" hidden="1" x14ac:dyDescent="0.15">
      <c r="A609" s="3">
        <v>608</v>
      </c>
      <c r="B609" s="3">
        <v>2</v>
      </c>
      <c r="C609" s="4" t="s">
        <v>39</v>
      </c>
      <c r="D609" s="14">
        <v>0</v>
      </c>
      <c r="E609" s="3">
        <v>-1</v>
      </c>
      <c r="F609" s="3">
        <v>-1</v>
      </c>
      <c r="G609" s="3">
        <v>-1</v>
      </c>
      <c r="H609" s="3">
        <v>8</v>
      </c>
      <c r="I609" s="3">
        <v>2</v>
      </c>
      <c r="J609" s="4" t="s">
        <v>41</v>
      </c>
    </row>
    <row r="610" spans="1:10" ht="13" hidden="1" x14ac:dyDescent="0.15">
      <c r="A610" s="3">
        <v>609</v>
      </c>
      <c r="B610" s="3">
        <v>2</v>
      </c>
      <c r="C610" s="4" t="s">
        <v>39</v>
      </c>
      <c r="D610" s="14">
        <v>0</v>
      </c>
      <c r="E610" s="3">
        <v>-1</v>
      </c>
      <c r="F610" s="3">
        <v>-1</v>
      </c>
      <c r="G610" s="3">
        <v>-1</v>
      </c>
      <c r="H610" s="3">
        <v>8</v>
      </c>
      <c r="I610" s="3">
        <v>7</v>
      </c>
      <c r="J610" s="4" t="s">
        <v>47</v>
      </c>
    </row>
    <row r="611" spans="1:10" ht="13" hidden="1" x14ac:dyDescent="0.15">
      <c r="A611" s="3">
        <v>610</v>
      </c>
      <c r="B611" s="3">
        <v>3</v>
      </c>
      <c r="C611" s="4" t="s">
        <v>42</v>
      </c>
      <c r="D611" s="14">
        <v>0</v>
      </c>
      <c r="E611" s="3">
        <v>-1</v>
      </c>
      <c r="F611" s="3">
        <v>-1</v>
      </c>
      <c r="G611" s="3">
        <v>-1</v>
      </c>
      <c r="H611" s="3">
        <v>1</v>
      </c>
      <c r="I611" s="3">
        <v>2</v>
      </c>
      <c r="J611" s="4" t="s">
        <v>41</v>
      </c>
    </row>
    <row r="612" spans="1:10" ht="13" hidden="1" x14ac:dyDescent="0.15">
      <c r="A612" s="3">
        <v>611</v>
      </c>
      <c r="B612" s="3">
        <v>4</v>
      </c>
      <c r="C612" s="4" t="s">
        <v>42</v>
      </c>
      <c r="D612" s="14">
        <v>0</v>
      </c>
      <c r="E612" s="3">
        <v>-1</v>
      </c>
      <c r="F612" s="3">
        <v>-1</v>
      </c>
      <c r="G612" s="3">
        <v>-1</v>
      </c>
      <c r="H612" s="3">
        <v>5</v>
      </c>
      <c r="I612" s="3">
        <v>7</v>
      </c>
      <c r="J612" s="4" t="s">
        <v>47</v>
      </c>
    </row>
    <row r="613" spans="1:10" ht="13" hidden="1" x14ac:dyDescent="0.15">
      <c r="A613" s="3">
        <v>612</v>
      </c>
      <c r="B613" s="3">
        <v>1</v>
      </c>
      <c r="C613" s="4" t="s">
        <v>39</v>
      </c>
      <c r="D613" s="14">
        <v>0</v>
      </c>
      <c r="E613" s="3">
        <v>-1</v>
      </c>
      <c r="F613" s="3">
        <v>-1</v>
      </c>
      <c r="G613" s="3">
        <v>-1</v>
      </c>
      <c r="H613" s="3">
        <v>5</v>
      </c>
      <c r="I613" s="3">
        <v>6</v>
      </c>
      <c r="J613" s="4" t="s">
        <v>46</v>
      </c>
    </row>
    <row r="614" spans="1:10" ht="13" hidden="1" x14ac:dyDescent="0.15">
      <c r="A614" s="3">
        <v>613</v>
      </c>
      <c r="B614" s="3">
        <v>2</v>
      </c>
      <c r="C614" s="4" t="s">
        <v>42</v>
      </c>
      <c r="D614" s="14">
        <v>0</v>
      </c>
      <c r="E614" s="3">
        <v>-1</v>
      </c>
      <c r="F614" s="3">
        <v>-1</v>
      </c>
      <c r="G614" s="3">
        <v>-1</v>
      </c>
      <c r="H614" s="3">
        <v>3</v>
      </c>
      <c r="I614" s="3">
        <v>5</v>
      </c>
      <c r="J614" s="4" t="s">
        <v>43</v>
      </c>
    </row>
    <row r="615" spans="1:10" ht="13" hidden="1" x14ac:dyDescent="0.15">
      <c r="A615" s="3">
        <v>614</v>
      </c>
      <c r="B615" s="3">
        <v>2</v>
      </c>
      <c r="C615" s="4" t="s">
        <v>39</v>
      </c>
      <c r="D615" s="14">
        <v>0</v>
      </c>
      <c r="E615" s="3">
        <v>-1</v>
      </c>
      <c r="F615" s="3">
        <v>-1</v>
      </c>
      <c r="G615" s="3">
        <v>-1</v>
      </c>
      <c r="H615" s="3">
        <v>4</v>
      </c>
      <c r="I615" s="3">
        <v>7</v>
      </c>
      <c r="J615" s="4" t="s">
        <v>47</v>
      </c>
    </row>
    <row r="616" spans="1:10" ht="13" hidden="1" x14ac:dyDescent="0.15">
      <c r="A616" s="3">
        <v>615</v>
      </c>
      <c r="B616" s="3">
        <v>2</v>
      </c>
      <c r="C616" s="4" t="s">
        <v>39</v>
      </c>
      <c r="D616" s="14">
        <v>0</v>
      </c>
      <c r="E616" s="3">
        <v>-1</v>
      </c>
      <c r="F616" s="3">
        <v>-1</v>
      </c>
      <c r="G616" s="3">
        <v>-1</v>
      </c>
      <c r="H616" s="3">
        <v>2</v>
      </c>
      <c r="I616" s="3">
        <v>1</v>
      </c>
      <c r="J616" s="4" t="s">
        <v>44</v>
      </c>
    </row>
    <row r="617" spans="1:10" ht="13" hidden="1" x14ac:dyDescent="0.15">
      <c r="A617" s="3">
        <v>616</v>
      </c>
      <c r="B617" s="3">
        <v>2</v>
      </c>
      <c r="C617" s="4" t="s">
        <v>39</v>
      </c>
      <c r="D617" s="14">
        <v>0</v>
      </c>
      <c r="E617" s="3">
        <v>-1</v>
      </c>
      <c r="F617" s="3">
        <v>-1</v>
      </c>
      <c r="G617" s="3">
        <v>-1</v>
      </c>
      <c r="H617" s="3">
        <v>10</v>
      </c>
      <c r="I617" s="3">
        <v>6</v>
      </c>
      <c r="J617" s="4" t="s">
        <v>46</v>
      </c>
    </row>
    <row r="618" spans="1:10" ht="13" hidden="1" x14ac:dyDescent="0.15">
      <c r="A618" s="3">
        <v>617</v>
      </c>
      <c r="B618" s="3">
        <v>1</v>
      </c>
      <c r="C618" s="4" t="s">
        <v>39</v>
      </c>
      <c r="D618" s="14">
        <v>0</v>
      </c>
      <c r="E618" s="3">
        <v>-1</v>
      </c>
      <c r="F618" s="3">
        <v>-1</v>
      </c>
      <c r="G618" s="3">
        <v>-1</v>
      </c>
      <c r="H618" s="3">
        <v>10</v>
      </c>
      <c r="I618" s="3">
        <v>6</v>
      </c>
      <c r="J618" s="4" t="s">
        <v>46</v>
      </c>
    </row>
    <row r="619" spans="1:10" ht="13" hidden="1" x14ac:dyDescent="0.15">
      <c r="A619" s="3">
        <v>618</v>
      </c>
      <c r="B619" s="3">
        <v>4</v>
      </c>
      <c r="C619" s="4" t="s">
        <v>42</v>
      </c>
      <c r="D619" s="14">
        <v>0</v>
      </c>
      <c r="E619" s="3">
        <v>-1</v>
      </c>
      <c r="F619" s="3">
        <v>-1</v>
      </c>
      <c r="G619" s="3">
        <v>-1</v>
      </c>
      <c r="H619" s="3">
        <v>8</v>
      </c>
      <c r="I619" s="3">
        <v>7</v>
      </c>
      <c r="J619" s="4" t="s">
        <v>47</v>
      </c>
    </row>
    <row r="620" spans="1:10" ht="13" hidden="1" x14ac:dyDescent="0.15">
      <c r="A620" s="3">
        <v>619</v>
      </c>
      <c r="B620" s="3">
        <v>1</v>
      </c>
      <c r="C620" s="4" t="s">
        <v>39</v>
      </c>
      <c r="D620" s="14">
        <v>0</v>
      </c>
      <c r="E620" s="3">
        <v>-1</v>
      </c>
      <c r="F620" s="3">
        <v>-1</v>
      </c>
      <c r="G620" s="3">
        <v>-1</v>
      </c>
      <c r="H620" s="3">
        <v>6</v>
      </c>
      <c r="I620" s="3">
        <v>3</v>
      </c>
      <c r="J620" s="4" t="s">
        <v>40</v>
      </c>
    </row>
    <row r="621" spans="1:10" ht="13" hidden="1" x14ac:dyDescent="0.15">
      <c r="A621" s="3">
        <v>620</v>
      </c>
      <c r="B621" s="3">
        <v>3</v>
      </c>
      <c r="C621" s="4" t="s">
        <v>42</v>
      </c>
      <c r="D621" s="14">
        <v>0</v>
      </c>
      <c r="E621" s="3">
        <v>-1</v>
      </c>
      <c r="F621" s="3">
        <v>-1</v>
      </c>
      <c r="G621" s="3">
        <v>-1</v>
      </c>
      <c r="H621" s="3">
        <v>4</v>
      </c>
      <c r="I621" s="3">
        <v>2</v>
      </c>
      <c r="J621" s="4" t="s">
        <v>41</v>
      </c>
    </row>
    <row r="622" spans="1:10" ht="13" hidden="1" x14ac:dyDescent="0.15">
      <c r="A622" s="3">
        <v>621</v>
      </c>
      <c r="B622" s="3">
        <v>4</v>
      </c>
      <c r="C622" s="4" t="s">
        <v>39</v>
      </c>
      <c r="D622" s="14">
        <v>0</v>
      </c>
      <c r="E622" s="3">
        <v>-1</v>
      </c>
      <c r="F622" s="3">
        <v>-1</v>
      </c>
      <c r="G622" s="3">
        <v>-1</v>
      </c>
      <c r="H622" s="3">
        <v>6</v>
      </c>
      <c r="I622" s="3">
        <v>3</v>
      </c>
      <c r="J622" s="4" t="s">
        <v>40</v>
      </c>
    </row>
    <row r="623" spans="1:10" ht="13" hidden="1" x14ac:dyDescent="0.15">
      <c r="A623" s="3">
        <v>622</v>
      </c>
      <c r="B623" s="3">
        <v>4</v>
      </c>
      <c r="C623" s="4" t="s">
        <v>42</v>
      </c>
      <c r="D623" s="14">
        <v>0</v>
      </c>
      <c r="E623" s="3">
        <v>-1</v>
      </c>
      <c r="F623" s="3">
        <v>-1</v>
      </c>
      <c r="G623" s="3">
        <v>-1</v>
      </c>
      <c r="H623" s="3">
        <v>7</v>
      </c>
      <c r="I623" s="3">
        <v>4</v>
      </c>
      <c r="J623" s="4" t="s">
        <v>45</v>
      </c>
    </row>
    <row r="624" spans="1:10" ht="13" hidden="1" x14ac:dyDescent="0.15">
      <c r="A624" s="3">
        <v>623</v>
      </c>
      <c r="B624" s="3">
        <v>2</v>
      </c>
      <c r="C624" s="4" t="s">
        <v>42</v>
      </c>
      <c r="D624" s="14">
        <v>0</v>
      </c>
      <c r="E624" s="3">
        <v>-1</v>
      </c>
      <c r="F624" s="3">
        <v>-1</v>
      </c>
      <c r="G624" s="3">
        <v>-1</v>
      </c>
      <c r="H624" s="3">
        <v>9</v>
      </c>
      <c r="I624" s="3">
        <v>4</v>
      </c>
      <c r="J624" s="4" t="s">
        <v>45</v>
      </c>
    </row>
    <row r="625" spans="1:10" ht="13" hidden="1" x14ac:dyDescent="0.15">
      <c r="A625" s="3">
        <v>624</v>
      </c>
      <c r="B625" s="3">
        <v>4</v>
      </c>
      <c r="C625" s="4" t="s">
        <v>39</v>
      </c>
      <c r="D625" s="14">
        <v>0</v>
      </c>
      <c r="E625" s="3">
        <v>-1</v>
      </c>
      <c r="F625" s="3">
        <v>-1</v>
      </c>
      <c r="G625" s="3">
        <v>-1</v>
      </c>
      <c r="H625" s="3">
        <v>4</v>
      </c>
      <c r="I625" s="3">
        <v>2</v>
      </c>
      <c r="J625" s="4" t="s">
        <v>41</v>
      </c>
    </row>
    <row r="626" spans="1:10" ht="13" hidden="1" x14ac:dyDescent="0.15">
      <c r="A626" s="3">
        <v>625</v>
      </c>
      <c r="B626" s="3">
        <v>4</v>
      </c>
      <c r="C626" s="4" t="s">
        <v>39</v>
      </c>
      <c r="D626" s="14">
        <v>0</v>
      </c>
      <c r="E626" s="3">
        <v>-1</v>
      </c>
      <c r="F626" s="3">
        <v>-1</v>
      </c>
      <c r="G626" s="3">
        <v>-1</v>
      </c>
      <c r="H626" s="3">
        <v>10</v>
      </c>
      <c r="I626" s="3">
        <v>1</v>
      </c>
      <c r="J626" s="4" t="s">
        <v>44</v>
      </c>
    </row>
    <row r="627" spans="1:10" ht="13" hidden="1" x14ac:dyDescent="0.15">
      <c r="A627" s="3">
        <v>626</v>
      </c>
      <c r="B627" s="3">
        <v>2</v>
      </c>
      <c r="C627" s="4" t="s">
        <v>39</v>
      </c>
      <c r="D627" s="14">
        <v>0</v>
      </c>
      <c r="E627" s="3">
        <v>-1</v>
      </c>
      <c r="F627" s="3">
        <v>-1</v>
      </c>
      <c r="G627" s="3">
        <v>-1</v>
      </c>
      <c r="H627" s="3">
        <v>4</v>
      </c>
      <c r="I627" s="3">
        <v>1</v>
      </c>
      <c r="J627" s="4" t="s">
        <v>44</v>
      </c>
    </row>
    <row r="628" spans="1:10" ht="13" hidden="1" x14ac:dyDescent="0.15">
      <c r="A628" s="3">
        <v>627</v>
      </c>
      <c r="B628" s="3">
        <v>1</v>
      </c>
      <c r="C628" s="4" t="s">
        <v>42</v>
      </c>
      <c r="D628" s="14">
        <v>0</v>
      </c>
      <c r="E628" s="3">
        <v>-1</v>
      </c>
      <c r="F628" s="3">
        <v>-1</v>
      </c>
      <c r="G628" s="3">
        <v>-1</v>
      </c>
      <c r="H628" s="3">
        <v>5</v>
      </c>
      <c r="I628" s="3">
        <v>3</v>
      </c>
      <c r="J628" s="4" t="s">
        <v>40</v>
      </c>
    </row>
    <row r="629" spans="1:10" ht="13" hidden="1" x14ac:dyDescent="0.15">
      <c r="A629" s="3">
        <v>628</v>
      </c>
      <c r="B629" s="3">
        <v>2</v>
      </c>
      <c r="C629" s="4" t="s">
        <v>39</v>
      </c>
      <c r="D629" s="14">
        <v>0</v>
      </c>
      <c r="E629" s="3">
        <v>-1</v>
      </c>
      <c r="F629" s="3">
        <v>-1</v>
      </c>
      <c r="G629" s="3">
        <v>-1</v>
      </c>
      <c r="H629" s="3">
        <v>7</v>
      </c>
      <c r="I629" s="3">
        <v>5</v>
      </c>
      <c r="J629" s="4" t="s">
        <v>43</v>
      </c>
    </row>
    <row r="630" spans="1:10" ht="13" hidden="1" x14ac:dyDescent="0.15">
      <c r="A630" s="3">
        <v>629</v>
      </c>
      <c r="B630" s="3">
        <v>2</v>
      </c>
      <c r="C630" s="4" t="s">
        <v>39</v>
      </c>
      <c r="D630" s="14">
        <v>0</v>
      </c>
      <c r="E630" s="3">
        <v>-1</v>
      </c>
      <c r="F630" s="3">
        <v>-1</v>
      </c>
      <c r="G630" s="3">
        <v>-1</v>
      </c>
      <c r="H630" s="3">
        <v>2</v>
      </c>
      <c r="I630" s="3">
        <v>7</v>
      </c>
      <c r="J630" s="4" t="s">
        <v>47</v>
      </c>
    </row>
    <row r="631" spans="1:10" ht="13" hidden="1" x14ac:dyDescent="0.15">
      <c r="A631" s="3">
        <v>630</v>
      </c>
      <c r="B631" s="3">
        <v>1</v>
      </c>
      <c r="C631" s="4" t="s">
        <v>39</v>
      </c>
      <c r="D631" s="14">
        <v>0</v>
      </c>
      <c r="E631" s="3">
        <v>-1</v>
      </c>
      <c r="F631" s="3">
        <v>-1</v>
      </c>
      <c r="G631" s="3">
        <v>-1</v>
      </c>
      <c r="H631" s="3">
        <v>5</v>
      </c>
      <c r="I631" s="3">
        <v>3</v>
      </c>
      <c r="J631" s="4" t="s">
        <v>40</v>
      </c>
    </row>
    <row r="632" spans="1:10" ht="13" hidden="1" x14ac:dyDescent="0.15">
      <c r="A632" s="3">
        <v>631</v>
      </c>
      <c r="B632" s="3">
        <v>3</v>
      </c>
      <c r="C632" s="4" t="s">
        <v>39</v>
      </c>
      <c r="D632" s="14">
        <v>0</v>
      </c>
      <c r="E632" s="3">
        <v>-1</v>
      </c>
      <c r="F632" s="3">
        <v>-1</v>
      </c>
      <c r="G632" s="3">
        <v>-1</v>
      </c>
      <c r="H632" s="3">
        <v>1</v>
      </c>
      <c r="I632" s="3">
        <v>7</v>
      </c>
      <c r="J632" s="4" t="s">
        <v>47</v>
      </c>
    </row>
    <row r="633" spans="1:10" ht="13" hidden="1" x14ac:dyDescent="0.15">
      <c r="A633" s="3">
        <v>632</v>
      </c>
      <c r="B633" s="3">
        <v>2</v>
      </c>
      <c r="C633" s="4" t="s">
        <v>39</v>
      </c>
      <c r="D633" s="14">
        <v>0</v>
      </c>
      <c r="E633" s="3">
        <v>-1</v>
      </c>
      <c r="F633" s="3">
        <v>-1</v>
      </c>
      <c r="G633" s="3">
        <v>-1</v>
      </c>
      <c r="H633" s="3">
        <v>6</v>
      </c>
      <c r="I633" s="3">
        <v>5</v>
      </c>
      <c r="J633" s="4" t="s">
        <v>43</v>
      </c>
    </row>
    <row r="634" spans="1:10" ht="13" hidden="1" x14ac:dyDescent="0.15">
      <c r="A634" s="3">
        <v>633</v>
      </c>
      <c r="B634" s="3">
        <v>1</v>
      </c>
      <c r="C634" s="4" t="s">
        <v>39</v>
      </c>
      <c r="D634" s="14">
        <v>0</v>
      </c>
      <c r="E634" s="3">
        <v>-1</v>
      </c>
      <c r="F634" s="3">
        <v>-1</v>
      </c>
      <c r="G634" s="3">
        <v>-1</v>
      </c>
      <c r="H634" s="3">
        <v>6</v>
      </c>
      <c r="I634" s="3">
        <v>7</v>
      </c>
      <c r="J634" s="4" t="s">
        <v>47</v>
      </c>
    </row>
    <row r="635" spans="1:10" ht="13" hidden="1" x14ac:dyDescent="0.15">
      <c r="A635" s="3">
        <v>634</v>
      </c>
      <c r="B635" s="3">
        <v>1</v>
      </c>
      <c r="C635" s="4" t="s">
        <v>39</v>
      </c>
      <c r="D635" s="14">
        <v>0</v>
      </c>
      <c r="E635" s="3">
        <v>-1</v>
      </c>
      <c r="F635" s="3">
        <v>-1</v>
      </c>
      <c r="G635" s="3">
        <v>-1</v>
      </c>
      <c r="H635" s="3">
        <v>2</v>
      </c>
      <c r="I635" s="3">
        <v>3</v>
      </c>
      <c r="J635" s="4" t="s">
        <v>40</v>
      </c>
    </row>
    <row r="636" spans="1:10" ht="13" hidden="1" x14ac:dyDescent="0.15">
      <c r="A636" s="3">
        <v>635</v>
      </c>
      <c r="B636" s="3">
        <v>2</v>
      </c>
      <c r="C636" s="4" t="s">
        <v>39</v>
      </c>
      <c r="D636" s="14">
        <v>0</v>
      </c>
      <c r="E636" s="3">
        <v>-1</v>
      </c>
      <c r="F636" s="3">
        <v>-1</v>
      </c>
      <c r="G636" s="3">
        <v>-1</v>
      </c>
      <c r="H636" s="3">
        <v>10</v>
      </c>
      <c r="I636" s="3">
        <v>2</v>
      </c>
      <c r="J636" s="4" t="s">
        <v>41</v>
      </c>
    </row>
    <row r="637" spans="1:10" ht="13" hidden="1" x14ac:dyDescent="0.15">
      <c r="A637" s="3">
        <v>636</v>
      </c>
      <c r="B637" s="3">
        <v>1</v>
      </c>
      <c r="C637" s="4" t="s">
        <v>42</v>
      </c>
      <c r="D637" s="14">
        <v>0</v>
      </c>
      <c r="E637" s="3">
        <v>-1</v>
      </c>
      <c r="F637" s="3">
        <v>-1</v>
      </c>
      <c r="G637" s="3">
        <v>-1</v>
      </c>
      <c r="H637" s="3">
        <v>4</v>
      </c>
      <c r="I637" s="3">
        <v>6</v>
      </c>
      <c r="J637" s="4" t="s">
        <v>46</v>
      </c>
    </row>
    <row r="638" spans="1:10" ht="13" hidden="1" x14ac:dyDescent="0.15">
      <c r="A638" s="3">
        <v>637</v>
      </c>
      <c r="B638" s="3">
        <v>1</v>
      </c>
      <c r="C638" s="4" t="s">
        <v>39</v>
      </c>
      <c r="D638" s="14">
        <v>0</v>
      </c>
      <c r="E638" s="3">
        <v>-1</v>
      </c>
      <c r="F638" s="3">
        <v>-1</v>
      </c>
      <c r="G638" s="3">
        <v>-1</v>
      </c>
      <c r="H638" s="3">
        <v>9</v>
      </c>
      <c r="I638" s="3">
        <v>7</v>
      </c>
      <c r="J638" s="4" t="s">
        <v>47</v>
      </c>
    </row>
    <row r="639" spans="1:10" ht="13" hidden="1" x14ac:dyDescent="0.15">
      <c r="A639" s="3">
        <v>638</v>
      </c>
      <c r="B639" s="3">
        <v>2</v>
      </c>
      <c r="C639" s="4" t="s">
        <v>42</v>
      </c>
      <c r="D639" s="14">
        <v>0</v>
      </c>
      <c r="E639" s="3">
        <v>-1</v>
      </c>
      <c r="F639" s="3">
        <v>-1</v>
      </c>
      <c r="G639" s="3">
        <v>-1</v>
      </c>
      <c r="H639" s="3">
        <v>6</v>
      </c>
      <c r="I639" s="3">
        <v>7</v>
      </c>
      <c r="J639" s="4" t="s">
        <v>47</v>
      </c>
    </row>
    <row r="640" spans="1:10" ht="13" hidden="1" x14ac:dyDescent="0.15">
      <c r="A640" s="3">
        <v>639</v>
      </c>
      <c r="B640" s="3">
        <v>2</v>
      </c>
      <c r="C640" s="4" t="s">
        <v>39</v>
      </c>
      <c r="D640" s="14">
        <v>0</v>
      </c>
      <c r="E640" s="3">
        <v>-1</v>
      </c>
      <c r="F640" s="3">
        <v>-1</v>
      </c>
      <c r="G640" s="3">
        <v>-1</v>
      </c>
      <c r="H640" s="3">
        <v>2</v>
      </c>
      <c r="I640" s="3">
        <v>6</v>
      </c>
      <c r="J640" s="4" t="s">
        <v>46</v>
      </c>
    </row>
    <row r="641" spans="1:10" ht="13" hidden="1" x14ac:dyDescent="0.15">
      <c r="A641" s="3">
        <v>640</v>
      </c>
      <c r="B641" s="3">
        <v>2</v>
      </c>
      <c r="C641" s="4" t="s">
        <v>39</v>
      </c>
      <c r="D641" s="14">
        <v>0</v>
      </c>
      <c r="E641" s="3">
        <v>-1</v>
      </c>
      <c r="F641" s="3">
        <v>-1</v>
      </c>
      <c r="G641" s="3">
        <v>-1</v>
      </c>
      <c r="H641" s="3">
        <v>4</v>
      </c>
      <c r="I641" s="3">
        <v>6</v>
      </c>
      <c r="J641" s="4" t="s">
        <v>46</v>
      </c>
    </row>
    <row r="642" spans="1:10" ht="13" hidden="1" x14ac:dyDescent="0.15">
      <c r="A642" s="3">
        <v>641</v>
      </c>
      <c r="B642" s="3">
        <v>5</v>
      </c>
      <c r="C642" s="4" t="s">
        <v>39</v>
      </c>
      <c r="D642" s="14">
        <v>0</v>
      </c>
      <c r="E642" s="3">
        <v>-1</v>
      </c>
      <c r="F642" s="3">
        <v>-1</v>
      </c>
      <c r="G642" s="3">
        <v>-1</v>
      </c>
      <c r="H642" s="3">
        <v>2</v>
      </c>
      <c r="I642" s="3">
        <v>3</v>
      </c>
      <c r="J642" s="4" t="s">
        <v>40</v>
      </c>
    </row>
    <row r="643" spans="1:10" ht="13" hidden="1" x14ac:dyDescent="0.15">
      <c r="A643" s="3">
        <v>642</v>
      </c>
      <c r="B643" s="3">
        <v>2</v>
      </c>
      <c r="C643" s="4" t="s">
        <v>42</v>
      </c>
      <c r="D643" s="14">
        <v>0</v>
      </c>
      <c r="E643" s="3">
        <v>-1</v>
      </c>
      <c r="F643" s="3">
        <v>-1</v>
      </c>
      <c r="G643" s="3">
        <v>-1</v>
      </c>
      <c r="H643" s="3">
        <v>1</v>
      </c>
      <c r="I643" s="3">
        <v>4</v>
      </c>
      <c r="J643" s="4" t="s">
        <v>45</v>
      </c>
    </row>
    <row r="644" spans="1:10" ht="13" hidden="1" x14ac:dyDescent="0.15">
      <c r="A644" s="3">
        <v>643</v>
      </c>
      <c r="B644" s="3">
        <v>1</v>
      </c>
      <c r="C644" s="4" t="s">
        <v>42</v>
      </c>
      <c r="D644" s="14">
        <v>0</v>
      </c>
      <c r="E644" s="3">
        <v>-1</v>
      </c>
      <c r="F644" s="3">
        <v>-1</v>
      </c>
      <c r="G644" s="3">
        <v>-1</v>
      </c>
      <c r="H644" s="3">
        <v>2</v>
      </c>
      <c r="I644" s="3">
        <v>4</v>
      </c>
      <c r="J644" s="4" t="s">
        <v>45</v>
      </c>
    </row>
    <row r="645" spans="1:10" ht="13" hidden="1" x14ac:dyDescent="0.15">
      <c r="A645" s="3">
        <v>644</v>
      </c>
      <c r="B645" s="3">
        <v>6</v>
      </c>
      <c r="C645" s="4" t="s">
        <v>39</v>
      </c>
      <c r="D645" s="14">
        <v>0</v>
      </c>
      <c r="E645" s="3">
        <v>-1</v>
      </c>
      <c r="F645" s="3">
        <v>-1</v>
      </c>
      <c r="G645" s="3">
        <v>-1</v>
      </c>
      <c r="H645" s="3">
        <v>8</v>
      </c>
      <c r="I645" s="3">
        <v>4</v>
      </c>
      <c r="J645" s="4" t="s">
        <v>45</v>
      </c>
    </row>
    <row r="646" spans="1:10" ht="13" hidden="1" x14ac:dyDescent="0.15">
      <c r="A646" s="3">
        <v>645</v>
      </c>
      <c r="B646" s="3">
        <v>3</v>
      </c>
      <c r="C646" s="4" t="s">
        <v>39</v>
      </c>
      <c r="D646" s="14">
        <v>0</v>
      </c>
      <c r="E646" s="3">
        <v>-1</v>
      </c>
      <c r="F646" s="3">
        <v>-1</v>
      </c>
      <c r="G646" s="3">
        <v>-1</v>
      </c>
      <c r="H646" s="3">
        <v>7</v>
      </c>
      <c r="I646" s="3">
        <v>3</v>
      </c>
      <c r="J646" s="4" t="s">
        <v>40</v>
      </c>
    </row>
    <row r="647" spans="1:10" ht="13" hidden="1" x14ac:dyDescent="0.15">
      <c r="A647" s="3">
        <v>646</v>
      </c>
      <c r="B647" s="3">
        <v>4</v>
      </c>
      <c r="C647" s="4" t="s">
        <v>39</v>
      </c>
      <c r="D647" s="14">
        <v>0</v>
      </c>
      <c r="E647" s="3">
        <v>-1</v>
      </c>
      <c r="F647" s="3">
        <v>-1</v>
      </c>
      <c r="G647" s="3">
        <v>-1</v>
      </c>
      <c r="H647" s="3">
        <v>4</v>
      </c>
      <c r="I647" s="3">
        <v>6</v>
      </c>
      <c r="J647" s="4" t="s">
        <v>46</v>
      </c>
    </row>
    <row r="648" spans="1:10" ht="13" hidden="1" x14ac:dyDescent="0.15">
      <c r="A648" s="3">
        <v>647</v>
      </c>
      <c r="B648" s="3">
        <v>4</v>
      </c>
      <c r="C648" s="4" t="s">
        <v>39</v>
      </c>
      <c r="D648" s="14">
        <v>0</v>
      </c>
      <c r="E648" s="3">
        <v>-1</v>
      </c>
      <c r="F648" s="3">
        <v>-1</v>
      </c>
      <c r="G648" s="3">
        <v>-1</v>
      </c>
      <c r="H648" s="3">
        <v>1</v>
      </c>
      <c r="I648" s="3">
        <v>7</v>
      </c>
      <c r="J648" s="4" t="s">
        <v>47</v>
      </c>
    </row>
    <row r="649" spans="1:10" ht="13" hidden="1" x14ac:dyDescent="0.15">
      <c r="A649" s="3">
        <v>648</v>
      </c>
      <c r="B649" s="3">
        <v>3</v>
      </c>
      <c r="C649" s="4" t="s">
        <v>42</v>
      </c>
      <c r="D649" s="14">
        <v>0</v>
      </c>
      <c r="E649" s="3">
        <v>-1</v>
      </c>
      <c r="F649" s="3">
        <v>-1</v>
      </c>
      <c r="G649" s="3">
        <v>-1</v>
      </c>
      <c r="H649" s="3">
        <v>3</v>
      </c>
      <c r="I649" s="3">
        <v>2</v>
      </c>
      <c r="J649" s="4" t="s">
        <v>41</v>
      </c>
    </row>
    <row r="650" spans="1:10" ht="13" hidden="1" x14ac:dyDescent="0.15">
      <c r="A650" s="3">
        <v>649</v>
      </c>
      <c r="B650" s="3">
        <v>2</v>
      </c>
      <c r="C650" s="4" t="s">
        <v>39</v>
      </c>
      <c r="D650" s="14">
        <v>0</v>
      </c>
      <c r="E650" s="3">
        <v>-1</v>
      </c>
      <c r="F650" s="3">
        <v>-1</v>
      </c>
      <c r="G650" s="3">
        <v>-1</v>
      </c>
      <c r="H650" s="3">
        <v>3</v>
      </c>
      <c r="I650" s="3">
        <v>7</v>
      </c>
      <c r="J650" s="4" t="s">
        <v>47</v>
      </c>
    </row>
    <row r="651" spans="1:10" ht="13" hidden="1" x14ac:dyDescent="0.15">
      <c r="A651" s="3">
        <v>650</v>
      </c>
      <c r="B651" s="3">
        <v>4</v>
      </c>
      <c r="C651" s="4" t="s">
        <v>42</v>
      </c>
      <c r="D651" s="14">
        <v>0</v>
      </c>
      <c r="E651" s="3">
        <v>-1</v>
      </c>
      <c r="F651" s="3">
        <v>-1</v>
      </c>
      <c r="G651" s="3">
        <v>-1</v>
      </c>
      <c r="H651" s="3">
        <v>4</v>
      </c>
      <c r="I651" s="3">
        <v>1</v>
      </c>
      <c r="J651" s="4" t="s">
        <v>44</v>
      </c>
    </row>
    <row r="652" spans="1:10" ht="13" hidden="1" x14ac:dyDescent="0.15">
      <c r="A652" s="3">
        <v>651</v>
      </c>
      <c r="B652" s="3">
        <v>6</v>
      </c>
      <c r="C652" s="4" t="s">
        <v>42</v>
      </c>
      <c r="D652" s="14">
        <v>0</v>
      </c>
      <c r="E652" s="3">
        <v>-1</v>
      </c>
      <c r="F652" s="3">
        <v>-1</v>
      </c>
      <c r="G652" s="3">
        <v>-1</v>
      </c>
      <c r="H652" s="3">
        <v>10</v>
      </c>
      <c r="I652" s="3">
        <v>4</v>
      </c>
      <c r="J652" s="4" t="s">
        <v>45</v>
      </c>
    </row>
    <row r="653" spans="1:10" ht="13" hidden="1" x14ac:dyDescent="0.15">
      <c r="A653" s="3">
        <v>652</v>
      </c>
      <c r="B653" s="3">
        <v>2</v>
      </c>
      <c r="C653" s="4" t="s">
        <v>42</v>
      </c>
      <c r="D653" s="14">
        <v>0</v>
      </c>
      <c r="E653" s="3">
        <v>-1</v>
      </c>
      <c r="F653" s="3">
        <v>-1</v>
      </c>
      <c r="G653" s="3">
        <v>-1</v>
      </c>
      <c r="H653" s="3">
        <v>5</v>
      </c>
      <c r="I653" s="3">
        <v>3</v>
      </c>
      <c r="J653" s="4" t="s">
        <v>40</v>
      </c>
    </row>
    <row r="654" spans="1:10" ht="13" hidden="1" x14ac:dyDescent="0.15">
      <c r="A654" s="3">
        <v>653</v>
      </c>
      <c r="B654" s="3">
        <v>2</v>
      </c>
      <c r="C654" s="4" t="s">
        <v>39</v>
      </c>
      <c r="D654" s="14">
        <v>0</v>
      </c>
      <c r="E654" s="3">
        <v>-1</v>
      </c>
      <c r="F654" s="3">
        <v>-1</v>
      </c>
      <c r="G654" s="3">
        <v>-1</v>
      </c>
      <c r="H654" s="3">
        <v>5</v>
      </c>
      <c r="I654" s="3">
        <v>5</v>
      </c>
      <c r="J654" s="4" t="s">
        <v>43</v>
      </c>
    </row>
    <row r="655" spans="1:10" ht="13" hidden="1" x14ac:dyDescent="0.15">
      <c r="A655" s="3">
        <v>654</v>
      </c>
      <c r="B655" s="3">
        <v>2</v>
      </c>
      <c r="C655" s="4" t="s">
        <v>42</v>
      </c>
      <c r="D655" s="14">
        <v>0</v>
      </c>
      <c r="E655" s="3">
        <v>-1</v>
      </c>
      <c r="F655" s="3">
        <v>-1</v>
      </c>
      <c r="G655" s="3">
        <v>-1</v>
      </c>
      <c r="H655" s="3">
        <v>10</v>
      </c>
      <c r="I655" s="3">
        <v>1</v>
      </c>
      <c r="J655" s="4" t="s">
        <v>44</v>
      </c>
    </row>
    <row r="656" spans="1:10" ht="13" hidden="1" x14ac:dyDescent="0.15">
      <c r="A656" s="3">
        <v>655</v>
      </c>
      <c r="B656" s="3">
        <v>2</v>
      </c>
      <c r="C656" s="4" t="s">
        <v>39</v>
      </c>
      <c r="D656" s="14">
        <v>0</v>
      </c>
      <c r="E656" s="3">
        <v>-1</v>
      </c>
      <c r="F656" s="3">
        <v>-1</v>
      </c>
      <c r="G656" s="3">
        <v>-1</v>
      </c>
      <c r="H656" s="3">
        <v>8</v>
      </c>
      <c r="I656" s="3">
        <v>4</v>
      </c>
      <c r="J656" s="4" t="s">
        <v>45</v>
      </c>
    </row>
    <row r="657" spans="1:10" ht="13" hidden="1" x14ac:dyDescent="0.15">
      <c r="A657" s="3">
        <v>656</v>
      </c>
      <c r="B657" s="3">
        <v>5</v>
      </c>
      <c r="C657" s="4" t="s">
        <v>39</v>
      </c>
      <c r="D657" s="14">
        <v>0</v>
      </c>
      <c r="E657" s="3">
        <v>-1</v>
      </c>
      <c r="F657" s="3">
        <v>-1</v>
      </c>
      <c r="G657" s="3">
        <v>-1</v>
      </c>
      <c r="H657" s="3">
        <v>4</v>
      </c>
      <c r="I657" s="3">
        <v>7</v>
      </c>
      <c r="J657" s="4" t="s">
        <v>47</v>
      </c>
    </row>
    <row r="658" spans="1:10" ht="13" hidden="1" x14ac:dyDescent="0.15">
      <c r="A658" s="3">
        <v>657</v>
      </c>
      <c r="B658" s="3">
        <v>1</v>
      </c>
      <c r="C658" s="4" t="s">
        <v>42</v>
      </c>
      <c r="D658" s="14">
        <v>0</v>
      </c>
      <c r="E658" s="3">
        <v>-1</v>
      </c>
      <c r="F658" s="3">
        <v>-1</v>
      </c>
      <c r="G658" s="3">
        <v>-1</v>
      </c>
      <c r="H658" s="3">
        <v>10</v>
      </c>
      <c r="I658" s="3">
        <v>6</v>
      </c>
      <c r="J658" s="4" t="s">
        <v>46</v>
      </c>
    </row>
    <row r="659" spans="1:10" ht="13" hidden="1" x14ac:dyDescent="0.15">
      <c r="A659" s="3">
        <v>658</v>
      </c>
      <c r="B659" s="3">
        <v>2</v>
      </c>
      <c r="C659" s="4" t="s">
        <v>42</v>
      </c>
      <c r="D659" s="14">
        <v>0</v>
      </c>
      <c r="E659" s="3">
        <v>-1</v>
      </c>
      <c r="F659" s="3">
        <v>-1</v>
      </c>
      <c r="G659" s="3">
        <v>-1</v>
      </c>
      <c r="H659" s="3">
        <v>10</v>
      </c>
      <c r="I659" s="3">
        <v>6</v>
      </c>
      <c r="J659" s="4" t="s">
        <v>46</v>
      </c>
    </row>
    <row r="660" spans="1:10" ht="13" hidden="1" x14ac:dyDescent="0.15">
      <c r="A660" s="3">
        <v>659</v>
      </c>
      <c r="B660" s="3">
        <v>2</v>
      </c>
      <c r="C660" s="4" t="s">
        <v>39</v>
      </c>
      <c r="D660" s="14">
        <v>0</v>
      </c>
      <c r="E660" s="3">
        <v>-1</v>
      </c>
      <c r="F660" s="3">
        <v>-1</v>
      </c>
      <c r="G660" s="3">
        <v>-1</v>
      </c>
      <c r="H660" s="3">
        <v>7</v>
      </c>
      <c r="I660" s="3">
        <v>3</v>
      </c>
      <c r="J660" s="4" t="s">
        <v>40</v>
      </c>
    </row>
    <row r="661" spans="1:10" ht="13" hidden="1" x14ac:dyDescent="0.15">
      <c r="A661" s="3">
        <v>660</v>
      </c>
      <c r="B661" s="3">
        <v>2</v>
      </c>
      <c r="C661" s="4" t="s">
        <v>39</v>
      </c>
      <c r="D661" s="14">
        <v>0</v>
      </c>
      <c r="E661" s="3">
        <v>-1</v>
      </c>
      <c r="F661" s="3">
        <v>-1</v>
      </c>
      <c r="G661" s="3">
        <v>-1</v>
      </c>
      <c r="H661" s="3">
        <v>8</v>
      </c>
      <c r="I661" s="3">
        <v>5</v>
      </c>
      <c r="J661" s="4" t="s">
        <v>43</v>
      </c>
    </row>
    <row r="662" spans="1:10" ht="13" hidden="1" x14ac:dyDescent="0.15">
      <c r="A662" s="3">
        <v>661</v>
      </c>
      <c r="B662" s="3">
        <v>2</v>
      </c>
      <c r="C662" s="4" t="s">
        <v>39</v>
      </c>
      <c r="D662" s="14">
        <v>0</v>
      </c>
      <c r="E662" s="3">
        <v>-1</v>
      </c>
      <c r="F662" s="3">
        <v>-1</v>
      </c>
      <c r="G662" s="3">
        <v>-1</v>
      </c>
      <c r="H662" s="3">
        <v>9</v>
      </c>
      <c r="I662" s="3">
        <v>7</v>
      </c>
      <c r="J662" s="4" t="s">
        <v>47</v>
      </c>
    </row>
    <row r="663" spans="1:10" ht="13" hidden="1" x14ac:dyDescent="0.15">
      <c r="A663" s="3">
        <v>662</v>
      </c>
      <c r="B663" s="3">
        <v>1</v>
      </c>
      <c r="C663" s="4" t="s">
        <v>39</v>
      </c>
      <c r="D663" s="14">
        <v>0</v>
      </c>
      <c r="E663" s="3">
        <v>-1</v>
      </c>
      <c r="F663" s="3">
        <v>-1</v>
      </c>
      <c r="G663" s="3">
        <v>-1</v>
      </c>
      <c r="H663" s="3">
        <v>3</v>
      </c>
      <c r="I663" s="3">
        <v>5</v>
      </c>
      <c r="J663" s="4" t="s">
        <v>43</v>
      </c>
    </row>
    <row r="664" spans="1:10" ht="13" hidden="1" x14ac:dyDescent="0.15">
      <c r="A664" s="3">
        <v>663</v>
      </c>
      <c r="B664" s="3">
        <v>2</v>
      </c>
      <c r="C664" s="4" t="s">
        <v>39</v>
      </c>
      <c r="D664" s="14">
        <v>0</v>
      </c>
      <c r="E664" s="3">
        <v>-1</v>
      </c>
      <c r="F664" s="3">
        <v>-1</v>
      </c>
      <c r="G664" s="3">
        <v>-1</v>
      </c>
      <c r="H664" s="3">
        <v>5</v>
      </c>
      <c r="I664" s="3">
        <v>6</v>
      </c>
      <c r="J664" s="4" t="s">
        <v>46</v>
      </c>
    </row>
    <row r="665" spans="1:10" ht="13" hidden="1" x14ac:dyDescent="0.15">
      <c r="A665" s="3">
        <v>664</v>
      </c>
      <c r="B665" s="3">
        <v>2</v>
      </c>
      <c r="C665" s="4" t="s">
        <v>42</v>
      </c>
      <c r="D665" s="14">
        <v>0</v>
      </c>
      <c r="E665" s="3">
        <v>-1</v>
      </c>
      <c r="F665" s="3">
        <v>-1</v>
      </c>
      <c r="G665" s="3">
        <v>-1</v>
      </c>
      <c r="H665" s="3">
        <v>8</v>
      </c>
      <c r="I665" s="3">
        <v>7</v>
      </c>
      <c r="J665" s="4" t="s">
        <v>47</v>
      </c>
    </row>
    <row r="666" spans="1:10" ht="13" hidden="1" x14ac:dyDescent="0.15">
      <c r="A666" s="3">
        <v>665</v>
      </c>
      <c r="B666" s="3">
        <v>1</v>
      </c>
      <c r="C666" s="4" t="s">
        <v>39</v>
      </c>
      <c r="D666" s="14">
        <v>0</v>
      </c>
      <c r="E666" s="3">
        <v>-1</v>
      </c>
      <c r="F666" s="3">
        <v>-1</v>
      </c>
      <c r="G666" s="3">
        <v>-1</v>
      </c>
      <c r="H666" s="3">
        <v>5</v>
      </c>
      <c r="I666" s="3">
        <v>1</v>
      </c>
      <c r="J666" s="4" t="s">
        <v>44</v>
      </c>
    </row>
    <row r="667" spans="1:10" ht="13" hidden="1" x14ac:dyDescent="0.15">
      <c r="A667" s="3">
        <v>666</v>
      </c>
      <c r="B667" s="3">
        <v>2</v>
      </c>
      <c r="C667" s="4" t="s">
        <v>42</v>
      </c>
      <c r="D667" s="14">
        <v>0</v>
      </c>
      <c r="E667" s="3">
        <v>-1</v>
      </c>
      <c r="F667" s="3">
        <v>-1</v>
      </c>
      <c r="G667" s="3">
        <v>-1</v>
      </c>
      <c r="H667" s="3">
        <v>10</v>
      </c>
      <c r="I667" s="3">
        <v>7</v>
      </c>
      <c r="J667" s="4" t="s">
        <v>47</v>
      </c>
    </row>
    <row r="668" spans="1:10" ht="13" hidden="1" x14ac:dyDescent="0.15">
      <c r="A668" s="3">
        <v>667</v>
      </c>
      <c r="B668" s="3">
        <v>2</v>
      </c>
      <c r="C668" s="4" t="s">
        <v>42</v>
      </c>
      <c r="D668" s="14">
        <v>0</v>
      </c>
      <c r="E668" s="3">
        <v>-1</v>
      </c>
      <c r="F668" s="3">
        <v>-1</v>
      </c>
      <c r="G668" s="3">
        <v>-1</v>
      </c>
      <c r="H668" s="3">
        <v>9</v>
      </c>
      <c r="I668" s="3">
        <v>5</v>
      </c>
      <c r="J668" s="4" t="s">
        <v>43</v>
      </c>
    </row>
    <row r="669" spans="1:10" ht="13" hidden="1" x14ac:dyDescent="0.15">
      <c r="A669" s="3">
        <v>668</v>
      </c>
      <c r="B669" s="3">
        <v>6</v>
      </c>
      <c r="C669" s="4" t="s">
        <v>42</v>
      </c>
      <c r="D669" s="14">
        <v>0</v>
      </c>
      <c r="E669" s="3">
        <v>-1</v>
      </c>
      <c r="F669" s="3">
        <v>-1</v>
      </c>
      <c r="G669" s="3">
        <v>-1</v>
      </c>
      <c r="H669" s="3">
        <v>4</v>
      </c>
      <c r="I669" s="3">
        <v>1</v>
      </c>
      <c r="J669" s="4" t="s">
        <v>44</v>
      </c>
    </row>
    <row r="670" spans="1:10" ht="13" hidden="1" x14ac:dyDescent="0.15">
      <c r="A670" s="3">
        <v>669</v>
      </c>
      <c r="B670" s="3">
        <v>1</v>
      </c>
      <c r="C670" s="4" t="s">
        <v>39</v>
      </c>
      <c r="D670" s="14">
        <v>0</v>
      </c>
      <c r="E670" s="3">
        <v>-1</v>
      </c>
      <c r="F670" s="3">
        <v>-1</v>
      </c>
      <c r="G670" s="3">
        <v>-1</v>
      </c>
      <c r="H670" s="3">
        <v>7</v>
      </c>
      <c r="I670" s="3">
        <v>4</v>
      </c>
      <c r="J670" s="4" t="s">
        <v>45</v>
      </c>
    </row>
    <row r="671" spans="1:10" ht="13" hidden="1" x14ac:dyDescent="0.15">
      <c r="A671" s="3">
        <v>670</v>
      </c>
      <c r="B671" s="3">
        <v>2</v>
      </c>
      <c r="C671" s="4" t="s">
        <v>42</v>
      </c>
      <c r="D671" s="14">
        <v>0</v>
      </c>
      <c r="E671" s="3">
        <v>-1</v>
      </c>
      <c r="F671" s="3">
        <v>-1</v>
      </c>
      <c r="G671" s="3">
        <v>-1</v>
      </c>
      <c r="H671" s="3">
        <v>10</v>
      </c>
      <c r="I671" s="3">
        <v>4</v>
      </c>
      <c r="J671" s="4" t="s">
        <v>45</v>
      </c>
    </row>
    <row r="672" spans="1:10" ht="13" hidden="1" x14ac:dyDescent="0.15">
      <c r="A672" s="3">
        <v>671</v>
      </c>
      <c r="B672" s="3">
        <v>2</v>
      </c>
      <c r="C672" s="4" t="s">
        <v>39</v>
      </c>
      <c r="D672" s="14">
        <v>0</v>
      </c>
      <c r="E672" s="3">
        <v>-1</v>
      </c>
      <c r="F672" s="3">
        <v>-1</v>
      </c>
      <c r="G672" s="3">
        <v>-1</v>
      </c>
      <c r="H672" s="3">
        <v>5</v>
      </c>
      <c r="I672" s="3">
        <v>1</v>
      </c>
      <c r="J672" s="4" t="s">
        <v>44</v>
      </c>
    </row>
    <row r="673" spans="1:10" ht="13" hidden="1" x14ac:dyDescent="0.15">
      <c r="A673" s="3">
        <v>672</v>
      </c>
      <c r="B673" s="3">
        <v>1</v>
      </c>
      <c r="C673" s="4" t="s">
        <v>39</v>
      </c>
      <c r="D673" s="14">
        <v>0</v>
      </c>
      <c r="E673" s="3">
        <v>-1</v>
      </c>
      <c r="F673" s="3">
        <v>-1</v>
      </c>
      <c r="G673" s="3">
        <v>-1</v>
      </c>
      <c r="H673" s="3">
        <v>3</v>
      </c>
      <c r="I673" s="3">
        <v>3</v>
      </c>
      <c r="J673" s="4" t="s">
        <v>40</v>
      </c>
    </row>
    <row r="674" spans="1:10" ht="13" hidden="1" x14ac:dyDescent="0.15">
      <c r="A674" s="3">
        <v>673</v>
      </c>
      <c r="B674" s="3">
        <v>1</v>
      </c>
      <c r="C674" s="4" t="s">
        <v>39</v>
      </c>
      <c r="D674" s="14">
        <v>0</v>
      </c>
      <c r="E674" s="3">
        <v>-1</v>
      </c>
      <c r="F674" s="3">
        <v>-1</v>
      </c>
      <c r="G674" s="3">
        <v>-1</v>
      </c>
      <c r="H674" s="3">
        <v>4</v>
      </c>
      <c r="I674" s="3">
        <v>7</v>
      </c>
      <c r="J674" s="4" t="s">
        <v>47</v>
      </c>
    </row>
    <row r="675" spans="1:10" ht="13" hidden="1" x14ac:dyDescent="0.15">
      <c r="A675" s="3">
        <v>674</v>
      </c>
      <c r="B675" s="3">
        <v>2</v>
      </c>
      <c r="C675" s="4" t="s">
        <v>42</v>
      </c>
      <c r="D675" s="14">
        <v>0</v>
      </c>
      <c r="E675" s="3">
        <v>-1</v>
      </c>
      <c r="F675" s="3">
        <v>-1</v>
      </c>
      <c r="G675" s="3">
        <v>-1</v>
      </c>
      <c r="H675" s="3">
        <v>4</v>
      </c>
      <c r="I675" s="3">
        <v>1</v>
      </c>
      <c r="J675" s="4" t="s">
        <v>44</v>
      </c>
    </row>
    <row r="676" spans="1:10" ht="13" hidden="1" x14ac:dyDescent="0.15">
      <c r="A676" s="3">
        <v>675</v>
      </c>
      <c r="B676" s="3">
        <v>3</v>
      </c>
      <c r="C676" s="4" t="s">
        <v>39</v>
      </c>
      <c r="D676" s="14">
        <v>0</v>
      </c>
      <c r="E676" s="3">
        <v>-1</v>
      </c>
      <c r="F676" s="3">
        <v>-1</v>
      </c>
      <c r="G676" s="3">
        <v>-1</v>
      </c>
      <c r="H676" s="3">
        <v>1</v>
      </c>
      <c r="I676" s="3">
        <v>1</v>
      </c>
      <c r="J676" s="4" t="s">
        <v>44</v>
      </c>
    </row>
    <row r="677" spans="1:10" ht="13" hidden="1" x14ac:dyDescent="0.15">
      <c r="A677" s="3">
        <v>676</v>
      </c>
      <c r="B677" s="3">
        <v>4</v>
      </c>
      <c r="C677" s="4" t="s">
        <v>42</v>
      </c>
      <c r="D677" s="14">
        <v>0</v>
      </c>
      <c r="E677" s="3">
        <v>-1</v>
      </c>
      <c r="F677" s="3">
        <v>-1</v>
      </c>
      <c r="G677" s="3">
        <v>-1</v>
      </c>
      <c r="H677" s="3">
        <v>5</v>
      </c>
      <c r="I677" s="3">
        <v>7</v>
      </c>
      <c r="J677" s="4" t="s">
        <v>47</v>
      </c>
    </row>
    <row r="678" spans="1:10" ht="13" hidden="1" x14ac:dyDescent="0.15">
      <c r="A678" s="3">
        <v>677</v>
      </c>
      <c r="B678" s="3">
        <v>1</v>
      </c>
      <c r="C678" s="4" t="s">
        <v>42</v>
      </c>
      <c r="D678" s="14">
        <v>0</v>
      </c>
      <c r="E678" s="3">
        <v>-1</v>
      </c>
      <c r="F678" s="3">
        <v>-1</v>
      </c>
      <c r="G678" s="3">
        <v>-1</v>
      </c>
      <c r="H678" s="3">
        <v>1</v>
      </c>
      <c r="I678" s="3">
        <v>1</v>
      </c>
      <c r="J678" s="4" t="s">
        <v>44</v>
      </c>
    </row>
    <row r="679" spans="1:10" ht="13" hidden="1" x14ac:dyDescent="0.15">
      <c r="A679" s="3">
        <v>678</v>
      </c>
      <c r="B679" s="3">
        <v>5</v>
      </c>
      <c r="C679" s="4" t="s">
        <v>42</v>
      </c>
      <c r="D679" s="14">
        <v>0</v>
      </c>
      <c r="E679" s="3">
        <v>-1</v>
      </c>
      <c r="F679" s="3">
        <v>-1</v>
      </c>
      <c r="G679" s="3">
        <v>-1</v>
      </c>
      <c r="H679" s="3">
        <v>8</v>
      </c>
      <c r="I679" s="3">
        <v>5</v>
      </c>
      <c r="J679" s="4" t="s">
        <v>43</v>
      </c>
    </row>
    <row r="680" spans="1:10" ht="13" hidden="1" x14ac:dyDescent="0.15">
      <c r="A680" s="3">
        <v>679</v>
      </c>
      <c r="B680" s="3">
        <v>1</v>
      </c>
      <c r="C680" s="4" t="s">
        <v>39</v>
      </c>
      <c r="D680" s="14">
        <v>0</v>
      </c>
      <c r="E680" s="3">
        <v>-1</v>
      </c>
      <c r="F680" s="3">
        <v>-1</v>
      </c>
      <c r="G680" s="3">
        <v>-1</v>
      </c>
      <c r="H680" s="3">
        <v>3</v>
      </c>
      <c r="I680" s="3">
        <v>4</v>
      </c>
      <c r="J680" s="4" t="s">
        <v>45</v>
      </c>
    </row>
    <row r="681" spans="1:10" ht="13" hidden="1" x14ac:dyDescent="0.15">
      <c r="A681" s="3">
        <v>680</v>
      </c>
      <c r="B681" s="3">
        <v>4</v>
      </c>
      <c r="C681" s="4" t="s">
        <v>42</v>
      </c>
      <c r="D681" s="14">
        <v>0</v>
      </c>
      <c r="E681" s="3">
        <v>-1</v>
      </c>
      <c r="F681" s="3">
        <v>-1</v>
      </c>
      <c r="G681" s="3">
        <v>-1</v>
      </c>
      <c r="H681" s="3">
        <v>8</v>
      </c>
      <c r="I681" s="3">
        <v>1</v>
      </c>
      <c r="J681" s="4" t="s">
        <v>44</v>
      </c>
    </row>
    <row r="682" spans="1:10" ht="13" hidden="1" x14ac:dyDescent="0.15">
      <c r="A682" s="3">
        <v>681</v>
      </c>
      <c r="B682" s="3">
        <v>1</v>
      </c>
      <c r="C682" s="4" t="s">
        <v>39</v>
      </c>
      <c r="D682" s="14">
        <v>0</v>
      </c>
      <c r="E682" s="3">
        <v>-1</v>
      </c>
      <c r="F682" s="3">
        <v>-1</v>
      </c>
      <c r="G682" s="3">
        <v>-1</v>
      </c>
      <c r="H682" s="3">
        <v>1</v>
      </c>
      <c r="I682" s="3">
        <v>6</v>
      </c>
      <c r="J682" s="4" t="s">
        <v>46</v>
      </c>
    </row>
    <row r="683" spans="1:10" ht="13" hidden="1" x14ac:dyDescent="0.15">
      <c r="A683" s="3">
        <v>682</v>
      </c>
      <c r="B683" s="3">
        <v>4</v>
      </c>
      <c r="C683" s="4" t="s">
        <v>39</v>
      </c>
      <c r="D683" s="14">
        <v>0</v>
      </c>
      <c r="E683" s="3">
        <v>-1</v>
      </c>
      <c r="F683" s="3">
        <v>-1</v>
      </c>
      <c r="G683" s="3">
        <v>-1</v>
      </c>
      <c r="H683" s="3">
        <v>10</v>
      </c>
      <c r="I683" s="3">
        <v>6</v>
      </c>
      <c r="J683" s="4" t="s">
        <v>46</v>
      </c>
    </row>
    <row r="684" spans="1:10" ht="13" hidden="1" x14ac:dyDescent="0.15">
      <c r="A684" s="3">
        <v>683</v>
      </c>
      <c r="B684" s="3">
        <v>2</v>
      </c>
      <c r="C684" s="4" t="s">
        <v>39</v>
      </c>
      <c r="D684" s="14">
        <v>0</v>
      </c>
      <c r="E684" s="3">
        <v>-1</v>
      </c>
      <c r="F684" s="3">
        <v>-1</v>
      </c>
      <c r="G684" s="3">
        <v>-1</v>
      </c>
      <c r="H684" s="3">
        <v>8</v>
      </c>
      <c r="I684" s="3">
        <v>7</v>
      </c>
      <c r="J684" s="4" t="s">
        <v>47</v>
      </c>
    </row>
    <row r="685" spans="1:10" ht="13" hidden="1" x14ac:dyDescent="0.15">
      <c r="A685" s="3">
        <v>684</v>
      </c>
      <c r="B685" s="3">
        <v>2</v>
      </c>
      <c r="C685" s="4" t="s">
        <v>39</v>
      </c>
      <c r="D685" s="14">
        <v>0</v>
      </c>
      <c r="E685" s="3">
        <v>-1</v>
      </c>
      <c r="F685" s="3">
        <v>-1</v>
      </c>
      <c r="G685" s="3">
        <v>-1</v>
      </c>
      <c r="H685" s="3">
        <v>6</v>
      </c>
      <c r="I685" s="3">
        <v>1</v>
      </c>
      <c r="J685" s="4" t="s">
        <v>44</v>
      </c>
    </row>
    <row r="686" spans="1:10" ht="13" hidden="1" x14ac:dyDescent="0.15">
      <c r="A686" s="3">
        <v>685</v>
      </c>
      <c r="B686" s="3">
        <v>1</v>
      </c>
      <c r="C686" s="4" t="s">
        <v>42</v>
      </c>
      <c r="D686" s="14">
        <v>0</v>
      </c>
      <c r="E686" s="3">
        <v>-1</v>
      </c>
      <c r="F686" s="3">
        <v>-1</v>
      </c>
      <c r="G686" s="3">
        <v>-1</v>
      </c>
      <c r="H686" s="3">
        <v>9</v>
      </c>
      <c r="I686" s="3">
        <v>6</v>
      </c>
      <c r="J686" s="4" t="s">
        <v>46</v>
      </c>
    </row>
    <row r="687" spans="1:10" ht="13" hidden="1" x14ac:dyDescent="0.15">
      <c r="A687" s="3">
        <v>686</v>
      </c>
      <c r="B687" s="3">
        <v>1</v>
      </c>
      <c r="C687" s="4" t="s">
        <v>42</v>
      </c>
      <c r="D687" s="14">
        <v>0</v>
      </c>
      <c r="E687" s="3">
        <v>-1</v>
      </c>
      <c r="F687" s="3">
        <v>-1</v>
      </c>
      <c r="G687" s="3">
        <v>-1</v>
      </c>
      <c r="H687" s="3">
        <v>5</v>
      </c>
      <c r="I687" s="3">
        <v>6</v>
      </c>
      <c r="J687" s="4" t="s">
        <v>46</v>
      </c>
    </row>
    <row r="688" spans="1:10" ht="13" hidden="1" x14ac:dyDescent="0.15">
      <c r="A688" s="3">
        <v>687</v>
      </c>
      <c r="B688" s="3">
        <v>3</v>
      </c>
      <c r="C688" s="4" t="s">
        <v>39</v>
      </c>
      <c r="D688" s="14">
        <v>0</v>
      </c>
      <c r="E688" s="3">
        <v>-1</v>
      </c>
      <c r="F688" s="3">
        <v>-1</v>
      </c>
      <c r="G688" s="3">
        <v>-1</v>
      </c>
      <c r="H688" s="3">
        <v>8</v>
      </c>
      <c r="I688" s="3">
        <v>3</v>
      </c>
      <c r="J688" s="4" t="s">
        <v>40</v>
      </c>
    </row>
    <row r="689" spans="1:10" ht="13" hidden="1" x14ac:dyDescent="0.15">
      <c r="A689" s="3">
        <v>688</v>
      </c>
      <c r="B689" s="3">
        <v>4</v>
      </c>
      <c r="C689" s="4" t="s">
        <v>42</v>
      </c>
      <c r="D689" s="14">
        <v>0</v>
      </c>
      <c r="E689" s="3">
        <v>-1</v>
      </c>
      <c r="F689" s="3">
        <v>-1</v>
      </c>
      <c r="G689" s="3">
        <v>-1</v>
      </c>
      <c r="H689" s="3">
        <v>9</v>
      </c>
      <c r="I689" s="3">
        <v>1</v>
      </c>
      <c r="J689" s="4" t="s">
        <v>44</v>
      </c>
    </row>
    <row r="690" spans="1:10" ht="13" hidden="1" x14ac:dyDescent="0.15">
      <c r="A690" s="3">
        <v>689</v>
      </c>
      <c r="B690" s="3">
        <v>2</v>
      </c>
      <c r="C690" s="4" t="s">
        <v>42</v>
      </c>
      <c r="D690" s="14">
        <v>0</v>
      </c>
      <c r="E690" s="3">
        <v>-1</v>
      </c>
      <c r="F690" s="3">
        <v>-1</v>
      </c>
      <c r="G690" s="3">
        <v>-1</v>
      </c>
      <c r="H690" s="3">
        <v>7</v>
      </c>
      <c r="I690" s="3">
        <v>5</v>
      </c>
      <c r="J690" s="4" t="s">
        <v>43</v>
      </c>
    </row>
    <row r="691" spans="1:10" ht="13" hidden="1" x14ac:dyDescent="0.15">
      <c r="A691" s="3">
        <v>690</v>
      </c>
      <c r="B691" s="3">
        <v>2</v>
      </c>
      <c r="C691" s="4" t="s">
        <v>39</v>
      </c>
      <c r="D691" s="14">
        <v>0</v>
      </c>
      <c r="E691" s="3">
        <v>-1</v>
      </c>
      <c r="F691" s="3">
        <v>-1</v>
      </c>
      <c r="G691" s="3">
        <v>-1</v>
      </c>
      <c r="H691" s="3">
        <v>7</v>
      </c>
      <c r="I691" s="3">
        <v>4</v>
      </c>
      <c r="J691" s="4" t="s">
        <v>45</v>
      </c>
    </row>
    <row r="692" spans="1:10" ht="13" hidden="1" x14ac:dyDescent="0.15">
      <c r="A692" s="3">
        <v>691</v>
      </c>
      <c r="B692" s="3">
        <v>5</v>
      </c>
      <c r="C692" s="4" t="s">
        <v>42</v>
      </c>
      <c r="D692" s="14">
        <v>0</v>
      </c>
      <c r="E692" s="3">
        <v>-1</v>
      </c>
      <c r="F692" s="3">
        <v>-1</v>
      </c>
      <c r="G692" s="3">
        <v>-1</v>
      </c>
      <c r="H692" s="3">
        <v>8</v>
      </c>
      <c r="I692" s="3">
        <v>3</v>
      </c>
      <c r="J692" s="4" t="s">
        <v>40</v>
      </c>
    </row>
    <row r="693" spans="1:10" ht="13" hidden="1" x14ac:dyDescent="0.15">
      <c r="A693" s="3">
        <v>692</v>
      </c>
      <c r="B693" s="3">
        <v>4</v>
      </c>
      <c r="C693" s="4" t="s">
        <v>39</v>
      </c>
      <c r="D693" s="14">
        <v>0</v>
      </c>
      <c r="E693" s="3">
        <v>-1</v>
      </c>
      <c r="F693" s="3">
        <v>-1</v>
      </c>
      <c r="G693" s="3">
        <v>-1</v>
      </c>
      <c r="H693" s="3">
        <v>10</v>
      </c>
      <c r="I693" s="3">
        <v>7</v>
      </c>
      <c r="J693" s="4" t="s">
        <v>47</v>
      </c>
    </row>
    <row r="694" spans="1:10" ht="13" hidden="1" x14ac:dyDescent="0.15">
      <c r="A694" s="3">
        <v>693</v>
      </c>
      <c r="B694" s="3">
        <v>5</v>
      </c>
      <c r="C694" s="4" t="s">
        <v>42</v>
      </c>
      <c r="D694" s="14">
        <v>0</v>
      </c>
      <c r="E694" s="3">
        <v>-1</v>
      </c>
      <c r="F694" s="3">
        <v>-1</v>
      </c>
      <c r="G694" s="3">
        <v>-1</v>
      </c>
      <c r="H694" s="3">
        <v>1</v>
      </c>
      <c r="I694" s="3">
        <v>2</v>
      </c>
      <c r="J694" s="4" t="s">
        <v>41</v>
      </c>
    </row>
    <row r="695" spans="1:10" ht="13" hidden="1" x14ac:dyDescent="0.15">
      <c r="A695" s="3">
        <v>694</v>
      </c>
      <c r="B695" s="3">
        <v>1</v>
      </c>
      <c r="C695" s="4" t="s">
        <v>39</v>
      </c>
      <c r="D695" s="14">
        <v>0</v>
      </c>
      <c r="E695" s="3">
        <v>-1</v>
      </c>
      <c r="F695" s="3">
        <v>-1</v>
      </c>
      <c r="G695" s="3">
        <v>-1</v>
      </c>
      <c r="H695" s="3">
        <v>2</v>
      </c>
      <c r="I695" s="3">
        <v>5</v>
      </c>
      <c r="J695" s="4" t="s">
        <v>43</v>
      </c>
    </row>
    <row r="696" spans="1:10" ht="13" hidden="1" x14ac:dyDescent="0.15">
      <c r="A696" s="3">
        <v>695</v>
      </c>
      <c r="B696" s="3">
        <v>5</v>
      </c>
      <c r="C696" s="4" t="s">
        <v>39</v>
      </c>
      <c r="D696" s="14">
        <v>0</v>
      </c>
      <c r="E696" s="3">
        <v>-1</v>
      </c>
      <c r="F696" s="3">
        <v>-1</v>
      </c>
      <c r="G696" s="3">
        <v>-1</v>
      </c>
      <c r="H696" s="3">
        <v>5</v>
      </c>
      <c r="I696" s="3">
        <v>6</v>
      </c>
      <c r="J696" s="4" t="s">
        <v>46</v>
      </c>
    </row>
    <row r="697" spans="1:10" ht="13" hidden="1" x14ac:dyDescent="0.15">
      <c r="A697" s="3">
        <v>696</v>
      </c>
      <c r="B697" s="3">
        <v>2</v>
      </c>
      <c r="C697" s="4" t="s">
        <v>42</v>
      </c>
      <c r="D697" s="14">
        <v>0</v>
      </c>
      <c r="E697" s="3">
        <v>-1</v>
      </c>
      <c r="F697" s="3">
        <v>-1</v>
      </c>
      <c r="G697" s="3">
        <v>-1</v>
      </c>
      <c r="H697" s="3">
        <v>9</v>
      </c>
      <c r="I697" s="3">
        <v>4</v>
      </c>
      <c r="J697" s="4" t="s">
        <v>45</v>
      </c>
    </row>
    <row r="698" spans="1:10" ht="13" hidden="1" x14ac:dyDescent="0.15">
      <c r="A698" s="3">
        <v>697</v>
      </c>
      <c r="B698" s="3">
        <v>2</v>
      </c>
      <c r="C698" s="4" t="s">
        <v>42</v>
      </c>
      <c r="D698" s="14">
        <v>0</v>
      </c>
      <c r="E698" s="3">
        <v>-1</v>
      </c>
      <c r="F698" s="3">
        <v>-1</v>
      </c>
      <c r="G698" s="3">
        <v>-1</v>
      </c>
      <c r="H698" s="3">
        <v>5</v>
      </c>
      <c r="I698" s="3">
        <v>3</v>
      </c>
      <c r="J698" s="4" t="s">
        <v>40</v>
      </c>
    </row>
    <row r="699" spans="1:10" ht="13" hidden="1" x14ac:dyDescent="0.15">
      <c r="A699" s="3">
        <v>698</v>
      </c>
      <c r="B699" s="3">
        <v>4</v>
      </c>
      <c r="C699" s="4" t="s">
        <v>39</v>
      </c>
      <c r="D699" s="14">
        <v>0</v>
      </c>
      <c r="E699" s="3">
        <v>-1</v>
      </c>
      <c r="F699" s="3">
        <v>-1</v>
      </c>
      <c r="G699" s="3">
        <v>-1</v>
      </c>
      <c r="H699" s="3">
        <v>10</v>
      </c>
      <c r="I699" s="3">
        <v>2</v>
      </c>
      <c r="J699" s="4" t="s">
        <v>41</v>
      </c>
    </row>
    <row r="700" spans="1:10" ht="13" hidden="1" x14ac:dyDescent="0.15">
      <c r="A700" s="3">
        <v>699</v>
      </c>
      <c r="B700" s="3">
        <v>1</v>
      </c>
      <c r="C700" s="4" t="s">
        <v>42</v>
      </c>
      <c r="D700" s="14">
        <v>0</v>
      </c>
      <c r="E700" s="3">
        <v>-1</v>
      </c>
      <c r="F700" s="3">
        <v>-1</v>
      </c>
      <c r="G700" s="3">
        <v>-1</v>
      </c>
      <c r="H700" s="3">
        <v>9</v>
      </c>
      <c r="I700" s="3">
        <v>7</v>
      </c>
      <c r="J700" s="4" t="s">
        <v>47</v>
      </c>
    </row>
    <row r="701" spans="1:10" ht="13" hidden="1" x14ac:dyDescent="0.15">
      <c r="A701" s="3">
        <v>700</v>
      </c>
      <c r="B701" s="3">
        <v>1</v>
      </c>
      <c r="C701" s="4" t="s">
        <v>39</v>
      </c>
      <c r="D701" s="14">
        <v>0</v>
      </c>
      <c r="E701" s="3">
        <v>-1</v>
      </c>
      <c r="F701" s="3">
        <v>-1</v>
      </c>
      <c r="G701" s="3">
        <v>-1</v>
      </c>
      <c r="H701" s="3">
        <v>10</v>
      </c>
      <c r="I701" s="3">
        <v>7</v>
      </c>
      <c r="J701" s="4" t="s">
        <v>47</v>
      </c>
    </row>
    <row r="702" spans="1:10" ht="13" hidden="1" x14ac:dyDescent="0.15">
      <c r="A702" s="3">
        <v>701</v>
      </c>
      <c r="B702" s="3">
        <v>5</v>
      </c>
      <c r="C702" s="4" t="s">
        <v>42</v>
      </c>
      <c r="D702" s="14">
        <v>0</v>
      </c>
      <c r="E702" s="3">
        <v>-1</v>
      </c>
      <c r="F702" s="3">
        <v>-1</v>
      </c>
      <c r="G702" s="3">
        <v>-1</v>
      </c>
      <c r="H702" s="3">
        <v>7</v>
      </c>
      <c r="I702" s="3">
        <v>1</v>
      </c>
      <c r="J702" s="4" t="s">
        <v>44</v>
      </c>
    </row>
    <row r="703" spans="1:10" ht="13" hidden="1" x14ac:dyDescent="0.15">
      <c r="A703" s="3">
        <v>702</v>
      </c>
      <c r="B703" s="3">
        <v>2</v>
      </c>
      <c r="C703" s="4" t="s">
        <v>39</v>
      </c>
      <c r="D703" s="14">
        <v>0</v>
      </c>
      <c r="E703" s="3">
        <v>-1</v>
      </c>
      <c r="F703" s="3">
        <v>-1</v>
      </c>
      <c r="G703" s="3">
        <v>-1</v>
      </c>
      <c r="H703" s="3">
        <v>6</v>
      </c>
      <c r="I703" s="3">
        <v>5</v>
      </c>
      <c r="J703" s="4" t="s">
        <v>43</v>
      </c>
    </row>
    <row r="704" spans="1:10" ht="13" hidden="1" x14ac:dyDescent="0.15">
      <c r="A704" s="3">
        <v>703</v>
      </c>
      <c r="B704" s="3">
        <v>6</v>
      </c>
      <c r="C704" s="4" t="s">
        <v>39</v>
      </c>
      <c r="D704" s="14">
        <v>0</v>
      </c>
      <c r="E704" s="3">
        <v>-1</v>
      </c>
      <c r="F704" s="3">
        <v>-1</v>
      </c>
      <c r="G704" s="3">
        <v>-1</v>
      </c>
      <c r="H704" s="3">
        <v>6</v>
      </c>
      <c r="I704" s="3">
        <v>4</v>
      </c>
      <c r="J704" s="4" t="s">
        <v>45</v>
      </c>
    </row>
    <row r="705" spans="1:10" ht="13" hidden="1" x14ac:dyDescent="0.15">
      <c r="A705" s="3">
        <v>704</v>
      </c>
      <c r="B705" s="3">
        <v>4</v>
      </c>
      <c r="C705" s="4" t="s">
        <v>39</v>
      </c>
      <c r="D705" s="14">
        <v>0</v>
      </c>
      <c r="E705" s="3">
        <v>-1</v>
      </c>
      <c r="F705" s="3">
        <v>-1</v>
      </c>
      <c r="G705" s="3">
        <v>-1</v>
      </c>
      <c r="H705" s="3">
        <v>1</v>
      </c>
      <c r="I705" s="3">
        <v>5</v>
      </c>
      <c r="J705" s="4" t="s">
        <v>43</v>
      </c>
    </row>
    <row r="706" spans="1:10" ht="13" hidden="1" x14ac:dyDescent="0.15">
      <c r="A706" s="3">
        <v>705</v>
      </c>
      <c r="B706" s="3">
        <v>2</v>
      </c>
      <c r="C706" s="4" t="s">
        <v>42</v>
      </c>
      <c r="D706" s="14">
        <v>0</v>
      </c>
      <c r="E706" s="3">
        <v>-1</v>
      </c>
      <c r="F706" s="3">
        <v>-1</v>
      </c>
      <c r="G706" s="3">
        <v>-1</v>
      </c>
      <c r="H706" s="3">
        <v>8</v>
      </c>
      <c r="I706" s="3">
        <v>2</v>
      </c>
      <c r="J706" s="4" t="s">
        <v>41</v>
      </c>
    </row>
    <row r="707" spans="1:10" ht="13" hidden="1" x14ac:dyDescent="0.15">
      <c r="A707" s="3">
        <v>706</v>
      </c>
      <c r="B707" s="3">
        <v>5</v>
      </c>
      <c r="C707" s="4" t="s">
        <v>39</v>
      </c>
      <c r="D707" s="14">
        <v>0</v>
      </c>
      <c r="E707" s="3">
        <v>-1</v>
      </c>
      <c r="F707" s="3">
        <v>-1</v>
      </c>
      <c r="G707" s="3">
        <v>-1</v>
      </c>
      <c r="H707" s="3">
        <v>9</v>
      </c>
      <c r="I707" s="3">
        <v>6</v>
      </c>
      <c r="J707" s="4" t="s">
        <v>46</v>
      </c>
    </row>
    <row r="708" spans="1:10" ht="13" hidden="1" x14ac:dyDescent="0.15">
      <c r="A708" s="3">
        <v>707</v>
      </c>
      <c r="B708" s="3">
        <v>6</v>
      </c>
      <c r="C708" s="4" t="s">
        <v>39</v>
      </c>
      <c r="D708" s="14">
        <v>0</v>
      </c>
      <c r="E708" s="3">
        <v>-1</v>
      </c>
      <c r="F708" s="3">
        <v>-1</v>
      </c>
      <c r="G708" s="3">
        <v>-1</v>
      </c>
      <c r="H708" s="3">
        <v>6</v>
      </c>
      <c r="I708" s="3">
        <v>5</v>
      </c>
      <c r="J708" s="4" t="s">
        <v>43</v>
      </c>
    </row>
    <row r="709" spans="1:10" ht="13" hidden="1" x14ac:dyDescent="0.15">
      <c r="A709" s="3">
        <v>708</v>
      </c>
      <c r="B709" s="3">
        <v>2</v>
      </c>
      <c r="C709" s="4" t="s">
        <v>39</v>
      </c>
      <c r="D709" s="14">
        <v>0</v>
      </c>
      <c r="E709" s="3">
        <v>-1</v>
      </c>
      <c r="F709" s="3">
        <v>-1</v>
      </c>
      <c r="G709" s="3">
        <v>-1</v>
      </c>
      <c r="H709" s="3">
        <v>2</v>
      </c>
      <c r="I709" s="3">
        <v>3</v>
      </c>
      <c r="J709" s="4" t="s">
        <v>40</v>
      </c>
    </row>
    <row r="710" spans="1:10" ht="13" hidden="1" x14ac:dyDescent="0.15">
      <c r="A710" s="3">
        <v>709</v>
      </c>
      <c r="B710" s="3">
        <v>1</v>
      </c>
      <c r="C710" s="4" t="s">
        <v>42</v>
      </c>
      <c r="D710" s="14">
        <v>0</v>
      </c>
      <c r="E710" s="3">
        <v>-1</v>
      </c>
      <c r="F710" s="3">
        <v>-1</v>
      </c>
      <c r="G710" s="3">
        <v>-1</v>
      </c>
      <c r="H710" s="3">
        <v>1</v>
      </c>
      <c r="I710" s="3">
        <v>5</v>
      </c>
      <c r="J710" s="4" t="s">
        <v>43</v>
      </c>
    </row>
    <row r="711" spans="1:10" ht="13" hidden="1" x14ac:dyDescent="0.15">
      <c r="A711" s="3">
        <v>710</v>
      </c>
      <c r="B711" s="3">
        <v>2</v>
      </c>
      <c r="C711" s="4" t="s">
        <v>39</v>
      </c>
      <c r="D711" s="14">
        <v>0</v>
      </c>
      <c r="E711" s="3">
        <v>-1</v>
      </c>
      <c r="F711" s="3">
        <v>-1</v>
      </c>
      <c r="G711" s="3">
        <v>-1</v>
      </c>
      <c r="H711" s="3">
        <v>9</v>
      </c>
      <c r="I711" s="3">
        <v>4</v>
      </c>
      <c r="J711" s="4" t="s">
        <v>45</v>
      </c>
    </row>
    <row r="712" spans="1:10" ht="13" hidden="1" x14ac:dyDescent="0.15">
      <c r="A712" s="3">
        <v>711</v>
      </c>
      <c r="B712" s="3">
        <v>1</v>
      </c>
      <c r="C712" s="4" t="s">
        <v>42</v>
      </c>
      <c r="D712" s="14">
        <v>0</v>
      </c>
      <c r="E712" s="3">
        <v>-1</v>
      </c>
      <c r="F712" s="3">
        <v>-1</v>
      </c>
      <c r="G712" s="3">
        <v>-1</v>
      </c>
      <c r="H712" s="3">
        <v>10</v>
      </c>
      <c r="I712" s="3">
        <v>2</v>
      </c>
      <c r="J712" s="4" t="s">
        <v>41</v>
      </c>
    </row>
    <row r="713" spans="1:10" ht="13" hidden="1" x14ac:dyDescent="0.15">
      <c r="A713" s="3">
        <v>712</v>
      </c>
      <c r="B713" s="3">
        <v>2</v>
      </c>
      <c r="C713" s="4" t="s">
        <v>42</v>
      </c>
      <c r="D713" s="14">
        <v>0</v>
      </c>
      <c r="E713" s="3">
        <v>-1</v>
      </c>
      <c r="F713" s="3">
        <v>-1</v>
      </c>
      <c r="G713" s="3">
        <v>-1</v>
      </c>
      <c r="H713" s="3">
        <v>10</v>
      </c>
      <c r="I713" s="3">
        <v>4</v>
      </c>
      <c r="J713" s="4" t="s">
        <v>45</v>
      </c>
    </row>
    <row r="714" spans="1:10" ht="13" hidden="1" x14ac:dyDescent="0.15">
      <c r="A714" s="3">
        <v>713</v>
      </c>
      <c r="B714" s="3">
        <v>4</v>
      </c>
      <c r="C714" s="4" t="s">
        <v>39</v>
      </c>
      <c r="D714" s="14">
        <v>0</v>
      </c>
      <c r="E714" s="3">
        <v>-1</v>
      </c>
      <c r="F714" s="3">
        <v>-1</v>
      </c>
      <c r="G714" s="3">
        <v>-1</v>
      </c>
      <c r="H714" s="3">
        <v>6</v>
      </c>
      <c r="I714" s="3">
        <v>7</v>
      </c>
      <c r="J714" s="4" t="s">
        <v>47</v>
      </c>
    </row>
    <row r="715" spans="1:10" ht="13" hidden="1" x14ac:dyDescent="0.15">
      <c r="A715" s="3">
        <v>714</v>
      </c>
      <c r="B715" s="3">
        <v>1</v>
      </c>
      <c r="C715" s="4" t="s">
        <v>42</v>
      </c>
      <c r="D715" s="14">
        <v>0</v>
      </c>
      <c r="E715" s="3">
        <v>-1</v>
      </c>
      <c r="F715" s="3">
        <v>-1</v>
      </c>
      <c r="G715" s="3">
        <v>-1</v>
      </c>
      <c r="H715" s="3">
        <v>8</v>
      </c>
      <c r="I715" s="3">
        <v>6</v>
      </c>
      <c r="J715" s="4" t="s">
        <v>46</v>
      </c>
    </row>
    <row r="716" spans="1:10" ht="13" hidden="1" x14ac:dyDescent="0.15">
      <c r="A716" s="3">
        <v>715</v>
      </c>
      <c r="B716" s="3">
        <v>2</v>
      </c>
      <c r="C716" s="4" t="s">
        <v>42</v>
      </c>
      <c r="D716" s="14">
        <v>0</v>
      </c>
      <c r="E716" s="3">
        <v>-1</v>
      </c>
      <c r="F716" s="3">
        <v>-1</v>
      </c>
      <c r="G716" s="3">
        <v>-1</v>
      </c>
      <c r="H716" s="3">
        <v>6</v>
      </c>
      <c r="I716" s="3">
        <v>1</v>
      </c>
      <c r="J716" s="4" t="s">
        <v>44</v>
      </c>
    </row>
    <row r="717" spans="1:10" ht="13" hidden="1" x14ac:dyDescent="0.15">
      <c r="A717" s="3">
        <v>716</v>
      </c>
      <c r="B717" s="3">
        <v>2</v>
      </c>
      <c r="C717" s="4" t="s">
        <v>42</v>
      </c>
      <c r="D717" s="14">
        <v>0</v>
      </c>
      <c r="E717" s="3">
        <v>-1</v>
      </c>
      <c r="F717" s="3">
        <v>-1</v>
      </c>
      <c r="G717" s="3">
        <v>-1</v>
      </c>
      <c r="H717" s="3">
        <v>6</v>
      </c>
      <c r="I717" s="3">
        <v>4</v>
      </c>
      <c r="J717" s="4" t="s">
        <v>45</v>
      </c>
    </row>
    <row r="718" spans="1:10" ht="13" hidden="1" x14ac:dyDescent="0.15">
      <c r="A718" s="3">
        <v>717</v>
      </c>
      <c r="B718" s="3">
        <v>1</v>
      </c>
      <c r="C718" s="4" t="s">
        <v>42</v>
      </c>
      <c r="D718" s="14">
        <v>0</v>
      </c>
      <c r="E718" s="3">
        <v>-1</v>
      </c>
      <c r="F718" s="3">
        <v>-1</v>
      </c>
      <c r="G718" s="3">
        <v>-1</v>
      </c>
      <c r="H718" s="3">
        <v>5</v>
      </c>
      <c r="I718" s="3">
        <v>4</v>
      </c>
      <c r="J718" s="4" t="s">
        <v>45</v>
      </c>
    </row>
    <row r="719" spans="1:10" ht="13" hidden="1" x14ac:dyDescent="0.15">
      <c r="A719" s="3">
        <v>718</v>
      </c>
      <c r="B719" s="3">
        <v>2</v>
      </c>
      <c r="C719" s="4" t="s">
        <v>42</v>
      </c>
      <c r="D719" s="14">
        <v>0</v>
      </c>
      <c r="E719" s="3">
        <v>-1</v>
      </c>
      <c r="F719" s="3">
        <v>-1</v>
      </c>
      <c r="G719" s="3">
        <v>-1</v>
      </c>
      <c r="H719" s="3">
        <v>7</v>
      </c>
      <c r="I719" s="3">
        <v>7</v>
      </c>
      <c r="J719" s="4" t="s">
        <v>47</v>
      </c>
    </row>
    <row r="720" spans="1:10" ht="13" hidden="1" x14ac:dyDescent="0.15">
      <c r="A720" s="3">
        <v>719</v>
      </c>
      <c r="B720" s="3">
        <v>4</v>
      </c>
      <c r="C720" s="4" t="s">
        <v>42</v>
      </c>
      <c r="D720" s="14">
        <v>0</v>
      </c>
      <c r="E720" s="3">
        <v>-1</v>
      </c>
      <c r="F720" s="3">
        <v>-1</v>
      </c>
      <c r="G720" s="3">
        <v>-1</v>
      </c>
      <c r="H720" s="3">
        <v>5</v>
      </c>
      <c r="I720" s="3">
        <v>1</v>
      </c>
      <c r="J720" s="4" t="s">
        <v>44</v>
      </c>
    </row>
    <row r="721" spans="1:10" ht="13" hidden="1" x14ac:dyDescent="0.15">
      <c r="A721" s="3">
        <v>720</v>
      </c>
      <c r="B721" s="3">
        <v>4</v>
      </c>
      <c r="C721" s="4" t="s">
        <v>42</v>
      </c>
      <c r="D721" s="14">
        <v>0</v>
      </c>
      <c r="E721" s="3">
        <v>-1</v>
      </c>
      <c r="F721" s="3">
        <v>-1</v>
      </c>
      <c r="G721" s="3">
        <v>-1</v>
      </c>
      <c r="H721" s="3">
        <v>1</v>
      </c>
      <c r="I721" s="3">
        <v>7</v>
      </c>
      <c r="J721" s="4" t="s">
        <v>47</v>
      </c>
    </row>
    <row r="722" spans="1:10" ht="13" hidden="1" x14ac:dyDescent="0.15">
      <c r="A722" s="3">
        <v>721</v>
      </c>
      <c r="B722" s="3">
        <v>2</v>
      </c>
      <c r="C722" s="4" t="s">
        <v>42</v>
      </c>
      <c r="D722" s="14">
        <v>0</v>
      </c>
      <c r="E722" s="3">
        <v>-1</v>
      </c>
      <c r="F722" s="3">
        <v>-1</v>
      </c>
      <c r="G722" s="3">
        <v>-1</v>
      </c>
      <c r="H722" s="3">
        <v>10</v>
      </c>
      <c r="I722" s="3">
        <v>5</v>
      </c>
      <c r="J722" s="4" t="s">
        <v>43</v>
      </c>
    </row>
    <row r="723" spans="1:10" ht="13" hidden="1" x14ac:dyDescent="0.15">
      <c r="A723" s="3">
        <v>722</v>
      </c>
      <c r="B723" s="3">
        <v>1</v>
      </c>
      <c r="C723" s="4" t="s">
        <v>42</v>
      </c>
      <c r="D723" s="14">
        <v>0</v>
      </c>
      <c r="E723" s="3">
        <v>-1</v>
      </c>
      <c r="F723" s="3">
        <v>-1</v>
      </c>
      <c r="G723" s="3">
        <v>-1</v>
      </c>
      <c r="H723" s="3">
        <v>5</v>
      </c>
      <c r="I723" s="3">
        <v>1</v>
      </c>
      <c r="J723" s="4" t="s">
        <v>44</v>
      </c>
    </row>
    <row r="724" spans="1:10" ht="13" hidden="1" x14ac:dyDescent="0.15">
      <c r="A724" s="3">
        <v>723</v>
      </c>
      <c r="B724" s="3">
        <v>1</v>
      </c>
      <c r="C724" s="4" t="s">
        <v>39</v>
      </c>
      <c r="D724" s="14">
        <v>0</v>
      </c>
      <c r="E724" s="3">
        <v>-1</v>
      </c>
      <c r="F724" s="3">
        <v>-1</v>
      </c>
      <c r="G724" s="3">
        <v>-1</v>
      </c>
      <c r="H724" s="3">
        <v>2</v>
      </c>
      <c r="I724" s="3">
        <v>4</v>
      </c>
      <c r="J724" s="4" t="s">
        <v>45</v>
      </c>
    </row>
    <row r="725" spans="1:10" ht="13" hidden="1" x14ac:dyDescent="0.15">
      <c r="A725" s="3">
        <v>724</v>
      </c>
      <c r="B725" s="3">
        <v>2</v>
      </c>
      <c r="C725" s="4" t="s">
        <v>42</v>
      </c>
      <c r="D725" s="14">
        <v>0</v>
      </c>
      <c r="E725" s="3">
        <v>-1</v>
      </c>
      <c r="F725" s="3">
        <v>-1</v>
      </c>
      <c r="G725" s="3">
        <v>-1</v>
      </c>
      <c r="H725" s="3">
        <v>5</v>
      </c>
      <c r="I725" s="3">
        <v>4</v>
      </c>
      <c r="J725" s="4" t="s">
        <v>45</v>
      </c>
    </row>
    <row r="726" spans="1:10" ht="13" hidden="1" x14ac:dyDescent="0.15">
      <c r="A726" s="3">
        <v>725</v>
      </c>
      <c r="B726" s="3">
        <v>3</v>
      </c>
      <c r="C726" s="4" t="s">
        <v>42</v>
      </c>
      <c r="D726" s="14">
        <v>0</v>
      </c>
      <c r="E726" s="3">
        <v>-1</v>
      </c>
      <c r="F726" s="3">
        <v>-1</v>
      </c>
      <c r="G726" s="3">
        <v>-1</v>
      </c>
      <c r="H726" s="3">
        <v>7</v>
      </c>
      <c r="I726" s="3">
        <v>2</v>
      </c>
      <c r="J726" s="4" t="s">
        <v>41</v>
      </c>
    </row>
    <row r="727" spans="1:10" ht="13" hidden="1" x14ac:dyDescent="0.15">
      <c r="A727" s="3">
        <v>726</v>
      </c>
      <c r="B727" s="3">
        <v>4</v>
      </c>
      <c r="C727" s="4" t="s">
        <v>39</v>
      </c>
      <c r="D727" s="14">
        <v>0</v>
      </c>
      <c r="E727" s="3">
        <v>-1</v>
      </c>
      <c r="F727" s="3">
        <v>-1</v>
      </c>
      <c r="G727" s="3">
        <v>-1</v>
      </c>
      <c r="H727" s="3">
        <v>10</v>
      </c>
      <c r="I727" s="3">
        <v>3</v>
      </c>
      <c r="J727" s="4" t="s">
        <v>40</v>
      </c>
    </row>
    <row r="728" spans="1:10" ht="13" hidden="1" x14ac:dyDescent="0.15">
      <c r="A728" s="3">
        <v>727</v>
      </c>
      <c r="B728" s="3">
        <v>1</v>
      </c>
      <c r="C728" s="4" t="s">
        <v>42</v>
      </c>
      <c r="D728" s="14">
        <v>0</v>
      </c>
      <c r="E728" s="3">
        <v>-1</v>
      </c>
      <c r="F728" s="3">
        <v>-1</v>
      </c>
      <c r="G728" s="3">
        <v>-1</v>
      </c>
      <c r="H728" s="3">
        <v>10</v>
      </c>
      <c r="I728" s="3">
        <v>7</v>
      </c>
      <c r="J728" s="4" t="s">
        <v>47</v>
      </c>
    </row>
    <row r="729" spans="1:10" ht="13" hidden="1" x14ac:dyDescent="0.15">
      <c r="A729" s="3">
        <v>728</v>
      </c>
      <c r="B729" s="3">
        <v>2</v>
      </c>
      <c r="C729" s="4" t="s">
        <v>42</v>
      </c>
      <c r="D729" s="14">
        <v>0</v>
      </c>
      <c r="E729" s="3">
        <v>-1</v>
      </c>
      <c r="F729" s="3">
        <v>-1</v>
      </c>
      <c r="G729" s="3">
        <v>-1</v>
      </c>
      <c r="H729" s="3">
        <v>8</v>
      </c>
      <c r="I729" s="3">
        <v>7</v>
      </c>
      <c r="J729" s="4" t="s">
        <v>47</v>
      </c>
    </row>
    <row r="730" spans="1:10" ht="13" hidden="1" x14ac:dyDescent="0.15">
      <c r="A730" s="3">
        <v>729</v>
      </c>
      <c r="B730" s="3">
        <v>1</v>
      </c>
      <c r="C730" s="4" t="s">
        <v>42</v>
      </c>
      <c r="D730" s="14">
        <v>0</v>
      </c>
      <c r="E730" s="3">
        <v>-1</v>
      </c>
      <c r="F730" s="3">
        <v>-1</v>
      </c>
      <c r="G730" s="3">
        <v>-1</v>
      </c>
      <c r="H730" s="3">
        <v>10</v>
      </c>
      <c r="I730" s="3">
        <v>5</v>
      </c>
      <c r="J730" s="4" t="s">
        <v>43</v>
      </c>
    </row>
    <row r="731" spans="1:10" ht="13" hidden="1" x14ac:dyDescent="0.15">
      <c r="A731" s="3">
        <v>730</v>
      </c>
      <c r="B731" s="3">
        <v>1</v>
      </c>
      <c r="C731" s="4" t="s">
        <v>39</v>
      </c>
      <c r="D731" s="14">
        <v>0</v>
      </c>
      <c r="E731" s="3">
        <v>-1</v>
      </c>
      <c r="F731" s="3">
        <v>-1</v>
      </c>
      <c r="G731" s="3">
        <v>-1</v>
      </c>
      <c r="H731" s="3">
        <v>8</v>
      </c>
      <c r="I731" s="3">
        <v>3</v>
      </c>
      <c r="J731" s="4" t="s">
        <v>40</v>
      </c>
    </row>
    <row r="732" spans="1:10" ht="13" hidden="1" x14ac:dyDescent="0.15">
      <c r="A732" s="3">
        <v>731</v>
      </c>
      <c r="B732" s="3">
        <v>4</v>
      </c>
      <c r="C732" s="4" t="s">
        <v>39</v>
      </c>
      <c r="D732" s="14">
        <v>0</v>
      </c>
      <c r="E732" s="3">
        <v>-1</v>
      </c>
      <c r="F732" s="3">
        <v>-1</v>
      </c>
      <c r="G732" s="3">
        <v>-1</v>
      </c>
      <c r="H732" s="3">
        <v>7</v>
      </c>
      <c r="I732" s="3">
        <v>1</v>
      </c>
      <c r="J732" s="4" t="s">
        <v>44</v>
      </c>
    </row>
    <row r="733" spans="1:10" ht="13" hidden="1" x14ac:dyDescent="0.15">
      <c r="A733" s="3">
        <v>732</v>
      </c>
      <c r="B733" s="3">
        <v>2</v>
      </c>
      <c r="C733" s="4" t="s">
        <v>39</v>
      </c>
      <c r="D733" s="14">
        <v>0</v>
      </c>
      <c r="E733" s="3">
        <v>-1</v>
      </c>
      <c r="F733" s="3">
        <v>-1</v>
      </c>
      <c r="G733" s="3">
        <v>-1</v>
      </c>
      <c r="H733" s="3">
        <v>6</v>
      </c>
      <c r="I733" s="3">
        <v>4</v>
      </c>
      <c r="J733" s="4" t="s">
        <v>45</v>
      </c>
    </row>
    <row r="734" spans="1:10" ht="13" hidden="1" x14ac:dyDescent="0.15">
      <c r="A734" s="3">
        <v>733</v>
      </c>
      <c r="B734" s="3">
        <v>5</v>
      </c>
      <c r="C734" s="4" t="s">
        <v>42</v>
      </c>
      <c r="D734" s="14">
        <v>0</v>
      </c>
      <c r="E734" s="3">
        <v>-1</v>
      </c>
      <c r="F734" s="3">
        <v>-1</v>
      </c>
      <c r="G734" s="3">
        <v>-1</v>
      </c>
      <c r="H734" s="3">
        <v>2</v>
      </c>
      <c r="I734" s="3">
        <v>5</v>
      </c>
      <c r="J734" s="4" t="s">
        <v>43</v>
      </c>
    </row>
    <row r="735" spans="1:10" ht="13" hidden="1" x14ac:dyDescent="0.15">
      <c r="A735" s="3">
        <v>734</v>
      </c>
      <c r="B735" s="3">
        <v>3</v>
      </c>
      <c r="C735" s="4" t="s">
        <v>39</v>
      </c>
      <c r="D735" s="14">
        <v>0</v>
      </c>
      <c r="E735" s="3">
        <v>-1</v>
      </c>
      <c r="F735" s="3">
        <v>-1</v>
      </c>
      <c r="G735" s="3">
        <v>-1</v>
      </c>
      <c r="H735" s="3">
        <v>8</v>
      </c>
      <c r="I735" s="3">
        <v>6</v>
      </c>
      <c r="J735" s="4" t="s">
        <v>46</v>
      </c>
    </row>
    <row r="736" spans="1:10" ht="13" hidden="1" x14ac:dyDescent="0.15">
      <c r="A736" s="3">
        <v>735</v>
      </c>
      <c r="B736" s="3">
        <v>2</v>
      </c>
      <c r="C736" s="4" t="s">
        <v>42</v>
      </c>
      <c r="D736" s="14">
        <v>0</v>
      </c>
      <c r="E736" s="3">
        <v>-1</v>
      </c>
      <c r="F736" s="3">
        <v>-1</v>
      </c>
      <c r="G736" s="3">
        <v>-1</v>
      </c>
      <c r="H736" s="3">
        <v>6</v>
      </c>
      <c r="I736" s="3">
        <v>2</v>
      </c>
      <c r="J736" s="4" t="s">
        <v>41</v>
      </c>
    </row>
    <row r="737" spans="1:10" ht="13" hidden="1" x14ac:dyDescent="0.15">
      <c r="A737" s="3">
        <v>736</v>
      </c>
      <c r="B737" s="3">
        <v>5</v>
      </c>
      <c r="C737" s="4" t="s">
        <v>42</v>
      </c>
      <c r="D737" s="14">
        <v>0</v>
      </c>
      <c r="E737" s="3">
        <v>-1</v>
      </c>
      <c r="F737" s="3">
        <v>-1</v>
      </c>
      <c r="G737" s="3">
        <v>-1</v>
      </c>
      <c r="H737" s="3">
        <v>6</v>
      </c>
      <c r="I737" s="3">
        <v>7</v>
      </c>
      <c r="J737" s="4" t="s">
        <v>47</v>
      </c>
    </row>
    <row r="738" spans="1:10" ht="13" hidden="1" x14ac:dyDescent="0.15">
      <c r="A738" s="3">
        <v>737</v>
      </c>
      <c r="B738" s="3">
        <v>4</v>
      </c>
      <c r="C738" s="4" t="s">
        <v>39</v>
      </c>
      <c r="D738" s="14">
        <v>0</v>
      </c>
      <c r="E738" s="3">
        <v>-1</v>
      </c>
      <c r="F738" s="3">
        <v>-1</v>
      </c>
      <c r="G738" s="3">
        <v>-1</v>
      </c>
      <c r="H738" s="3">
        <v>4</v>
      </c>
      <c r="I738" s="3">
        <v>7</v>
      </c>
      <c r="J738" s="4" t="s">
        <v>47</v>
      </c>
    </row>
    <row r="739" spans="1:10" ht="13" hidden="1" x14ac:dyDescent="0.15">
      <c r="A739" s="3">
        <v>738</v>
      </c>
      <c r="B739" s="3">
        <v>3</v>
      </c>
      <c r="C739" s="4" t="s">
        <v>42</v>
      </c>
      <c r="D739" s="14">
        <v>0</v>
      </c>
      <c r="E739" s="3">
        <v>-1</v>
      </c>
      <c r="F739" s="3">
        <v>-1</v>
      </c>
      <c r="G739" s="3">
        <v>-1</v>
      </c>
      <c r="H739" s="3">
        <v>3</v>
      </c>
      <c r="I739" s="3">
        <v>2</v>
      </c>
      <c r="J739" s="4" t="s">
        <v>41</v>
      </c>
    </row>
    <row r="740" spans="1:10" ht="13" hidden="1" x14ac:dyDescent="0.15">
      <c r="A740" s="3">
        <v>739</v>
      </c>
      <c r="B740" s="3">
        <v>4</v>
      </c>
      <c r="C740" s="4" t="s">
        <v>39</v>
      </c>
      <c r="D740" s="14">
        <v>0</v>
      </c>
      <c r="E740" s="3">
        <v>-1</v>
      </c>
      <c r="F740" s="3">
        <v>-1</v>
      </c>
      <c r="G740" s="3">
        <v>-1</v>
      </c>
      <c r="H740" s="3">
        <v>10</v>
      </c>
      <c r="I740" s="3">
        <v>4</v>
      </c>
      <c r="J740" s="4" t="s">
        <v>45</v>
      </c>
    </row>
    <row r="741" spans="1:10" ht="13" hidden="1" x14ac:dyDescent="0.15">
      <c r="A741" s="3">
        <v>740</v>
      </c>
      <c r="B741" s="3">
        <v>3</v>
      </c>
      <c r="C741" s="4" t="s">
        <v>42</v>
      </c>
      <c r="D741" s="14">
        <v>0</v>
      </c>
      <c r="E741" s="3">
        <v>-1</v>
      </c>
      <c r="F741" s="3">
        <v>-1</v>
      </c>
      <c r="G741" s="3">
        <v>-1</v>
      </c>
      <c r="H741" s="3">
        <v>4</v>
      </c>
      <c r="I741" s="3">
        <v>2</v>
      </c>
      <c r="J741" s="4" t="s">
        <v>41</v>
      </c>
    </row>
    <row r="742" spans="1:10" ht="13" hidden="1" x14ac:dyDescent="0.15">
      <c r="A742" s="3">
        <v>741</v>
      </c>
      <c r="B742" s="3">
        <v>4</v>
      </c>
      <c r="C742" s="4" t="s">
        <v>39</v>
      </c>
      <c r="D742" s="14">
        <v>0</v>
      </c>
      <c r="E742" s="3">
        <v>-1</v>
      </c>
      <c r="F742" s="3">
        <v>-1</v>
      </c>
      <c r="G742" s="3">
        <v>-1</v>
      </c>
      <c r="H742" s="3">
        <v>5</v>
      </c>
      <c r="I742" s="3">
        <v>3</v>
      </c>
      <c r="J742" s="4" t="s">
        <v>40</v>
      </c>
    </row>
    <row r="743" spans="1:10" ht="13" hidden="1" x14ac:dyDescent="0.15">
      <c r="A743" s="3">
        <v>742</v>
      </c>
      <c r="B743" s="3">
        <v>6</v>
      </c>
      <c r="C743" s="4" t="s">
        <v>39</v>
      </c>
      <c r="D743" s="14">
        <v>0</v>
      </c>
      <c r="E743" s="3">
        <v>-1</v>
      </c>
      <c r="F743" s="3">
        <v>-1</v>
      </c>
      <c r="G743" s="3">
        <v>-1</v>
      </c>
      <c r="H743" s="3">
        <v>4</v>
      </c>
      <c r="I743" s="3">
        <v>3</v>
      </c>
      <c r="J743" s="4" t="s">
        <v>40</v>
      </c>
    </row>
    <row r="744" spans="1:10" ht="13" hidden="1" x14ac:dyDescent="0.15">
      <c r="A744" s="3">
        <v>743</v>
      </c>
      <c r="B744" s="3">
        <v>4</v>
      </c>
      <c r="C744" s="4" t="s">
        <v>42</v>
      </c>
      <c r="D744" s="14">
        <v>0</v>
      </c>
      <c r="E744" s="3">
        <v>-1</v>
      </c>
      <c r="F744" s="3">
        <v>-1</v>
      </c>
      <c r="G744" s="3">
        <v>-1</v>
      </c>
      <c r="H744" s="3">
        <v>7</v>
      </c>
      <c r="I744" s="3">
        <v>7</v>
      </c>
      <c r="J744" s="4" t="s">
        <v>47</v>
      </c>
    </row>
    <row r="745" spans="1:10" ht="13" hidden="1" x14ac:dyDescent="0.15">
      <c r="A745" s="3">
        <v>744</v>
      </c>
      <c r="B745" s="3">
        <v>2</v>
      </c>
      <c r="C745" s="4" t="s">
        <v>42</v>
      </c>
      <c r="D745" s="14">
        <v>0</v>
      </c>
      <c r="E745" s="3">
        <v>-1</v>
      </c>
      <c r="F745" s="3">
        <v>-1</v>
      </c>
      <c r="G745" s="3">
        <v>-1</v>
      </c>
      <c r="H745" s="3">
        <v>1</v>
      </c>
      <c r="I745" s="3">
        <v>3</v>
      </c>
      <c r="J745" s="4" t="s">
        <v>40</v>
      </c>
    </row>
    <row r="746" spans="1:10" ht="13" hidden="1" x14ac:dyDescent="0.15">
      <c r="A746" s="3">
        <v>745</v>
      </c>
      <c r="B746" s="3">
        <v>5</v>
      </c>
      <c r="C746" s="4" t="s">
        <v>42</v>
      </c>
      <c r="D746" s="14">
        <v>0</v>
      </c>
      <c r="E746" s="3">
        <v>-1</v>
      </c>
      <c r="F746" s="3">
        <v>-1</v>
      </c>
      <c r="G746" s="3">
        <v>-1</v>
      </c>
      <c r="H746" s="3">
        <v>6</v>
      </c>
      <c r="I746" s="3">
        <v>1</v>
      </c>
      <c r="J746" s="4" t="s">
        <v>44</v>
      </c>
    </row>
    <row r="747" spans="1:10" ht="13" hidden="1" x14ac:dyDescent="0.15">
      <c r="A747" s="3">
        <v>746</v>
      </c>
      <c r="B747" s="3">
        <v>1</v>
      </c>
      <c r="C747" s="4" t="s">
        <v>42</v>
      </c>
      <c r="D747" s="14">
        <v>0</v>
      </c>
      <c r="E747" s="3">
        <v>-1</v>
      </c>
      <c r="F747" s="3">
        <v>-1</v>
      </c>
      <c r="G747" s="3">
        <v>-1</v>
      </c>
      <c r="H747" s="3">
        <v>6</v>
      </c>
      <c r="I747" s="3">
        <v>6</v>
      </c>
      <c r="J747" s="4" t="s">
        <v>46</v>
      </c>
    </row>
    <row r="748" spans="1:10" ht="13" hidden="1" x14ac:dyDescent="0.15">
      <c r="A748" s="3">
        <v>747</v>
      </c>
      <c r="B748" s="3">
        <v>2</v>
      </c>
      <c r="C748" s="4" t="s">
        <v>42</v>
      </c>
      <c r="D748" s="14">
        <v>0</v>
      </c>
      <c r="E748" s="3">
        <v>-1</v>
      </c>
      <c r="F748" s="3">
        <v>-1</v>
      </c>
      <c r="G748" s="3">
        <v>-1</v>
      </c>
      <c r="H748" s="3">
        <v>4</v>
      </c>
      <c r="I748" s="3">
        <v>5</v>
      </c>
      <c r="J748" s="4" t="s">
        <v>43</v>
      </c>
    </row>
    <row r="749" spans="1:10" ht="13" hidden="1" x14ac:dyDescent="0.15">
      <c r="A749" s="3">
        <v>748</v>
      </c>
      <c r="B749" s="3">
        <v>4</v>
      </c>
      <c r="C749" s="4" t="s">
        <v>39</v>
      </c>
      <c r="D749" s="14">
        <v>0</v>
      </c>
      <c r="E749" s="3">
        <v>-1</v>
      </c>
      <c r="F749" s="3">
        <v>-1</v>
      </c>
      <c r="G749" s="3">
        <v>-1</v>
      </c>
      <c r="H749" s="3">
        <v>10</v>
      </c>
      <c r="I749" s="3">
        <v>6</v>
      </c>
      <c r="J749" s="4" t="s">
        <v>46</v>
      </c>
    </row>
    <row r="750" spans="1:10" ht="13" hidden="1" x14ac:dyDescent="0.15">
      <c r="A750" s="3">
        <v>749</v>
      </c>
      <c r="B750" s="3">
        <v>2</v>
      </c>
      <c r="C750" s="4" t="s">
        <v>42</v>
      </c>
      <c r="D750" s="14">
        <v>0</v>
      </c>
      <c r="E750" s="3">
        <v>-1</v>
      </c>
      <c r="F750" s="3">
        <v>-1</v>
      </c>
      <c r="G750" s="3">
        <v>-1</v>
      </c>
      <c r="H750" s="3">
        <v>8</v>
      </c>
      <c r="I750" s="3">
        <v>1</v>
      </c>
      <c r="J750" s="4" t="s">
        <v>44</v>
      </c>
    </row>
    <row r="751" spans="1:10" ht="13" hidden="1" x14ac:dyDescent="0.15">
      <c r="A751" s="3">
        <v>750</v>
      </c>
      <c r="B751" s="3">
        <v>2</v>
      </c>
      <c r="C751" s="4" t="s">
        <v>42</v>
      </c>
      <c r="D751" s="14">
        <v>0</v>
      </c>
      <c r="E751" s="3">
        <v>-1</v>
      </c>
      <c r="F751" s="3">
        <v>-1</v>
      </c>
      <c r="G751" s="3">
        <v>-1</v>
      </c>
      <c r="H751" s="3">
        <v>10</v>
      </c>
      <c r="I751" s="3">
        <v>4</v>
      </c>
      <c r="J751" s="4" t="s">
        <v>45</v>
      </c>
    </row>
    <row r="752" spans="1:10" ht="13" hidden="1" x14ac:dyDescent="0.15">
      <c r="A752" s="3">
        <v>751</v>
      </c>
      <c r="B752" s="3">
        <v>2</v>
      </c>
      <c r="C752" s="4" t="s">
        <v>39</v>
      </c>
      <c r="D752" s="14">
        <v>0</v>
      </c>
      <c r="E752" s="3">
        <v>-1</v>
      </c>
      <c r="F752" s="3">
        <v>-1</v>
      </c>
      <c r="G752" s="3">
        <v>-1</v>
      </c>
      <c r="H752" s="3">
        <v>9</v>
      </c>
      <c r="I752" s="3">
        <v>4</v>
      </c>
      <c r="J752" s="4" t="s">
        <v>45</v>
      </c>
    </row>
    <row r="753" spans="1:10" ht="13" hidden="1" x14ac:dyDescent="0.15">
      <c r="A753" s="3">
        <v>752</v>
      </c>
      <c r="B753" s="3">
        <v>1</v>
      </c>
      <c r="C753" s="4" t="s">
        <v>42</v>
      </c>
      <c r="D753" s="14">
        <v>0</v>
      </c>
      <c r="E753" s="3">
        <v>-1</v>
      </c>
      <c r="F753" s="3">
        <v>-1</v>
      </c>
      <c r="G753" s="3">
        <v>-1</v>
      </c>
      <c r="H753" s="3">
        <v>9</v>
      </c>
      <c r="I753" s="3">
        <v>4</v>
      </c>
      <c r="J753" s="4" t="s">
        <v>45</v>
      </c>
    </row>
    <row r="754" spans="1:10" ht="13" hidden="1" x14ac:dyDescent="0.15">
      <c r="A754" s="3">
        <v>753</v>
      </c>
      <c r="B754" s="3">
        <v>3</v>
      </c>
      <c r="C754" s="4" t="s">
        <v>42</v>
      </c>
      <c r="D754" s="14">
        <v>0</v>
      </c>
      <c r="E754" s="3">
        <v>-1</v>
      </c>
      <c r="F754" s="3">
        <v>-1</v>
      </c>
      <c r="G754" s="3">
        <v>-1</v>
      </c>
      <c r="H754" s="3">
        <v>2</v>
      </c>
      <c r="I754" s="3">
        <v>1</v>
      </c>
      <c r="J754" s="4" t="s">
        <v>44</v>
      </c>
    </row>
    <row r="755" spans="1:10" ht="13" hidden="1" x14ac:dyDescent="0.15">
      <c r="A755" s="3">
        <v>754</v>
      </c>
      <c r="B755" s="3">
        <v>5</v>
      </c>
      <c r="C755" s="4" t="s">
        <v>39</v>
      </c>
      <c r="D755" s="14">
        <v>0</v>
      </c>
      <c r="E755" s="3">
        <v>-1</v>
      </c>
      <c r="F755" s="3">
        <v>-1</v>
      </c>
      <c r="G755" s="3">
        <v>-1</v>
      </c>
      <c r="H755" s="3">
        <v>9</v>
      </c>
      <c r="I755" s="3">
        <v>4</v>
      </c>
      <c r="J755" s="4" t="s">
        <v>45</v>
      </c>
    </row>
    <row r="756" spans="1:10" ht="13" hidden="1" x14ac:dyDescent="0.15">
      <c r="A756" s="3">
        <v>755</v>
      </c>
      <c r="B756" s="3">
        <v>4</v>
      </c>
      <c r="C756" s="4" t="s">
        <v>42</v>
      </c>
      <c r="D756" s="14">
        <v>0</v>
      </c>
      <c r="E756" s="3">
        <v>-1</v>
      </c>
      <c r="F756" s="3">
        <v>-1</v>
      </c>
      <c r="G756" s="3">
        <v>-1</v>
      </c>
      <c r="H756" s="3">
        <v>7</v>
      </c>
      <c r="I756" s="3">
        <v>7</v>
      </c>
      <c r="J756" s="4" t="s">
        <v>47</v>
      </c>
    </row>
    <row r="757" spans="1:10" ht="13" hidden="1" x14ac:dyDescent="0.15">
      <c r="A757" s="3">
        <v>756</v>
      </c>
      <c r="B757" s="3">
        <v>1</v>
      </c>
      <c r="C757" s="4" t="s">
        <v>42</v>
      </c>
      <c r="D757" s="14">
        <v>0</v>
      </c>
      <c r="E757" s="3">
        <v>-1</v>
      </c>
      <c r="F757" s="3">
        <v>-1</v>
      </c>
      <c r="G757" s="3">
        <v>-1</v>
      </c>
      <c r="H757" s="3">
        <v>9</v>
      </c>
      <c r="I757" s="3">
        <v>3</v>
      </c>
      <c r="J757" s="4" t="s">
        <v>40</v>
      </c>
    </row>
    <row r="758" spans="1:10" ht="13" hidden="1" x14ac:dyDescent="0.15">
      <c r="A758" s="3">
        <v>757</v>
      </c>
      <c r="B758" s="3">
        <v>1</v>
      </c>
      <c r="C758" s="4" t="s">
        <v>39</v>
      </c>
      <c r="D758" s="14">
        <v>0</v>
      </c>
      <c r="E758" s="3">
        <v>-1</v>
      </c>
      <c r="F758" s="3">
        <v>-1</v>
      </c>
      <c r="G758" s="3">
        <v>-1</v>
      </c>
      <c r="H758" s="3">
        <v>10</v>
      </c>
      <c r="I758" s="3">
        <v>1</v>
      </c>
      <c r="J758" s="4" t="s">
        <v>44</v>
      </c>
    </row>
    <row r="759" spans="1:10" ht="13" hidden="1" x14ac:dyDescent="0.15">
      <c r="A759" s="3">
        <v>758</v>
      </c>
      <c r="B759" s="3">
        <v>2</v>
      </c>
      <c r="C759" s="4" t="s">
        <v>39</v>
      </c>
      <c r="D759" s="14">
        <v>0</v>
      </c>
      <c r="E759" s="3">
        <v>-1</v>
      </c>
      <c r="F759" s="3">
        <v>-1</v>
      </c>
      <c r="G759" s="3">
        <v>-1</v>
      </c>
      <c r="H759" s="3">
        <v>2</v>
      </c>
      <c r="I759" s="3">
        <v>7</v>
      </c>
      <c r="J759" s="4" t="s">
        <v>47</v>
      </c>
    </row>
    <row r="760" spans="1:10" ht="13" hidden="1" x14ac:dyDescent="0.15">
      <c r="A760" s="3">
        <v>759</v>
      </c>
      <c r="B760" s="3">
        <v>1</v>
      </c>
      <c r="C760" s="4" t="s">
        <v>39</v>
      </c>
      <c r="D760" s="14">
        <v>0</v>
      </c>
      <c r="E760" s="3">
        <v>-1</v>
      </c>
      <c r="F760" s="3">
        <v>-1</v>
      </c>
      <c r="G760" s="3">
        <v>-1</v>
      </c>
      <c r="H760" s="3">
        <v>7</v>
      </c>
      <c r="I760" s="3">
        <v>6</v>
      </c>
      <c r="J760" s="4" t="s">
        <v>46</v>
      </c>
    </row>
    <row r="761" spans="1:10" ht="13" hidden="1" x14ac:dyDescent="0.15">
      <c r="A761" s="3">
        <v>760</v>
      </c>
      <c r="B761" s="3">
        <v>1</v>
      </c>
      <c r="C761" s="4" t="s">
        <v>42</v>
      </c>
      <c r="D761" s="14">
        <v>0</v>
      </c>
      <c r="E761" s="3">
        <v>-1</v>
      </c>
      <c r="F761" s="3">
        <v>-1</v>
      </c>
      <c r="G761" s="3">
        <v>-1</v>
      </c>
      <c r="H761" s="3">
        <v>3</v>
      </c>
      <c r="I761" s="3">
        <v>3</v>
      </c>
      <c r="J761" s="4" t="s">
        <v>40</v>
      </c>
    </row>
    <row r="762" spans="1:10" ht="13" hidden="1" x14ac:dyDescent="0.15">
      <c r="A762" s="3">
        <v>761</v>
      </c>
      <c r="B762" s="3">
        <v>6</v>
      </c>
      <c r="C762" s="4" t="s">
        <v>39</v>
      </c>
      <c r="D762" s="14">
        <v>0</v>
      </c>
      <c r="E762" s="3">
        <v>-1</v>
      </c>
      <c r="F762" s="3">
        <v>-1</v>
      </c>
      <c r="G762" s="3">
        <v>-1</v>
      </c>
      <c r="H762" s="3">
        <v>5</v>
      </c>
      <c r="I762" s="3">
        <v>2</v>
      </c>
      <c r="J762" s="4" t="s">
        <v>41</v>
      </c>
    </row>
    <row r="763" spans="1:10" ht="13" hidden="1" x14ac:dyDescent="0.15">
      <c r="A763" s="3">
        <v>762</v>
      </c>
      <c r="B763" s="3">
        <v>3</v>
      </c>
      <c r="C763" s="4" t="s">
        <v>39</v>
      </c>
      <c r="D763" s="14">
        <v>0</v>
      </c>
      <c r="E763" s="3">
        <v>-1</v>
      </c>
      <c r="F763" s="3">
        <v>-1</v>
      </c>
      <c r="G763" s="3">
        <v>-1</v>
      </c>
      <c r="H763" s="3">
        <v>9</v>
      </c>
      <c r="I763" s="3">
        <v>7</v>
      </c>
      <c r="J763" s="4" t="s">
        <v>47</v>
      </c>
    </row>
    <row r="764" spans="1:10" ht="13" hidden="1" x14ac:dyDescent="0.15">
      <c r="A764" s="3">
        <v>763</v>
      </c>
      <c r="B764" s="3">
        <v>2</v>
      </c>
      <c r="C764" s="4" t="s">
        <v>42</v>
      </c>
      <c r="D764" s="14">
        <v>0</v>
      </c>
      <c r="E764" s="3">
        <v>-1</v>
      </c>
      <c r="F764" s="3">
        <v>-1</v>
      </c>
      <c r="G764" s="3">
        <v>-1</v>
      </c>
      <c r="H764" s="3">
        <v>4</v>
      </c>
      <c r="I764" s="3">
        <v>2</v>
      </c>
      <c r="J764" s="4" t="s">
        <v>41</v>
      </c>
    </row>
    <row r="765" spans="1:10" ht="13" hidden="1" x14ac:dyDescent="0.15">
      <c r="A765" s="3">
        <v>764</v>
      </c>
      <c r="B765" s="3">
        <v>1</v>
      </c>
      <c r="C765" s="4" t="s">
        <v>39</v>
      </c>
      <c r="D765" s="14">
        <v>0</v>
      </c>
      <c r="E765" s="3">
        <v>-1</v>
      </c>
      <c r="F765" s="3">
        <v>-1</v>
      </c>
      <c r="G765" s="3">
        <v>-1</v>
      </c>
      <c r="H765" s="3">
        <v>10</v>
      </c>
      <c r="I765" s="3">
        <v>3</v>
      </c>
      <c r="J765" s="4" t="s">
        <v>40</v>
      </c>
    </row>
    <row r="766" spans="1:10" ht="13" hidden="1" x14ac:dyDescent="0.15">
      <c r="A766" s="3">
        <v>765</v>
      </c>
      <c r="B766" s="3">
        <v>6</v>
      </c>
      <c r="C766" s="4" t="s">
        <v>42</v>
      </c>
      <c r="D766" s="14">
        <v>0</v>
      </c>
      <c r="E766" s="3">
        <v>-1</v>
      </c>
      <c r="F766" s="3">
        <v>-1</v>
      </c>
      <c r="G766" s="3">
        <v>-1</v>
      </c>
      <c r="H766" s="3">
        <v>4</v>
      </c>
      <c r="I766" s="3">
        <v>7</v>
      </c>
      <c r="J766" s="4" t="s">
        <v>47</v>
      </c>
    </row>
    <row r="767" spans="1:10" ht="13" hidden="1" x14ac:dyDescent="0.15">
      <c r="A767" s="3">
        <v>766</v>
      </c>
      <c r="B767" s="3">
        <v>4</v>
      </c>
      <c r="C767" s="4" t="s">
        <v>39</v>
      </c>
      <c r="D767" s="14">
        <v>0</v>
      </c>
      <c r="E767" s="3">
        <v>-1</v>
      </c>
      <c r="F767" s="3">
        <v>-1</v>
      </c>
      <c r="G767" s="3">
        <v>-1</v>
      </c>
      <c r="H767" s="3">
        <v>9</v>
      </c>
      <c r="I767" s="3">
        <v>3</v>
      </c>
      <c r="J767" s="4" t="s">
        <v>40</v>
      </c>
    </row>
    <row r="768" spans="1:10" ht="13" hidden="1" x14ac:dyDescent="0.15">
      <c r="A768" s="3">
        <v>767</v>
      </c>
      <c r="B768" s="3">
        <v>5</v>
      </c>
      <c r="C768" s="4" t="s">
        <v>39</v>
      </c>
      <c r="D768" s="14">
        <v>0</v>
      </c>
      <c r="E768" s="3">
        <v>-1</v>
      </c>
      <c r="F768" s="3">
        <v>-1</v>
      </c>
      <c r="G768" s="3">
        <v>-1</v>
      </c>
      <c r="H768" s="3">
        <v>10</v>
      </c>
      <c r="I768" s="3">
        <v>7</v>
      </c>
      <c r="J768" s="4" t="s">
        <v>47</v>
      </c>
    </row>
    <row r="769" spans="1:10" ht="13" hidden="1" x14ac:dyDescent="0.15">
      <c r="A769" s="3">
        <v>768</v>
      </c>
      <c r="B769" s="3">
        <v>2</v>
      </c>
      <c r="C769" s="4" t="s">
        <v>42</v>
      </c>
      <c r="D769" s="14">
        <v>0</v>
      </c>
      <c r="E769" s="3">
        <v>-1</v>
      </c>
      <c r="F769" s="3">
        <v>-1</v>
      </c>
      <c r="G769" s="3">
        <v>-1</v>
      </c>
      <c r="H769" s="3">
        <v>7</v>
      </c>
      <c r="I769" s="3">
        <v>4</v>
      </c>
      <c r="J769" s="4" t="s">
        <v>45</v>
      </c>
    </row>
    <row r="770" spans="1:10" ht="13" hidden="1" x14ac:dyDescent="0.15">
      <c r="A770" s="3">
        <v>769</v>
      </c>
      <c r="B770" s="3">
        <v>2</v>
      </c>
      <c r="C770" s="4" t="s">
        <v>42</v>
      </c>
      <c r="D770" s="14">
        <v>0</v>
      </c>
      <c r="E770" s="3">
        <v>-1</v>
      </c>
      <c r="F770" s="3">
        <v>-1</v>
      </c>
      <c r="G770" s="3">
        <v>-1</v>
      </c>
      <c r="H770" s="3">
        <v>4</v>
      </c>
      <c r="I770" s="3">
        <v>2</v>
      </c>
      <c r="J770" s="4" t="s">
        <v>41</v>
      </c>
    </row>
    <row r="771" spans="1:10" ht="13" hidden="1" x14ac:dyDescent="0.15">
      <c r="A771" s="3">
        <v>770</v>
      </c>
      <c r="B771" s="3">
        <v>5</v>
      </c>
      <c r="C771" s="4" t="s">
        <v>39</v>
      </c>
      <c r="D771" s="14">
        <v>0</v>
      </c>
      <c r="E771" s="3">
        <v>-1</v>
      </c>
      <c r="F771" s="3">
        <v>-1</v>
      </c>
      <c r="G771" s="3">
        <v>-1</v>
      </c>
      <c r="H771" s="3">
        <v>3</v>
      </c>
      <c r="I771" s="3">
        <v>7</v>
      </c>
      <c r="J771" s="4" t="s">
        <v>47</v>
      </c>
    </row>
    <row r="772" spans="1:10" ht="13" hidden="1" x14ac:dyDescent="0.15">
      <c r="A772" s="3">
        <v>771</v>
      </c>
      <c r="B772" s="3">
        <v>2</v>
      </c>
      <c r="C772" s="4" t="s">
        <v>42</v>
      </c>
      <c r="D772" s="14">
        <v>0</v>
      </c>
      <c r="E772" s="3">
        <v>-1</v>
      </c>
      <c r="F772" s="3">
        <v>-1</v>
      </c>
      <c r="G772" s="3">
        <v>-1</v>
      </c>
      <c r="H772" s="3">
        <v>6</v>
      </c>
      <c r="I772" s="3">
        <v>3</v>
      </c>
      <c r="J772" s="4" t="s">
        <v>40</v>
      </c>
    </row>
    <row r="773" spans="1:10" ht="13" hidden="1" x14ac:dyDescent="0.15">
      <c r="A773" s="3">
        <v>772</v>
      </c>
      <c r="B773" s="3">
        <v>2</v>
      </c>
      <c r="C773" s="4" t="s">
        <v>39</v>
      </c>
      <c r="D773" s="14">
        <v>0</v>
      </c>
      <c r="E773" s="3">
        <v>-1</v>
      </c>
      <c r="F773" s="3">
        <v>-1</v>
      </c>
      <c r="G773" s="3">
        <v>-1</v>
      </c>
      <c r="H773" s="3">
        <v>8</v>
      </c>
      <c r="I773" s="3">
        <v>6</v>
      </c>
      <c r="J773" s="4" t="s">
        <v>46</v>
      </c>
    </row>
    <row r="774" spans="1:10" ht="13" hidden="1" x14ac:dyDescent="0.15">
      <c r="A774" s="3">
        <v>773</v>
      </c>
      <c r="B774" s="3">
        <v>4</v>
      </c>
      <c r="C774" s="4" t="s">
        <v>42</v>
      </c>
      <c r="D774" s="14">
        <v>0</v>
      </c>
      <c r="E774" s="3">
        <v>-1</v>
      </c>
      <c r="F774" s="3">
        <v>-1</v>
      </c>
      <c r="G774" s="3">
        <v>-1</v>
      </c>
      <c r="H774" s="3">
        <v>6</v>
      </c>
      <c r="I774" s="3">
        <v>1</v>
      </c>
      <c r="J774" s="4" t="s">
        <v>44</v>
      </c>
    </row>
    <row r="775" spans="1:10" ht="13" hidden="1" x14ac:dyDescent="0.15">
      <c r="A775" s="3">
        <v>774</v>
      </c>
      <c r="B775" s="3">
        <v>2</v>
      </c>
      <c r="C775" s="4" t="s">
        <v>42</v>
      </c>
      <c r="D775" s="14">
        <v>0</v>
      </c>
      <c r="E775" s="3">
        <v>-1</v>
      </c>
      <c r="F775" s="3">
        <v>-1</v>
      </c>
      <c r="G775" s="3">
        <v>-1</v>
      </c>
      <c r="H775" s="3">
        <v>7</v>
      </c>
      <c r="I775" s="3">
        <v>4</v>
      </c>
      <c r="J775" s="4" t="s">
        <v>45</v>
      </c>
    </row>
    <row r="776" spans="1:10" ht="13" hidden="1" x14ac:dyDescent="0.15">
      <c r="A776" s="3">
        <v>775</v>
      </c>
      <c r="B776" s="3">
        <v>5</v>
      </c>
      <c r="C776" s="4" t="s">
        <v>42</v>
      </c>
      <c r="D776" s="14">
        <v>0</v>
      </c>
      <c r="E776" s="3">
        <v>-1</v>
      </c>
      <c r="F776" s="3">
        <v>-1</v>
      </c>
      <c r="G776" s="3">
        <v>-1</v>
      </c>
      <c r="H776" s="3">
        <v>4</v>
      </c>
      <c r="I776" s="3">
        <v>4</v>
      </c>
      <c r="J776" s="4" t="s">
        <v>45</v>
      </c>
    </row>
    <row r="777" spans="1:10" ht="13" hidden="1" x14ac:dyDescent="0.15">
      <c r="A777" s="3">
        <v>776</v>
      </c>
      <c r="B777" s="3">
        <v>1</v>
      </c>
      <c r="C777" s="4" t="s">
        <v>42</v>
      </c>
      <c r="D777" s="14">
        <v>0</v>
      </c>
      <c r="E777" s="3">
        <v>-1</v>
      </c>
      <c r="F777" s="3">
        <v>-1</v>
      </c>
      <c r="G777" s="3">
        <v>-1</v>
      </c>
      <c r="H777" s="3">
        <v>3</v>
      </c>
      <c r="I777" s="3">
        <v>7</v>
      </c>
      <c r="J777" s="4" t="s">
        <v>47</v>
      </c>
    </row>
    <row r="778" spans="1:10" ht="13" hidden="1" x14ac:dyDescent="0.15">
      <c r="A778" s="3">
        <v>777</v>
      </c>
      <c r="B778" s="3">
        <v>2</v>
      </c>
      <c r="C778" s="4" t="s">
        <v>39</v>
      </c>
      <c r="D778" s="14">
        <v>0</v>
      </c>
      <c r="E778" s="3">
        <v>-1</v>
      </c>
      <c r="F778" s="3">
        <v>-1</v>
      </c>
      <c r="G778" s="3">
        <v>-1</v>
      </c>
      <c r="H778" s="3">
        <v>10</v>
      </c>
      <c r="I778" s="3">
        <v>1</v>
      </c>
      <c r="J778" s="4" t="s">
        <v>44</v>
      </c>
    </row>
    <row r="779" spans="1:10" ht="13" hidden="1" x14ac:dyDescent="0.15">
      <c r="A779" s="3">
        <v>778</v>
      </c>
      <c r="B779" s="3">
        <v>2</v>
      </c>
      <c r="C779" s="4" t="s">
        <v>39</v>
      </c>
      <c r="D779" s="14">
        <v>0</v>
      </c>
      <c r="E779" s="3">
        <v>-1</v>
      </c>
      <c r="F779" s="3">
        <v>-1</v>
      </c>
      <c r="G779" s="3">
        <v>-1</v>
      </c>
      <c r="H779" s="3">
        <v>9</v>
      </c>
      <c r="I779" s="3">
        <v>7</v>
      </c>
      <c r="J779" s="4" t="s">
        <v>47</v>
      </c>
    </row>
    <row r="780" spans="1:10" ht="13" hidden="1" x14ac:dyDescent="0.15">
      <c r="A780" s="3">
        <v>779</v>
      </c>
      <c r="B780" s="3">
        <v>4</v>
      </c>
      <c r="C780" s="4" t="s">
        <v>42</v>
      </c>
      <c r="D780" s="14">
        <v>0</v>
      </c>
      <c r="E780" s="3">
        <v>-1</v>
      </c>
      <c r="F780" s="3">
        <v>-1</v>
      </c>
      <c r="G780" s="3">
        <v>-1</v>
      </c>
      <c r="H780" s="3">
        <v>5</v>
      </c>
      <c r="I780" s="3">
        <v>3</v>
      </c>
      <c r="J780" s="4" t="s">
        <v>40</v>
      </c>
    </row>
    <row r="781" spans="1:10" ht="13" hidden="1" x14ac:dyDescent="0.15">
      <c r="A781" s="3">
        <v>780</v>
      </c>
      <c r="B781" s="3">
        <v>6</v>
      </c>
      <c r="C781" s="4" t="s">
        <v>39</v>
      </c>
      <c r="D781" s="14">
        <v>0</v>
      </c>
      <c r="E781" s="3">
        <v>-1</v>
      </c>
      <c r="F781" s="3">
        <v>-1</v>
      </c>
      <c r="G781" s="3">
        <v>-1</v>
      </c>
      <c r="H781" s="3">
        <v>4</v>
      </c>
      <c r="I781" s="3">
        <v>4</v>
      </c>
      <c r="J781" s="4" t="s">
        <v>45</v>
      </c>
    </row>
    <row r="782" spans="1:10" ht="13" hidden="1" x14ac:dyDescent="0.15">
      <c r="A782" s="3">
        <v>781</v>
      </c>
      <c r="B782" s="3">
        <v>4</v>
      </c>
      <c r="C782" s="4" t="s">
        <v>39</v>
      </c>
      <c r="D782" s="14">
        <v>0</v>
      </c>
      <c r="E782" s="3">
        <v>-1</v>
      </c>
      <c r="F782" s="3">
        <v>-1</v>
      </c>
      <c r="G782" s="3">
        <v>-1</v>
      </c>
      <c r="H782" s="3">
        <v>2</v>
      </c>
      <c r="I782" s="3">
        <v>1</v>
      </c>
      <c r="J782" s="4" t="s">
        <v>44</v>
      </c>
    </row>
    <row r="783" spans="1:10" ht="13" hidden="1" x14ac:dyDescent="0.15">
      <c r="A783" s="3">
        <v>782</v>
      </c>
      <c r="B783" s="3">
        <v>1</v>
      </c>
      <c r="C783" s="4" t="s">
        <v>42</v>
      </c>
      <c r="D783" s="14">
        <v>0</v>
      </c>
      <c r="E783" s="3">
        <v>-1</v>
      </c>
      <c r="F783" s="3">
        <v>-1</v>
      </c>
      <c r="G783" s="3">
        <v>-1</v>
      </c>
      <c r="H783" s="3">
        <v>8</v>
      </c>
      <c r="I783" s="3">
        <v>3</v>
      </c>
      <c r="J783" s="4" t="s">
        <v>40</v>
      </c>
    </row>
    <row r="784" spans="1:10" ht="13" hidden="1" x14ac:dyDescent="0.15">
      <c r="A784" s="3">
        <v>783</v>
      </c>
      <c r="B784" s="3">
        <v>2</v>
      </c>
      <c r="C784" s="4" t="s">
        <v>42</v>
      </c>
      <c r="D784" s="14">
        <v>0</v>
      </c>
      <c r="E784" s="3">
        <v>-1</v>
      </c>
      <c r="F784" s="3">
        <v>-1</v>
      </c>
      <c r="G784" s="3">
        <v>-1</v>
      </c>
      <c r="H784" s="3">
        <v>6</v>
      </c>
      <c r="I784" s="3">
        <v>6</v>
      </c>
      <c r="J784" s="4" t="s">
        <v>46</v>
      </c>
    </row>
    <row r="785" spans="1:10" ht="13" hidden="1" x14ac:dyDescent="0.15">
      <c r="A785" s="3">
        <v>784</v>
      </c>
      <c r="B785" s="3">
        <v>1</v>
      </c>
      <c r="C785" s="4" t="s">
        <v>42</v>
      </c>
      <c r="D785" s="14">
        <v>0</v>
      </c>
      <c r="E785" s="3">
        <v>-1</v>
      </c>
      <c r="F785" s="3">
        <v>-1</v>
      </c>
      <c r="G785" s="3">
        <v>-1</v>
      </c>
      <c r="H785" s="3">
        <v>6</v>
      </c>
      <c r="I785" s="3">
        <v>3</v>
      </c>
      <c r="J785" s="4" t="s">
        <v>40</v>
      </c>
    </row>
    <row r="786" spans="1:10" ht="13" hidden="1" x14ac:dyDescent="0.15">
      <c r="A786" s="3">
        <v>785</v>
      </c>
      <c r="B786" s="3">
        <v>1</v>
      </c>
      <c r="C786" s="4" t="s">
        <v>42</v>
      </c>
      <c r="D786" s="14">
        <v>0</v>
      </c>
      <c r="E786" s="3">
        <v>-1</v>
      </c>
      <c r="F786" s="3">
        <v>-1</v>
      </c>
      <c r="G786" s="3">
        <v>-1</v>
      </c>
      <c r="H786" s="3">
        <v>6</v>
      </c>
      <c r="I786" s="3">
        <v>5</v>
      </c>
      <c r="J786" s="4" t="s">
        <v>43</v>
      </c>
    </row>
    <row r="787" spans="1:10" ht="13" hidden="1" x14ac:dyDescent="0.15">
      <c r="A787" s="3">
        <v>786</v>
      </c>
      <c r="B787" s="3">
        <v>5</v>
      </c>
      <c r="C787" s="4" t="s">
        <v>42</v>
      </c>
      <c r="D787" s="14">
        <v>0</v>
      </c>
      <c r="E787" s="3">
        <v>-1</v>
      </c>
      <c r="F787" s="3">
        <v>-1</v>
      </c>
      <c r="G787" s="3">
        <v>-1</v>
      </c>
      <c r="H787" s="3">
        <v>9</v>
      </c>
      <c r="I787" s="3">
        <v>6</v>
      </c>
      <c r="J787" s="4" t="s">
        <v>46</v>
      </c>
    </row>
    <row r="788" spans="1:10" ht="13" hidden="1" x14ac:dyDescent="0.15">
      <c r="A788" s="3">
        <v>787</v>
      </c>
      <c r="B788" s="3">
        <v>2</v>
      </c>
      <c r="C788" s="4" t="s">
        <v>39</v>
      </c>
      <c r="D788" s="14">
        <v>0</v>
      </c>
      <c r="E788" s="3">
        <v>-1</v>
      </c>
      <c r="F788" s="3">
        <v>-1</v>
      </c>
      <c r="G788" s="3">
        <v>-1</v>
      </c>
      <c r="H788" s="3">
        <v>3</v>
      </c>
      <c r="I788" s="3">
        <v>6</v>
      </c>
      <c r="J788" s="4" t="s">
        <v>46</v>
      </c>
    </row>
    <row r="789" spans="1:10" ht="13" hidden="1" x14ac:dyDescent="0.15">
      <c r="A789" s="3">
        <v>788</v>
      </c>
      <c r="B789" s="3">
        <v>1</v>
      </c>
      <c r="C789" s="4" t="s">
        <v>42</v>
      </c>
      <c r="D789" s="14">
        <v>0</v>
      </c>
      <c r="E789" s="3">
        <v>-1</v>
      </c>
      <c r="F789" s="3">
        <v>-1</v>
      </c>
      <c r="G789" s="3">
        <v>-1</v>
      </c>
      <c r="H789" s="3">
        <v>3</v>
      </c>
      <c r="I789" s="3">
        <v>7</v>
      </c>
      <c r="J789" s="4" t="s">
        <v>47</v>
      </c>
    </row>
    <row r="790" spans="1:10" ht="13" hidden="1" x14ac:dyDescent="0.15">
      <c r="A790" s="3">
        <v>789</v>
      </c>
      <c r="B790" s="3">
        <v>2</v>
      </c>
      <c r="C790" s="4" t="s">
        <v>39</v>
      </c>
      <c r="D790" s="14">
        <v>0</v>
      </c>
      <c r="E790" s="3">
        <v>-1</v>
      </c>
      <c r="F790" s="3">
        <v>-1</v>
      </c>
      <c r="G790" s="3">
        <v>-1</v>
      </c>
      <c r="H790" s="3">
        <v>4</v>
      </c>
      <c r="I790" s="3">
        <v>3</v>
      </c>
      <c r="J790" s="4" t="s">
        <v>40</v>
      </c>
    </row>
    <row r="791" spans="1:10" ht="13" hidden="1" x14ac:dyDescent="0.15">
      <c r="A791" s="3">
        <v>790</v>
      </c>
      <c r="B791" s="3">
        <v>1</v>
      </c>
      <c r="C791" s="4" t="s">
        <v>42</v>
      </c>
      <c r="D791" s="14">
        <v>0</v>
      </c>
      <c r="E791" s="3">
        <v>-1</v>
      </c>
      <c r="F791" s="3">
        <v>-1</v>
      </c>
      <c r="G791" s="3">
        <v>-1</v>
      </c>
      <c r="H791" s="3">
        <v>1</v>
      </c>
      <c r="I791" s="3">
        <v>7</v>
      </c>
      <c r="J791" s="4" t="s">
        <v>47</v>
      </c>
    </row>
    <row r="792" spans="1:10" ht="13" hidden="1" x14ac:dyDescent="0.15">
      <c r="A792" s="3">
        <v>791</v>
      </c>
      <c r="B792" s="3">
        <v>1</v>
      </c>
      <c r="C792" s="4" t="s">
        <v>42</v>
      </c>
      <c r="D792" s="14">
        <v>0</v>
      </c>
      <c r="E792" s="3">
        <v>-1</v>
      </c>
      <c r="F792" s="3">
        <v>-1</v>
      </c>
      <c r="G792" s="3">
        <v>-1</v>
      </c>
      <c r="H792" s="3">
        <v>8</v>
      </c>
      <c r="I792" s="3">
        <v>5</v>
      </c>
      <c r="J792" s="4" t="s">
        <v>43</v>
      </c>
    </row>
    <row r="793" spans="1:10" ht="13" hidden="1" x14ac:dyDescent="0.15">
      <c r="A793" s="3">
        <v>792</v>
      </c>
      <c r="B793" s="3">
        <v>4</v>
      </c>
      <c r="C793" s="4" t="s">
        <v>39</v>
      </c>
      <c r="D793" s="14">
        <v>0</v>
      </c>
      <c r="E793" s="3">
        <v>-1</v>
      </c>
      <c r="F793" s="3">
        <v>-1</v>
      </c>
      <c r="G793" s="3">
        <v>-1</v>
      </c>
      <c r="H793" s="3">
        <v>10</v>
      </c>
      <c r="I793" s="3">
        <v>4</v>
      </c>
      <c r="J793" s="4" t="s">
        <v>45</v>
      </c>
    </row>
    <row r="794" spans="1:10" ht="13" hidden="1" x14ac:dyDescent="0.15">
      <c r="A794" s="3">
        <v>793</v>
      </c>
      <c r="B794" s="3">
        <v>2</v>
      </c>
      <c r="C794" s="4" t="s">
        <v>39</v>
      </c>
      <c r="D794" s="14">
        <v>0</v>
      </c>
      <c r="E794" s="3">
        <v>-1</v>
      </c>
      <c r="F794" s="3">
        <v>-1</v>
      </c>
      <c r="G794" s="3">
        <v>-1</v>
      </c>
      <c r="H794" s="3">
        <v>2</v>
      </c>
      <c r="I794" s="3">
        <v>6</v>
      </c>
      <c r="J794" s="4" t="s">
        <v>46</v>
      </c>
    </row>
    <row r="795" spans="1:10" ht="13" hidden="1" x14ac:dyDescent="0.15">
      <c r="A795" s="3">
        <v>794</v>
      </c>
      <c r="B795" s="3">
        <v>4</v>
      </c>
      <c r="C795" s="4" t="s">
        <v>39</v>
      </c>
      <c r="D795" s="14">
        <v>0</v>
      </c>
      <c r="E795" s="3">
        <v>-1</v>
      </c>
      <c r="F795" s="3">
        <v>-1</v>
      </c>
      <c r="G795" s="3">
        <v>-1</v>
      </c>
      <c r="H795" s="3">
        <v>1</v>
      </c>
      <c r="I795" s="3">
        <v>2</v>
      </c>
      <c r="J795" s="4" t="s">
        <v>41</v>
      </c>
    </row>
    <row r="796" spans="1:10" ht="13" hidden="1" x14ac:dyDescent="0.15">
      <c r="A796" s="3">
        <v>795</v>
      </c>
      <c r="B796" s="3">
        <v>4</v>
      </c>
      <c r="C796" s="4" t="s">
        <v>39</v>
      </c>
      <c r="D796" s="14">
        <v>0</v>
      </c>
      <c r="E796" s="3">
        <v>-1</v>
      </c>
      <c r="F796" s="3">
        <v>-1</v>
      </c>
      <c r="G796" s="3">
        <v>-1</v>
      </c>
      <c r="H796" s="3">
        <v>7</v>
      </c>
      <c r="I796" s="3">
        <v>1</v>
      </c>
      <c r="J796" s="4" t="s">
        <v>44</v>
      </c>
    </row>
    <row r="797" spans="1:10" ht="13" hidden="1" x14ac:dyDescent="0.15">
      <c r="A797" s="3">
        <v>796</v>
      </c>
      <c r="B797" s="3">
        <v>2</v>
      </c>
      <c r="C797" s="4" t="s">
        <v>39</v>
      </c>
      <c r="D797" s="14">
        <v>0</v>
      </c>
      <c r="E797" s="3">
        <v>-1</v>
      </c>
      <c r="F797" s="3">
        <v>-1</v>
      </c>
      <c r="G797" s="3">
        <v>-1</v>
      </c>
      <c r="H797" s="3">
        <v>1</v>
      </c>
      <c r="I797" s="3">
        <v>6</v>
      </c>
      <c r="J797" s="4" t="s">
        <v>46</v>
      </c>
    </row>
    <row r="798" spans="1:10" ht="13" hidden="1" x14ac:dyDescent="0.15">
      <c r="A798" s="3">
        <v>797</v>
      </c>
      <c r="B798" s="3">
        <v>1</v>
      </c>
      <c r="C798" s="4" t="s">
        <v>39</v>
      </c>
      <c r="D798" s="14">
        <v>0</v>
      </c>
      <c r="E798" s="3">
        <v>-1</v>
      </c>
      <c r="F798" s="3">
        <v>-1</v>
      </c>
      <c r="G798" s="3">
        <v>-1</v>
      </c>
      <c r="H798" s="3">
        <v>9</v>
      </c>
      <c r="I798" s="3">
        <v>6</v>
      </c>
      <c r="J798" s="4" t="s">
        <v>46</v>
      </c>
    </row>
    <row r="799" spans="1:10" ht="13" hidden="1" x14ac:dyDescent="0.15">
      <c r="A799" s="3">
        <v>798</v>
      </c>
      <c r="B799" s="3">
        <v>1</v>
      </c>
      <c r="C799" s="4" t="s">
        <v>42</v>
      </c>
      <c r="D799" s="14">
        <v>0</v>
      </c>
      <c r="E799" s="3">
        <v>-1</v>
      </c>
      <c r="F799" s="3">
        <v>-1</v>
      </c>
      <c r="G799" s="3">
        <v>-1</v>
      </c>
      <c r="H799" s="3">
        <v>1</v>
      </c>
      <c r="I799" s="3">
        <v>2</v>
      </c>
      <c r="J799" s="4" t="s">
        <v>41</v>
      </c>
    </row>
    <row r="800" spans="1:10" ht="13" hidden="1" x14ac:dyDescent="0.15">
      <c r="A800" s="3">
        <v>799</v>
      </c>
      <c r="B800" s="3">
        <v>2</v>
      </c>
      <c r="C800" s="4" t="s">
        <v>39</v>
      </c>
      <c r="D800" s="14">
        <v>0</v>
      </c>
      <c r="E800" s="3">
        <v>-1</v>
      </c>
      <c r="F800" s="3">
        <v>-1</v>
      </c>
      <c r="G800" s="3">
        <v>-1</v>
      </c>
      <c r="H800" s="3">
        <v>8</v>
      </c>
      <c r="I800" s="3">
        <v>5</v>
      </c>
      <c r="J800" s="4" t="s">
        <v>43</v>
      </c>
    </row>
    <row r="801" spans="1:10" ht="13" hidden="1" x14ac:dyDescent="0.15">
      <c r="A801" s="3">
        <v>800</v>
      </c>
      <c r="B801" s="3">
        <v>2</v>
      </c>
      <c r="C801" s="4" t="s">
        <v>39</v>
      </c>
      <c r="D801" s="14">
        <v>0</v>
      </c>
      <c r="E801" s="3">
        <v>-1</v>
      </c>
      <c r="F801" s="3">
        <v>-1</v>
      </c>
      <c r="G801" s="3">
        <v>-1</v>
      </c>
      <c r="H801" s="3">
        <v>7</v>
      </c>
      <c r="I801" s="3">
        <v>4</v>
      </c>
      <c r="J801" s="4" t="s">
        <v>45</v>
      </c>
    </row>
    <row r="802" spans="1:10" ht="13" hidden="1" x14ac:dyDescent="0.15">
      <c r="A802" s="3">
        <v>801</v>
      </c>
      <c r="B802" s="3">
        <v>2</v>
      </c>
      <c r="C802" s="4" t="s">
        <v>42</v>
      </c>
      <c r="D802" s="14">
        <v>0</v>
      </c>
      <c r="E802" s="3">
        <v>-1</v>
      </c>
      <c r="F802" s="3">
        <v>-1</v>
      </c>
      <c r="G802" s="3">
        <v>-1</v>
      </c>
      <c r="H802" s="3">
        <v>4</v>
      </c>
      <c r="I802" s="3">
        <v>6</v>
      </c>
      <c r="J802" s="4" t="s">
        <v>46</v>
      </c>
    </row>
    <row r="803" spans="1:10" ht="13" hidden="1" x14ac:dyDescent="0.15">
      <c r="A803" s="3">
        <v>802</v>
      </c>
      <c r="B803" s="3">
        <v>6</v>
      </c>
      <c r="C803" s="4" t="s">
        <v>42</v>
      </c>
      <c r="D803" s="14">
        <v>0</v>
      </c>
      <c r="E803" s="3">
        <v>-1</v>
      </c>
      <c r="F803" s="3">
        <v>-1</v>
      </c>
      <c r="G803" s="3">
        <v>-1</v>
      </c>
      <c r="H803" s="3">
        <v>9</v>
      </c>
      <c r="I803" s="3">
        <v>6</v>
      </c>
      <c r="J803" s="4" t="s">
        <v>46</v>
      </c>
    </row>
    <row r="804" spans="1:10" ht="13" hidden="1" x14ac:dyDescent="0.15">
      <c r="A804" s="3">
        <v>803</v>
      </c>
      <c r="B804" s="3">
        <v>1</v>
      </c>
      <c r="C804" s="4" t="s">
        <v>39</v>
      </c>
      <c r="D804" s="14">
        <v>0</v>
      </c>
      <c r="E804" s="3">
        <v>-1</v>
      </c>
      <c r="F804" s="3">
        <v>-1</v>
      </c>
      <c r="G804" s="3">
        <v>-1</v>
      </c>
      <c r="H804" s="3">
        <v>6</v>
      </c>
      <c r="I804" s="3">
        <v>4</v>
      </c>
      <c r="J804" s="4" t="s">
        <v>45</v>
      </c>
    </row>
    <row r="805" spans="1:10" ht="13" hidden="1" x14ac:dyDescent="0.15">
      <c r="A805" s="3">
        <v>804</v>
      </c>
      <c r="B805" s="3">
        <v>1</v>
      </c>
      <c r="C805" s="4" t="s">
        <v>39</v>
      </c>
      <c r="D805" s="14">
        <v>0</v>
      </c>
      <c r="E805" s="3">
        <v>-1</v>
      </c>
      <c r="F805" s="3">
        <v>-1</v>
      </c>
      <c r="G805" s="3">
        <v>-1</v>
      </c>
      <c r="H805" s="3">
        <v>2</v>
      </c>
      <c r="I805" s="3">
        <v>4</v>
      </c>
      <c r="J805" s="4" t="s">
        <v>45</v>
      </c>
    </row>
    <row r="806" spans="1:10" ht="13" hidden="1" x14ac:dyDescent="0.15">
      <c r="A806" s="3">
        <v>805</v>
      </c>
      <c r="B806" s="3">
        <v>1</v>
      </c>
      <c r="C806" s="4" t="s">
        <v>39</v>
      </c>
      <c r="D806" s="14">
        <v>0</v>
      </c>
      <c r="E806" s="3">
        <v>-1</v>
      </c>
      <c r="F806" s="3">
        <v>-1</v>
      </c>
      <c r="G806" s="3">
        <v>-1</v>
      </c>
      <c r="H806" s="3">
        <v>10</v>
      </c>
      <c r="I806" s="3">
        <v>1</v>
      </c>
      <c r="J806" s="4" t="s">
        <v>44</v>
      </c>
    </row>
    <row r="807" spans="1:10" ht="13" hidden="1" x14ac:dyDescent="0.15">
      <c r="A807" s="3">
        <v>806</v>
      </c>
      <c r="B807" s="3">
        <v>1</v>
      </c>
      <c r="C807" s="4" t="s">
        <v>42</v>
      </c>
      <c r="D807" s="14">
        <v>0</v>
      </c>
      <c r="E807" s="3">
        <v>-1</v>
      </c>
      <c r="F807" s="3">
        <v>-1</v>
      </c>
      <c r="G807" s="3">
        <v>-1</v>
      </c>
      <c r="H807" s="3">
        <v>4</v>
      </c>
      <c r="I807" s="3">
        <v>6</v>
      </c>
      <c r="J807" s="4" t="s">
        <v>46</v>
      </c>
    </row>
    <row r="808" spans="1:10" ht="13" hidden="1" x14ac:dyDescent="0.15">
      <c r="A808" s="3">
        <v>807</v>
      </c>
      <c r="B808" s="3">
        <v>6</v>
      </c>
      <c r="C808" s="4" t="s">
        <v>42</v>
      </c>
      <c r="D808" s="14">
        <v>0</v>
      </c>
      <c r="E808" s="3">
        <v>-1</v>
      </c>
      <c r="F808" s="3">
        <v>-1</v>
      </c>
      <c r="G808" s="3">
        <v>-1</v>
      </c>
      <c r="H808" s="3">
        <v>8</v>
      </c>
      <c r="I808" s="3">
        <v>5</v>
      </c>
      <c r="J808" s="4" t="s">
        <v>43</v>
      </c>
    </row>
    <row r="809" spans="1:10" ht="13" hidden="1" x14ac:dyDescent="0.15">
      <c r="A809" s="3">
        <v>808</v>
      </c>
      <c r="B809" s="3">
        <v>5</v>
      </c>
      <c r="C809" s="4" t="s">
        <v>39</v>
      </c>
      <c r="D809" s="14">
        <v>0</v>
      </c>
      <c r="E809" s="3">
        <v>-1</v>
      </c>
      <c r="F809" s="3">
        <v>-1</v>
      </c>
      <c r="G809" s="3">
        <v>-1</v>
      </c>
      <c r="H809" s="3">
        <v>3</v>
      </c>
      <c r="I809" s="3">
        <v>3</v>
      </c>
      <c r="J809" s="4" t="s">
        <v>40</v>
      </c>
    </row>
    <row r="810" spans="1:10" ht="13" hidden="1" x14ac:dyDescent="0.15">
      <c r="A810" s="3">
        <v>809</v>
      </c>
      <c r="B810" s="3">
        <v>6</v>
      </c>
      <c r="C810" s="4" t="s">
        <v>39</v>
      </c>
      <c r="D810" s="14">
        <v>0</v>
      </c>
      <c r="E810" s="3">
        <v>-1</v>
      </c>
      <c r="F810" s="3">
        <v>-1</v>
      </c>
      <c r="G810" s="3">
        <v>-1</v>
      </c>
      <c r="H810" s="3">
        <v>7</v>
      </c>
      <c r="I810" s="3">
        <v>2</v>
      </c>
      <c r="J810" s="4" t="s">
        <v>41</v>
      </c>
    </row>
    <row r="811" spans="1:10" ht="13" hidden="1" x14ac:dyDescent="0.15">
      <c r="A811" s="3">
        <v>810</v>
      </c>
      <c r="B811" s="3">
        <v>2</v>
      </c>
      <c r="C811" s="4" t="s">
        <v>39</v>
      </c>
      <c r="D811" s="14">
        <v>0</v>
      </c>
      <c r="E811" s="3">
        <v>-1</v>
      </c>
      <c r="F811" s="3">
        <v>-1</v>
      </c>
      <c r="G811" s="3">
        <v>-1</v>
      </c>
      <c r="H811" s="3">
        <v>6</v>
      </c>
      <c r="I811" s="3">
        <v>5</v>
      </c>
      <c r="J811" s="4" t="s">
        <v>43</v>
      </c>
    </row>
    <row r="812" spans="1:10" ht="13" hidden="1" x14ac:dyDescent="0.15">
      <c r="A812" s="3">
        <v>811</v>
      </c>
      <c r="B812" s="3">
        <v>2</v>
      </c>
      <c r="C812" s="4" t="s">
        <v>39</v>
      </c>
      <c r="D812" s="14">
        <v>0</v>
      </c>
      <c r="E812" s="3">
        <v>-1</v>
      </c>
      <c r="F812" s="3">
        <v>-1</v>
      </c>
      <c r="G812" s="3">
        <v>-1</v>
      </c>
      <c r="H812" s="3">
        <v>8</v>
      </c>
      <c r="I812" s="3">
        <v>4</v>
      </c>
      <c r="J812" s="4" t="s">
        <v>45</v>
      </c>
    </row>
    <row r="813" spans="1:10" ht="13" hidden="1" x14ac:dyDescent="0.15">
      <c r="A813" s="3">
        <v>812</v>
      </c>
      <c r="B813" s="3">
        <v>2</v>
      </c>
      <c r="C813" s="4" t="s">
        <v>39</v>
      </c>
      <c r="D813" s="14">
        <v>0</v>
      </c>
      <c r="E813" s="3">
        <v>-1</v>
      </c>
      <c r="F813" s="3">
        <v>-1</v>
      </c>
      <c r="G813" s="3">
        <v>-1</v>
      </c>
      <c r="H813" s="3">
        <v>9</v>
      </c>
      <c r="I813" s="3">
        <v>7</v>
      </c>
      <c r="J813" s="4" t="s">
        <v>47</v>
      </c>
    </row>
    <row r="814" spans="1:10" ht="13" hidden="1" x14ac:dyDescent="0.15">
      <c r="A814" s="3">
        <v>813</v>
      </c>
      <c r="B814" s="3">
        <v>4</v>
      </c>
      <c r="C814" s="4" t="s">
        <v>42</v>
      </c>
      <c r="D814" s="14">
        <v>0</v>
      </c>
      <c r="E814" s="3">
        <v>-1</v>
      </c>
      <c r="F814" s="3">
        <v>-1</v>
      </c>
      <c r="G814" s="3">
        <v>-1</v>
      </c>
      <c r="H814" s="3">
        <v>8</v>
      </c>
      <c r="I814" s="3">
        <v>6</v>
      </c>
      <c r="J814" s="4" t="s">
        <v>46</v>
      </c>
    </row>
    <row r="815" spans="1:10" ht="13" hidden="1" x14ac:dyDescent="0.15">
      <c r="A815" s="3">
        <v>814</v>
      </c>
      <c r="B815" s="3">
        <v>6</v>
      </c>
      <c r="C815" s="4" t="s">
        <v>42</v>
      </c>
      <c r="D815" s="14">
        <v>0</v>
      </c>
      <c r="E815" s="3">
        <v>-1</v>
      </c>
      <c r="F815" s="3">
        <v>-1</v>
      </c>
      <c r="G815" s="3">
        <v>-1</v>
      </c>
      <c r="H815" s="3">
        <v>2</v>
      </c>
      <c r="I815" s="3">
        <v>5</v>
      </c>
      <c r="J815" s="4" t="s">
        <v>43</v>
      </c>
    </row>
    <row r="816" spans="1:10" ht="13" hidden="1" x14ac:dyDescent="0.15">
      <c r="A816" s="3">
        <v>815</v>
      </c>
      <c r="B816" s="3">
        <v>2</v>
      </c>
      <c r="C816" s="4" t="s">
        <v>42</v>
      </c>
      <c r="D816" s="14">
        <v>0</v>
      </c>
      <c r="E816" s="3">
        <v>-1</v>
      </c>
      <c r="F816" s="3">
        <v>-1</v>
      </c>
      <c r="G816" s="3">
        <v>-1</v>
      </c>
      <c r="H816" s="3">
        <v>2</v>
      </c>
      <c r="I816" s="3">
        <v>2</v>
      </c>
      <c r="J816" s="4" t="s">
        <v>41</v>
      </c>
    </row>
    <row r="817" spans="1:10" ht="13" hidden="1" x14ac:dyDescent="0.15">
      <c r="A817" s="3">
        <v>816</v>
      </c>
      <c r="B817" s="3">
        <v>2</v>
      </c>
      <c r="C817" s="4" t="s">
        <v>39</v>
      </c>
      <c r="D817" s="14">
        <v>0</v>
      </c>
      <c r="E817" s="3">
        <v>-1</v>
      </c>
      <c r="F817" s="3">
        <v>-1</v>
      </c>
      <c r="G817" s="3">
        <v>-1</v>
      </c>
      <c r="H817" s="3">
        <v>1</v>
      </c>
      <c r="I817" s="3">
        <v>3</v>
      </c>
      <c r="J817" s="4" t="s">
        <v>40</v>
      </c>
    </row>
    <row r="818" spans="1:10" ht="13" hidden="1" x14ac:dyDescent="0.15">
      <c r="A818" s="3">
        <v>817</v>
      </c>
      <c r="B818" s="3">
        <v>2</v>
      </c>
      <c r="C818" s="4" t="s">
        <v>39</v>
      </c>
      <c r="D818" s="14">
        <v>0</v>
      </c>
      <c r="E818" s="3">
        <v>-1</v>
      </c>
      <c r="F818" s="3">
        <v>-1</v>
      </c>
      <c r="G818" s="3">
        <v>-1</v>
      </c>
      <c r="H818" s="3">
        <v>8</v>
      </c>
      <c r="I818" s="3">
        <v>5</v>
      </c>
      <c r="J818" s="4" t="s">
        <v>43</v>
      </c>
    </row>
    <row r="819" spans="1:10" ht="13" hidden="1" x14ac:dyDescent="0.15">
      <c r="A819" s="3">
        <v>818</v>
      </c>
      <c r="B819" s="3">
        <v>4</v>
      </c>
      <c r="C819" s="4" t="s">
        <v>39</v>
      </c>
      <c r="D819" s="14">
        <v>0</v>
      </c>
      <c r="E819" s="3">
        <v>-1</v>
      </c>
      <c r="F819" s="3">
        <v>-1</v>
      </c>
      <c r="G819" s="3">
        <v>-1</v>
      </c>
      <c r="H819" s="3">
        <v>6</v>
      </c>
      <c r="I819" s="3">
        <v>4</v>
      </c>
      <c r="J819" s="4" t="s">
        <v>45</v>
      </c>
    </row>
    <row r="820" spans="1:10" ht="13" hidden="1" x14ac:dyDescent="0.15">
      <c r="A820" s="3">
        <v>819</v>
      </c>
      <c r="B820" s="3">
        <v>6</v>
      </c>
      <c r="C820" s="4" t="s">
        <v>39</v>
      </c>
      <c r="D820" s="14">
        <v>0</v>
      </c>
      <c r="E820" s="3">
        <v>-1</v>
      </c>
      <c r="F820" s="3">
        <v>-1</v>
      </c>
      <c r="G820" s="3">
        <v>-1</v>
      </c>
      <c r="H820" s="3">
        <v>4</v>
      </c>
      <c r="I820" s="3">
        <v>6</v>
      </c>
      <c r="J820" s="4" t="s">
        <v>46</v>
      </c>
    </row>
    <row r="821" spans="1:10" ht="13" hidden="1" x14ac:dyDescent="0.15">
      <c r="A821" s="3">
        <v>820</v>
      </c>
      <c r="B821" s="3">
        <v>1</v>
      </c>
      <c r="C821" s="4" t="s">
        <v>39</v>
      </c>
      <c r="D821" s="14">
        <v>0</v>
      </c>
      <c r="E821" s="3">
        <v>-1</v>
      </c>
      <c r="F821" s="3">
        <v>-1</v>
      </c>
      <c r="G821" s="3">
        <v>-1</v>
      </c>
      <c r="H821" s="3">
        <v>3</v>
      </c>
      <c r="I821" s="3">
        <v>1</v>
      </c>
      <c r="J821" s="4" t="s">
        <v>44</v>
      </c>
    </row>
    <row r="822" spans="1:10" ht="13" hidden="1" x14ac:dyDescent="0.15">
      <c r="A822" s="3">
        <v>821</v>
      </c>
      <c r="B822" s="3">
        <v>1</v>
      </c>
      <c r="C822" s="4" t="s">
        <v>42</v>
      </c>
      <c r="D822" s="14">
        <v>0</v>
      </c>
      <c r="E822" s="3">
        <v>-1</v>
      </c>
      <c r="F822" s="3">
        <v>-1</v>
      </c>
      <c r="G822" s="3">
        <v>-1</v>
      </c>
      <c r="H822" s="3">
        <v>2</v>
      </c>
      <c r="I822" s="3">
        <v>2</v>
      </c>
      <c r="J822" s="4" t="s">
        <v>41</v>
      </c>
    </row>
    <row r="823" spans="1:10" ht="13" hidden="1" x14ac:dyDescent="0.15">
      <c r="A823" s="3">
        <v>822</v>
      </c>
      <c r="B823" s="3">
        <v>3</v>
      </c>
      <c r="C823" s="4" t="s">
        <v>39</v>
      </c>
      <c r="D823" s="14">
        <v>0</v>
      </c>
      <c r="E823" s="3">
        <v>-1</v>
      </c>
      <c r="F823" s="3">
        <v>-1</v>
      </c>
      <c r="G823" s="3">
        <v>-1</v>
      </c>
      <c r="H823" s="3">
        <v>8</v>
      </c>
      <c r="I823" s="3">
        <v>5</v>
      </c>
      <c r="J823" s="4" t="s">
        <v>43</v>
      </c>
    </row>
    <row r="824" spans="1:10" ht="13" hidden="1" x14ac:dyDescent="0.15">
      <c r="A824" s="3">
        <v>823</v>
      </c>
      <c r="B824" s="3">
        <v>2</v>
      </c>
      <c r="C824" s="4" t="s">
        <v>42</v>
      </c>
      <c r="D824" s="14">
        <v>0</v>
      </c>
      <c r="E824" s="3">
        <v>-1</v>
      </c>
      <c r="F824" s="3">
        <v>-1</v>
      </c>
      <c r="G824" s="3">
        <v>-1</v>
      </c>
      <c r="H824" s="3">
        <v>9</v>
      </c>
      <c r="I824" s="3">
        <v>6</v>
      </c>
      <c r="J824" s="4" t="s">
        <v>46</v>
      </c>
    </row>
    <row r="825" spans="1:10" ht="13" hidden="1" x14ac:dyDescent="0.15">
      <c r="A825" s="3">
        <v>824</v>
      </c>
      <c r="B825" s="3">
        <v>2</v>
      </c>
      <c r="C825" s="4" t="s">
        <v>42</v>
      </c>
      <c r="D825" s="14">
        <v>0</v>
      </c>
      <c r="E825" s="3">
        <v>-1</v>
      </c>
      <c r="F825" s="3">
        <v>-1</v>
      </c>
      <c r="G825" s="3">
        <v>-1</v>
      </c>
      <c r="H825" s="3">
        <v>5</v>
      </c>
      <c r="I825" s="3">
        <v>6</v>
      </c>
      <c r="J825" s="4" t="s">
        <v>46</v>
      </c>
    </row>
    <row r="826" spans="1:10" ht="13" hidden="1" x14ac:dyDescent="0.15">
      <c r="A826" s="3">
        <v>825</v>
      </c>
      <c r="B826" s="3">
        <v>5</v>
      </c>
      <c r="C826" s="4" t="s">
        <v>39</v>
      </c>
      <c r="D826" s="14">
        <v>0</v>
      </c>
      <c r="E826" s="3">
        <v>-1</v>
      </c>
      <c r="F826" s="3">
        <v>-1</v>
      </c>
      <c r="G826" s="3">
        <v>-1</v>
      </c>
      <c r="H826" s="3">
        <v>2</v>
      </c>
      <c r="I826" s="3">
        <v>4</v>
      </c>
      <c r="J826" s="4" t="s">
        <v>45</v>
      </c>
    </row>
    <row r="827" spans="1:10" ht="13" hidden="1" x14ac:dyDescent="0.15">
      <c r="A827" s="3">
        <v>826</v>
      </c>
      <c r="B827" s="3">
        <v>1</v>
      </c>
      <c r="C827" s="4" t="s">
        <v>42</v>
      </c>
      <c r="D827" s="14">
        <v>0</v>
      </c>
      <c r="E827" s="3">
        <v>-1</v>
      </c>
      <c r="F827" s="3">
        <v>-1</v>
      </c>
      <c r="G827" s="3">
        <v>-1</v>
      </c>
      <c r="H827" s="3">
        <v>1</v>
      </c>
      <c r="I827" s="3">
        <v>7</v>
      </c>
      <c r="J827" s="4" t="s">
        <v>47</v>
      </c>
    </row>
    <row r="828" spans="1:10" ht="13" hidden="1" x14ac:dyDescent="0.15">
      <c r="A828" s="3">
        <v>827</v>
      </c>
      <c r="B828" s="3">
        <v>1</v>
      </c>
      <c r="C828" s="4" t="s">
        <v>39</v>
      </c>
      <c r="D828" s="14">
        <v>0</v>
      </c>
      <c r="E828" s="3">
        <v>-1</v>
      </c>
      <c r="F828" s="3">
        <v>-1</v>
      </c>
      <c r="G828" s="3">
        <v>-1</v>
      </c>
      <c r="H828" s="3">
        <v>2</v>
      </c>
      <c r="I828" s="3">
        <v>3</v>
      </c>
      <c r="J828" s="4" t="s">
        <v>40</v>
      </c>
    </row>
    <row r="829" spans="1:10" ht="13" hidden="1" x14ac:dyDescent="0.15">
      <c r="A829" s="3">
        <v>828</v>
      </c>
      <c r="B829" s="3">
        <v>5</v>
      </c>
      <c r="C829" s="4" t="s">
        <v>42</v>
      </c>
      <c r="D829" s="14">
        <v>0</v>
      </c>
      <c r="E829" s="3">
        <v>-1</v>
      </c>
      <c r="F829" s="3">
        <v>-1</v>
      </c>
      <c r="G829" s="3">
        <v>-1</v>
      </c>
      <c r="H829" s="3">
        <v>6</v>
      </c>
      <c r="I829" s="3">
        <v>1</v>
      </c>
      <c r="J829" s="4" t="s">
        <v>44</v>
      </c>
    </row>
    <row r="830" spans="1:10" ht="13" hidden="1" x14ac:dyDescent="0.15">
      <c r="A830" s="3">
        <v>829</v>
      </c>
      <c r="B830" s="3">
        <v>4</v>
      </c>
      <c r="C830" s="4" t="s">
        <v>39</v>
      </c>
      <c r="D830" s="14">
        <v>0</v>
      </c>
      <c r="E830" s="3">
        <v>-1</v>
      </c>
      <c r="F830" s="3">
        <v>-1</v>
      </c>
      <c r="G830" s="3">
        <v>-1</v>
      </c>
      <c r="H830" s="3">
        <v>5</v>
      </c>
      <c r="I830" s="3">
        <v>5</v>
      </c>
      <c r="J830" s="4" t="s">
        <v>43</v>
      </c>
    </row>
    <row r="831" spans="1:10" ht="13" hidden="1" x14ac:dyDescent="0.15">
      <c r="A831" s="3">
        <v>830</v>
      </c>
      <c r="B831" s="3">
        <v>2</v>
      </c>
      <c r="C831" s="4" t="s">
        <v>39</v>
      </c>
      <c r="D831" s="14">
        <v>0</v>
      </c>
      <c r="E831" s="3">
        <v>-1</v>
      </c>
      <c r="F831" s="3">
        <v>-1</v>
      </c>
      <c r="G831" s="3">
        <v>-1</v>
      </c>
      <c r="H831" s="3">
        <v>2</v>
      </c>
      <c r="I831" s="3">
        <v>2</v>
      </c>
      <c r="J831" s="4" t="s">
        <v>41</v>
      </c>
    </row>
    <row r="832" spans="1:10" ht="13" hidden="1" x14ac:dyDescent="0.15">
      <c r="A832" s="3">
        <v>831</v>
      </c>
      <c r="B832" s="3">
        <v>1</v>
      </c>
      <c r="C832" s="4" t="s">
        <v>39</v>
      </c>
      <c r="D832" s="14">
        <v>0</v>
      </c>
      <c r="E832" s="3">
        <v>-1</v>
      </c>
      <c r="F832" s="3">
        <v>-1</v>
      </c>
      <c r="G832" s="3">
        <v>-1</v>
      </c>
      <c r="H832" s="3">
        <v>6</v>
      </c>
      <c r="I832" s="3">
        <v>2</v>
      </c>
      <c r="J832" s="4" t="s">
        <v>41</v>
      </c>
    </row>
    <row r="833" spans="1:10" ht="13" hidden="1" x14ac:dyDescent="0.15">
      <c r="A833" s="3">
        <v>832</v>
      </c>
      <c r="B833" s="3">
        <v>2</v>
      </c>
      <c r="C833" s="4" t="s">
        <v>39</v>
      </c>
      <c r="D833" s="14">
        <v>0</v>
      </c>
      <c r="E833" s="3">
        <v>-1</v>
      </c>
      <c r="F833" s="3">
        <v>-1</v>
      </c>
      <c r="G833" s="3">
        <v>-1</v>
      </c>
      <c r="H833" s="3">
        <v>4</v>
      </c>
      <c r="I833" s="3">
        <v>1</v>
      </c>
      <c r="J833" s="4" t="s">
        <v>44</v>
      </c>
    </row>
    <row r="834" spans="1:10" ht="13" hidden="1" x14ac:dyDescent="0.15">
      <c r="A834" s="3">
        <v>833</v>
      </c>
      <c r="B834" s="3">
        <v>2</v>
      </c>
      <c r="C834" s="4" t="s">
        <v>39</v>
      </c>
      <c r="D834" s="14">
        <v>0</v>
      </c>
      <c r="E834" s="3">
        <v>-1</v>
      </c>
      <c r="F834" s="3">
        <v>-1</v>
      </c>
      <c r="G834" s="3">
        <v>-1</v>
      </c>
      <c r="H834" s="3">
        <v>3</v>
      </c>
      <c r="I834" s="3">
        <v>3</v>
      </c>
      <c r="J834" s="4" t="s">
        <v>40</v>
      </c>
    </row>
    <row r="835" spans="1:10" ht="13" hidden="1" x14ac:dyDescent="0.15">
      <c r="A835" s="3">
        <v>834</v>
      </c>
      <c r="B835" s="3">
        <v>2</v>
      </c>
      <c r="C835" s="4" t="s">
        <v>39</v>
      </c>
      <c r="D835" s="14">
        <v>0</v>
      </c>
      <c r="E835" s="3">
        <v>-1</v>
      </c>
      <c r="F835" s="3">
        <v>-1</v>
      </c>
      <c r="G835" s="3">
        <v>-1</v>
      </c>
      <c r="H835" s="3">
        <v>6</v>
      </c>
      <c r="I835" s="3">
        <v>3</v>
      </c>
      <c r="J835" s="4" t="s">
        <v>40</v>
      </c>
    </row>
    <row r="836" spans="1:10" ht="13" hidden="1" x14ac:dyDescent="0.15">
      <c r="A836" s="3">
        <v>835</v>
      </c>
      <c r="B836" s="3">
        <v>2</v>
      </c>
      <c r="C836" s="4" t="s">
        <v>42</v>
      </c>
      <c r="D836" s="14">
        <v>0</v>
      </c>
      <c r="E836" s="3">
        <v>-1</v>
      </c>
      <c r="F836" s="3">
        <v>-1</v>
      </c>
      <c r="G836" s="3">
        <v>-1</v>
      </c>
      <c r="H836" s="3">
        <v>10</v>
      </c>
      <c r="I836" s="3">
        <v>3</v>
      </c>
      <c r="J836" s="4" t="s">
        <v>40</v>
      </c>
    </row>
    <row r="837" spans="1:10" ht="13" hidden="1" x14ac:dyDescent="0.15">
      <c r="A837" s="3">
        <v>836</v>
      </c>
      <c r="B837" s="3">
        <v>4</v>
      </c>
      <c r="C837" s="4" t="s">
        <v>42</v>
      </c>
      <c r="D837" s="14">
        <v>0</v>
      </c>
      <c r="E837" s="3">
        <v>-1</v>
      </c>
      <c r="F837" s="3">
        <v>-1</v>
      </c>
      <c r="G837" s="3">
        <v>-1</v>
      </c>
      <c r="H837" s="3">
        <v>9</v>
      </c>
      <c r="I837" s="3">
        <v>5</v>
      </c>
      <c r="J837" s="4" t="s">
        <v>43</v>
      </c>
    </row>
    <row r="838" spans="1:10" ht="13" hidden="1" x14ac:dyDescent="0.15">
      <c r="A838" s="3">
        <v>837</v>
      </c>
      <c r="B838" s="3">
        <v>6</v>
      </c>
      <c r="C838" s="4" t="s">
        <v>39</v>
      </c>
      <c r="D838" s="14">
        <v>0</v>
      </c>
      <c r="E838" s="3">
        <v>-1</v>
      </c>
      <c r="F838" s="3">
        <v>-1</v>
      </c>
      <c r="G838" s="3">
        <v>-1</v>
      </c>
      <c r="H838" s="3">
        <v>9</v>
      </c>
      <c r="I838" s="3">
        <v>2</v>
      </c>
      <c r="J838" s="4" t="s">
        <v>41</v>
      </c>
    </row>
    <row r="839" spans="1:10" ht="13" hidden="1" x14ac:dyDescent="0.15">
      <c r="A839" s="3">
        <v>838</v>
      </c>
      <c r="B839" s="3">
        <v>4</v>
      </c>
      <c r="C839" s="4" t="s">
        <v>42</v>
      </c>
      <c r="D839" s="14">
        <v>0</v>
      </c>
      <c r="E839" s="3">
        <v>-1</v>
      </c>
      <c r="F839" s="3">
        <v>-1</v>
      </c>
      <c r="G839" s="3">
        <v>-1</v>
      </c>
      <c r="H839" s="3">
        <v>7</v>
      </c>
      <c r="I839" s="3">
        <v>2</v>
      </c>
      <c r="J839" s="4" t="s">
        <v>41</v>
      </c>
    </row>
    <row r="840" spans="1:10" ht="13" hidden="1" x14ac:dyDescent="0.15">
      <c r="A840" s="3">
        <v>839</v>
      </c>
      <c r="B840" s="3">
        <v>2</v>
      </c>
      <c r="C840" s="4" t="s">
        <v>39</v>
      </c>
      <c r="D840" s="14">
        <v>0</v>
      </c>
      <c r="E840" s="3">
        <v>-1</v>
      </c>
      <c r="F840" s="3">
        <v>-1</v>
      </c>
      <c r="G840" s="3">
        <v>-1</v>
      </c>
      <c r="H840" s="3">
        <v>1</v>
      </c>
      <c r="I840" s="3">
        <v>7</v>
      </c>
      <c r="J840" s="4" t="s">
        <v>47</v>
      </c>
    </row>
    <row r="841" spans="1:10" ht="13" hidden="1" x14ac:dyDescent="0.15">
      <c r="A841" s="3">
        <v>840</v>
      </c>
      <c r="B841" s="3">
        <v>2</v>
      </c>
      <c r="C841" s="4" t="s">
        <v>42</v>
      </c>
      <c r="D841" s="14">
        <v>0</v>
      </c>
      <c r="E841" s="3">
        <v>-1</v>
      </c>
      <c r="F841" s="3">
        <v>-1</v>
      </c>
      <c r="G841" s="3">
        <v>-1</v>
      </c>
      <c r="H841" s="3">
        <v>9</v>
      </c>
      <c r="I841" s="3">
        <v>7</v>
      </c>
      <c r="J841" s="4" t="s">
        <v>47</v>
      </c>
    </row>
    <row r="842" spans="1:10" ht="13" hidden="1" x14ac:dyDescent="0.15">
      <c r="A842" s="3">
        <v>841</v>
      </c>
      <c r="B842" s="3">
        <v>3</v>
      </c>
      <c r="C842" s="4" t="s">
        <v>39</v>
      </c>
      <c r="D842" s="14">
        <v>0</v>
      </c>
      <c r="E842" s="3">
        <v>-1</v>
      </c>
      <c r="F842" s="3">
        <v>-1</v>
      </c>
      <c r="G842" s="3">
        <v>-1</v>
      </c>
      <c r="H842" s="3">
        <v>10</v>
      </c>
      <c r="I842" s="3">
        <v>1</v>
      </c>
      <c r="J842" s="4" t="s">
        <v>44</v>
      </c>
    </row>
    <row r="843" spans="1:10" ht="13" hidden="1" x14ac:dyDescent="0.15">
      <c r="A843" s="3">
        <v>842</v>
      </c>
      <c r="B843" s="3">
        <v>1</v>
      </c>
      <c r="C843" s="4" t="s">
        <v>39</v>
      </c>
      <c r="D843" s="14">
        <v>0</v>
      </c>
      <c r="E843" s="3">
        <v>-1</v>
      </c>
      <c r="F843" s="3">
        <v>-1</v>
      </c>
      <c r="G843" s="3">
        <v>-1</v>
      </c>
      <c r="H843" s="3">
        <v>8</v>
      </c>
      <c r="I843" s="3">
        <v>6</v>
      </c>
      <c r="J843" s="4" t="s">
        <v>46</v>
      </c>
    </row>
    <row r="844" spans="1:10" ht="13" hidden="1" x14ac:dyDescent="0.15">
      <c r="A844" s="3">
        <v>843</v>
      </c>
      <c r="B844" s="3">
        <v>1</v>
      </c>
      <c r="C844" s="4" t="s">
        <v>39</v>
      </c>
      <c r="D844" s="14">
        <v>0</v>
      </c>
      <c r="E844" s="3">
        <v>-1</v>
      </c>
      <c r="F844" s="3">
        <v>-1</v>
      </c>
      <c r="G844" s="3">
        <v>-1</v>
      </c>
      <c r="H844" s="3">
        <v>3</v>
      </c>
      <c r="I844" s="3">
        <v>3</v>
      </c>
      <c r="J844" s="4" t="s">
        <v>40</v>
      </c>
    </row>
    <row r="845" spans="1:10" ht="13" hidden="1" x14ac:dyDescent="0.15">
      <c r="A845" s="3">
        <v>844</v>
      </c>
      <c r="B845" s="3">
        <v>3</v>
      </c>
      <c r="C845" s="4" t="s">
        <v>42</v>
      </c>
      <c r="D845" s="14">
        <v>0</v>
      </c>
      <c r="E845" s="3">
        <v>-1</v>
      </c>
      <c r="F845" s="3">
        <v>-1</v>
      </c>
      <c r="G845" s="3">
        <v>-1</v>
      </c>
      <c r="H845" s="3">
        <v>4</v>
      </c>
      <c r="I845" s="3">
        <v>4</v>
      </c>
      <c r="J845" s="4" t="s">
        <v>45</v>
      </c>
    </row>
    <row r="846" spans="1:10" ht="13" hidden="1" x14ac:dyDescent="0.15">
      <c r="A846" s="3">
        <v>845</v>
      </c>
      <c r="B846" s="3">
        <v>4</v>
      </c>
      <c r="C846" s="4" t="s">
        <v>42</v>
      </c>
      <c r="D846" s="14">
        <v>0</v>
      </c>
      <c r="E846" s="3">
        <v>-1</v>
      </c>
      <c r="F846" s="3">
        <v>-1</v>
      </c>
      <c r="G846" s="3">
        <v>-1</v>
      </c>
      <c r="H846" s="3">
        <v>9</v>
      </c>
      <c r="I846" s="3">
        <v>6</v>
      </c>
      <c r="J846" s="4" t="s">
        <v>46</v>
      </c>
    </row>
    <row r="847" spans="1:10" ht="13" hidden="1" x14ac:dyDescent="0.15">
      <c r="A847" s="3">
        <v>846</v>
      </c>
      <c r="B847" s="3">
        <v>2</v>
      </c>
      <c r="C847" s="4" t="s">
        <v>42</v>
      </c>
      <c r="D847" s="14">
        <v>0</v>
      </c>
      <c r="E847" s="3">
        <v>-1</v>
      </c>
      <c r="F847" s="3">
        <v>-1</v>
      </c>
      <c r="G847" s="3">
        <v>-1</v>
      </c>
      <c r="H847" s="3">
        <v>10</v>
      </c>
      <c r="I847" s="3">
        <v>1</v>
      </c>
      <c r="J847" s="4" t="s">
        <v>44</v>
      </c>
    </row>
    <row r="848" spans="1:10" ht="13" hidden="1" x14ac:dyDescent="0.15">
      <c r="A848" s="3">
        <v>847</v>
      </c>
      <c r="B848" s="3">
        <v>2</v>
      </c>
      <c r="C848" s="4" t="s">
        <v>39</v>
      </c>
      <c r="D848" s="14">
        <v>0</v>
      </c>
      <c r="E848" s="3">
        <v>-1</v>
      </c>
      <c r="F848" s="3">
        <v>-1</v>
      </c>
      <c r="G848" s="3">
        <v>-1</v>
      </c>
      <c r="H848" s="3">
        <v>10</v>
      </c>
      <c r="I848" s="3">
        <v>3</v>
      </c>
      <c r="J848" s="4" t="s">
        <v>40</v>
      </c>
    </row>
    <row r="849" spans="1:10" ht="13" hidden="1" x14ac:dyDescent="0.15">
      <c r="A849" s="3">
        <v>848</v>
      </c>
      <c r="B849" s="3">
        <v>1</v>
      </c>
      <c r="C849" s="4" t="s">
        <v>39</v>
      </c>
      <c r="D849" s="14">
        <v>0</v>
      </c>
      <c r="E849" s="3">
        <v>-1</v>
      </c>
      <c r="F849" s="3">
        <v>-1</v>
      </c>
      <c r="G849" s="3">
        <v>-1</v>
      </c>
      <c r="H849" s="3">
        <v>7</v>
      </c>
      <c r="I849" s="3">
        <v>3</v>
      </c>
      <c r="J849" s="4" t="s">
        <v>40</v>
      </c>
    </row>
    <row r="850" spans="1:10" ht="13" hidden="1" x14ac:dyDescent="0.15">
      <c r="A850" s="3">
        <v>849</v>
      </c>
      <c r="B850" s="3">
        <v>3</v>
      </c>
      <c r="C850" s="4" t="s">
        <v>42</v>
      </c>
      <c r="D850" s="14">
        <v>0</v>
      </c>
      <c r="E850" s="3">
        <v>-1</v>
      </c>
      <c r="F850" s="3">
        <v>-1</v>
      </c>
      <c r="G850" s="3">
        <v>-1</v>
      </c>
      <c r="H850" s="3">
        <v>5</v>
      </c>
      <c r="I850" s="3">
        <v>1</v>
      </c>
      <c r="J850" s="4" t="s">
        <v>44</v>
      </c>
    </row>
    <row r="851" spans="1:10" ht="13" hidden="1" x14ac:dyDescent="0.15">
      <c r="A851" s="3">
        <v>850</v>
      </c>
      <c r="B851" s="3">
        <v>3</v>
      </c>
      <c r="C851" s="4" t="s">
        <v>42</v>
      </c>
      <c r="D851" s="14">
        <v>0</v>
      </c>
      <c r="E851" s="3">
        <v>-1</v>
      </c>
      <c r="F851" s="3">
        <v>-1</v>
      </c>
      <c r="G851" s="3">
        <v>-1</v>
      </c>
      <c r="H851" s="3">
        <v>8</v>
      </c>
      <c r="I851" s="3">
        <v>6</v>
      </c>
      <c r="J851" s="4" t="s">
        <v>46</v>
      </c>
    </row>
    <row r="852" spans="1:10" ht="13" hidden="1" x14ac:dyDescent="0.15">
      <c r="A852" s="3">
        <v>851</v>
      </c>
      <c r="B852" s="3">
        <v>2</v>
      </c>
      <c r="C852" s="4" t="s">
        <v>42</v>
      </c>
      <c r="D852" s="14">
        <v>0</v>
      </c>
      <c r="E852" s="3">
        <v>-1</v>
      </c>
      <c r="F852" s="3">
        <v>-1</v>
      </c>
      <c r="G852" s="3">
        <v>-1</v>
      </c>
      <c r="H852" s="3">
        <v>6</v>
      </c>
      <c r="I852" s="3">
        <v>2</v>
      </c>
      <c r="J852" s="4" t="s">
        <v>41</v>
      </c>
    </row>
    <row r="853" spans="1:10" ht="13" hidden="1" x14ac:dyDescent="0.15">
      <c r="A853" s="3">
        <v>852</v>
      </c>
      <c r="B853" s="3">
        <v>2</v>
      </c>
      <c r="C853" s="4" t="s">
        <v>42</v>
      </c>
      <c r="D853" s="14">
        <v>0</v>
      </c>
      <c r="E853" s="3">
        <v>-1</v>
      </c>
      <c r="F853" s="3">
        <v>-1</v>
      </c>
      <c r="G853" s="3">
        <v>-1</v>
      </c>
      <c r="H853" s="3">
        <v>3</v>
      </c>
      <c r="I853" s="3">
        <v>5</v>
      </c>
      <c r="J853" s="4" t="s">
        <v>43</v>
      </c>
    </row>
    <row r="854" spans="1:10" ht="13" hidden="1" x14ac:dyDescent="0.15">
      <c r="A854" s="3">
        <v>853</v>
      </c>
      <c r="B854" s="3">
        <v>2</v>
      </c>
      <c r="C854" s="4" t="s">
        <v>39</v>
      </c>
      <c r="D854" s="14">
        <v>0</v>
      </c>
      <c r="E854" s="3">
        <v>-1</v>
      </c>
      <c r="F854" s="3">
        <v>-1</v>
      </c>
      <c r="G854" s="3">
        <v>-1</v>
      </c>
      <c r="H854" s="3">
        <v>1</v>
      </c>
      <c r="I854" s="3">
        <v>5</v>
      </c>
      <c r="J854" s="4" t="s">
        <v>43</v>
      </c>
    </row>
    <row r="855" spans="1:10" ht="13" hidden="1" x14ac:dyDescent="0.15">
      <c r="A855" s="3">
        <v>854</v>
      </c>
      <c r="B855" s="3">
        <v>1</v>
      </c>
      <c r="C855" s="4" t="s">
        <v>42</v>
      </c>
      <c r="D855" s="14">
        <v>0</v>
      </c>
      <c r="E855" s="3">
        <v>-1</v>
      </c>
      <c r="F855" s="3">
        <v>-1</v>
      </c>
      <c r="G855" s="3">
        <v>-1</v>
      </c>
      <c r="H855" s="3">
        <v>9</v>
      </c>
      <c r="I855" s="3">
        <v>6</v>
      </c>
      <c r="J855" s="4" t="s">
        <v>46</v>
      </c>
    </row>
    <row r="856" spans="1:10" ht="13" hidden="1" x14ac:dyDescent="0.15">
      <c r="A856" s="3">
        <v>855</v>
      </c>
      <c r="B856" s="3">
        <v>3</v>
      </c>
      <c r="C856" s="4" t="s">
        <v>42</v>
      </c>
      <c r="D856" s="14">
        <v>0</v>
      </c>
      <c r="E856" s="3">
        <v>-1</v>
      </c>
      <c r="F856" s="3">
        <v>-1</v>
      </c>
      <c r="G856" s="3">
        <v>-1</v>
      </c>
      <c r="H856" s="3">
        <v>4</v>
      </c>
      <c r="I856" s="3">
        <v>6</v>
      </c>
      <c r="J856" s="4" t="s">
        <v>46</v>
      </c>
    </row>
    <row r="857" spans="1:10" ht="13" hidden="1" x14ac:dyDescent="0.15">
      <c r="A857" s="3">
        <v>856</v>
      </c>
      <c r="B857" s="3">
        <v>1</v>
      </c>
      <c r="C857" s="4" t="s">
        <v>42</v>
      </c>
      <c r="D857" s="14">
        <v>0</v>
      </c>
      <c r="E857" s="3">
        <v>-1</v>
      </c>
      <c r="F857" s="3">
        <v>-1</v>
      </c>
      <c r="G857" s="3">
        <v>-1</v>
      </c>
      <c r="H857" s="3">
        <v>4</v>
      </c>
      <c r="I857" s="3">
        <v>4</v>
      </c>
      <c r="J857" s="4" t="s">
        <v>45</v>
      </c>
    </row>
    <row r="858" spans="1:10" ht="13" hidden="1" x14ac:dyDescent="0.15">
      <c r="A858" s="3">
        <v>857</v>
      </c>
      <c r="B858" s="3">
        <v>3</v>
      </c>
      <c r="C858" s="4" t="s">
        <v>42</v>
      </c>
      <c r="D858" s="14">
        <v>0</v>
      </c>
      <c r="E858" s="3">
        <v>-1</v>
      </c>
      <c r="F858" s="3">
        <v>-1</v>
      </c>
      <c r="G858" s="3">
        <v>-1</v>
      </c>
      <c r="H858" s="3">
        <v>10</v>
      </c>
      <c r="I858" s="3">
        <v>2</v>
      </c>
      <c r="J858" s="4" t="s">
        <v>41</v>
      </c>
    </row>
    <row r="859" spans="1:10" ht="13" hidden="1" x14ac:dyDescent="0.15">
      <c r="A859" s="3">
        <v>858</v>
      </c>
      <c r="B859" s="3">
        <v>2</v>
      </c>
      <c r="C859" s="4" t="s">
        <v>39</v>
      </c>
      <c r="D859" s="14">
        <v>0</v>
      </c>
      <c r="E859" s="3">
        <v>-1</v>
      </c>
      <c r="F859" s="3">
        <v>-1</v>
      </c>
      <c r="G859" s="3">
        <v>-1</v>
      </c>
      <c r="H859" s="3">
        <v>8</v>
      </c>
      <c r="I859" s="3">
        <v>7</v>
      </c>
      <c r="J859" s="4" t="s">
        <v>47</v>
      </c>
    </row>
    <row r="860" spans="1:10" ht="13" hidden="1" x14ac:dyDescent="0.15">
      <c r="A860" s="3">
        <v>859</v>
      </c>
      <c r="B860" s="3">
        <v>4</v>
      </c>
      <c r="C860" s="4" t="s">
        <v>42</v>
      </c>
      <c r="D860" s="14">
        <v>0</v>
      </c>
      <c r="E860" s="3">
        <v>-1</v>
      </c>
      <c r="F860" s="3">
        <v>-1</v>
      </c>
      <c r="G860" s="3">
        <v>-1</v>
      </c>
      <c r="H860" s="3">
        <v>1</v>
      </c>
      <c r="I860" s="3">
        <v>7</v>
      </c>
      <c r="J860" s="4" t="s">
        <v>47</v>
      </c>
    </row>
    <row r="861" spans="1:10" ht="13" hidden="1" x14ac:dyDescent="0.15">
      <c r="A861" s="3">
        <v>860</v>
      </c>
      <c r="B861" s="3">
        <v>5</v>
      </c>
      <c r="C861" s="4" t="s">
        <v>39</v>
      </c>
      <c r="D861" s="14">
        <v>0</v>
      </c>
      <c r="E861" s="3">
        <v>-1</v>
      </c>
      <c r="F861" s="3">
        <v>-1</v>
      </c>
      <c r="G861" s="3">
        <v>-1</v>
      </c>
      <c r="H861" s="3">
        <v>7</v>
      </c>
      <c r="I861" s="3">
        <v>5</v>
      </c>
      <c r="J861" s="4" t="s">
        <v>43</v>
      </c>
    </row>
    <row r="862" spans="1:10" ht="13" hidden="1" x14ac:dyDescent="0.15">
      <c r="A862" s="3">
        <v>861</v>
      </c>
      <c r="B862" s="3">
        <v>6</v>
      </c>
      <c r="C862" s="4" t="s">
        <v>42</v>
      </c>
      <c r="D862" s="14">
        <v>0</v>
      </c>
      <c r="E862" s="3">
        <v>-1</v>
      </c>
      <c r="F862" s="3">
        <v>-1</v>
      </c>
      <c r="G862" s="3">
        <v>-1</v>
      </c>
      <c r="H862" s="3">
        <v>10</v>
      </c>
      <c r="I862" s="3">
        <v>1</v>
      </c>
      <c r="J862" s="4" t="s">
        <v>44</v>
      </c>
    </row>
    <row r="863" spans="1:10" ht="13" hidden="1" x14ac:dyDescent="0.15">
      <c r="A863" s="3">
        <v>862</v>
      </c>
      <c r="B863" s="3">
        <v>4</v>
      </c>
      <c r="C863" s="4" t="s">
        <v>42</v>
      </c>
      <c r="D863" s="14">
        <v>0</v>
      </c>
      <c r="E863" s="3">
        <v>-1</v>
      </c>
      <c r="F863" s="3">
        <v>-1</v>
      </c>
      <c r="G863" s="3">
        <v>-1</v>
      </c>
      <c r="H863" s="3">
        <v>4</v>
      </c>
      <c r="I863" s="3">
        <v>1</v>
      </c>
      <c r="J863" s="4" t="s">
        <v>44</v>
      </c>
    </row>
    <row r="864" spans="1:10" ht="13" hidden="1" x14ac:dyDescent="0.15">
      <c r="A864" s="3">
        <v>863</v>
      </c>
      <c r="B864" s="3">
        <v>1</v>
      </c>
      <c r="C864" s="4" t="s">
        <v>39</v>
      </c>
      <c r="D864" s="14">
        <v>0</v>
      </c>
      <c r="E864" s="3">
        <v>-1</v>
      </c>
      <c r="F864" s="3">
        <v>-1</v>
      </c>
      <c r="G864" s="3">
        <v>-1</v>
      </c>
      <c r="H864" s="3">
        <v>1</v>
      </c>
      <c r="I864" s="3">
        <v>6</v>
      </c>
      <c r="J864" s="4" t="s">
        <v>46</v>
      </c>
    </row>
    <row r="865" spans="1:10" ht="13" hidden="1" x14ac:dyDescent="0.15">
      <c r="A865" s="3">
        <v>864</v>
      </c>
      <c r="B865" s="3">
        <v>1</v>
      </c>
      <c r="C865" s="4" t="s">
        <v>39</v>
      </c>
      <c r="D865" s="14">
        <v>0</v>
      </c>
      <c r="E865" s="3">
        <v>-1</v>
      </c>
      <c r="F865" s="3">
        <v>-1</v>
      </c>
      <c r="G865" s="3">
        <v>-1</v>
      </c>
      <c r="H865" s="3">
        <v>4</v>
      </c>
      <c r="I865" s="3">
        <v>6</v>
      </c>
      <c r="J865" s="4" t="s">
        <v>46</v>
      </c>
    </row>
    <row r="866" spans="1:10" ht="13" hidden="1" x14ac:dyDescent="0.15">
      <c r="A866" s="3">
        <v>865</v>
      </c>
      <c r="B866" s="3">
        <v>2</v>
      </c>
      <c r="C866" s="4" t="s">
        <v>42</v>
      </c>
      <c r="D866" s="14">
        <v>0</v>
      </c>
      <c r="E866" s="3">
        <v>-1</v>
      </c>
      <c r="F866" s="3">
        <v>-1</v>
      </c>
      <c r="G866" s="3">
        <v>-1</v>
      </c>
      <c r="H866" s="3">
        <v>7</v>
      </c>
      <c r="I866" s="3">
        <v>4</v>
      </c>
      <c r="J866" s="4" t="s">
        <v>45</v>
      </c>
    </row>
    <row r="867" spans="1:10" ht="13" hidden="1" x14ac:dyDescent="0.15">
      <c r="A867" s="3">
        <v>866</v>
      </c>
      <c r="B867" s="3">
        <v>1</v>
      </c>
      <c r="C867" s="4" t="s">
        <v>42</v>
      </c>
      <c r="D867" s="14">
        <v>0</v>
      </c>
      <c r="E867" s="3">
        <v>-1</v>
      </c>
      <c r="F867" s="3">
        <v>-1</v>
      </c>
      <c r="G867" s="3">
        <v>-1</v>
      </c>
      <c r="H867" s="3">
        <v>1</v>
      </c>
      <c r="I867" s="3">
        <v>6</v>
      </c>
      <c r="J867" s="4" t="s">
        <v>46</v>
      </c>
    </row>
    <row r="868" spans="1:10" ht="13" hidden="1" x14ac:dyDescent="0.15">
      <c r="A868" s="3">
        <v>867</v>
      </c>
      <c r="B868" s="3">
        <v>2</v>
      </c>
      <c r="C868" s="4" t="s">
        <v>42</v>
      </c>
      <c r="D868" s="14">
        <v>0</v>
      </c>
      <c r="E868" s="3">
        <v>-1</v>
      </c>
      <c r="F868" s="3">
        <v>-1</v>
      </c>
      <c r="G868" s="3">
        <v>-1</v>
      </c>
      <c r="H868" s="3">
        <v>6</v>
      </c>
      <c r="I868" s="3">
        <v>2</v>
      </c>
      <c r="J868" s="4" t="s">
        <v>41</v>
      </c>
    </row>
    <row r="869" spans="1:10" ht="13" hidden="1" x14ac:dyDescent="0.15">
      <c r="A869" s="3">
        <v>868</v>
      </c>
      <c r="B869" s="3">
        <v>6</v>
      </c>
      <c r="C869" s="4" t="s">
        <v>39</v>
      </c>
      <c r="D869" s="14">
        <v>0</v>
      </c>
      <c r="E869" s="3">
        <v>-1</v>
      </c>
      <c r="F869" s="3">
        <v>-1</v>
      </c>
      <c r="G869" s="3">
        <v>-1</v>
      </c>
      <c r="H869" s="3">
        <v>10</v>
      </c>
      <c r="I869" s="3">
        <v>3</v>
      </c>
      <c r="J869" s="4" t="s">
        <v>40</v>
      </c>
    </row>
    <row r="870" spans="1:10" ht="13" hidden="1" x14ac:dyDescent="0.15">
      <c r="A870" s="3">
        <v>869</v>
      </c>
      <c r="B870" s="3">
        <v>1</v>
      </c>
      <c r="C870" s="4" t="s">
        <v>42</v>
      </c>
      <c r="D870" s="14">
        <v>0</v>
      </c>
      <c r="E870" s="3">
        <v>-1</v>
      </c>
      <c r="F870" s="3">
        <v>-1</v>
      </c>
      <c r="G870" s="3">
        <v>-1</v>
      </c>
      <c r="H870" s="3">
        <v>2</v>
      </c>
      <c r="I870" s="3">
        <v>2</v>
      </c>
      <c r="J870" s="4" t="s">
        <v>41</v>
      </c>
    </row>
    <row r="871" spans="1:10" ht="13" hidden="1" x14ac:dyDescent="0.15">
      <c r="A871" s="3">
        <v>870</v>
      </c>
      <c r="B871" s="3">
        <v>3</v>
      </c>
      <c r="C871" s="4" t="s">
        <v>42</v>
      </c>
      <c r="D871" s="14">
        <v>0</v>
      </c>
      <c r="E871" s="3">
        <v>-1</v>
      </c>
      <c r="F871" s="3">
        <v>-1</v>
      </c>
      <c r="G871" s="3">
        <v>-1</v>
      </c>
      <c r="H871" s="3">
        <v>2</v>
      </c>
      <c r="I871" s="3">
        <v>5</v>
      </c>
      <c r="J871" s="4" t="s">
        <v>43</v>
      </c>
    </row>
    <row r="872" spans="1:10" ht="13" hidden="1" x14ac:dyDescent="0.15">
      <c r="A872" s="3">
        <v>871</v>
      </c>
      <c r="B872" s="3">
        <v>2</v>
      </c>
      <c r="C872" s="4" t="s">
        <v>42</v>
      </c>
      <c r="D872" s="14">
        <v>0</v>
      </c>
      <c r="E872" s="3">
        <v>-1</v>
      </c>
      <c r="F872" s="3">
        <v>-1</v>
      </c>
      <c r="G872" s="3">
        <v>-1</v>
      </c>
      <c r="H872" s="3">
        <v>7</v>
      </c>
      <c r="I872" s="3">
        <v>3</v>
      </c>
      <c r="J872" s="4" t="s">
        <v>40</v>
      </c>
    </row>
    <row r="873" spans="1:10" ht="13" hidden="1" x14ac:dyDescent="0.15">
      <c r="A873" s="3">
        <v>872</v>
      </c>
      <c r="B873" s="3">
        <v>2</v>
      </c>
      <c r="C873" s="4" t="s">
        <v>39</v>
      </c>
      <c r="D873" s="14">
        <v>0</v>
      </c>
      <c r="E873" s="3">
        <v>-1</v>
      </c>
      <c r="F873" s="3">
        <v>-1</v>
      </c>
      <c r="G873" s="3">
        <v>-1</v>
      </c>
      <c r="H873" s="3">
        <v>8</v>
      </c>
      <c r="I873" s="3">
        <v>4</v>
      </c>
      <c r="J873" s="4" t="s">
        <v>45</v>
      </c>
    </row>
    <row r="874" spans="1:10" ht="13" hidden="1" x14ac:dyDescent="0.15">
      <c r="A874" s="3">
        <v>873</v>
      </c>
      <c r="B874" s="3">
        <v>2</v>
      </c>
      <c r="C874" s="4" t="s">
        <v>39</v>
      </c>
      <c r="D874" s="14">
        <v>0</v>
      </c>
      <c r="E874" s="3">
        <v>-1</v>
      </c>
      <c r="F874" s="3">
        <v>-1</v>
      </c>
      <c r="G874" s="3">
        <v>-1</v>
      </c>
      <c r="H874" s="3">
        <v>6</v>
      </c>
      <c r="I874" s="3">
        <v>6</v>
      </c>
      <c r="J874" s="4" t="s">
        <v>46</v>
      </c>
    </row>
    <row r="875" spans="1:10" ht="13" hidden="1" x14ac:dyDescent="0.15">
      <c r="A875" s="3">
        <v>874</v>
      </c>
      <c r="B875" s="3">
        <v>2</v>
      </c>
      <c r="C875" s="4" t="s">
        <v>42</v>
      </c>
      <c r="D875" s="14">
        <v>0</v>
      </c>
      <c r="E875" s="3">
        <v>-1</v>
      </c>
      <c r="F875" s="3">
        <v>-1</v>
      </c>
      <c r="G875" s="3">
        <v>-1</v>
      </c>
      <c r="H875" s="3">
        <v>6</v>
      </c>
      <c r="I875" s="3">
        <v>2</v>
      </c>
      <c r="J875" s="4" t="s">
        <v>41</v>
      </c>
    </row>
    <row r="876" spans="1:10" ht="13" hidden="1" x14ac:dyDescent="0.15">
      <c r="A876" s="3">
        <v>875</v>
      </c>
      <c r="B876" s="3">
        <v>4</v>
      </c>
      <c r="C876" s="4" t="s">
        <v>42</v>
      </c>
      <c r="D876" s="14">
        <v>0</v>
      </c>
      <c r="E876" s="3">
        <v>-1</v>
      </c>
      <c r="F876" s="3">
        <v>-1</v>
      </c>
      <c r="G876" s="3">
        <v>-1</v>
      </c>
      <c r="H876" s="3">
        <v>9</v>
      </c>
      <c r="I876" s="3">
        <v>5</v>
      </c>
      <c r="J876" s="4" t="s">
        <v>43</v>
      </c>
    </row>
    <row r="877" spans="1:10" ht="13" hidden="1" x14ac:dyDescent="0.15">
      <c r="A877" s="3">
        <v>876</v>
      </c>
      <c r="B877" s="3">
        <v>5</v>
      </c>
      <c r="C877" s="4" t="s">
        <v>39</v>
      </c>
      <c r="D877" s="14">
        <v>0</v>
      </c>
      <c r="E877" s="3">
        <v>-1</v>
      </c>
      <c r="F877" s="3">
        <v>-1</v>
      </c>
      <c r="G877" s="3">
        <v>-1</v>
      </c>
      <c r="H877" s="3">
        <v>8</v>
      </c>
      <c r="I877" s="3">
        <v>3</v>
      </c>
      <c r="J877" s="4" t="s">
        <v>40</v>
      </c>
    </row>
    <row r="878" spans="1:10" ht="13" hidden="1" x14ac:dyDescent="0.15">
      <c r="A878" s="3">
        <v>877</v>
      </c>
      <c r="B878" s="3">
        <v>6</v>
      </c>
      <c r="C878" s="4" t="s">
        <v>39</v>
      </c>
      <c r="D878" s="14">
        <v>0</v>
      </c>
      <c r="E878" s="3">
        <v>-1</v>
      </c>
      <c r="F878" s="3">
        <v>-1</v>
      </c>
      <c r="G878" s="3">
        <v>-1</v>
      </c>
      <c r="H878" s="3">
        <v>6</v>
      </c>
      <c r="I878" s="3">
        <v>5</v>
      </c>
      <c r="J878" s="4" t="s">
        <v>43</v>
      </c>
    </row>
    <row r="879" spans="1:10" ht="13" hidden="1" x14ac:dyDescent="0.15">
      <c r="A879" s="3">
        <v>878</v>
      </c>
      <c r="B879" s="3">
        <v>4</v>
      </c>
      <c r="C879" s="4" t="s">
        <v>42</v>
      </c>
      <c r="D879" s="14">
        <v>0</v>
      </c>
      <c r="E879" s="3">
        <v>-1</v>
      </c>
      <c r="F879" s="3">
        <v>-1</v>
      </c>
      <c r="G879" s="3">
        <v>-1</v>
      </c>
      <c r="H879" s="3">
        <v>9</v>
      </c>
      <c r="I879" s="3">
        <v>3</v>
      </c>
      <c r="J879" s="4" t="s">
        <v>40</v>
      </c>
    </row>
    <row r="880" spans="1:10" ht="13" hidden="1" x14ac:dyDescent="0.15">
      <c r="A880" s="3">
        <v>879</v>
      </c>
      <c r="B880" s="3">
        <v>5</v>
      </c>
      <c r="C880" s="4" t="s">
        <v>39</v>
      </c>
      <c r="D880" s="14">
        <v>0</v>
      </c>
      <c r="E880" s="3">
        <v>-1</v>
      </c>
      <c r="F880" s="3">
        <v>-1</v>
      </c>
      <c r="G880" s="3">
        <v>-1</v>
      </c>
      <c r="H880" s="3">
        <v>3</v>
      </c>
      <c r="I880" s="3">
        <v>3</v>
      </c>
      <c r="J880" s="4" t="s">
        <v>40</v>
      </c>
    </row>
    <row r="881" spans="1:10" ht="13" hidden="1" x14ac:dyDescent="0.15">
      <c r="A881" s="3">
        <v>880</v>
      </c>
      <c r="B881" s="3">
        <v>4</v>
      </c>
      <c r="C881" s="4" t="s">
        <v>42</v>
      </c>
      <c r="D881" s="14">
        <v>0</v>
      </c>
      <c r="E881" s="3">
        <v>-1</v>
      </c>
      <c r="F881" s="3">
        <v>-1</v>
      </c>
      <c r="G881" s="3">
        <v>-1</v>
      </c>
      <c r="H881" s="3">
        <v>4</v>
      </c>
      <c r="I881" s="3">
        <v>3</v>
      </c>
      <c r="J881" s="4" t="s">
        <v>40</v>
      </c>
    </row>
    <row r="882" spans="1:10" ht="13" hidden="1" x14ac:dyDescent="0.15">
      <c r="A882" s="3">
        <v>881</v>
      </c>
      <c r="B882" s="3">
        <v>5</v>
      </c>
      <c r="C882" s="4" t="s">
        <v>42</v>
      </c>
      <c r="D882" s="14">
        <v>0</v>
      </c>
      <c r="E882" s="3">
        <v>-1</v>
      </c>
      <c r="F882" s="3">
        <v>-1</v>
      </c>
      <c r="G882" s="3">
        <v>-1</v>
      </c>
      <c r="H882" s="3">
        <v>6</v>
      </c>
      <c r="I882" s="3">
        <v>7</v>
      </c>
      <c r="J882" s="4" t="s">
        <v>47</v>
      </c>
    </row>
    <row r="883" spans="1:10" ht="13" hidden="1" x14ac:dyDescent="0.15">
      <c r="A883" s="3">
        <v>882</v>
      </c>
      <c r="B883" s="3">
        <v>1</v>
      </c>
      <c r="C883" s="4" t="s">
        <v>42</v>
      </c>
      <c r="D883" s="14">
        <v>0</v>
      </c>
      <c r="E883" s="3">
        <v>-1</v>
      </c>
      <c r="F883" s="3">
        <v>-1</v>
      </c>
      <c r="G883" s="3">
        <v>-1</v>
      </c>
      <c r="H883" s="3">
        <v>3</v>
      </c>
      <c r="I883" s="3">
        <v>1</v>
      </c>
      <c r="J883" s="4" t="s">
        <v>44</v>
      </c>
    </row>
    <row r="884" spans="1:10" ht="13" hidden="1" x14ac:dyDescent="0.15">
      <c r="A884" s="3">
        <v>883</v>
      </c>
      <c r="B884" s="3">
        <v>5</v>
      </c>
      <c r="C884" s="4" t="s">
        <v>39</v>
      </c>
      <c r="D884" s="14">
        <v>0</v>
      </c>
      <c r="E884" s="3">
        <v>-1</v>
      </c>
      <c r="F884" s="3">
        <v>-1</v>
      </c>
      <c r="G884" s="3">
        <v>-1</v>
      </c>
      <c r="H884" s="3">
        <v>4</v>
      </c>
      <c r="I884" s="3">
        <v>3</v>
      </c>
      <c r="J884" s="4" t="s">
        <v>40</v>
      </c>
    </row>
    <row r="885" spans="1:10" ht="13" hidden="1" x14ac:dyDescent="0.15">
      <c r="A885" s="3">
        <v>884</v>
      </c>
      <c r="B885" s="3">
        <v>1</v>
      </c>
      <c r="C885" s="4" t="s">
        <v>42</v>
      </c>
      <c r="D885" s="14">
        <v>0</v>
      </c>
      <c r="E885" s="3">
        <v>-1</v>
      </c>
      <c r="F885" s="3">
        <v>-1</v>
      </c>
      <c r="G885" s="3">
        <v>-1</v>
      </c>
      <c r="H885" s="3">
        <v>8</v>
      </c>
      <c r="I885" s="3">
        <v>5</v>
      </c>
      <c r="J885" s="4" t="s">
        <v>43</v>
      </c>
    </row>
    <row r="886" spans="1:10" ht="13" hidden="1" x14ac:dyDescent="0.15">
      <c r="A886" s="3">
        <v>885</v>
      </c>
      <c r="B886" s="3">
        <v>6</v>
      </c>
      <c r="C886" s="4" t="s">
        <v>39</v>
      </c>
      <c r="D886" s="14">
        <v>0</v>
      </c>
      <c r="E886" s="3">
        <v>-1</v>
      </c>
      <c r="F886" s="3">
        <v>-1</v>
      </c>
      <c r="G886" s="3">
        <v>-1</v>
      </c>
      <c r="H886" s="3">
        <v>2</v>
      </c>
      <c r="I886" s="3">
        <v>1</v>
      </c>
      <c r="J886" s="4" t="s">
        <v>44</v>
      </c>
    </row>
    <row r="887" spans="1:10" ht="13" hidden="1" x14ac:dyDescent="0.15">
      <c r="A887" s="3">
        <v>886</v>
      </c>
      <c r="B887" s="3">
        <v>2</v>
      </c>
      <c r="C887" s="4" t="s">
        <v>42</v>
      </c>
      <c r="D887" s="14">
        <v>0</v>
      </c>
      <c r="E887" s="3">
        <v>-1</v>
      </c>
      <c r="F887" s="3">
        <v>-1</v>
      </c>
      <c r="G887" s="3">
        <v>-1</v>
      </c>
      <c r="H887" s="3">
        <v>7</v>
      </c>
      <c r="I887" s="3">
        <v>6</v>
      </c>
      <c r="J887" s="4" t="s">
        <v>46</v>
      </c>
    </row>
    <row r="888" spans="1:10" ht="13" hidden="1" x14ac:dyDescent="0.15">
      <c r="A888" s="3">
        <v>887</v>
      </c>
      <c r="B888" s="3">
        <v>2</v>
      </c>
      <c r="C888" s="4" t="s">
        <v>42</v>
      </c>
      <c r="D888" s="14">
        <v>0</v>
      </c>
      <c r="E888" s="3">
        <v>-1</v>
      </c>
      <c r="F888" s="3">
        <v>-1</v>
      </c>
      <c r="G888" s="3">
        <v>-1</v>
      </c>
      <c r="H888" s="3">
        <v>8</v>
      </c>
      <c r="I888" s="3">
        <v>4</v>
      </c>
      <c r="J888" s="4" t="s">
        <v>45</v>
      </c>
    </row>
    <row r="889" spans="1:10" ht="13" hidden="1" x14ac:dyDescent="0.15">
      <c r="A889" s="3">
        <v>888</v>
      </c>
      <c r="B889" s="3">
        <v>2</v>
      </c>
      <c r="C889" s="4" t="s">
        <v>39</v>
      </c>
      <c r="D889" s="14">
        <v>0</v>
      </c>
      <c r="E889" s="3">
        <v>-1</v>
      </c>
      <c r="F889" s="3">
        <v>-1</v>
      </c>
      <c r="G889" s="3">
        <v>-1</v>
      </c>
      <c r="H889" s="3">
        <v>9</v>
      </c>
      <c r="I889" s="3">
        <v>2</v>
      </c>
      <c r="J889" s="4" t="s">
        <v>41</v>
      </c>
    </row>
    <row r="890" spans="1:10" ht="13" hidden="1" x14ac:dyDescent="0.15">
      <c r="A890" s="3">
        <v>889</v>
      </c>
      <c r="B890" s="3">
        <v>3</v>
      </c>
      <c r="C890" s="4" t="s">
        <v>39</v>
      </c>
      <c r="D890" s="14">
        <v>0</v>
      </c>
      <c r="E890" s="3">
        <v>-1</v>
      </c>
      <c r="F890" s="3">
        <v>-1</v>
      </c>
      <c r="G890" s="3">
        <v>-1</v>
      </c>
      <c r="H890" s="3">
        <v>3</v>
      </c>
      <c r="I890" s="3">
        <v>3</v>
      </c>
      <c r="J890" s="4" t="s">
        <v>40</v>
      </c>
    </row>
    <row r="891" spans="1:10" ht="13" hidden="1" x14ac:dyDescent="0.15">
      <c r="A891" s="3">
        <v>890</v>
      </c>
      <c r="B891" s="3">
        <v>2</v>
      </c>
      <c r="C891" s="4" t="s">
        <v>42</v>
      </c>
      <c r="D891" s="14">
        <v>0</v>
      </c>
      <c r="E891" s="3">
        <v>-1</v>
      </c>
      <c r="F891" s="3">
        <v>-1</v>
      </c>
      <c r="G891" s="3">
        <v>-1</v>
      </c>
      <c r="H891" s="3">
        <v>7</v>
      </c>
      <c r="I891" s="3">
        <v>3</v>
      </c>
      <c r="J891" s="4" t="s">
        <v>40</v>
      </c>
    </row>
    <row r="892" spans="1:10" ht="13" hidden="1" x14ac:dyDescent="0.15">
      <c r="A892" s="3">
        <v>891</v>
      </c>
      <c r="B892" s="3">
        <v>1</v>
      </c>
      <c r="C892" s="4" t="s">
        <v>42</v>
      </c>
      <c r="D892" s="14">
        <v>0</v>
      </c>
      <c r="E892" s="3">
        <v>-1</v>
      </c>
      <c r="F892" s="3">
        <v>-1</v>
      </c>
      <c r="G892" s="3">
        <v>-1</v>
      </c>
      <c r="H892" s="3">
        <v>2</v>
      </c>
      <c r="I892" s="3">
        <v>6</v>
      </c>
      <c r="J892" s="4" t="s">
        <v>46</v>
      </c>
    </row>
    <row r="893" spans="1:10" ht="13" hidden="1" x14ac:dyDescent="0.15">
      <c r="A893" s="3">
        <v>892</v>
      </c>
      <c r="B893" s="3">
        <v>6</v>
      </c>
      <c r="C893" s="4" t="s">
        <v>42</v>
      </c>
      <c r="D893" s="14">
        <v>0</v>
      </c>
      <c r="E893" s="3">
        <v>-1</v>
      </c>
      <c r="F893" s="3">
        <v>-1</v>
      </c>
      <c r="G893" s="3">
        <v>-1</v>
      </c>
      <c r="H893" s="3">
        <v>5</v>
      </c>
      <c r="I893" s="3">
        <v>3</v>
      </c>
      <c r="J893" s="4" t="s">
        <v>40</v>
      </c>
    </row>
    <row r="894" spans="1:10" ht="13" hidden="1" x14ac:dyDescent="0.15">
      <c r="A894" s="3">
        <v>893</v>
      </c>
      <c r="B894" s="3">
        <v>4</v>
      </c>
      <c r="C894" s="4" t="s">
        <v>42</v>
      </c>
      <c r="D894" s="14">
        <v>0</v>
      </c>
      <c r="E894" s="3">
        <v>-1</v>
      </c>
      <c r="F894" s="3">
        <v>-1</v>
      </c>
      <c r="G894" s="3">
        <v>-1</v>
      </c>
      <c r="H894" s="3">
        <v>5</v>
      </c>
      <c r="I894" s="3">
        <v>3</v>
      </c>
      <c r="J894" s="4" t="s">
        <v>40</v>
      </c>
    </row>
    <row r="895" spans="1:10" ht="13" hidden="1" x14ac:dyDescent="0.15">
      <c r="A895" s="3">
        <v>894</v>
      </c>
      <c r="B895" s="3">
        <v>2</v>
      </c>
      <c r="C895" s="4" t="s">
        <v>39</v>
      </c>
      <c r="D895" s="14">
        <v>0</v>
      </c>
      <c r="E895" s="3">
        <v>-1</v>
      </c>
      <c r="F895" s="3">
        <v>-1</v>
      </c>
      <c r="G895" s="3">
        <v>-1</v>
      </c>
      <c r="H895" s="3">
        <v>8</v>
      </c>
      <c r="I895" s="3">
        <v>5</v>
      </c>
      <c r="J895" s="4" t="s">
        <v>43</v>
      </c>
    </row>
    <row r="896" spans="1:10" ht="13" hidden="1" x14ac:dyDescent="0.15">
      <c r="A896" s="3">
        <v>895</v>
      </c>
      <c r="B896" s="3">
        <v>1</v>
      </c>
      <c r="C896" s="4" t="s">
        <v>39</v>
      </c>
      <c r="D896" s="14">
        <v>0</v>
      </c>
      <c r="E896" s="3">
        <v>-1</v>
      </c>
      <c r="F896" s="3">
        <v>-1</v>
      </c>
      <c r="G896" s="3">
        <v>-1</v>
      </c>
      <c r="H896" s="3">
        <v>5</v>
      </c>
      <c r="I896" s="3">
        <v>7</v>
      </c>
      <c r="J896" s="4" t="s">
        <v>47</v>
      </c>
    </row>
    <row r="897" spans="1:10" ht="13" hidden="1" x14ac:dyDescent="0.15">
      <c r="A897" s="3">
        <v>896</v>
      </c>
      <c r="B897" s="3">
        <v>2</v>
      </c>
      <c r="C897" s="4" t="s">
        <v>39</v>
      </c>
      <c r="D897" s="14">
        <v>0</v>
      </c>
      <c r="E897" s="3">
        <v>-1</v>
      </c>
      <c r="F897" s="3">
        <v>-1</v>
      </c>
      <c r="G897" s="3">
        <v>-1</v>
      </c>
      <c r="H897" s="3">
        <v>7</v>
      </c>
      <c r="I897" s="3">
        <v>1</v>
      </c>
      <c r="J897" s="4" t="s">
        <v>44</v>
      </c>
    </row>
    <row r="898" spans="1:10" ht="13" hidden="1" x14ac:dyDescent="0.15">
      <c r="A898" s="3">
        <v>897</v>
      </c>
      <c r="B898" s="3">
        <v>4</v>
      </c>
      <c r="C898" s="4" t="s">
        <v>39</v>
      </c>
      <c r="D898" s="14">
        <v>0</v>
      </c>
      <c r="E898" s="3">
        <v>-1</v>
      </c>
      <c r="F898" s="3">
        <v>-1</v>
      </c>
      <c r="G898" s="3">
        <v>-1</v>
      </c>
      <c r="H898" s="3">
        <v>5</v>
      </c>
      <c r="I898" s="3">
        <v>1</v>
      </c>
      <c r="J898" s="4" t="s">
        <v>44</v>
      </c>
    </row>
    <row r="899" spans="1:10" ht="13" hidden="1" x14ac:dyDescent="0.15">
      <c r="A899" s="3">
        <v>898</v>
      </c>
      <c r="B899" s="3">
        <v>2</v>
      </c>
      <c r="C899" s="4" t="s">
        <v>42</v>
      </c>
      <c r="D899" s="14">
        <v>0</v>
      </c>
      <c r="E899" s="3">
        <v>-1</v>
      </c>
      <c r="F899" s="3">
        <v>-1</v>
      </c>
      <c r="G899" s="3">
        <v>-1</v>
      </c>
      <c r="H899" s="3">
        <v>8</v>
      </c>
      <c r="I899" s="3">
        <v>6</v>
      </c>
      <c r="J899" s="4" t="s">
        <v>46</v>
      </c>
    </row>
    <row r="900" spans="1:10" ht="13" hidden="1" x14ac:dyDescent="0.15">
      <c r="A900" s="3">
        <v>899</v>
      </c>
      <c r="B900" s="3">
        <v>1</v>
      </c>
      <c r="C900" s="4" t="s">
        <v>42</v>
      </c>
      <c r="D900" s="14">
        <v>0</v>
      </c>
      <c r="E900" s="3">
        <v>-1</v>
      </c>
      <c r="F900" s="3">
        <v>-1</v>
      </c>
      <c r="G900" s="3">
        <v>-1</v>
      </c>
      <c r="H900" s="3">
        <v>3</v>
      </c>
      <c r="I900" s="3">
        <v>1</v>
      </c>
      <c r="J900" s="4" t="s">
        <v>44</v>
      </c>
    </row>
    <row r="901" spans="1:10" ht="13" hidden="1" x14ac:dyDescent="0.15">
      <c r="A901" s="3">
        <v>900</v>
      </c>
      <c r="B901" s="3">
        <v>4</v>
      </c>
      <c r="C901" s="4" t="s">
        <v>42</v>
      </c>
      <c r="D901" s="14">
        <v>0</v>
      </c>
      <c r="E901" s="3">
        <v>-1</v>
      </c>
      <c r="F901" s="3">
        <v>-1</v>
      </c>
      <c r="G901" s="3">
        <v>-1</v>
      </c>
      <c r="H901" s="3">
        <v>7</v>
      </c>
      <c r="I901" s="3">
        <v>3</v>
      </c>
      <c r="J901" s="4" t="s">
        <v>40</v>
      </c>
    </row>
    <row r="902" spans="1:10" ht="13" hidden="1" x14ac:dyDescent="0.15">
      <c r="A902" s="3">
        <v>901</v>
      </c>
      <c r="B902" s="3">
        <v>1</v>
      </c>
      <c r="C902" s="4" t="s">
        <v>42</v>
      </c>
      <c r="D902" s="14">
        <v>0</v>
      </c>
      <c r="E902" s="3">
        <v>-1</v>
      </c>
      <c r="F902" s="3">
        <v>-1</v>
      </c>
      <c r="G902" s="3">
        <v>-1</v>
      </c>
      <c r="H902" s="3">
        <v>1</v>
      </c>
      <c r="I902" s="3">
        <v>2</v>
      </c>
      <c r="J902" s="4" t="s">
        <v>41</v>
      </c>
    </row>
    <row r="903" spans="1:10" ht="13" hidden="1" x14ac:dyDescent="0.15">
      <c r="A903" s="3">
        <v>902</v>
      </c>
      <c r="B903" s="3">
        <v>2</v>
      </c>
      <c r="C903" s="4" t="s">
        <v>42</v>
      </c>
      <c r="D903" s="14">
        <v>0</v>
      </c>
      <c r="E903" s="3">
        <v>-1</v>
      </c>
      <c r="F903" s="3">
        <v>-1</v>
      </c>
      <c r="G903" s="3">
        <v>-1</v>
      </c>
      <c r="H903" s="3">
        <v>6</v>
      </c>
      <c r="I903" s="3">
        <v>7</v>
      </c>
      <c r="J903" s="4" t="s">
        <v>47</v>
      </c>
    </row>
    <row r="904" spans="1:10" ht="13" hidden="1" x14ac:dyDescent="0.15">
      <c r="A904" s="3">
        <v>903</v>
      </c>
      <c r="B904" s="3">
        <v>2</v>
      </c>
      <c r="C904" s="4" t="s">
        <v>42</v>
      </c>
      <c r="D904" s="14">
        <v>0</v>
      </c>
      <c r="E904" s="3">
        <v>-1</v>
      </c>
      <c r="F904" s="3">
        <v>-1</v>
      </c>
      <c r="G904" s="3">
        <v>-1</v>
      </c>
      <c r="H904" s="3">
        <v>7</v>
      </c>
      <c r="I904" s="3">
        <v>6</v>
      </c>
      <c r="J904" s="4" t="s">
        <v>46</v>
      </c>
    </row>
    <row r="905" spans="1:10" ht="13" hidden="1" x14ac:dyDescent="0.15">
      <c r="A905" s="3">
        <v>904</v>
      </c>
      <c r="B905" s="3">
        <v>1</v>
      </c>
      <c r="C905" s="4" t="s">
        <v>42</v>
      </c>
      <c r="D905" s="14">
        <v>0</v>
      </c>
      <c r="E905" s="3">
        <v>-1</v>
      </c>
      <c r="F905" s="3">
        <v>-1</v>
      </c>
      <c r="G905" s="3">
        <v>-1</v>
      </c>
      <c r="H905" s="3">
        <v>9</v>
      </c>
      <c r="I905" s="3">
        <v>2</v>
      </c>
      <c r="J905" s="4" t="s">
        <v>41</v>
      </c>
    </row>
    <row r="906" spans="1:10" ht="13" hidden="1" x14ac:dyDescent="0.15">
      <c r="A906" s="3">
        <v>905</v>
      </c>
      <c r="B906" s="3">
        <v>3</v>
      </c>
      <c r="C906" s="4" t="s">
        <v>39</v>
      </c>
      <c r="D906" s="14">
        <v>0</v>
      </c>
      <c r="E906" s="3">
        <v>-1</v>
      </c>
      <c r="F906" s="3">
        <v>-1</v>
      </c>
      <c r="G906" s="3">
        <v>-1</v>
      </c>
      <c r="H906" s="3">
        <v>3</v>
      </c>
      <c r="I906" s="3">
        <v>7</v>
      </c>
      <c r="J906" s="4" t="s">
        <v>47</v>
      </c>
    </row>
    <row r="907" spans="1:10" ht="13" hidden="1" x14ac:dyDescent="0.15">
      <c r="A907" s="3">
        <v>906</v>
      </c>
      <c r="B907" s="3">
        <v>6</v>
      </c>
      <c r="C907" s="4" t="s">
        <v>39</v>
      </c>
      <c r="D907" s="14">
        <v>0</v>
      </c>
      <c r="E907" s="3">
        <v>-1</v>
      </c>
      <c r="F907" s="3">
        <v>-1</v>
      </c>
      <c r="G907" s="3">
        <v>-1</v>
      </c>
      <c r="H907" s="3">
        <v>4</v>
      </c>
      <c r="I907" s="3">
        <v>4</v>
      </c>
      <c r="J907" s="4" t="s">
        <v>45</v>
      </c>
    </row>
    <row r="908" spans="1:10" ht="13" hidden="1" x14ac:dyDescent="0.15">
      <c r="A908" s="3">
        <v>907</v>
      </c>
      <c r="B908" s="3">
        <v>2</v>
      </c>
      <c r="C908" s="4" t="s">
        <v>39</v>
      </c>
      <c r="D908" s="14">
        <v>0</v>
      </c>
      <c r="E908" s="3">
        <v>-1</v>
      </c>
      <c r="F908" s="3">
        <v>-1</v>
      </c>
      <c r="G908" s="3">
        <v>-1</v>
      </c>
      <c r="H908" s="3">
        <v>4</v>
      </c>
      <c r="I908" s="3">
        <v>1</v>
      </c>
      <c r="J908" s="4" t="s">
        <v>44</v>
      </c>
    </row>
    <row r="909" spans="1:10" ht="13" hidden="1" x14ac:dyDescent="0.15">
      <c r="A909" s="3">
        <v>908</v>
      </c>
      <c r="B909" s="3">
        <v>5</v>
      </c>
      <c r="C909" s="4" t="s">
        <v>42</v>
      </c>
      <c r="D909" s="14">
        <v>0</v>
      </c>
      <c r="E909" s="3">
        <v>-1</v>
      </c>
      <c r="F909" s="3">
        <v>-1</v>
      </c>
      <c r="G909" s="3">
        <v>-1</v>
      </c>
      <c r="H909" s="3">
        <v>10</v>
      </c>
      <c r="I909" s="3">
        <v>1</v>
      </c>
      <c r="J909" s="4" t="s">
        <v>44</v>
      </c>
    </row>
    <row r="910" spans="1:10" ht="13" hidden="1" x14ac:dyDescent="0.15">
      <c r="A910" s="3">
        <v>909</v>
      </c>
      <c r="B910" s="3">
        <v>4</v>
      </c>
      <c r="C910" s="4" t="s">
        <v>39</v>
      </c>
      <c r="D910" s="14">
        <v>0</v>
      </c>
      <c r="E910" s="3">
        <v>-1</v>
      </c>
      <c r="F910" s="3">
        <v>-1</v>
      </c>
      <c r="G910" s="3">
        <v>-1</v>
      </c>
      <c r="H910" s="3">
        <v>8</v>
      </c>
      <c r="I910" s="3">
        <v>2</v>
      </c>
      <c r="J910" s="4" t="s">
        <v>41</v>
      </c>
    </row>
    <row r="911" spans="1:10" ht="13" hidden="1" x14ac:dyDescent="0.15">
      <c r="A911" s="3">
        <v>910</v>
      </c>
      <c r="B911" s="3">
        <v>2</v>
      </c>
      <c r="C911" s="4" t="s">
        <v>42</v>
      </c>
      <c r="D911" s="14">
        <v>0</v>
      </c>
      <c r="E911" s="3">
        <v>-1</v>
      </c>
      <c r="F911" s="3">
        <v>-1</v>
      </c>
      <c r="G911" s="3">
        <v>-1</v>
      </c>
      <c r="H911" s="3">
        <v>6</v>
      </c>
      <c r="I911" s="3">
        <v>5</v>
      </c>
      <c r="J911" s="4" t="s">
        <v>43</v>
      </c>
    </row>
    <row r="912" spans="1:10" ht="13" hidden="1" x14ac:dyDescent="0.15">
      <c r="A912" s="3">
        <v>911</v>
      </c>
      <c r="B912" s="3">
        <v>2</v>
      </c>
      <c r="C912" s="4" t="s">
        <v>39</v>
      </c>
      <c r="D912" s="14">
        <v>0</v>
      </c>
      <c r="E912" s="3">
        <v>-1</v>
      </c>
      <c r="F912" s="3">
        <v>-1</v>
      </c>
      <c r="G912" s="3">
        <v>-1</v>
      </c>
      <c r="H912" s="3">
        <v>4</v>
      </c>
      <c r="I912" s="3">
        <v>5</v>
      </c>
      <c r="J912" s="4" t="s">
        <v>43</v>
      </c>
    </row>
    <row r="913" spans="1:10" ht="13" hidden="1" x14ac:dyDescent="0.15">
      <c r="A913" s="3">
        <v>912</v>
      </c>
      <c r="B913" s="3">
        <v>1</v>
      </c>
      <c r="C913" s="4" t="s">
        <v>42</v>
      </c>
      <c r="D913" s="14">
        <v>0</v>
      </c>
      <c r="E913" s="3">
        <v>-1</v>
      </c>
      <c r="F913" s="3">
        <v>-1</v>
      </c>
      <c r="G913" s="3">
        <v>-1</v>
      </c>
      <c r="H913" s="3">
        <v>1</v>
      </c>
      <c r="I913" s="3">
        <v>3</v>
      </c>
      <c r="J913" s="4" t="s">
        <v>40</v>
      </c>
    </row>
    <row r="914" spans="1:10" ht="13" hidden="1" x14ac:dyDescent="0.15">
      <c r="A914" s="3">
        <v>913</v>
      </c>
      <c r="B914" s="3">
        <v>4</v>
      </c>
      <c r="C914" s="4" t="s">
        <v>42</v>
      </c>
      <c r="D914" s="14">
        <v>0</v>
      </c>
      <c r="E914" s="3">
        <v>-1</v>
      </c>
      <c r="F914" s="3">
        <v>-1</v>
      </c>
      <c r="G914" s="3">
        <v>-1</v>
      </c>
      <c r="H914" s="3">
        <v>5</v>
      </c>
      <c r="I914" s="3">
        <v>1</v>
      </c>
      <c r="J914" s="4" t="s">
        <v>44</v>
      </c>
    </row>
    <row r="915" spans="1:10" ht="13" hidden="1" x14ac:dyDescent="0.15">
      <c r="A915" s="3">
        <v>914</v>
      </c>
      <c r="B915" s="3">
        <v>2</v>
      </c>
      <c r="C915" s="4" t="s">
        <v>39</v>
      </c>
      <c r="D915" s="14">
        <v>0</v>
      </c>
      <c r="E915" s="3">
        <v>-1</v>
      </c>
      <c r="F915" s="3">
        <v>-1</v>
      </c>
      <c r="G915" s="3">
        <v>-1</v>
      </c>
      <c r="H915" s="3">
        <v>7</v>
      </c>
      <c r="I915" s="3">
        <v>5</v>
      </c>
      <c r="J915" s="4" t="s">
        <v>43</v>
      </c>
    </row>
    <row r="916" spans="1:10" ht="13" hidden="1" x14ac:dyDescent="0.15">
      <c r="A916" s="3">
        <v>915</v>
      </c>
      <c r="B916" s="3">
        <v>6</v>
      </c>
      <c r="C916" s="4" t="s">
        <v>42</v>
      </c>
      <c r="D916" s="14">
        <v>0</v>
      </c>
      <c r="E916" s="3">
        <v>-1</v>
      </c>
      <c r="F916" s="3">
        <v>-1</v>
      </c>
      <c r="G916" s="3">
        <v>-1</v>
      </c>
      <c r="H916" s="3">
        <v>8</v>
      </c>
      <c r="I916" s="3">
        <v>2</v>
      </c>
      <c r="J916" s="4" t="s">
        <v>41</v>
      </c>
    </row>
    <row r="917" spans="1:10" ht="13" hidden="1" x14ac:dyDescent="0.15">
      <c r="A917" s="3">
        <v>916</v>
      </c>
      <c r="B917" s="3">
        <v>5</v>
      </c>
      <c r="C917" s="4" t="s">
        <v>42</v>
      </c>
      <c r="D917" s="14">
        <v>0</v>
      </c>
      <c r="E917" s="3">
        <v>-1</v>
      </c>
      <c r="F917" s="3">
        <v>-1</v>
      </c>
      <c r="G917" s="3">
        <v>-1</v>
      </c>
      <c r="H917" s="3">
        <v>5</v>
      </c>
      <c r="I917" s="3">
        <v>6</v>
      </c>
      <c r="J917" s="4" t="s">
        <v>46</v>
      </c>
    </row>
    <row r="918" spans="1:10" ht="13" hidden="1" x14ac:dyDescent="0.15">
      <c r="A918" s="3">
        <v>917</v>
      </c>
      <c r="B918" s="3">
        <v>4</v>
      </c>
      <c r="C918" s="4" t="s">
        <v>39</v>
      </c>
      <c r="D918" s="14">
        <v>0</v>
      </c>
      <c r="E918" s="3">
        <v>-1</v>
      </c>
      <c r="F918" s="3">
        <v>-1</v>
      </c>
      <c r="G918" s="3">
        <v>-1</v>
      </c>
      <c r="H918" s="3">
        <v>10</v>
      </c>
      <c r="I918" s="3">
        <v>4</v>
      </c>
      <c r="J918" s="4" t="s">
        <v>45</v>
      </c>
    </row>
    <row r="919" spans="1:10" ht="13" hidden="1" x14ac:dyDescent="0.15">
      <c r="A919" s="3">
        <v>918</v>
      </c>
      <c r="B919" s="3">
        <v>1</v>
      </c>
      <c r="C919" s="4" t="s">
        <v>42</v>
      </c>
      <c r="D919" s="14">
        <v>0</v>
      </c>
      <c r="E919" s="3">
        <v>-1</v>
      </c>
      <c r="F919" s="3">
        <v>-1</v>
      </c>
      <c r="G919" s="3">
        <v>-1</v>
      </c>
      <c r="H919" s="3">
        <v>4</v>
      </c>
      <c r="I919" s="3">
        <v>3</v>
      </c>
      <c r="J919" s="4" t="s">
        <v>40</v>
      </c>
    </row>
    <row r="920" spans="1:10" ht="13" hidden="1" x14ac:dyDescent="0.15">
      <c r="A920" s="3">
        <v>919</v>
      </c>
      <c r="B920" s="3">
        <v>2</v>
      </c>
      <c r="C920" s="4" t="s">
        <v>42</v>
      </c>
      <c r="D920" s="14">
        <v>0</v>
      </c>
      <c r="E920" s="3">
        <v>-1</v>
      </c>
      <c r="F920" s="3">
        <v>-1</v>
      </c>
      <c r="G920" s="3">
        <v>-1</v>
      </c>
      <c r="H920" s="3">
        <v>7</v>
      </c>
      <c r="I920" s="3">
        <v>6</v>
      </c>
      <c r="J920" s="4" t="s">
        <v>46</v>
      </c>
    </row>
    <row r="921" spans="1:10" ht="13" hidden="1" x14ac:dyDescent="0.15">
      <c r="A921" s="3">
        <v>920</v>
      </c>
      <c r="B921" s="3">
        <v>1</v>
      </c>
      <c r="C921" s="4" t="s">
        <v>39</v>
      </c>
      <c r="D921" s="14">
        <v>0</v>
      </c>
      <c r="E921" s="3">
        <v>-1</v>
      </c>
      <c r="F921" s="3">
        <v>-1</v>
      </c>
      <c r="G921" s="3">
        <v>-1</v>
      </c>
      <c r="H921" s="3">
        <v>7</v>
      </c>
      <c r="I921" s="3">
        <v>3</v>
      </c>
      <c r="J921" s="4" t="s">
        <v>40</v>
      </c>
    </row>
    <row r="922" spans="1:10" ht="13" hidden="1" x14ac:dyDescent="0.15">
      <c r="A922" s="3">
        <v>921</v>
      </c>
      <c r="B922" s="3">
        <v>2</v>
      </c>
      <c r="C922" s="4" t="s">
        <v>42</v>
      </c>
      <c r="D922" s="14">
        <v>0</v>
      </c>
      <c r="E922" s="3">
        <v>-1</v>
      </c>
      <c r="F922" s="3">
        <v>-1</v>
      </c>
      <c r="G922" s="3">
        <v>-1</v>
      </c>
      <c r="H922" s="3">
        <v>6</v>
      </c>
      <c r="I922" s="3">
        <v>6</v>
      </c>
      <c r="J922" s="4" t="s">
        <v>46</v>
      </c>
    </row>
    <row r="923" spans="1:10" ht="13" hidden="1" x14ac:dyDescent="0.15">
      <c r="A923" s="3">
        <v>922</v>
      </c>
      <c r="B923" s="3">
        <v>1</v>
      </c>
      <c r="C923" s="4" t="s">
        <v>39</v>
      </c>
      <c r="D923" s="14">
        <v>0</v>
      </c>
      <c r="E923" s="3">
        <v>-1</v>
      </c>
      <c r="F923" s="3">
        <v>-1</v>
      </c>
      <c r="G923" s="3">
        <v>-1</v>
      </c>
      <c r="H923" s="3">
        <v>6</v>
      </c>
      <c r="I923" s="3">
        <v>7</v>
      </c>
      <c r="J923" s="4" t="s">
        <v>47</v>
      </c>
    </row>
    <row r="924" spans="1:10" ht="13" hidden="1" x14ac:dyDescent="0.15">
      <c r="A924" s="3">
        <v>923</v>
      </c>
      <c r="B924" s="3">
        <v>2</v>
      </c>
      <c r="C924" s="4" t="s">
        <v>39</v>
      </c>
      <c r="D924" s="14">
        <v>0</v>
      </c>
      <c r="E924" s="3">
        <v>-1</v>
      </c>
      <c r="F924" s="3">
        <v>-1</v>
      </c>
      <c r="G924" s="3">
        <v>-1</v>
      </c>
      <c r="H924" s="3">
        <v>9</v>
      </c>
      <c r="I924" s="3">
        <v>1</v>
      </c>
      <c r="J924" s="4" t="s">
        <v>44</v>
      </c>
    </row>
    <row r="925" spans="1:10" ht="13" hidden="1" x14ac:dyDescent="0.15">
      <c r="A925" s="3">
        <v>924</v>
      </c>
      <c r="B925" s="3">
        <v>2</v>
      </c>
      <c r="C925" s="4" t="s">
        <v>42</v>
      </c>
      <c r="D925" s="14">
        <v>0</v>
      </c>
      <c r="E925" s="3">
        <v>-1</v>
      </c>
      <c r="F925" s="3">
        <v>-1</v>
      </c>
      <c r="G925" s="3">
        <v>-1</v>
      </c>
      <c r="H925" s="3">
        <v>2</v>
      </c>
      <c r="I925" s="3">
        <v>6</v>
      </c>
      <c r="J925" s="4" t="s">
        <v>46</v>
      </c>
    </row>
    <row r="926" spans="1:10" ht="13" hidden="1" x14ac:dyDescent="0.15">
      <c r="A926" s="3">
        <v>925</v>
      </c>
      <c r="B926" s="3">
        <v>5</v>
      </c>
      <c r="C926" s="4" t="s">
        <v>39</v>
      </c>
      <c r="D926" s="14">
        <v>0</v>
      </c>
      <c r="E926" s="3">
        <v>-1</v>
      </c>
      <c r="F926" s="3">
        <v>-1</v>
      </c>
      <c r="G926" s="3">
        <v>-1</v>
      </c>
      <c r="H926" s="3">
        <v>2</v>
      </c>
      <c r="I926" s="3">
        <v>6</v>
      </c>
      <c r="J926" s="4" t="s">
        <v>46</v>
      </c>
    </row>
    <row r="927" spans="1:10" ht="13" hidden="1" x14ac:dyDescent="0.15">
      <c r="A927" s="3">
        <v>926</v>
      </c>
      <c r="B927" s="3">
        <v>2</v>
      </c>
      <c r="C927" s="4" t="s">
        <v>39</v>
      </c>
      <c r="D927" s="14">
        <v>0</v>
      </c>
      <c r="E927" s="3">
        <v>-1</v>
      </c>
      <c r="F927" s="3">
        <v>-1</v>
      </c>
      <c r="G927" s="3">
        <v>-1</v>
      </c>
      <c r="H927" s="3">
        <v>2</v>
      </c>
      <c r="I927" s="3">
        <v>4</v>
      </c>
      <c r="J927" s="4" t="s">
        <v>45</v>
      </c>
    </row>
    <row r="928" spans="1:10" ht="13" hidden="1" x14ac:dyDescent="0.15">
      <c r="A928" s="3">
        <v>927</v>
      </c>
      <c r="B928" s="3">
        <v>4</v>
      </c>
      <c r="C928" s="4" t="s">
        <v>39</v>
      </c>
      <c r="D928" s="14">
        <v>0</v>
      </c>
      <c r="E928" s="3">
        <v>-1</v>
      </c>
      <c r="F928" s="3">
        <v>-1</v>
      </c>
      <c r="G928" s="3">
        <v>-1</v>
      </c>
      <c r="H928" s="3">
        <v>8</v>
      </c>
      <c r="I928" s="3">
        <v>2</v>
      </c>
      <c r="J928" s="4" t="s">
        <v>41</v>
      </c>
    </row>
    <row r="929" spans="1:10" ht="13" hidden="1" x14ac:dyDescent="0.15">
      <c r="A929" s="3">
        <v>928</v>
      </c>
      <c r="B929" s="3">
        <v>2</v>
      </c>
      <c r="C929" s="4" t="s">
        <v>42</v>
      </c>
      <c r="D929" s="14">
        <v>0</v>
      </c>
      <c r="E929" s="3">
        <v>-1</v>
      </c>
      <c r="F929" s="3">
        <v>-1</v>
      </c>
      <c r="G929" s="3">
        <v>-1</v>
      </c>
      <c r="H929" s="3">
        <v>9</v>
      </c>
      <c r="I929" s="3">
        <v>2</v>
      </c>
      <c r="J929" s="4" t="s">
        <v>41</v>
      </c>
    </row>
    <row r="930" spans="1:10" ht="13" hidden="1" x14ac:dyDescent="0.15">
      <c r="A930" s="3">
        <v>929</v>
      </c>
      <c r="B930" s="3">
        <v>4</v>
      </c>
      <c r="C930" s="4" t="s">
        <v>39</v>
      </c>
      <c r="D930" s="14">
        <v>0</v>
      </c>
      <c r="E930" s="3">
        <v>-1</v>
      </c>
      <c r="F930" s="3">
        <v>-1</v>
      </c>
      <c r="G930" s="3">
        <v>-1</v>
      </c>
      <c r="H930" s="3">
        <v>1</v>
      </c>
      <c r="I930" s="3">
        <v>2</v>
      </c>
      <c r="J930" s="4" t="s">
        <v>41</v>
      </c>
    </row>
    <row r="931" spans="1:10" ht="13" hidden="1" x14ac:dyDescent="0.15">
      <c r="A931" s="3">
        <v>930</v>
      </c>
      <c r="B931" s="3">
        <v>2</v>
      </c>
      <c r="C931" s="4" t="s">
        <v>42</v>
      </c>
      <c r="D931" s="14">
        <v>0</v>
      </c>
      <c r="E931" s="3">
        <v>-1</v>
      </c>
      <c r="F931" s="3">
        <v>-1</v>
      </c>
      <c r="G931" s="3">
        <v>-1</v>
      </c>
      <c r="H931" s="3">
        <v>2</v>
      </c>
      <c r="I931" s="3">
        <v>7</v>
      </c>
      <c r="J931" s="4" t="s">
        <v>47</v>
      </c>
    </row>
    <row r="932" spans="1:10" ht="13" hidden="1" x14ac:dyDescent="0.15">
      <c r="A932" s="3">
        <v>931</v>
      </c>
      <c r="B932" s="3">
        <v>2</v>
      </c>
      <c r="C932" s="4" t="s">
        <v>42</v>
      </c>
      <c r="D932" s="14">
        <v>0</v>
      </c>
      <c r="E932" s="3">
        <v>-1</v>
      </c>
      <c r="F932" s="3">
        <v>-1</v>
      </c>
      <c r="G932" s="3">
        <v>-1</v>
      </c>
      <c r="H932" s="3">
        <v>4</v>
      </c>
      <c r="I932" s="3">
        <v>1</v>
      </c>
      <c r="J932" s="4" t="s">
        <v>44</v>
      </c>
    </row>
    <row r="933" spans="1:10" ht="13" hidden="1" x14ac:dyDescent="0.15">
      <c r="A933" s="3">
        <v>932</v>
      </c>
      <c r="B933" s="3">
        <v>2</v>
      </c>
      <c r="C933" s="4" t="s">
        <v>39</v>
      </c>
      <c r="D933" s="14">
        <v>0</v>
      </c>
      <c r="E933" s="3">
        <v>-1</v>
      </c>
      <c r="F933" s="3">
        <v>-1</v>
      </c>
      <c r="G933" s="3">
        <v>-1</v>
      </c>
      <c r="H933" s="3">
        <v>1</v>
      </c>
      <c r="I933" s="3">
        <v>5</v>
      </c>
      <c r="J933" s="4" t="s">
        <v>43</v>
      </c>
    </row>
    <row r="934" spans="1:10" ht="13" hidden="1" x14ac:dyDescent="0.15">
      <c r="A934" s="3">
        <v>933</v>
      </c>
      <c r="B934" s="3">
        <v>2</v>
      </c>
      <c r="C934" s="4" t="s">
        <v>39</v>
      </c>
      <c r="D934" s="14">
        <v>0</v>
      </c>
      <c r="E934" s="3">
        <v>-1</v>
      </c>
      <c r="F934" s="3">
        <v>-1</v>
      </c>
      <c r="G934" s="3">
        <v>-1</v>
      </c>
      <c r="H934" s="3">
        <v>6</v>
      </c>
      <c r="I934" s="3">
        <v>4</v>
      </c>
      <c r="J934" s="4" t="s">
        <v>45</v>
      </c>
    </row>
    <row r="935" spans="1:10" ht="13" hidden="1" x14ac:dyDescent="0.15">
      <c r="A935" s="3">
        <v>934</v>
      </c>
      <c r="B935" s="3">
        <v>3</v>
      </c>
      <c r="C935" s="4" t="s">
        <v>39</v>
      </c>
      <c r="D935" s="14">
        <v>0</v>
      </c>
      <c r="E935" s="3">
        <v>-1</v>
      </c>
      <c r="F935" s="3">
        <v>-1</v>
      </c>
      <c r="G935" s="3">
        <v>-1</v>
      </c>
      <c r="H935" s="3">
        <v>9</v>
      </c>
      <c r="I935" s="3">
        <v>3</v>
      </c>
      <c r="J935" s="4" t="s">
        <v>40</v>
      </c>
    </row>
    <row r="936" spans="1:10" ht="13" hidden="1" x14ac:dyDescent="0.15">
      <c r="A936" s="3">
        <v>935</v>
      </c>
      <c r="B936" s="3">
        <v>5</v>
      </c>
      <c r="C936" s="4" t="s">
        <v>39</v>
      </c>
      <c r="D936" s="14">
        <v>0</v>
      </c>
      <c r="E936" s="3">
        <v>-1</v>
      </c>
      <c r="F936" s="3">
        <v>-1</v>
      </c>
      <c r="G936" s="3">
        <v>-1</v>
      </c>
      <c r="H936" s="3">
        <v>8</v>
      </c>
      <c r="I936" s="3">
        <v>6</v>
      </c>
      <c r="J936" s="4" t="s">
        <v>46</v>
      </c>
    </row>
    <row r="937" spans="1:10" ht="13" hidden="1" x14ac:dyDescent="0.15">
      <c r="A937" s="3">
        <v>936</v>
      </c>
      <c r="B937" s="3">
        <v>5</v>
      </c>
      <c r="C937" s="4" t="s">
        <v>39</v>
      </c>
      <c r="D937" s="14">
        <v>0</v>
      </c>
      <c r="E937" s="3">
        <v>-1</v>
      </c>
      <c r="F937" s="3">
        <v>-1</v>
      </c>
      <c r="G937" s="3">
        <v>-1</v>
      </c>
      <c r="H937" s="3">
        <v>3</v>
      </c>
      <c r="I937" s="3">
        <v>3</v>
      </c>
      <c r="J937" s="4" t="s">
        <v>40</v>
      </c>
    </row>
    <row r="938" spans="1:10" ht="13" hidden="1" x14ac:dyDescent="0.15">
      <c r="A938" s="3">
        <v>937</v>
      </c>
      <c r="B938" s="3">
        <v>1</v>
      </c>
      <c r="C938" s="4" t="s">
        <v>39</v>
      </c>
      <c r="D938" s="14">
        <v>0</v>
      </c>
      <c r="E938" s="3">
        <v>-1</v>
      </c>
      <c r="F938" s="3">
        <v>-1</v>
      </c>
      <c r="G938" s="3">
        <v>-1</v>
      </c>
      <c r="H938" s="3">
        <v>1</v>
      </c>
      <c r="I938" s="3">
        <v>5</v>
      </c>
      <c r="J938" s="4" t="s">
        <v>43</v>
      </c>
    </row>
    <row r="939" spans="1:10" ht="13" hidden="1" x14ac:dyDescent="0.15">
      <c r="A939" s="3">
        <v>938</v>
      </c>
      <c r="B939" s="3">
        <v>1</v>
      </c>
      <c r="C939" s="4" t="s">
        <v>39</v>
      </c>
      <c r="D939" s="14">
        <v>0</v>
      </c>
      <c r="E939" s="3">
        <v>-1</v>
      </c>
      <c r="F939" s="3">
        <v>-1</v>
      </c>
      <c r="G939" s="3">
        <v>-1</v>
      </c>
      <c r="H939" s="3">
        <v>6</v>
      </c>
      <c r="I939" s="3">
        <v>6</v>
      </c>
      <c r="J939" s="4" t="s">
        <v>46</v>
      </c>
    </row>
    <row r="940" spans="1:10" ht="13" hidden="1" x14ac:dyDescent="0.15">
      <c r="A940" s="3">
        <v>939</v>
      </c>
      <c r="B940" s="3">
        <v>3</v>
      </c>
      <c r="C940" s="4" t="s">
        <v>42</v>
      </c>
      <c r="D940" s="14">
        <v>0</v>
      </c>
      <c r="E940" s="3">
        <v>-1</v>
      </c>
      <c r="F940" s="3">
        <v>-1</v>
      </c>
      <c r="G940" s="3">
        <v>-1</v>
      </c>
      <c r="H940" s="3">
        <v>1</v>
      </c>
      <c r="I940" s="3">
        <v>3</v>
      </c>
      <c r="J940" s="4" t="s">
        <v>40</v>
      </c>
    </row>
    <row r="941" spans="1:10" ht="13" hidden="1" x14ac:dyDescent="0.15">
      <c r="A941" s="3">
        <v>940</v>
      </c>
      <c r="B941" s="3">
        <v>2</v>
      </c>
      <c r="C941" s="4" t="s">
        <v>42</v>
      </c>
      <c r="D941" s="14">
        <v>0</v>
      </c>
      <c r="E941" s="3">
        <v>-1</v>
      </c>
      <c r="F941" s="3">
        <v>-1</v>
      </c>
      <c r="G941" s="3">
        <v>-1</v>
      </c>
      <c r="H941" s="3">
        <v>5</v>
      </c>
      <c r="I941" s="3">
        <v>4</v>
      </c>
      <c r="J941" s="4" t="s">
        <v>45</v>
      </c>
    </row>
    <row r="942" spans="1:10" ht="13" hidden="1" x14ac:dyDescent="0.15">
      <c r="A942" s="3">
        <v>941</v>
      </c>
      <c r="B942" s="3">
        <v>2</v>
      </c>
      <c r="C942" s="4" t="s">
        <v>39</v>
      </c>
      <c r="D942" s="14">
        <v>0</v>
      </c>
      <c r="E942" s="3">
        <v>-1</v>
      </c>
      <c r="F942" s="3">
        <v>-1</v>
      </c>
      <c r="G942" s="3">
        <v>-1</v>
      </c>
      <c r="H942" s="3">
        <v>1</v>
      </c>
      <c r="I942" s="3">
        <v>7</v>
      </c>
      <c r="J942" s="4" t="s">
        <v>47</v>
      </c>
    </row>
    <row r="943" spans="1:10" ht="13" hidden="1" x14ac:dyDescent="0.15">
      <c r="A943" s="3">
        <v>942</v>
      </c>
      <c r="B943" s="3">
        <v>2</v>
      </c>
      <c r="C943" s="4" t="s">
        <v>39</v>
      </c>
      <c r="D943" s="14">
        <v>0</v>
      </c>
      <c r="E943" s="3">
        <v>-1</v>
      </c>
      <c r="F943" s="3">
        <v>-1</v>
      </c>
      <c r="G943" s="3">
        <v>-1</v>
      </c>
      <c r="H943" s="3">
        <v>9</v>
      </c>
      <c r="I943" s="3">
        <v>2</v>
      </c>
      <c r="J943" s="4" t="s">
        <v>41</v>
      </c>
    </row>
    <row r="944" spans="1:10" ht="13" hidden="1" x14ac:dyDescent="0.15">
      <c r="A944" s="3">
        <v>943</v>
      </c>
      <c r="B944" s="3">
        <v>2</v>
      </c>
      <c r="C944" s="4" t="s">
        <v>39</v>
      </c>
      <c r="D944" s="14">
        <v>0</v>
      </c>
      <c r="E944" s="3">
        <v>-1</v>
      </c>
      <c r="F944" s="3">
        <v>-1</v>
      </c>
      <c r="G944" s="3">
        <v>-1</v>
      </c>
      <c r="H944" s="3">
        <v>3</v>
      </c>
      <c r="I944" s="3">
        <v>6</v>
      </c>
      <c r="J944" s="4" t="s">
        <v>46</v>
      </c>
    </row>
    <row r="945" spans="1:10" ht="13" hidden="1" x14ac:dyDescent="0.15">
      <c r="A945" s="3">
        <v>944</v>
      </c>
      <c r="B945" s="3">
        <v>2</v>
      </c>
      <c r="C945" s="4" t="s">
        <v>39</v>
      </c>
      <c r="D945" s="14">
        <v>0</v>
      </c>
      <c r="E945" s="3">
        <v>-1</v>
      </c>
      <c r="F945" s="3">
        <v>-1</v>
      </c>
      <c r="G945" s="3">
        <v>-1</v>
      </c>
      <c r="H945" s="3">
        <v>8</v>
      </c>
      <c r="I945" s="3">
        <v>7</v>
      </c>
      <c r="J945" s="4" t="s">
        <v>47</v>
      </c>
    </row>
    <row r="946" spans="1:10" ht="13" hidden="1" x14ac:dyDescent="0.15">
      <c r="A946" s="3">
        <v>945</v>
      </c>
      <c r="B946" s="3">
        <v>2</v>
      </c>
      <c r="C946" s="4" t="s">
        <v>42</v>
      </c>
      <c r="D946" s="14">
        <v>0</v>
      </c>
      <c r="E946" s="3">
        <v>-1</v>
      </c>
      <c r="F946" s="3">
        <v>-1</v>
      </c>
      <c r="G946" s="3">
        <v>-1</v>
      </c>
      <c r="H946" s="3">
        <v>3</v>
      </c>
      <c r="I946" s="3">
        <v>5</v>
      </c>
      <c r="J946" s="4" t="s">
        <v>43</v>
      </c>
    </row>
    <row r="947" spans="1:10" ht="13" hidden="1" x14ac:dyDescent="0.15">
      <c r="A947" s="3">
        <v>946</v>
      </c>
      <c r="B947" s="3">
        <v>3</v>
      </c>
      <c r="C947" s="4" t="s">
        <v>42</v>
      </c>
      <c r="D947" s="14">
        <v>0</v>
      </c>
      <c r="E947" s="3">
        <v>-1</v>
      </c>
      <c r="F947" s="3">
        <v>-1</v>
      </c>
      <c r="G947" s="3">
        <v>-1</v>
      </c>
      <c r="H947" s="3">
        <v>3</v>
      </c>
      <c r="I947" s="3">
        <v>5</v>
      </c>
      <c r="J947" s="4" t="s">
        <v>43</v>
      </c>
    </row>
    <row r="948" spans="1:10" ht="13" hidden="1" x14ac:dyDescent="0.15">
      <c r="A948" s="3">
        <v>947</v>
      </c>
      <c r="B948" s="3">
        <v>4</v>
      </c>
      <c r="C948" s="4" t="s">
        <v>42</v>
      </c>
      <c r="D948" s="14">
        <v>0</v>
      </c>
      <c r="E948" s="3">
        <v>-1</v>
      </c>
      <c r="F948" s="3">
        <v>-1</v>
      </c>
      <c r="G948" s="3">
        <v>-1</v>
      </c>
      <c r="H948" s="3">
        <v>4</v>
      </c>
      <c r="I948" s="3">
        <v>1</v>
      </c>
      <c r="J948" s="4" t="s">
        <v>44</v>
      </c>
    </row>
    <row r="949" spans="1:10" ht="13" hidden="1" x14ac:dyDescent="0.15">
      <c r="A949" s="3">
        <v>948</v>
      </c>
      <c r="B949" s="3">
        <v>1</v>
      </c>
      <c r="C949" s="4" t="s">
        <v>42</v>
      </c>
      <c r="D949" s="14">
        <v>0</v>
      </c>
      <c r="E949" s="3">
        <v>-1</v>
      </c>
      <c r="F949" s="3">
        <v>-1</v>
      </c>
      <c r="G949" s="3">
        <v>-1</v>
      </c>
      <c r="H949" s="3">
        <v>1</v>
      </c>
      <c r="I949" s="3">
        <v>5</v>
      </c>
      <c r="J949" s="4" t="s">
        <v>43</v>
      </c>
    </row>
    <row r="950" spans="1:10" ht="13" hidden="1" x14ac:dyDescent="0.15">
      <c r="A950" s="3">
        <v>949</v>
      </c>
      <c r="B950" s="3">
        <v>1</v>
      </c>
      <c r="C950" s="4" t="s">
        <v>39</v>
      </c>
      <c r="D950" s="14">
        <v>0</v>
      </c>
      <c r="E950" s="3">
        <v>-1</v>
      </c>
      <c r="F950" s="3">
        <v>-1</v>
      </c>
      <c r="G950" s="3">
        <v>-1</v>
      </c>
      <c r="H950" s="3">
        <v>1</v>
      </c>
      <c r="I950" s="3">
        <v>3</v>
      </c>
      <c r="J950" s="4" t="s">
        <v>40</v>
      </c>
    </row>
    <row r="951" spans="1:10" ht="13" hidden="1" x14ac:dyDescent="0.15">
      <c r="A951" s="3">
        <v>950</v>
      </c>
      <c r="B951" s="3">
        <v>5</v>
      </c>
      <c r="C951" s="4" t="s">
        <v>42</v>
      </c>
      <c r="D951" s="14">
        <v>0</v>
      </c>
      <c r="E951" s="3">
        <v>-1</v>
      </c>
      <c r="F951" s="3">
        <v>-1</v>
      </c>
      <c r="G951" s="3">
        <v>-1</v>
      </c>
      <c r="H951" s="3">
        <v>4</v>
      </c>
      <c r="I951" s="3">
        <v>2</v>
      </c>
      <c r="J951" s="4" t="s">
        <v>41</v>
      </c>
    </row>
    <row r="952" spans="1:10" ht="13" hidden="1" x14ac:dyDescent="0.15">
      <c r="A952" s="3">
        <v>951</v>
      </c>
      <c r="B952" s="3">
        <v>2</v>
      </c>
      <c r="C952" s="4" t="s">
        <v>39</v>
      </c>
      <c r="D952" s="14">
        <v>0</v>
      </c>
      <c r="E952" s="3">
        <v>-1</v>
      </c>
      <c r="F952" s="3">
        <v>-1</v>
      </c>
      <c r="G952" s="3">
        <v>-1</v>
      </c>
      <c r="H952" s="3">
        <v>6</v>
      </c>
      <c r="I952" s="3">
        <v>1</v>
      </c>
      <c r="J952" s="4" t="s">
        <v>44</v>
      </c>
    </row>
    <row r="953" spans="1:10" ht="13" hidden="1" x14ac:dyDescent="0.15">
      <c r="A953" s="3">
        <v>952</v>
      </c>
      <c r="B953" s="3">
        <v>2</v>
      </c>
      <c r="C953" s="4" t="s">
        <v>42</v>
      </c>
      <c r="D953" s="14">
        <v>0</v>
      </c>
      <c r="E953" s="3">
        <v>-1</v>
      </c>
      <c r="F953" s="3">
        <v>-1</v>
      </c>
      <c r="G953" s="3">
        <v>-1</v>
      </c>
      <c r="H953" s="3">
        <v>6</v>
      </c>
      <c r="I953" s="3">
        <v>7</v>
      </c>
      <c r="J953" s="4" t="s">
        <v>47</v>
      </c>
    </row>
    <row r="954" spans="1:10" ht="13" hidden="1" x14ac:dyDescent="0.15">
      <c r="A954" s="3">
        <v>953</v>
      </c>
      <c r="B954" s="3">
        <v>1</v>
      </c>
      <c r="C954" s="4" t="s">
        <v>39</v>
      </c>
      <c r="D954" s="14">
        <v>0</v>
      </c>
      <c r="E954" s="3">
        <v>-1</v>
      </c>
      <c r="F954" s="3">
        <v>-1</v>
      </c>
      <c r="G954" s="3">
        <v>-1</v>
      </c>
      <c r="H954" s="3">
        <v>4</v>
      </c>
      <c r="I954" s="3">
        <v>5</v>
      </c>
      <c r="J954" s="4" t="s">
        <v>43</v>
      </c>
    </row>
    <row r="955" spans="1:10" ht="13" hidden="1" x14ac:dyDescent="0.15">
      <c r="A955" s="3">
        <v>954</v>
      </c>
      <c r="B955" s="3">
        <v>1</v>
      </c>
      <c r="C955" s="4" t="s">
        <v>42</v>
      </c>
      <c r="D955" s="14">
        <v>0</v>
      </c>
      <c r="E955" s="3">
        <v>-1</v>
      </c>
      <c r="F955" s="3">
        <v>-1</v>
      </c>
      <c r="G955" s="3">
        <v>-1</v>
      </c>
      <c r="H955" s="3">
        <v>9</v>
      </c>
      <c r="I955" s="3">
        <v>6</v>
      </c>
      <c r="J955" s="4" t="s">
        <v>46</v>
      </c>
    </row>
    <row r="956" spans="1:10" ht="13" hidden="1" x14ac:dyDescent="0.15">
      <c r="A956" s="3">
        <v>955</v>
      </c>
      <c r="B956" s="3">
        <v>2</v>
      </c>
      <c r="C956" s="4" t="s">
        <v>42</v>
      </c>
      <c r="D956" s="14">
        <v>0</v>
      </c>
      <c r="E956" s="3">
        <v>-1</v>
      </c>
      <c r="F956" s="3">
        <v>-1</v>
      </c>
      <c r="G956" s="3">
        <v>-1</v>
      </c>
      <c r="H956" s="3">
        <v>6</v>
      </c>
      <c r="I956" s="3">
        <v>7</v>
      </c>
      <c r="J956" s="4" t="s">
        <v>47</v>
      </c>
    </row>
    <row r="957" spans="1:10" ht="13" hidden="1" x14ac:dyDescent="0.15">
      <c r="A957" s="3">
        <v>956</v>
      </c>
      <c r="B957" s="3">
        <v>6</v>
      </c>
      <c r="C957" s="4" t="s">
        <v>39</v>
      </c>
      <c r="D957" s="14">
        <v>0</v>
      </c>
      <c r="E957" s="3">
        <v>-1</v>
      </c>
      <c r="F957" s="3">
        <v>-1</v>
      </c>
      <c r="G957" s="3">
        <v>-1</v>
      </c>
      <c r="H957" s="3">
        <v>10</v>
      </c>
      <c r="I957" s="3">
        <v>4</v>
      </c>
      <c r="J957" s="4" t="s">
        <v>45</v>
      </c>
    </row>
    <row r="958" spans="1:10" ht="13" hidden="1" x14ac:dyDescent="0.15">
      <c r="A958" s="3">
        <v>957</v>
      </c>
      <c r="B958" s="3">
        <v>6</v>
      </c>
      <c r="C958" s="4" t="s">
        <v>39</v>
      </c>
      <c r="D958" s="14">
        <v>0</v>
      </c>
      <c r="E958" s="3">
        <v>-1</v>
      </c>
      <c r="F958" s="3">
        <v>-1</v>
      </c>
      <c r="G958" s="3">
        <v>-1</v>
      </c>
      <c r="H958" s="3">
        <v>6</v>
      </c>
      <c r="I958" s="3">
        <v>1</v>
      </c>
      <c r="J958" s="4" t="s">
        <v>44</v>
      </c>
    </row>
    <row r="959" spans="1:10" ht="13" hidden="1" x14ac:dyDescent="0.15">
      <c r="A959" s="3">
        <v>958</v>
      </c>
      <c r="B959" s="3">
        <v>1</v>
      </c>
      <c r="C959" s="4" t="s">
        <v>42</v>
      </c>
      <c r="D959" s="14">
        <v>0</v>
      </c>
      <c r="E959" s="3">
        <v>-1</v>
      </c>
      <c r="F959" s="3">
        <v>-1</v>
      </c>
      <c r="G959" s="3">
        <v>-1</v>
      </c>
      <c r="H959" s="3">
        <v>1</v>
      </c>
      <c r="I959" s="3">
        <v>6</v>
      </c>
      <c r="J959" s="4" t="s">
        <v>46</v>
      </c>
    </row>
    <row r="960" spans="1:10" ht="13" hidden="1" x14ac:dyDescent="0.15">
      <c r="A960" s="3">
        <v>959</v>
      </c>
      <c r="B960" s="3">
        <v>6</v>
      </c>
      <c r="C960" s="4" t="s">
        <v>39</v>
      </c>
      <c r="D960" s="14">
        <v>0</v>
      </c>
      <c r="E960" s="3">
        <v>-1</v>
      </c>
      <c r="F960" s="3">
        <v>-1</v>
      </c>
      <c r="G960" s="3">
        <v>-1</v>
      </c>
      <c r="H960" s="3">
        <v>2</v>
      </c>
      <c r="I960" s="3">
        <v>6</v>
      </c>
      <c r="J960" s="4" t="s">
        <v>46</v>
      </c>
    </row>
    <row r="961" spans="1:10" ht="13" hidden="1" x14ac:dyDescent="0.15">
      <c r="A961" s="3">
        <v>960</v>
      </c>
      <c r="B961" s="3">
        <v>2</v>
      </c>
      <c r="C961" s="4" t="s">
        <v>42</v>
      </c>
      <c r="D961" s="14">
        <v>0</v>
      </c>
      <c r="E961" s="3">
        <v>-1</v>
      </c>
      <c r="F961" s="3">
        <v>-1</v>
      </c>
      <c r="G961" s="3">
        <v>-1</v>
      </c>
      <c r="H961" s="3">
        <v>3</v>
      </c>
      <c r="I961" s="3">
        <v>6</v>
      </c>
      <c r="J961" s="4" t="s">
        <v>46</v>
      </c>
    </row>
    <row r="962" spans="1:10" ht="13" hidden="1" x14ac:dyDescent="0.15">
      <c r="A962" s="3">
        <v>961</v>
      </c>
      <c r="B962" s="3">
        <v>1</v>
      </c>
      <c r="C962" s="4" t="s">
        <v>42</v>
      </c>
      <c r="D962" s="14">
        <v>0</v>
      </c>
      <c r="E962" s="3">
        <v>-1</v>
      </c>
      <c r="F962" s="3">
        <v>-1</v>
      </c>
      <c r="G962" s="3">
        <v>-1</v>
      </c>
      <c r="H962" s="3">
        <v>1</v>
      </c>
      <c r="I962" s="3">
        <v>2</v>
      </c>
      <c r="J962" s="4" t="s">
        <v>41</v>
      </c>
    </row>
    <row r="963" spans="1:10" ht="13" hidden="1" x14ac:dyDescent="0.15">
      <c r="A963" s="3">
        <v>962</v>
      </c>
      <c r="B963" s="3">
        <v>3</v>
      </c>
      <c r="C963" s="4" t="s">
        <v>42</v>
      </c>
      <c r="D963" s="14">
        <v>0</v>
      </c>
      <c r="E963" s="3">
        <v>-1</v>
      </c>
      <c r="F963" s="3">
        <v>-1</v>
      </c>
      <c r="G963" s="3">
        <v>-1</v>
      </c>
      <c r="H963" s="3">
        <v>5</v>
      </c>
      <c r="I963" s="3">
        <v>6</v>
      </c>
      <c r="J963" s="4" t="s">
        <v>46</v>
      </c>
    </row>
    <row r="964" spans="1:10" ht="13" hidden="1" x14ac:dyDescent="0.15">
      <c r="A964" s="3">
        <v>963</v>
      </c>
      <c r="B964" s="3">
        <v>5</v>
      </c>
      <c r="C964" s="4" t="s">
        <v>42</v>
      </c>
      <c r="D964" s="14">
        <v>0</v>
      </c>
      <c r="E964" s="3">
        <v>-1</v>
      </c>
      <c r="F964" s="3">
        <v>-1</v>
      </c>
      <c r="G964" s="3">
        <v>-1</v>
      </c>
      <c r="H964" s="3">
        <v>4</v>
      </c>
      <c r="I964" s="3">
        <v>7</v>
      </c>
      <c r="J964" s="4" t="s">
        <v>47</v>
      </c>
    </row>
    <row r="965" spans="1:10" ht="13" hidden="1" x14ac:dyDescent="0.15">
      <c r="A965" s="3">
        <v>964</v>
      </c>
      <c r="B965" s="4">
        <v>3</v>
      </c>
      <c r="C965" s="4" t="s">
        <v>42</v>
      </c>
      <c r="D965" s="14">
        <v>0</v>
      </c>
      <c r="E965" s="3">
        <v>-1</v>
      </c>
      <c r="F965" s="3">
        <v>-1</v>
      </c>
      <c r="G965" s="3">
        <v>-1</v>
      </c>
      <c r="H965" s="3">
        <v>1</v>
      </c>
      <c r="I965" s="3">
        <v>3</v>
      </c>
      <c r="J965" s="4" t="s">
        <v>40</v>
      </c>
    </row>
    <row r="966" spans="1:10" ht="13" hidden="1" x14ac:dyDescent="0.15">
      <c r="A966" s="3">
        <v>965</v>
      </c>
      <c r="B966" s="3">
        <v>2</v>
      </c>
      <c r="C966" s="4" t="s">
        <v>39</v>
      </c>
      <c r="D966" s="14">
        <v>0</v>
      </c>
      <c r="E966" s="3">
        <v>-1</v>
      </c>
      <c r="F966" s="3">
        <v>-1</v>
      </c>
      <c r="G966" s="3">
        <v>-1</v>
      </c>
      <c r="H966" s="3">
        <v>5</v>
      </c>
      <c r="I966" s="3">
        <v>6</v>
      </c>
      <c r="J966" s="4" t="s">
        <v>46</v>
      </c>
    </row>
    <row r="967" spans="1:10" ht="13" hidden="1" x14ac:dyDescent="0.15">
      <c r="A967" s="3">
        <v>966</v>
      </c>
      <c r="B967" s="3">
        <v>2</v>
      </c>
      <c r="C967" s="4" t="s">
        <v>42</v>
      </c>
      <c r="D967" s="14">
        <v>0</v>
      </c>
      <c r="E967" s="3">
        <v>-1</v>
      </c>
      <c r="F967" s="3">
        <v>-1</v>
      </c>
      <c r="G967" s="3">
        <v>-1</v>
      </c>
      <c r="H967" s="3">
        <v>2</v>
      </c>
      <c r="I967" s="3">
        <v>5</v>
      </c>
      <c r="J967" s="4" t="s">
        <v>43</v>
      </c>
    </row>
    <row r="968" spans="1:10" ht="13" hidden="1" x14ac:dyDescent="0.15">
      <c r="A968" s="3">
        <v>967</v>
      </c>
      <c r="B968" s="3">
        <v>1</v>
      </c>
      <c r="C968" s="4" t="s">
        <v>42</v>
      </c>
      <c r="D968" s="14">
        <v>0</v>
      </c>
      <c r="E968" s="3">
        <v>-1</v>
      </c>
      <c r="F968" s="3">
        <v>-1</v>
      </c>
      <c r="G968" s="3">
        <v>-1</v>
      </c>
      <c r="H968" s="3">
        <v>3</v>
      </c>
      <c r="I968" s="3">
        <v>3</v>
      </c>
      <c r="J968" s="4" t="s">
        <v>40</v>
      </c>
    </row>
    <row r="969" spans="1:10" ht="13" hidden="1" x14ac:dyDescent="0.15">
      <c r="A969" s="3">
        <v>968</v>
      </c>
      <c r="B969" s="3">
        <v>4</v>
      </c>
      <c r="C969" s="4" t="s">
        <v>39</v>
      </c>
      <c r="D969" s="14">
        <v>0</v>
      </c>
      <c r="E969" s="3">
        <v>-1</v>
      </c>
      <c r="F969" s="3">
        <v>-1</v>
      </c>
      <c r="G969" s="3">
        <v>-1</v>
      </c>
      <c r="H969" s="3">
        <v>5</v>
      </c>
      <c r="I969" s="3">
        <v>6</v>
      </c>
      <c r="J969" s="4" t="s">
        <v>46</v>
      </c>
    </row>
    <row r="970" spans="1:10" ht="13" hidden="1" x14ac:dyDescent="0.15">
      <c r="A970" s="3">
        <v>969</v>
      </c>
      <c r="B970" s="3">
        <v>2</v>
      </c>
      <c r="C970" s="4" t="s">
        <v>39</v>
      </c>
      <c r="D970" s="14">
        <v>0</v>
      </c>
      <c r="E970" s="3">
        <v>-1</v>
      </c>
      <c r="F970" s="3">
        <v>-1</v>
      </c>
      <c r="G970" s="3">
        <v>-1</v>
      </c>
      <c r="H970" s="3">
        <v>3</v>
      </c>
      <c r="I970" s="3">
        <v>2</v>
      </c>
      <c r="J970" s="4" t="s">
        <v>41</v>
      </c>
    </row>
    <row r="971" spans="1:10" ht="13" hidden="1" x14ac:dyDescent="0.15">
      <c r="A971" s="3">
        <v>970</v>
      </c>
      <c r="B971" s="3">
        <v>5</v>
      </c>
      <c r="C971" s="4" t="s">
        <v>42</v>
      </c>
      <c r="D971" s="14">
        <v>0</v>
      </c>
      <c r="E971" s="3">
        <v>-1</v>
      </c>
      <c r="F971" s="3">
        <v>-1</v>
      </c>
      <c r="G971" s="3">
        <v>-1</v>
      </c>
      <c r="H971" s="3">
        <v>2</v>
      </c>
      <c r="I971" s="3">
        <v>2</v>
      </c>
      <c r="J971" s="4" t="s">
        <v>41</v>
      </c>
    </row>
    <row r="972" spans="1:10" ht="13" hidden="1" x14ac:dyDescent="0.15">
      <c r="A972" s="3">
        <v>971</v>
      </c>
      <c r="B972" s="3">
        <v>2</v>
      </c>
      <c r="C972" s="4" t="s">
        <v>39</v>
      </c>
      <c r="D972" s="14">
        <v>0</v>
      </c>
      <c r="E972" s="3">
        <v>-1</v>
      </c>
      <c r="F972" s="3">
        <v>-1</v>
      </c>
      <c r="G972" s="3">
        <v>-1</v>
      </c>
      <c r="H972" s="3">
        <v>6</v>
      </c>
      <c r="I972" s="3">
        <v>6</v>
      </c>
      <c r="J972" s="4" t="s">
        <v>46</v>
      </c>
    </row>
    <row r="973" spans="1:10" ht="13" hidden="1" x14ac:dyDescent="0.15">
      <c r="A973" s="3">
        <v>972</v>
      </c>
      <c r="B973" s="3">
        <v>5</v>
      </c>
      <c r="C973" s="4" t="s">
        <v>42</v>
      </c>
      <c r="D973" s="14">
        <v>0</v>
      </c>
      <c r="E973" s="3">
        <v>-1</v>
      </c>
      <c r="F973" s="3">
        <v>-1</v>
      </c>
      <c r="G973" s="3">
        <v>-1</v>
      </c>
      <c r="H973" s="3">
        <v>4</v>
      </c>
      <c r="I973" s="3">
        <v>7</v>
      </c>
      <c r="J973" s="4" t="s">
        <v>47</v>
      </c>
    </row>
    <row r="974" spans="1:10" ht="13" hidden="1" x14ac:dyDescent="0.15">
      <c r="A974" s="3">
        <v>973</v>
      </c>
      <c r="B974" s="3">
        <v>3</v>
      </c>
      <c r="C974" s="4" t="s">
        <v>42</v>
      </c>
      <c r="D974" s="14">
        <v>0</v>
      </c>
      <c r="E974" s="3">
        <v>-1</v>
      </c>
      <c r="F974" s="3">
        <v>-1</v>
      </c>
      <c r="G974" s="3">
        <v>-1</v>
      </c>
      <c r="H974" s="3">
        <v>4</v>
      </c>
      <c r="I974" s="3">
        <v>5</v>
      </c>
      <c r="J974" s="4" t="s">
        <v>43</v>
      </c>
    </row>
    <row r="975" spans="1:10" ht="13" hidden="1" x14ac:dyDescent="0.15">
      <c r="A975" s="3">
        <v>974</v>
      </c>
      <c r="B975" s="3">
        <v>2</v>
      </c>
      <c r="C975" s="4" t="s">
        <v>39</v>
      </c>
      <c r="D975" s="14">
        <v>0</v>
      </c>
      <c r="E975" s="3">
        <v>-1</v>
      </c>
      <c r="F975" s="3">
        <v>-1</v>
      </c>
      <c r="G975" s="3">
        <v>-1</v>
      </c>
      <c r="H975" s="3">
        <v>3</v>
      </c>
      <c r="I975" s="3">
        <v>2</v>
      </c>
      <c r="J975" s="4" t="s">
        <v>41</v>
      </c>
    </row>
    <row r="976" spans="1:10" ht="13" hidden="1" x14ac:dyDescent="0.15">
      <c r="A976" s="3">
        <v>975</v>
      </c>
      <c r="B976" s="3">
        <v>5</v>
      </c>
      <c r="C976" s="4" t="s">
        <v>39</v>
      </c>
      <c r="D976" s="14">
        <v>0</v>
      </c>
      <c r="E976" s="3">
        <v>-1</v>
      </c>
      <c r="F976" s="3">
        <v>-1</v>
      </c>
      <c r="G976" s="3">
        <v>-1</v>
      </c>
      <c r="H976" s="3">
        <v>4</v>
      </c>
      <c r="I976" s="3">
        <v>7</v>
      </c>
      <c r="J976" s="4" t="s">
        <v>47</v>
      </c>
    </row>
    <row r="977" spans="1:10" ht="13" hidden="1" x14ac:dyDescent="0.15">
      <c r="A977" s="3">
        <v>976</v>
      </c>
      <c r="B977" s="3">
        <v>2</v>
      </c>
      <c r="C977" s="4" t="s">
        <v>42</v>
      </c>
      <c r="D977" s="14">
        <v>0</v>
      </c>
      <c r="E977" s="3">
        <v>-1</v>
      </c>
      <c r="F977" s="3">
        <v>-1</v>
      </c>
      <c r="G977" s="3">
        <v>-1</v>
      </c>
      <c r="H977" s="3">
        <v>7</v>
      </c>
      <c r="I977" s="3">
        <v>6</v>
      </c>
      <c r="J977" s="4" t="s">
        <v>46</v>
      </c>
    </row>
    <row r="978" spans="1:10" ht="13" hidden="1" x14ac:dyDescent="0.15">
      <c r="A978" s="3">
        <v>977</v>
      </c>
      <c r="B978" s="3">
        <v>5</v>
      </c>
      <c r="C978" s="4" t="s">
        <v>39</v>
      </c>
      <c r="D978" s="14">
        <v>0</v>
      </c>
      <c r="E978" s="3">
        <v>-1</v>
      </c>
      <c r="F978" s="3">
        <v>-1</v>
      </c>
      <c r="G978" s="3">
        <v>-1</v>
      </c>
      <c r="H978" s="3">
        <v>2</v>
      </c>
      <c r="I978" s="3">
        <v>4</v>
      </c>
      <c r="J978" s="4" t="s">
        <v>45</v>
      </c>
    </row>
    <row r="979" spans="1:10" ht="13" hidden="1" x14ac:dyDescent="0.15">
      <c r="A979" s="3">
        <v>978</v>
      </c>
      <c r="B979" s="3">
        <v>2</v>
      </c>
      <c r="C979" s="4" t="s">
        <v>39</v>
      </c>
      <c r="D979" s="14">
        <v>0</v>
      </c>
      <c r="E979" s="3">
        <v>-1</v>
      </c>
      <c r="F979" s="3">
        <v>-1</v>
      </c>
      <c r="G979" s="3">
        <v>-1</v>
      </c>
      <c r="H979" s="3">
        <v>8</v>
      </c>
      <c r="I979" s="3">
        <v>4</v>
      </c>
      <c r="J979" s="4" t="s">
        <v>45</v>
      </c>
    </row>
    <row r="980" spans="1:10" ht="13" hidden="1" x14ac:dyDescent="0.15">
      <c r="A980" s="3">
        <v>979</v>
      </c>
      <c r="B980" s="3">
        <v>1</v>
      </c>
      <c r="C980" s="4" t="s">
        <v>39</v>
      </c>
      <c r="D980" s="14">
        <v>0</v>
      </c>
      <c r="E980" s="3">
        <v>-1</v>
      </c>
      <c r="F980" s="3">
        <v>-1</v>
      </c>
      <c r="G980" s="3">
        <v>-1</v>
      </c>
      <c r="H980" s="3">
        <v>10</v>
      </c>
      <c r="I980" s="3">
        <v>2</v>
      </c>
      <c r="J980" s="4" t="s">
        <v>41</v>
      </c>
    </row>
    <row r="981" spans="1:10" ht="13" hidden="1" x14ac:dyDescent="0.15">
      <c r="A981" s="3">
        <v>980</v>
      </c>
      <c r="B981" s="3">
        <v>5</v>
      </c>
      <c r="C981" s="4" t="s">
        <v>39</v>
      </c>
      <c r="D981" s="14">
        <v>0</v>
      </c>
      <c r="E981" s="3">
        <v>-1</v>
      </c>
      <c r="F981" s="3">
        <v>-1</v>
      </c>
      <c r="G981" s="3">
        <v>-1</v>
      </c>
      <c r="H981" s="3">
        <v>4</v>
      </c>
      <c r="I981" s="3">
        <v>6</v>
      </c>
      <c r="J981" s="4" t="s">
        <v>46</v>
      </c>
    </row>
    <row r="982" spans="1:10" ht="13" hidden="1" x14ac:dyDescent="0.15">
      <c r="A982" s="3">
        <v>981</v>
      </c>
      <c r="B982" s="3">
        <v>4</v>
      </c>
      <c r="C982" s="4" t="s">
        <v>42</v>
      </c>
      <c r="D982" s="14">
        <v>0</v>
      </c>
      <c r="E982" s="3">
        <v>-1</v>
      </c>
      <c r="F982" s="3">
        <v>-1</v>
      </c>
      <c r="G982" s="3">
        <v>-1</v>
      </c>
      <c r="H982" s="3">
        <v>8</v>
      </c>
      <c r="I982" s="3">
        <v>1</v>
      </c>
      <c r="J982" s="4" t="s">
        <v>44</v>
      </c>
    </row>
    <row r="983" spans="1:10" ht="13" hidden="1" x14ac:dyDescent="0.15">
      <c r="A983" s="3">
        <v>982</v>
      </c>
      <c r="B983" s="3">
        <v>4</v>
      </c>
      <c r="C983" s="4" t="s">
        <v>39</v>
      </c>
      <c r="D983" s="14">
        <v>0</v>
      </c>
      <c r="E983" s="3">
        <v>-1</v>
      </c>
      <c r="F983" s="3">
        <v>-1</v>
      </c>
      <c r="G983" s="3">
        <v>-1</v>
      </c>
      <c r="H983" s="3">
        <v>9</v>
      </c>
      <c r="I983" s="3">
        <v>1</v>
      </c>
      <c r="J983" s="4" t="s">
        <v>44</v>
      </c>
    </row>
    <row r="984" spans="1:10" ht="13" hidden="1" x14ac:dyDescent="0.15">
      <c r="A984" s="3">
        <v>983</v>
      </c>
      <c r="B984" s="3">
        <v>5</v>
      </c>
      <c r="C984" s="4" t="s">
        <v>39</v>
      </c>
      <c r="D984" s="14">
        <v>0</v>
      </c>
      <c r="E984" s="3">
        <v>-1</v>
      </c>
      <c r="F984" s="3">
        <v>-1</v>
      </c>
      <c r="G984" s="3">
        <v>-1</v>
      </c>
      <c r="H984" s="3">
        <v>3</v>
      </c>
      <c r="I984" s="3">
        <v>6</v>
      </c>
      <c r="J984" s="4" t="s">
        <v>46</v>
      </c>
    </row>
    <row r="985" spans="1:10" ht="13" hidden="1" x14ac:dyDescent="0.15">
      <c r="A985" s="3">
        <v>984</v>
      </c>
      <c r="B985" s="3">
        <v>3</v>
      </c>
      <c r="C985" s="4" t="s">
        <v>39</v>
      </c>
      <c r="D985" s="14">
        <v>0</v>
      </c>
      <c r="E985" s="3">
        <v>-1</v>
      </c>
      <c r="F985" s="3">
        <v>-1</v>
      </c>
      <c r="G985" s="3">
        <v>-1</v>
      </c>
      <c r="H985" s="3">
        <v>4</v>
      </c>
      <c r="I985" s="3">
        <v>2</v>
      </c>
      <c r="J985" s="4" t="s">
        <v>41</v>
      </c>
    </row>
    <row r="986" spans="1:10" ht="13" hidden="1" x14ac:dyDescent="0.15">
      <c r="A986" s="3">
        <v>985</v>
      </c>
      <c r="B986" s="3">
        <v>5</v>
      </c>
      <c r="C986" s="4" t="s">
        <v>39</v>
      </c>
      <c r="D986" s="14">
        <v>0</v>
      </c>
      <c r="E986" s="3">
        <v>-1</v>
      </c>
      <c r="F986" s="3">
        <v>-1</v>
      </c>
      <c r="G986" s="3">
        <v>-1</v>
      </c>
      <c r="H986" s="3">
        <v>3</v>
      </c>
      <c r="I986" s="3">
        <v>3</v>
      </c>
      <c r="J986" s="4" t="s">
        <v>40</v>
      </c>
    </row>
    <row r="987" spans="1:10" ht="13" hidden="1" x14ac:dyDescent="0.15">
      <c r="A987" s="3">
        <v>986</v>
      </c>
      <c r="B987" s="3">
        <v>2</v>
      </c>
      <c r="C987" s="4" t="s">
        <v>42</v>
      </c>
      <c r="D987" s="14">
        <v>0</v>
      </c>
      <c r="E987" s="3">
        <v>-1</v>
      </c>
      <c r="F987" s="3">
        <v>-1</v>
      </c>
      <c r="G987" s="3">
        <v>-1</v>
      </c>
      <c r="H987" s="3">
        <v>3</v>
      </c>
      <c r="I987" s="3">
        <v>2</v>
      </c>
      <c r="J987" s="4" t="s">
        <v>41</v>
      </c>
    </row>
    <row r="988" spans="1:10" ht="13" hidden="1" x14ac:dyDescent="0.15">
      <c r="A988" s="3">
        <v>987</v>
      </c>
      <c r="B988" s="3">
        <v>5</v>
      </c>
      <c r="C988" s="4" t="s">
        <v>39</v>
      </c>
      <c r="D988" s="14">
        <v>0</v>
      </c>
      <c r="E988" s="3">
        <v>-1</v>
      </c>
      <c r="F988" s="3">
        <v>-1</v>
      </c>
      <c r="G988" s="3">
        <v>-1</v>
      </c>
      <c r="H988" s="3">
        <v>8</v>
      </c>
      <c r="I988" s="3">
        <v>4</v>
      </c>
      <c r="J988" s="4" t="s">
        <v>45</v>
      </c>
    </row>
    <row r="989" spans="1:10" ht="13" hidden="1" x14ac:dyDescent="0.15">
      <c r="A989" s="3">
        <v>988</v>
      </c>
      <c r="B989" s="3">
        <v>4</v>
      </c>
      <c r="C989" s="4" t="s">
        <v>39</v>
      </c>
      <c r="D989" s="14">
        <v>0</v>
      </c>
      <c r="E989" s="3">
        <v>-1</v>
      </c>
      <c r="F989" s="3">
        <v>-1</v>
      </c>
      <c r="G989" s="3">
        <v>-1</v>
      </c>
      <c r="H989" s="3">
        <v>7</v>
      </c>
      <c r="I989" s="3">
        <v>3</v>
      </c>
      <c r="J989" s="4" t="s">
        <v>40</v>
      </c>
    </row>
    <row r="990" spans="1:10" ht="13" hidden="1" x14ac:dyDescent="0.15">
      <c r="A990" s="3">
        <v>989</v>
      </c>
      <c r="B990" s="3">
        <v>6</v>
      </c>
      <c r="C990" s="4" t="s">
        <v>39</v>
      </c>
      <c r="D990" s="14">
        <v>0</v>
      </c>
      <c r="E990" s="3">
        <v>-1</v>
      </c>
      <c r="F990" s="3">
        <v>-1</v>
      </c>
      <c r="G990" s="3">
        <v>-1</v>
      </c>
      <c r="H990" s="3">
        <v>8</v>
      </c>
      <c r="I990" s="3">
        <v>6</v>
      </c>
      <c r="J990" s="4" t="s">
        <v>46</v>
      </c>
    </row>
    <row r="991" spans="1:10" ht="13" hidden="1" x14ac:dyDescent="0.15">
      <c r="A991" s="3">
        <v>990</v>
      </c>
      <c r="B991" s="3">
        <v>3</v>
      </c>
      <c r="C991" s="4" t="s">
        <v>42</v>
      </c>
      <c r="D991" s="14">
        <v>0</v>
      </c>
      <c r="E991" s="3">
        <v>-1</v>
      </c>
      <c r="F991" s="3">
        <v>-1</v>
      </c>
      <c r="G991" s="3">
        <v>-1</v>
      </c>
      <c r="H991" s="3">
        <v>5</v>
      </c>
      <c r="I991" s="3">
        <v>3</v>
      </c>
      <c r="J991" s="4" t="s">
        <v>40</v>
      </c>
    </row>
    <row r="992" spans="1:10" ht="13" hidden="1" x14ac:dyDescent="0.15">
      <c r="A992" s="3">
        <v>991</v>
      </c>
      <c r="B992" s="3">
        <v>4</v>
      </c>
      <c r="C992" s="4" t="s">
        <v>42</v>
      </c>
      <c r="D992" s="14">
        <v>0</v>
      </c>
      <c r="E992" s="3">
        <v>-1</v>
      </c>
      <c r="F992" s="3">
        <v>-1</v>
      </c>
      <c r="G992" s="3">
        <v>-1</v>
      </c>
      <c r="H992" s="3">
        <v>7</v>
      </c>
      <c r="I992" s="3">
        <v>7</v>
      </c>
      <c r="J992" s="4" t="s">
        <v>47</v>
      </c>
    </row>
    <row r="993" spans="1:10" ht="13" hidden="1" x14ac:dyDescent="0.15">
      <c r="A993" s="3">
        <v>992</v>
      </c>
      <c r="B993" s="3">
        <v>6</v>
      </c>
      <c r="C993" s="4" t="s">
        <v>42</v>
      </c>
      <c r="D993" s="14">
        <v>0</v>
      </c>
      <c r="E993" s="3">
        <v>-1</v>
      </c>
      <c r="F993" s="3">
        <v>-1</v>
      </c>
      <c r="G993" s="3">
        <v>-1</v>
      </c>
      <c r="H993" s="3">
        <v>8</v>
      </c>
      <c r="I993" s="3">
        <v>3</v>
      </c>
      <c r="J993" s="4" t="s">
        <v>40</v>
      </c>
    </row>
    <row r="994" spans="1:10" ht="13" hidden="1" x14ac:dyDescent="0.15">
      <c r="A994" s="3">
        <v>993</v>
      </c>
      <c r="B994" s="3">
        <v>2</v>
      </c>
      <c r="C994" s="4" t="s">
        <v>39</v>
      </c>
      <c r="D994" s="14">
        <v>0</v>
      </c>
      <c r="E994" s="3">
        <v>-1</v>
      </c>
      <c r="F994" s="3">
        <v>-1</v>
      </c>
      <c r="G994" s="3">
        <v>-1</v>
      </c>
      <c r="H994" s="3">
        <v>1</v>
      </c>
      <c r="I994" s="3">
        <v>5</v>
      </c>
      <c r="J994" s="4" t="s">
        <v>43</v>
      </c>
    </row>
    <row r="995" spans="1:10" ht="13" hidden="1" x14ac:dyDescent="0.15">
      <c r="A995" s="3">
        <v>994</v>
      </c>
      <c r="B995" s="3">
        <v>2</v>
      </c>
      <c r="C995" s="4" t="s">
        <v>42</v>
      </c>
      <c r="D995" s="14">
        <v>0</v>
      </c>
      <c r="E995" s="3">
        <v>-1</v>
      </c>
      <c r="F995" s="3">
        <v>-1</v>
      </c>
      <c r="G995" s="3">
        <v>-1</v>
      </c>
      <c r="H995" s="3">
        <v>10</v>
      </c>
      <c r="I995" s="3">
        <v>2</v>
      </c>
      <c r="J995" s="4" t="s">
        <v>41</v>
      </c>
    </row>
    <row r="996" spans="1:10" ht="13" hidden="1" x14ac:dyDescent="0.15">
      <c r="A996" s="3">
        <v>995</v>
      </c>
      <c r="B996" s="3">
        <v>4</v>
      </c>
      <c r="C996" s="4" t="s">
        <v>39</v>
      </c>
      <c r="D996" s="14">
        <v>0</v>
      </c>
      <c r="E996" s="3">
        <v>-1</v>
      </c>
      <c r="F996" s="3">
        <v>-1</v>
      </c>
      <c r="G996" s="3">
        <v>-1</v>
      </c>
      <c r="H996" s="3">
        <v>9</v>
      </c>
      <c r="I996" s="3">
        <v>2</v>
      </c>
      <c r="J996" s="4" t="s">
        <v>41</v>
      </c>
    </row>
    <row r="997" spans="1:10" ht="13" hidden="1" x14ac:dyDescent="0.15">
      <c r="A997" s="3">
        <v>996</v>
      </c>
      <c r="B997" s="3">
        <v>2</v>
      </c>
      <c r="C997" s="4" t="s">
        <v>42</v>
      </c>
      <c r="D997" s="14">
        <v>0</v>
      </c>
      <c r="E997" s="3">
        <v>-1</v>
      </c>
      <c r="F997" s="3">
        <v>-1</v>
      </c>
      <c r="G997" s="3">
        <v>-1</v>
      </c>
      <c r="H997" s="3">
        <v>9</v>
      </c>
      <c r="I997" s="3">
        <v>1</v>
      </c>
      <c r="J997" s="4" t="s">
        <v>44</v>
      </c>
    </row>
    <row r="998" spans="1:10" ht="13" hidden="1" x14ac:dyDescent="0.15">
      <c r="A998" s="3">
        <v>997</v>
      </c>
      <c r="B998" s="3">
        <v>1</v>
      </c>
      <c r="C998" s="4" t="s">
        <v>42</v>
      </c>
      <c r="D998" s="14">
        <v>0</v>
      </c>
      <c r="E998" s="3">
        <v>-1</v>
      </c>
      <c r="F998" s="3">
        <v>-1</v>
      </c>
      <c r="G998" s="3">
        <v>-1</v>
      </c>
      <c r="H998" s="3">
        <v>3</v>
      </c>
      <c r="I998" s="3">
        <v>3</v>
      </c>
      <c r="J998" s="4" t="s">
        <v>40</v>
      </c>
    </row>
    <row r="999" spans="1:10" ht="13" hidden="1" x14ac:dyDescent="0.15">
      <c r="A999" s="3">
        <v>998</v>
      </c>
      <c r="B999" s="3">
        <v>3</v>
      </c>
      <c r="C999" s="4" t="s">
        <v>42</v>
      </c>
      <c r="D999" s="14">
        <v>0</v>
      </c>
      <c r="E999" s="3">
        <v>-1</v>
      </c>
      <c r="F999" s="3">
        <v>-1</v>
      </c>
      <c r="G999" s="3">
        <v>-1</v>
      </c>
      <c r="H999" s="3">
        <v>9</v>
      </c>
      <c r="I999" s="3">
        <v>2</v>
      </c>
      <c r="J999" s="4" t="s">
        <v>41</v>
      </c>
    </row>
    <row r="1000" spans="1:10" ht="13" hidden="1" x14ac:dyDescent="0.15">
      <c r="A1000" s="3">
        <v>999</v>
      </c>
      <c r="B1000" s="3">
        <v>5</v>
      </c>
      <c r="C1000" s="4" t="s">
        <v>39</v>
      </c>
      <c r="D1000" s="14">
        <v>0</v>
      </c>
      <c r="E1000" s="3">
        <v>-1</v>
      </c>
      <c r="F1000" s="3">
        <v>-1</v>
      </c>
      <c r="G1000" s="3">
        <v>-1</v>
      </c>
      <c r="H1000" s="3">
        <v>7</v>
      </c>
      <c r="I1000" s="3">
        <v>1</v>
      </c>
      <c r="J1000" s="4" t="s">
        <v>44</v>
      </c>
    </row>
    <row r="1001" spans="1:10" ht="13" hidden="1" x14ac:dyDescent="0.15">
      <c r="A1001" s="3">
        <v>1000</v>
      </c>
      <c r="B1001" s="3">
        <v>4</v>
      </c>
      <c r="C1001" s="4" t="s">
        <v>42</v>
      </c>
      <c r="D1001" s="14">
        <v>0</v>
      </c>
      <c r="E1001" s="3">
        <v>-1</v>
      </c>
      <c r="F1001" s="3">
        <v>-1</v>
      </c>
      <c r="G1001" s="3">
        <v>-1</v>
      </c>
      <c r="H1001" s="3">
        <v>9</v>
      </c>
      <c r="I1001" s="3">
        <v>1</v>
      </c>
      <c r="J1001" s="4" t="s">
        <v>44</v>
      </c>
    </row>
    <row r="1002" spans="1:10" ht="13" hidden="1" x14ac:dyDescent="0.15">
      <c r="A1002" s="3">
        <v>1001</v>
      </c>
      <c r="B1002" s="3">
        <v>4</v>
      </c>
      <c r="C1002" s="4" t="s">
        <v>42</v>
      </c>
      <c r="D1002" s="14">
        <v>0</v>
      </c>
      <c r="E1002" s="3">
        <v>-1</v>
      </c>
      <c r="F1002" s="3">
        <v>-1</v>
      </c>
      <c r="G1002" s="3">
        <v>-1</v>
      </c>
      <c r="H1002" s="3">
        <v>4</v>
      </c>
      <c r="I1002" s="3">
        <v>5</v>
      </c>
      <c r="J1002" s="4" t="s">
        <v>43</v>
      </c>
    </row>
    <row r="1003" spans="1:10" ht="13" hidden="1" x14ac:dyDescent="0.15">
      <c r="A1003" s="3">
        <v>1002</v>
      </c>
      <c r="B1003" s="3">
        <v>1</v>
      </c>
      <c r="C1003" s="4" t="s">
        <v>42</v>
      </c>
      <c r="D1003" s="14">
        <v>0</v>
      </c>
      <c r="E1003" s="3">
        <v>-1</v>
      </c>
      <c r="F1003" s="3">
        <v>-1</v>
      </c>
      <c r="G1003" s="3">
        <v>-1</v>
      </c>
      <c r="H1003" s="3">
        <v>6</v>
      </c>
      <c r="I1003" s="3">
        <v>4</v>
      </c>
      <c r="J1003" s="4" t="s">
        <v>45</v>
      </c>
    </row>
    <row r="1004" spans="1:10" ht="13" hidden="1" x14ac:dyDescent="0.15">
      <c r="A1004" s="3">
        <v>1003</v>
      </c>
      <c r="B1004" s="3">
        <v>4</v>
      </c>
      <c r="C1004" s="4" t="s">
        <v>39</v>
      </c>
      <c r="D1004" s="14">
        <v>0</v>
      </c>
      <c r="E1004" s="3">
        <v>-1</v>
      </c>
      <c r="F1004" s="3">
        <v>-1</v>
      </c>
      <c r="G1004" s="3">
        <v>-1</v>
      </c>
      <c r="H1004" s="3">
        <v>4</v>
      </c>
      <c r="I1004" s="3">
        <v>7</v>
      </c>
      <c r="J1004" s="4" t="s">
        <v>47</v>
      </c>
    </row>
    <row r="1005" spans="1:10" ht="13" hidden="1" x14ac:dyDescent="0.15">
      <c r="A1005" s="3">
        <v>1004</v>
      </c>
      <c r="B1005" s="3">
        <v>1</v>
      </c>
      <c r="C1005" s="4" t="s">
        <v>42</v>
      </c>
      <c r="D1005" s="14">
        <v>0</v>
      </c>
      <c r="E1005" s="3">
        <v>-1</v>
      </c>
      <c r="F1005" s="3">
        <v>-1</v>
      </c>
      <c r="G1005" s="3">
        <v>-1</v>
      </c>
      <c r="H1005" s="3">
        <v>10</v>
      </c>
      <c r="I1005" s="3">
        <v>1</v>
      </c>
      <c r="J1005" s="4" t="s">
        <v>44</v>
      </c>
    </row>
    <row r="1006" spans="1:10" ht="13" hidden="1" x14ac:dyDescent="0.15">
      <c r="A1006" s="3">
        <v>1005</v>
      </c>
      <c r="B1006" s="3">
        <v>2</v>
      </c>
      <c r="C1006" s="4" t="s">
        <v>39</v>
      </c>
      <c r="D1006" s="14">
        <v>0</v>
      </c>
      <c r="E1006" s="3">
        <v>-1</v>
      </c>
      <c r="F1006" s="3">
        <v>-1</v>
      </c>
      <c r="G1006" s="3">
        <v>-1</v>
      </c>
      <c r="H1006" s="3">
        <v>2</v>
      </c>
      <c r="I1006" s="3">
        <v>1</v>
      </c>
      <c r="J1006" s="4" t="s">
        <v>44</v>
      </c>
    </row>
    <row r="1007" spans="1:10" ht="13" hidden="1" x14ac:dyDescent="0.15">
      <c r="A1007" s="3">
        <v>1006</v>
      </c>
      <c r="B1007" s="3">
        <v>6</v>
      </c>
      <c r="C1007" s="4" t="s">
        <v>42</v>
      </c>
      <c r="D1007" s="14">
        <v>0</v>
      </c>
      <c r="E1007" s="3">
        <v>-1</v>
      </c>
      <c r="F1007" s="3">
        <v>-1</v>
      </c>
      <c r="G1007" s="3">
        <v>-1</v>
      </c>
      <c r="H1007" s="3">
        <v>4</v>
      </c>
      <c r="I1007" s="3">
        <v>3</v>
      </c>
      <c r="J1007" s="4" t="s">
        <v>40</v>
      </c>
    </row>
    <row r="1008" spans="1:10" ht="13" hidden="1" x14ac:dyDescent="0.15">
      <c r="A1008" s="3">
        <v>1007</v>
      </c>
      <c r="B1008" s="3">
        <v>3</v>
      </c>
      <c r="C1008" s="4" t="s">
        <v>42</v>
      </c>
      <c r="D1008" s="14">
        <v>0</v>
      </c>
      <c r="E1008" s="3">
        <v>-1</v>
      </c>
      <c r="F1008" s="3">
        <v>-1</v>
      </c>
      <c r="G1008" s="3">
        <v>-1</v>
      </c>
      <c r="H1008" s="3">
        <v>6</v>
      </c>
      <c r="I1008" s="3">
        <v>3</v>
      </c>
      <c r="J1008" s="4" t="s">
        <v>40</v>
      </c>
    </row>
    <row r="1009" spans="1:10" ht="13" hidden="1" x14ac:dyDescent="0.15">
      <c r="A1009" s="3">
        <v>1008</v>
      </c>
      <c r="B1009" s="3">
        <v>2</v>
      </c>
      <c r="C1009" s="4" t="s">
        <v>42</v>
      </c>
      <c r="D1009" s="14">
        <v>0</v>
      </c>
      <c r="E1009" s="3">
        <v>-1</v>
      </c>
      <c r="F1009" s="3">
        <v>-1</v>
      </c>
      <c r="G1009" s="3">
        <v>-1</v>
      </c>
      <c r="H1009" s="3">
        <v>5</v>
      </c>
      <c r="I1009" s="3">
        <v>3</v>
      </c>
      <c r="J1009" s="4" t="s">
        <v>40</v>
      </c>
    </row>
    <row r="1010" spans="1:10" ht="13" hidden="1" x14ac:dyDescent="0.15">
      <c r="A1010" s="3">
        <v>1009</v>
      </c>
      <c r="B1010" s="3">
        <v>5</v>
      </c>
      <c r="C1010" s="4" t="s">
        <v>39</v>
      </c>
      <c r="D1010" s="14">
        <v>0</v>
      </c>
      <c r="E1010" s="3">
        <v>-1</v>
      </c>
      <c r="F1010" s="3">
        <v>-1</v>
      </c>
      <c r="G1010" s="3">
        <v>-1</v>
      </c>
      <c r="H1010" s="3">
        <v>7</v>
      </c>
      <c r="I1010" s="3">
        <v>4</v>
      </c>
      <c r="J1010" s="4" t="s">
        <v>45</v>
      </c>
    </row>
    <row r="1011" spans="1:10" ht="13" hidden="1" x14ac:dyDescent="0.15">
      <c r="A1011" s="3">
        <v>1010</v>
      </c>
      <c r="B1011" s="3">
        <v>5</v>
      </c>
      <c r="C1011" s="4" t="s">
        <v>42</v>
      </c>
      <c r="D1011" s="14">
        <v>0</v>
      </c>
      <c r="E1011" s="3">
        <v>-1</v>
      </c>
      <c r="F1011" s="3">
        <v>-1</v>
      </c>
      <c r="G1011" s="3">
        <v>-1</v>
      </c>
      <c r="H1011" s="3">
        <v>6</v>
      </c>
      <c r="I1011" s="3">
        <v>5</v>
      </c>
      <c r="J1011" s="4" t="s">
        <v>43</v>
      </c>
    </row>
    <row r="1012" spans="1:10" ht="13" hidden="1" x14ac:dyDescent="0.15">
      <c r="A1012" s="3">
        <v>1011</v>
      </c>
      <c r="B1012" s="3">
        <v>1</v>
      </c>
      <c r="C1012" s="4" t="s">
        <v>42</v>
      </c>
      <c r="D1012" s="14">
        <v>0</v>
      </c>
      <c r="E1012" s="3">
        <v>-1</v>
      </c>
      <c r="F1012" s="3">
        <v>-1</v>
      </c>
      <c r="G1012" s="3">
        <v>-1</v>
      </c>
      <c r="H1012" s="3">
        <v>9</v>
      </c>
      <c r="I1012" s="3">
        <v>2</v>
      </c>
      <c r="J1012" s="4" t="s">
        <v>41</v>
      </c>
    </row>
    <row r="1013" spans="1:10" ht="13" hidden="1" x14ac:dyDescent="0.15">
      <c r="A1013" s="3">
        <v>1012</v>
      </c>
      <c r="B1013" s="3">
        <v>1</v>
      </c>
      <c r="C1013" s="4" t="s">
        <v>39</v>
      </c>
      <c r="D1013" s="14">
        <v>0</v>
      </c>
      <c r="E1013" s="3">
        <v>-1</v>
      </c>
      <c r="F1013" s="3">
        <v>-1</v>
      </c>
      <c r="G1013" s="3">
        <v>-1</v>
      </c>
      <c r="H1013" s="3">
        <v>7</v>
      </c>
      <c r="I1013" s="3">
        <v>3</v>
      </c>
      <c r="J1013" s="4" t="s">
        <v>40</v>
      </c>
    </row>
    <row r="1014" spans="1:10" ht="13" hidden="1" x14ac:dyDescent="0.15">
      <c r="A1014" s="3">
        <v>1013</v>
      </c>
      <c r="B1014" s="3">
        <v>2</v>
      </c>
      <c r="C1014" s="4" t="s">
        <v>39</v>
      </c>
      <c r="D1014" s="14">
        <v>0</v>
      </c>
      <c r="E1014" s="3">
        <v>-1</v>
      </c>
      <c r="F1014" s="3">
        <v>-1</v>
      </c>
      <c r="G1014" s="3">
        <v>-1</v>
      </c>
      <c r="H1014" s="3">
        <v>7</v>
      </c>
      <c r="I1014" s="3">
        <v>1</v>
      </c>
      <c r="J1014" s="4" t="s">
        <v>44</v>
      </c>
    </row>
    <row r="1015" spans="1:10" ht="13" hidden="1" x14ac:dyDescent="0.15">
      <c r="A1015" s="3">
        <v>1014</v>
      </c>
      <c r="B1015" s="3">
        <v>2</v>
      </c>
      <c r="C1015" s="4" t="s">
        <v>39</v>
      </c>
      <c r="D1015" s="14">
        <v>0</v>
      </c>
      <c r="E1015" s="3">
        <v>-1</v>
      </c>
      <c r="F1015" s="3">
        <v>-1</v>
      </c>
      <c r="G1015" s="3">
        <v>-1</v>
      </c>
      <c r="H1015" s="3">
        <v>5</v>
      </c>
      <c r="I1015" s="3">
        <v>5</v>
      </c>
      <c r="J1015" s="4" t="s">
        <v>43</v>
      </c>
    </row>
    <row r="1016" spans="1:10" ht="13" hidden="1" x14ac:dyDescent="0.15">
      <c r="A1016" s="3">
        <v>1015</v>
      </c>
      <c r="B1016" s="3">
        <v>1</v>
      </c>
      <c r="C1016" s="4" t="s">
        <v>42</v>
      </c>
      <c r="D1016" s="14">
        <v>0</v>
      </c>
      <c r="E1016" s="3">
        <v>-1</v>
      </c>
      <c r="F1016" s="3">
        <v>-1</v>
      </c>
      <c r="G1016" s="3">
        <v>-1</v>
      </c>
      <c r="H1016" s="3">
        <v>4</v>
      </c>
      <c r="I1016" s="3">
        <v>7</v>
      </c>
      <c r="J1016" s="4" t="s">
        <v>47</v>
      </c>
    </row>
    <row r="1017" spans="1:10" ht="13" hidden="1" x14ac:dyDescent="0.15">
      <c r="A1017" s="3">
        <v>1016</v>
      </c>
      <c r="B1017" s="3">
        <v>2</v>
      </c>
      <c r="C1017" s="4" t="s">
        <v>42</v>
      </c>
      <c r="D1017" s="14">
        <v>0</v>
      </c>
      <c r="E1017" s="3">
        <v>-1</v>
      </c>
      <c r="F1017" s="3">
        <v>-1</v>
      </c>
      <c r="G1017" s="3">
        <v>-1</v>
      </c>
      <c r="H1017" s="3">
        <v>8</v>
      </c>
      <c r="I1017" s="3">
        <v>5</v>
      </c>
      <c r="J1017" s="4" t="s">
        <v>43</v>
      </c>
    </row>
    <row r="1018" spans="1:10" ht="13" hidden="1" x14ac:dyDescent="0.15">
      <c r="A1018" s="3">
        <v>1017</v>
      </c>
      <c r="B1018" s="3">
        <v>1</v>
      </c>
      <c r="C1018" s="4" t="s">
        <v>42</v>
      </c>
      <c r="D1018" s="14">
        <v>0</v>
      </c>
      <c r="E1018" s="3">
        <v>-1</v>
      </c>
      <c r="F1018" s="3">
        <v>-1</v>
      </c>
      <c r="G1018" s="3">
        <v>-1</v>
      </c>
      <c r="H1018" s="3">
        <v>3</v>
      </c>
      <c r="I1018" s="3">
        <v>2</v>
      </c>
      <c r="J1018" s="4" t="s">
        <v>41</v>
      </c>
    </row>
    <row r="1019" spans="1:10" ht="13" hidden="1" x14ac:dyDescent="0.15">
      <c r="A1019" s="3">
        <v>1018</v>
      </c>
      <c r="B1019" s="3">
        <v>2</v>
      </c>
      <c r="C1019" s="4" t="s">
        <v>42</v>
      </c>
      <c r="D1019" s="14">
        <v>0</v>
      </c>
      <c r="E1019" s="3">
        <v>-1</v>
      </c>
      <c r="F1019" s="3">
        <v>-1</v>
      </c>
      <c r="G1019" s="3">
        <v>-1</v>
      </c>
      <c r="H1019" s="3">
        <v>6</v>
      </c>
      <c r="I1019" s="3">
        <v>5</v>
      </c>
      <c r="J1019" s="4" t="s">
        <v>43</v>
      </c>
    </row>
    <row r="1020" spans="1:10" ht="13" hidden="1" x14ac:dyDescent="0.15">
      <c r="A1020" s="3">
        <v>1019</v>
      </c>
      <c r="B1020" s="3">
        <v>5</v>
      </c>
      <c r="C1020" s="4" t="s">
        <v>39</v>
      </c>
      <c r="D1020" s="14">
        <v>0</v>
      </c>
      <c r="E1020" s="3">
        <v>-1</v>
      </c>
      <c r="F1020" s="3">
        <v>-1</v>
      </c>
      <c r="G1020" s="3">
        <v>-1</v>
      </c>
      <c r="H1020" s="3">
        <v>2</v>
      </c>
      <c r="I1020" s="3">
        <v>3</v>
      </c>
      <c r="J1020" s="4" t="s">
        <v>40</v>
      </c>
    </row>
    <row r="1021" spans="1:10" ht="13" hidden="1" x14ac:dyDescent="0.15">
      <c r="A1021" s="3">
        <v>1020</v>
      </c>
      <c r="B1021" s="3">
        <v>6</v>
      </c>
      <c r="C1021" s="4" t="s">
        <v>42</v>
      </c>
      <c r="D1021" s="14">
        <v>0</v>
      </c>
      <c r="E1021" s="3">
        <v>-1</v>
      </c>
      <c r="F1021" s="3">
        <v>-1</v>
      </c>
      <c r="G1021" s="3">
        <v>-1</v>
      </c>
      <c r="H1021" s="3">
        <v>5</v>
      </c>
      <c r="I1021" s="3">
        <v>3</v>
      </c>
      <c r="J1021" s="4" t="s">
        <v>40</v>
      </c>
    </row>
    <row r="1022" spans="1:10" ht="13" hidden="1" x14ac:dyDescent="0.15">
      <c r="A1022" s="3">
        <v>1021</v>
      </c>
      <c r="B1022" s="3">
        <v>5</v>
      </c>
      <c r="C1022" s="4" t="s">
        <v>39</v>
      </c>
      <c r="D1022" s="14">
        <v>0</v>
      </c>
      <c r="E1022" s="3">
        <v>-1</v>
      </c>
      <c r="F1022" s="3">
        <v>-1</v>
      </c>
      <c r="G1022" s="3">
        <v>-1</v>
      </c>
      <c r="H1022" s="3">
        <v>10</v>
      </c>
      <c r="I1022" s="3">
        <v>4</v>
      </c>
      <c r="J1022" s="4" t="s">
        <v>45</v>
      </c>
    </row>
    <row r="1023" spans="1:10" ht="13" hidden="1" x14ac:dyDescent="0.15">
      <c r="A1023" s="3">
        <v>1022</v>
      </c>
      <c r="B1023" s="3">
        <v>4</v>
      </c>
      <c r="C1023" s="4" t="s">
        <v>42</v>
      </c>
      <c r="D1023" s="14">
        <v>0</v>
      </c>
      <c r="E1023" s="3">
        <v>-1</v>
      </c>
      <c r="F1023" s="3">
        <v>-1</v>
      </c>
      <c r="G1023" s="3">
        <v>-1</v>
      </c>
      <c r="H1023" s="3">
        <v>1</v>
      </c>
      <c r="I1023" s="3">
        <v>6</v>
      </c>
      <c r="J1023" s="4" t="s">
        <v>46</v>
      </c>
    </row>
    <row r="1024" spans="1:10" ht="13" hidden="1" x14ac:dyDescent="0.15">
      <c r="A1024" s="3">
        <v>1023</v>
      </c>
      <c r="B1024" s="3">
        <v>2</v>
      </c>
      <c r="C1024" s="4" t="s">
        <v>39</v>
      </c>
      <c r="D1024" s="14">
        <v>0</v>
      </c>
      <c r="E1024" s="3">
        <v>-1</v>
      </c>
      <c r="F1024" s="3">
        <v>-1</v>
      </c>
      <c r="G1024" s="3">
        <v>-1</v>
      </c>
      <c r="H1024" s="3">
        <v>5</v>
      </c>
      <c r="I1024" s="3">
        <v>1</v>
      </c>
      <c r="J1024" s="4" t="s">
        <v>44</v>
      </c>
    </row>
    <row r="1025" spans="1:10" ht="13" hidden="1" x14ac:dyDescent="0.15">
      <c r="A1025" s="3">
        <v>1024</v>
      </c>
      <c r="B1025" s="3">
        <v>4</v>
      </c>
      <c r="C1025" s="4" t="s">
        <v>42</v>
      </c>
      <c r="D1025" s="14">
        <v>0</v>
      </c>
      <c r="E1025" s="3">
        <v>-1</v>
      </c>
      <c r="F1025" s="3">
        <v>-1</v>
      </c>
      <c r="G1025" s="3">
        <v>-1</v>
      </c>
      <c r="H1025" s="3">
        <v>3</v>
      </c>
      <c r="I1025" s="3">
        <v>4</v>
      </c>
      <c r="J1025" s="4" t="s">
        <v>45</v>
      </c>
    </row>
    <row r="1026" spans="1:10" ht="13" hidden="1" x14ac:dyDescent="0.15">
      <c r="A1026" s="3">
        <v>1025</v>
      </c>
      <c r="B1026" s="3">
        <v>3</v>
      </c>
      <c r="C1026" s="4" t="s">
        <v>42</v>
      </c>
      <c r="D1026" s="14">
        <v>0</v>
      </c>
      <c r="E1026" s="3">
        <v>-1</v>
      </c>
      <c r="F1026" s="3">
        <v>-1</v>
      </c>
      <c r="G1026" s="3">
        <v>-1</v>
      </c>
      <c r="H1026" s="3">
        <v>2</v>
      </c>
      <c r="I1026" s="3">
        <v>5</v>
      </c>
      <c r="J1026" s="4" t="s">
        <v>43</v>
      </c>
    </row>
    <row r="1027" spans="1:10" ht="13" hidden="1" x14ac:dyDescent="0.15">
      <c r="A1027" s="3">
        <v>1026</v>
      </c>
      <c r="B1027" s="3">
        <v>1</v>
      </c>
      <c r="C1027" s="4" t="s">
        <v>42</v>
      </c>
      <c r="D1027" s="14">
        <v>0</v>
      </c>
      <c r="E1027" s="3">
        <v>-1</v>
      </c>
      <c r="F1027" s="3">
        <v>-1</v>
      </c>
      <c r="G1027" s="3">
        <v>-1</v>
      </c>
      <c r="H1027" s="3">
        <v>3</v>
      </c>
      <c r="I1027" s="3">
        <v>5</v>
      </c>
      <c r="J1027" s="4" t="s">
        <v>43</v>
      </c>
    </row>
    <row r="1028" spans="1:10" ht="13" hidden="1" x14ac:dyDescent="0.15">
      <c r="A1028" s="3">
        <v>1027</v>
      </c>
      <c r="B1028" s="3">
        <v>4</v>
      </c>
      <c r="C1028" s="4" t="s">
        <v>39</v>
      </c>
      <c r="D1028" s="14">
        <v>0</v>
      </c>
      <c r="E1028" s="3">
        <v>-1</v>
      </c>
      <c r="F1028" s="3">
        <v>-1</v>
      </c>
      <c r="G1028" s="3">
        <v>-1</v>
      </c>
      <c r="H1028" s="3">
        <v>2</v>
      </c>
      <c r="I1028" s="3">
        <v>6</v>
      </c>
      <c r="J1028" s="4" t="s">
        <v>46</v>
      </c>
    </row>
    <row r="1029" spans="1:10" ht="13" hidden="1" x14ac:dyDescent="0.15">
      <c r="A1029" s="3">
        <v>1028</v>
      </c>
      <c r="B1029" s="3">
        <v>2</v>
      </c>
      <c r="C1029" s="4" t="s">
        <v>39</v>
      </c>
      <c r="D1029" s="14">
        <v>0</v>
      </c>
      <c r="E1029" s="3">
        <v>-1</v>
      </c>
      <c r="F1029" s="3">
        <v>-1</v>
      </c>
      <c r="G1029" s="3">
        <v>-1</v>
      </c>
      <c r="H1029" s="3">
        <v>10</v>
      </c>
      <c r="I1029" s="3">
        <v>2</v>
      </c>
      <c r="J1029" s="4" t="s">
        <v>41</v>
      </c>
    </row>
    <row r="1030" spans="1:10" ht="13" hidden="1" x14ac:dyDescent="0.15">
      <c r="A1030" s="3">
        <v>1029</v>
      </c>
      <c r="B1030" s="3">
        <v>4</v>
      </c>
      <c r="C1030" s="4" t="s">
        <v>42</v>
      </c>
      <c r="D1030" s="14">
        <v>0</v>
      </c>
      <c r="E1030" s="3">
        <v>-1</v>
      </c>
      <c r="F1030" s="3">
        <v>-1</v>
      </c>
      <c r="G1030" s="3">
        <v>-1</v>
      </c>
      <c r="H1030" s="3">
        <v>1</v>
      </c>
      <c r="I1030" s="3">
        <v>6</v>
      </c>
      <c r="J1030" s="4" t="s">
        <v>46</v>
      </c>
    </row>
    <row r="1031" spans="1:10" ht="13" hidden="1" x14ac:dyDescent="0.15">
      <c r="A1031" s="3">
        <v>1030</v>
      </c>
      <c r="B1031" s="3">
        <v>2</v>
      </c>
      <c r="C1031" s="4" t="s">
        <v>39</v>
      </c>
      <c r="D1031" s="14">
        <v>0</v>
      </c>
      <c r="E1031" s="3">
        <v>-1</v>
      </c>
      <c r="F1031" s="3">
        <v>-1</v>
      </c>
      <c r="G1031" s="3">
        <v>-1</v>
      </c>
      <c r="H1031" s="3">
        <v>9</v>
      </c>
      <c r="I1031" s="3">
        <v>4</v>
      </c>
      <c r="J1031" s="4" t="s">
        <v>45</v>
      </c>
    </row>
    <row r="1032" spans="1:10" ht="13" hidden="1" x14ac:dyDescent="0.15">
      <c r="A1032" s="3">
        <v>1031</v>
      </c>
      <c r="B1032" s="3">
        <v>2</v>
      </c>
      <c r="C1032" s="4" t="s">
        <v>42</v>
      </c>
      <c r="D1032" s="14">
        <v>0</v>
      </c>
      <c r="E1032" s="3">
        <v>-1</v>
      </c>
      <c r="F1032" s="3">
        <v>-1</v>
      </c>
      <c r="G1032" s="3">
        <v>-1</v>
      </c>
      <c r="H1032" s="3">
        <v>2</v>
      </c>
      <c r="I1032" s="3">
        <v>1</v>
      </c>
      <c r="J1032" s="4" t="s">
        <v>44</v>
      </c>
    </row>
    <row r="1033" spans="1:10" ht="13" hidden="1" x14ac:dyDescent="0.15">
      <c r="A1033" s="3">
        <v>1032</v>
      </c>
      <c r="B1033" s="3">
        <v>2</v>
      </c>
      <c r="C1033" s="4" t="s">
        <v>42</v>
      </c>
      <c r="D1033" s="14">
        <v>0</v>
      </c>
      <c r="E1033" s="3">
        <v>-1</v>
      </c>
      <c r="F1033" s="3">
        <v>-1</v>
      </c>
      <c r="G1033" s="3">
        <v>-1</v>
      </c>
      <c r="H1033" s="3">
        <v>10</v>
      </c>
      <c r="I1033" s="3">
        <v>1</v>
      </c>
      <c r="J1033" s="4" t="s">
        <v>44</v>
      </c>
    </row>
    <row r="1034" spans="1:10" ht="13" hidden="1" x14ac:dyDescent="0.15">
      <c r="A1034" s="3">
        <v>1033</v>
      </c>
      <c r="B1034" s="3">
        <v>4</v>
      </c>
      <c r="C1034" s="4" t="s">
        <v>39</v>
      </c>
      <c r="D1034" s="14">
        <v>0</v>
      </c>
      <c r="E1034" s="3">
        <v>-1</v>
      </c>
      <c r="F1034" s="3">
        <v>-1</v>
      </c>
      <c r="G1034" s="3">
        <v>-1</v>
      </c>
      <c r="H1034" s="3">
        <v>4</v>
      </c>
      <c r="I1034" s="3">
        <v>7</v>
      </c>
      <c r="J1034" s="4" t="s">
        <v>47</v>
      </c>
    </row>
    <row r="1035" spans="1:10" ht="13" hidden="1" x14ac:dyDescent="0.15">
      <c r="A1035" s="3">
        <v>1034</v>
      </c>
      <c r="B1035" s="3">
        <v>2</v>
      </c>
      <c r="C1035" s="4" t="s">
        <v>39</v>
      </c>
      <c r="D1035" s="14">
        <v>0</v>
      </c>
      <c r="E1035" s="3">
        <v>-1</v>
      </c>
      <c r="F1035" s="3">
        <v>-1</v>
      </c>
      <c r="G1035" s="3">
        <v>-1</v>
      </c>
      <c r="H1035" s="3">
        <v>5</v>
      </c>
      <c r="I1035" s="3">
        <v>3</v>
      </c>
      <c r="J1035" s="4" t="s">
        <v>40</v>
      </c>
    </row>
    <row r="1036" spans="1:10" ht="13" hidden="1" x14ac:dyDescent="0.15">
      <c r="A1036" s="3">
        <v>1035</v>
      </c>
      <c r="B1036" s="3">
        <v>1</v>
      </c>
      <c r="C1036" s="4" t="s">
        <v>42</v>
      </c>
      <c r="D1036" s="14">
        <v>0</v>
      </c>
      <c r="E1036" s="3">
        <v>-1</v>
      </c>
      <c r="F1036" s="3">
        <v>-1</v>
      </c>
      <c r="G1036" s="3">
        <v>-1</v>
      </c>
      <c r="H1036" s="3">
        <v>5</v>
      </c>
      <c r="I1036" s="3">
        <v>7</v>
      </c>
      <c r="J1036" s="4" t="s">
        <v>47</v>
      </c>
    </row>
    <row r="1037" spans="1:10" ht="13" hidden="1" x14ac:dyDescent="0.15">
      <c r="A1037" s="3">
        <v>1036</v>
      </c>
      <c r="B1037" s="3">
        <v>1</v>
      </c>
      <c r="C1037" s="4" t="s">
        <v>39</v>
      </c>
      <c r="D1037" s="14">
        <v>0</v>
      </c>
      <c r="E1037" s="3">
        <v>-1</v>
      </c>
      <c r="F1037" s="3">
        <v>-1</v>
      </c>
      <c r="G1037" s="3">
        <v>-1</v>
      </c>
      <c r="H1037" s="3">
        <v>6</v>
      </c>
      <c r="I1037" s="3">
        <v>4</v>
      </c>
      <c r="J1037" s="4" t="s">
        <v>45</v>
      </c>
    </row>
    <row r="1038" spans="1:10" ht="13" hidden="1" x14ac:dyDescent="0.15">
      <c r="A1038" s="3">
        <v>1037</v>
      </c>
      <c r="B1038" s="3">
        <v>6</v>
      </c>
      <c r="C1038" s="4" t="s">
        <v>39</v>
      </c>
      <c r="D1038" s="14">
        <v>0</v>
      </c>
      <c r="E1038" s="3">
        <v>-1</v>
      </c>
      <c r="F1038" s="3">
        <v>-1</v>
      </c>
      <c r="G1038" s="3">
        <v>-1</v>
      </c>
      <c r="H1038" s="3">
        <v>8</v>
      </c>
      <c r="I1038" s="3">
        <v>5</v>
      </c>
      <c r="J1038" s="4" t="s">
        <v>43</v>
      </c>
    </row>
    <row r="1039" spans="1:10" ht="13" hidden="1" x14ac:dyDescent="0.15">
      <c r="A1039" s="3">
        <v>1038</v>
      </c>
      <c r="B1039" s="3">
        <v>2</v>
      </c>
      <c r="C1039" s="4" t="s">
        <v>42</v>
      </c>
      <c r="D1039" s="14">
        <v>0</v>
      </c>
      <c r="E1039" s="3">
        <v>-1</v>
      </c>
      <c r="F1039" s="3">
        <v>-1</v>
      </c>
      <c r="G1039" s="3">
        <v>-1</v>
      </c>
      <c r="H1039" s="3">
        <v>9</v>
      </c>
      <c r="I1039" s="3">
        <v>1</v>
      </c>
      <c r="J1039" s="4" t="s">
        <v>44</v>
      </c>
    </row>
    <row r="1040" spans="1:10" ht="13" hidden="1" x14ac:dyDescent="0.15">
      <c r="A1040" s="3">
        <v>1039</v>
      </c>
      <c r="B1040" s="3">
        <v>1</v>
      </c>
      <c r="C1040" s="4" t="s">
        <v>39</v>
      </c>
      <c r="D1040" s="14">
        <v>0</v>
      </c>
      <c r="E1040" s="3">
        <v>-1</v>
      </c>
      <c r="F1040" s="3">
        <v>-1</v>
      </c>
      <c r="G1040" s="3">
        <v>-1</v>
      </c>
      <c r="H1040" s="3">
        <v>3</v>
      </c>
      <c r="I1040" s="3">
        <v>4</v>
      </c>
      <c r="J1040" s="4" t="s">
        <v>45</v>
      </c>
    </row>
    <row r="1041" spans="1:10" ht="13" hidden="1" x14ac:dyDescent="0.15">
      <c r="A1041" s="3">
        <v>1040</v>
      </c>
      <c r="B1041" s="3">
        <v>4</v>
      </c>
      <c r="C1041" s="4" t="s">
        <v>39</v>
      </c>
      <c r="D1041" s="14">
        <v>0</v>
      </c>
      <c r="E1041" s="3">
        <v>-1</v>
      </c>
      <c r="F1041" s="3">
        <v>-1</v>
      </c>
      <c r="G1041" s="3">
        <v>-1</v>
      </c>
      <c r="H1041" s="3">
        <v>8</v>
      </c>
      <c r="I1041" s="3">
        <v>3</v>
      </c>
      <c r="J1041" s="4" t="s">
        <v>40</v>
      </c>
    </row>
    <row r="1042" spans="1:10" ht="13" hidden="1" x14ac:dyDescent="0.15">
      <c r="A1042" s="3">
        <v>1041</v>
      </c>
      <c r="B1042" s="3">
        <v>1</v>
      </c>
      <c r="C1042" s="4" t="s">
        <v>42</v>
      </c>
      <c r="D1042" s="14">
        <v>0</v>
      </c>
      <c r="E1042" s="3">
        <v>-1</v>
      </c>
      <c r="F1042" s="3">
        <v>-1</v>
      </c>
      <c r="G1042" s="3">
        <v>-1</v>
      </c>
      <c r="H1042" s="3">
        <v>9</v>
      </c>
      <c r="I1042" s="3">
        <v>4</v>
      </c>
      <c r="J1042" s="4" t="s">
        <v>45</v>
      </c>
    </row>
    <row r="1043" spans="1:10" ht="13" hidden="1" x14ac:dyDescent="0.15">
      <c r="A1043" s="3">
        <v>1042</v>
      </c>
      <c r="B1043" s="3">
        <v>3</v>
      </c>
      <c r="C1043" s="4" t="s">
        <v>42</v>
      </c>
      <c r="D1043" s="14">
        <v>0</v>
      </c>
      <c r="E1043" s="3">
        <v>-1</v>
      </c>
      <c r="F1043" s="3">
        <v>-1</v>
      </c>
      <c r="G1043" s="3">
        <v>-1</v>
      </c>
      <c r="H1043" s="3">
        <v>1</v>
      </c>
      <c r="I1043" s="3">
        <v>4</v>
      </c>
      <c r="J1043" s="4" t="s">
        <v>45</v>
      </c>
    </row>
    <row r="1044" spans="1:10" ht="13" hidden="1" x14ac:dyDescent="0.15">
      <c r="A1044" s="3">
        <v>1043</v>
      </c>
      <c r="B1044" s="3">
        <v>1</v>
      </c>
      <c r="C1044" s="4" t="s">
        <v>42</v>
      </c>
      <c r="D1044" s="14">
        <v>0</v>
      </c>
      <c r="E1044" s="3">
        <v>-1</v>
      </c>
      <c r="F1044" s="3">
        <v>-1</v>
      </c>
      <c r="G1044" s="3">
        <v>-1</v>
      </c>
      <c r="H1044" s="3">
        <v>10</v>
      </c>
      <c r="I1044" s="3">
        <v>6</v>
      </c>
      <c r="J1044" s="4" t="s">
        <v>46</v>
      </c>
    </row>
    <row r="1045" spans="1:10" ht="13" hidden="1" x14ac:dyDescent="0.15">
      <c r="A1045" s="3">
        <v>1044</v>
      </c>
      <c r="B1045" s="3">
        <v>1</v>
      </c>
      <c r="C1045" s="4" t="s">
        <v>39</v>
      </c>
      <c r="D1045" s="14">
        <v>0</v>
      </c>
      <c r="E1045" s="3">
        <v>-1</v>
      </c>
      <c r="F1045" s="3">
        <v>-1</v>
      </c>
      <c r="G1045" s="3">
        <v>-1</v>
      </c>
      <c r="H1045" s="3">
        <v>1</v>
      </c>
      <c r="I1045" s="3">
        <v>7</v>
      </c>
      <c r="J1045" s="4" t="s">
        <v>47</v>
      </c>
    </row>
    <row r="1046" spans="1:10" ht="13" hidden="1" x14ac:dyDescent="0.15">
      <c r="A1046" s="3">
        <v>1045</v>
      </c>
      <c r="B1046" s="3">
        <v>4</v>
      </c>
      <c r="C1046" s="4" t="s">
        <v>42</v>
      </c>
      <c r="D1046" s="14">
        <v>0</v>
      </c>
      <c r="E1046" s="3">
        <v>-1</v>
      </c>
      <c r="F1046" s="3">
        <v>-1</v>
      </c>
      <c r="G1046" s="3">
        <v>-1</v>
      </c>
      <c r="H1046" s="3">
        <v>4</v>
      </c>
      <c r="I1046" s="3">
        <v>5</v>
      </c>
      <c r="J1046" s="4" t="s">
        <v>43</v>
      </c>
    </row>
    <row r="1047" spans="1:10" ht="13" hidden="1" x14ac:dyDescent="0.15">
      <c r="A1047" s="3">
        <v>1046</v>
      </c>
      <c r="B1047" s="3">
        <v>1</v>
      </c>
      <c r="C1047" s="4" t="s">
        <v>42</v>
      </c>
      <c r="D1047" s="14">
        <v>0</v>
      </c>
      <c r="E1047" s="3">
        <v>-1</v>
      </c>
      <c r="F1047" s="3">
        <v>-1</v>
      </c>
      <c r="G1047" s="3">
        <v>-1</v>
      </c>
      <c r="H1047" s="3">
        <v>8</v>
      </c>
      <c r="I1047" s="3">
        <v>6</v>
      </c>
      <c r="J1047" s="4" t="s">
        <v>46</v>
      </c>
    </row>
    <row r="1048" spans="1:10" ht="13" hidden="1" x14ac:dyDescent="0.15">
      <c r="A1048" s="3">
        <v>1047</v>
      </c>
      <c r="B1048" s="3">
        <v>4</v>
      </c>
      <c r="C1048" s="4" t="s">
        <v>42</v>
      </c>
      <c r="D1048" s="14">
        <v>0</v>
      </c>
      <c r="E1048" s="3">
        <v>-1</v>
      </c>
      <c r="F1048" s="3">
        <v>-1</v>
      </c>
      <c r="G1048" s="3">
        <v>-1</v>
      </c>
      <c r="H1048" s="3">
        <v>9</v>
      </c>
      <c r="I1048" s="3">
        <v>5</v>
      </c>
      <c r="J1048" s="4" t="s">
        <v>43</v>
      </c>
    </row>
    <row r="1049" spans="1:10" ht="13" hidden="1" x14ac:dyDescent="0.15">
      <c r="A1049" s="3">
        <v>1048</v>
      </c>
      <c r="B1049" s="3">
        <v>2</v>
      </c>
      <c r="C1049" s="4" t="s">
        <v>39</v>
      </c>
      <c r="D1049" s="14">
        <v>0</v>
      </c>
      <c r="E1049" s="3">
        <v>-1</v>
      </c>
      <c r="F1049" s="3">
        <v>-1</v>
      </c>
      <c r="G1049" s="3">
        <v>-1</v>
      </c>
      <c r="H1049" s="3">
        <v>6</v>
      </c>
      <c r="I1049" s="3">
        <v>1</v>
      </c>
      <c r="J1049" s="4" t="s">
        <v>44</v>
      </c>
    </row>
    <row r="1050" spans="1:10" ht="13" hidden="1" x14ac:dyDescent="0.15">
      <c r="A1050" s="3">
        <v>1049</v>
      </c>
      <c r="B1050" s="3">
        <v>1</v>
      </c>
      <c r="C1050" s="4" t="s">
        <v>42</v>
      </c>
      <c r="D1050" s="14">
        <v>0</v>
      </c>
      <c r="E1050" s="3">
        <v>-1</v>
      </c>
      <c r="F1050" s="3">
        <v>-1</v>
      </c>
      <c r="G1050" s="3">
        <v>-1</v>
      </c>
      <c r="H1050" s="3">
        <v>3</v>
      </c>
      <c r="I1050" s="3">
        <v>2</v>
      </c>
      <c r="J1050" s="4" t="s">
        <v>41</v>
      </c>
    </row>
    <row r="1051" spans="1:10" ht="13" hidden="1" x14ac:dyDescent="0.15">
      <c r="A1051" s="3">
        <v>1050</v>
      </c>
      <c r="B1051" s="3">
        <v>2</v>
      </c>
      <c r="C1051" s="4" t="s">
        <v>42</v>
      </c>
      <c r="D1051" s="14">
        <v>0</v>
      </c>
      <c r="E1051" s="3">
        <v>-1</v>
      </c>
      <c r="F1051" s="3">
        <v>-1</v>
      </c>
      <c r="G1051" s="3">
        <v>-1</v>
      </c>
      <c r="H1051" s="3">
        <v>5</v>
      </c>
      <c r="I1051" s="3">
        <v>3</v>
      </c>
      <c r="J1051" s="4" t="s">
        <v>40</v>
      </c>
    </row>
    <row r="1052" spans="1:10" ht="13" hidden="1" x14ac:dyDescent="0.15">
      <c r="A1052" s="3">
        <v>1051</v>
      </c>
      <c r="B1052" s="3">
        <v>2</v>
      </c>
      <c r="C1052" s="4" t="s">
        <v>42</v>
      </c>
      <c r="D1052" s="14">
        <v>0</v>
      </c>
      <c r="E1052" s="3">
        <v>-1</v>
      </c>
      <c r="F1052" s="3">
        <v>-1</v>
      </c>
      <c r="G1052" s="3">
        <v>-1</v>
      </c>
      <c r="H1052" s="3">
        <v>7</v>
      </c>
      <c r="I1052" s="3">
        <v>5</v>
      </c>
      <c r="J1052" s="4" t="s">
        <v>43</v>
      </c>
    </row>
    <row r="1053" spans="1:10" ht="13" hidden="1" x14ac:dyDescent="0.15">
      <c r="A1053" s="3">
        <v>1052</v>
      </c>
      <c r="B1053" s="3">
        <v>2</v>
      </c>
      <c r="C1053" s="4" t="s">
        <v>42</v>
      </c>
      <c r="D1053" s="14">
        <v>0</v>
      </c>
      <c r="E1053" s="3">
        <v>-1</v>
      </c>
      <c r="F1053" s="3">
        <v>-1</v>
      </c>
      <c r="G1053" s="3">
        <v>-1</v>
      </c>
      <c r="H1053" s="3">
        <v>5</v>
      </c>
      <c r="I1053" s="3">
        <v>1</v>
      </c>
      <c r="J1053" s="4" t="s">
        <v>44</v>
      </c>
    </row>
    <row r="1054" spans="1:10" ht="13" hidden="1" x14ac:dyDescent="0.15">
      <c r="A1054" s="3">
        <v>1053</v>
      </c>
      <c r="B1054" s="3">
        <v>2</v>
      </c>
      <c r="C1054" s="4" t="s">
        <v>39</v>
      </c>
      <c r="D1054" s="14">
        <v>0</v>
      </c>
      <c r="E1054" s="3">
        <v>-1</v>
      </c>
      <c r="F1054" s="3">
        <v>-1</v>
      </c>
      <c r="G1054" s="3">
        <v>-1</v>
      </c>
      <c r="H1054" s="3">
        <v>3</v>
      </c>
      <c r="I1054" s="3">
        <v>2</v>
      </c>
      <c r="J1054" s="4" t="s">
        <v>41</v>
      </c>
    </row>
    <row r="1055" spans="1:10" ht="13" hidden="1" x14ac:dyDescent="0.15">
      <c r="A1055" s="3">
        <v>1054</v>
      </c>
      <c r="B1055" s="3">
        <v>2</v>
      </c>
      <c r="C1055" s="4" t="s">
        <v>39</v>
      </c>
      <c r="D1055" s="14">
        <v>0</v>
      </c>
      <c r="E1055" s="3">
        <v>-1</v>
      </c>
      <c r="F1055" s="3">
        <v>-1</v>
      </c>
      <c r="G1055" s="3">
        <v>-1</v>
      </c>
      <c r="H1055" s="3">
        <v>3</v>
      </c>
      <c r="I1055" s="3">
        <v>3</v>
      </c>
      <c r="J1055" s="4" t="s">
        <v>40</v>
      </c>
    </row>
    <row r="1056" spans="1:10" ht="13" hidden="1" x14ac:dyDescent="0.15">
      <c r="A1056" s="3">
        <v>1055</v>
      </c>
      <c r="B1056" s="3">
        <v>2</v>
      </c>
      <c r="C1056" s="4" t="s">
        <v>39</v>
      </c>
      <c r="D1056" s="14">
        <v>0</v>
      </c>
      <c r="E1056" s="3">
        <v>-1</v>
      </c>
      <c r="F1056" s="3">
        <v>-1</v>
      </c>
      <c r="G1056" s="3">
        <v>-1</v>
      </c>
      <c r="H1056" s="3">
        <v>7</v>
      </c>
      <c r="I1056" s="3">
        <v>3</v>
      </c>
      <c r="J1056" s="4" t="s">
        <v>40</v>
      </c>
    </row>
    <row r="1057" spans="1:10" ht="13" hidden="1" x14ac:dyDescent="0.15">
      <c r="A1057" s="3">
        <v>1056</v>
      </c>
      <c r="B1057" s="3">
        <v>2</v>
      </c>
      <c r="C1057" s="4" t="s">
        <v>39</v>
      </c>
      <c r="D1057" s="14">
        <v>0</v>
      </c>
      <c r="E1057" s="3">
        <v>-1</v>
      </c>
      <c r="F1057" s="3">
        <v>-1</v>
      </c>
      <c r="G1057" s="3">
        <v>-1</v>
      </c>
      <c r="H1057" s="3">
        <v>3</v>
      </c>
      <c r="I1057" s="3">
        <v>2</v>
      </c>
      <c r="J1057" s="4" t="s">
        <v>41</v>
      </c>
    </row>
    <row r="1058" spans="1:10" ht="13" hidden="1" x14ac:dyDescent="0.15">
      <c r="A1058" s="3">
        <v>1057</v>
      </c>
      <c r="B1058" s="3">
        <v>1</v>
      </c>
      <c r="C1058" s="4" t="s">
        <v>39</v>
      </c>
      <c r="D1058" s="14">
        <v>0</v>
      </c>
      <c r="E1058" s="3">
        <v>-1</v>
      </c>
      <c r="F1058" s="3">
        <v>-1</v>
      </c>
      <c r="G1058" s="3">
        <v>-1</v>
      </c>
      <c r="H1058" s="3">
        <v>6</v>
      </c>
      <c r="I1058" s="3">
        <v>7</v>
      </c>
      <c r="J1058" s="4" t="s">
        <v>47</v>
      </c>
    </row>
    <row r="1059" spans="1:10" ht="13" hidden="1" x14ac:dyDescent="0.15">
      <c r="A1059" s="3">
        <v>1058</v>
      </c>
      <c r="B1059" s="3">
        <v>2</v>
      </c>
      <c r="C1059" s="4" t="s">
        <v>42</v>
      </c>
      <c r="D1059" s="14">
        <v>0</v>
      </c>
      <c r="E1059" s="3">
        <v>-1</v>
      </c>
      <c r="F1059" s="3">
        <v>-1</v>
      </c>
      <c r="G1059" s="3">
        <v>-1</v>
      </c>
      <c r="H1059" s="3">
        <v>6</v>
      </c>
      <c r="I1059" s="3">
        <v>6</v>
      </c>
      <c r="J1059" s="4" t="s">
        <v>46</v>
      </c>
    </row>
    <row r="1060" spans="1:10" ht="13" hidden="1" x14ac:dyDescent="0.15">
      <c r="A1060" s="3">
        <v>1059</v>
      </c>
      <c r="B1060" s="3">
        <v>2</v>
      </c>
      <c r="C1060" s="4" t="s">
        <v>42</v>
      </c>
      <c r="D1060" s="14">
        <v>0</v>
      </c>
      <c r="E1060" s="3">
        <v>-1</v>
      </c>
      <c r="F1060" s="3">
        <v>-1</v>
      </c>
      <c r="G1060" s="3">
        <v>-1</v>
      </c>
      <c r="H1060" s="3">
        <v>10</v>
      </c>
      <c r="I1060" s="3">
        <v>2</v>
      </c>
      <c r="J1060" s="4" t="s">
        <v>41</v>
      </c>
    </row>
    <row r="1061" spans="1:10" ht="13" hidden="1" x14ac:dyDescent="0.15">
      <c r="A1061" s="3">
        <v>1060</v>
      </c>
      <c r="B1061" s="3">
        <v>6</v>
      </c>
      <c r="C1061" s="4" t="s">
        <v>42</v>
      </c>
      <c r="D1061" s="14">
        <v>0</v>
      </c>
      <c r="E1061" s="3">
        <v>-1</v>
      </c>
      <c r="F1061" s="3">
        <v>-1</v>
      </c>
      <c r="G1061" s="3">
        <v>-1</v>
      </c>
      <c r="H1061" s="3">
        <v>5</v>
      </c>
      <c r="I1061" s="3">
        <v>4</v>
      </c>
      <c r="J1061" s="4" t="s">
        <v>45</v>
      </c>
    </row>
    <row r="1062" spans="1:10" ht="13" hidden="1" x14ac:dyDescent="0.15">
      <c r="A1062" s="3">
        <v>1061</v>
      </c>
      <c r="B1062" s="3">
        <v>1</v>
      </c>
      <c r="C1062" s="4" t="s">
        <v>39</v>
      </c>
      <c r="D1062" s="14">
        <v>0</v>
      </c>
      <c r="E1062" s="3">
        <v>-1</v>
      </c>
      <c r="F1062" s="3">
        <v>-1</v>
      </c>
      <c r="G1062" s="3">
        <v>-1</v>
      </c>
      <c r="H1062" s="3">
        <v>3</v>
      </c>
      <c r="I1062" s="3">
        <v>4</v>
      </c>
      <c r="J1062" s="4" t="s">
        <v>45</v>
      </c>
    </row>
    <row r="1063" spans="1:10" ht="13" hidden="1" x14ac:dyDescent="0.15">
      <c r="A1063" s="3">
        <v>1062</v>
      </c>
      <c r="B1063" s="3">
        <v>2</v>
      </c>
      <c r="C1063" s="4" t="s">
        <v>39</v>
      </c>
      <c r="D1063" s="14">
        <v>0</v>
      </c>
      <c r="E1063" s="3">
        <v>-1</v>
      </c>
      <c r="F1063" s="3">
        <v>-1</v>
      </c>
      <c r="G1063" s="3">
        <v>-1</v>
      </c>
      <c r="H1063" s="3">
        <v>9</v>
      </c>
      <c r="I1063" s="3">
        <v>2</v>
      </c>
      <c r="J1063" s="4" t="s">
        <v>41</v>
      </c>
    </row>
    <row r="1064" spans="1:10" ht="13" hidden="1" x14ac:dyDescent="0.15">
      <c r="A1064" s="3">
        <v>1063</v>
      </c>
      <c r="B1064" s="3">
        <v>1</v>
      </c>
      <c r="C1064" s="4" t="s">
        <v>42</v>
      </c>
      <c r="D1064" s="14">
        <v>0</v>
      </c>
      <c r="E1064" s="3">
        <v>-1</v>
      </c>
      <c r="F1064" s="3">
        <v>-1</v>
      </c>
      <c r="G1064" s="3">
        <v>-1</v>
      </c>
      <c r="H1064" s="3">
        <v>5</v>
      </c>
      <c r="I1064" s="3">
        <v>7</v>
      </c>
      <c r="J1064" s="4" t="s">
        <v>47</v>
      </c>
    </row>
    <row r="1065" spans="1:10" ht="13" hidden="1" x14ac:dyDescent="0.15">
      <c r="A1065" s="3">
        <v>1064</v>
      </c>
      <c r="B1065" s="3">
        <v>5</v>
      </c>
      <c r="C1065" s="4" t="s">
        <v>42</v>
      </c>
      <c r="D1065" s="14">
        <v>0</v>
      </c>
      <c r="E1065" s="3">
        <v>-1</v>
      </c>
      <c r="F1065" s="3">
        <v>-1</v>
      </c>
      <c r="G1065" s="3">
        <v>-1</v>
      </c>
      <c r="H1065" s="3">
        <v>9</v>
      </c>
      <c r="I1065" s="3">
        <v>4</v>
      </c>
      <c r="J1065" s="4" t="s">
        <v>45</v>
      </c>
    </row>
    <row r="1066" spans="1:10" ht="13" hidden="1" x14ac:dyDescent="0.15">
      <c r="A1066" s="3">
        <v>1065</v>
      </c>
      <c r="B1066" s="3">
        <v>2</v>
      </c>
      <c r="C1066" s="4" t="s">
        <v>39</v>
      </c>
      <c r="D1066" s="14">
        <v>0</v>
      </c>
      <c r="E1066" s="3">
        <v>-1</v>
      </c>
      <c r="F1066" s="3">
        <v>-1</v>
      </c>
      <c r="G1066" s="3">
        <v>-1</v>
      </c>
      <c r="H1066" s="3">
        <v>3</v>
      </c>
      <c r="I1066" s="3">
        <v>6</v>
      </c>
      <c r="J1066" s="4" t="s">
        <v>46</v>
      </c>
    </row>
    <row r="1067" spans="1:10" ht="13" hidden="1" x14ac:dyDescent="0.15">
      <c r="A1067" s="3">
        <v>1066</v>
      </c>
      <c r="B1067" s="3">
        <v>2</v>
      </c>
      <c r="C1067" s="4" t="s">
        <v>39</v>
      </c>
      <c r="D1067" s="14">
        <v>0</v>
      </c>
      <c r="E1067" s="3">
        <v>-1</v>
      </c>
      <c r="F1067" s="3">
        <v>-1</v>
      </c>
      <c r="G1067" s="3">
        <v>-1</v>
      </c>
      <c r="H1067" s="3">
        <v>7</v>
      </c>
      <c r="I1067" s="3">
        <v>6</v>
      </c>
      <c r="J1067" s="4" t="s">
        <v>46</v>
      </c>
    </row>
    <row r="1068" spans="1:10" ht="13" hidden="1" x14ac:dyDescent="0.15">
      <c r="A1068" s="3">
        <v>1067</v>
      </c>
      <c r="B1068" s="3">
        <v>1</v>
      </c>
      <c r="C1068" s="4" t="s">
        <v>42</v>
      </c>
      <c r="D1068" s="14">
        <v>0</v>
      </c>
      <c r="E1068" s="3">
        <v>-1</v>
      </c>
      <c r="F1068" s="3">
        <v>-1</v>
      </c>
      <c r="G1068" s="3">
        <v>-1</v>
      </c>
      <c r="H1068" s="3">
        <v>8</v>
      </c>
      <c r="I1068" s="3">
        <v>4</v>
      </c>
      <c r="J1068" s="4" t="s">
        <v>45</v>
      </c>
    </row>
    <row r="1069" spans="1:10" ht="13" hidden="1" x14ac:dyDescent="0.15">
      <c r="A1069" s="3">
        <v>1068</v>
      </c>
      <c r="B1069" s="3">
        <v>2</v>
      </c>
      <c r="C1069" s="4" t="s">
        <v>42</v>
      </c>
      <c r="D1069" s="14">
        <v>0</v>
      </c>
      <c r="E1069" s="3">
        <v>-1</v>
      </c>
      <c r="F1069" s="3">
        <v>-1</v>
      </c>
      <c r="G1069" s="3">
        <v>-1</v>
      </c>
      <c r="H1069" s="3">
        <v>8</v>
      </c>
      <c r="I1069" s="3">
        <v>5</v>
      </c>
      <c r="J1069" s="4" t="s">
        <v>43</v>
      </c>
    </row>
    <row r="1070" spans="1:10" ht="13" hidden="1" x14ac:dyDescent="0.15">
      <c r="A1070" s="3">
        <v>1069</v>
      </c>
      <c r="B1070" s="3">
        <v>1</v>
      </c>
      <c r="C1070" s="4" t="s">
        <v>39</v>
      </c>
      <c r="D1070" s="14">
        <v>0</v>
      </c>
      <c r="E1070" s="3">
        <v>-1</v>
      </c>
      <c r="F1070" s="3">
        <v>-1</v>
      </c>
      <c r="G1070" s="3">
        <v>-1</v>
      </c>
      <c r="H1070" s="3">
        <v>2</v>
      </c>
      <c r="I1070" s="3">
        <v>7</v>
      </c>
      <c r="J1070" s="4" t="s">
        <v>47</v>
      </c>
    </row>
    <row r="1071" spans="1:10" ht="13" hidden="1" x14ac:dyDescent="0.15">
      <c r="A1071" s="3">
        <v>1070</v>
      </c>
      <c r="B1071" s="3">
        <v>3</v>
      </c>
      <c r="C1071" s="4" t="s">
        <v>39</v>
      </c>
      <c r="D1071" s="14">
        <v>0</v>
      </c>
      <c r="E1071" s="3">
        <v>-1</v>
      </c>
      <c r="F1071" s="3">
        <v>-1</v>
      </c>
      <c r="G1071" s="3">
        <v>-1</v>
      </c>
      <c r="H1071" s="3">
        <v>10</v>
      </c>
      <c r="I1071" s="3">
        <v>4</v>
      </c>
      <c r="J1071" s="4" t="s">
        <v>45</v>
      </c>
    </row>
    <row r="1072" spans="1:10" ht="13" hidden="1" x14ac:dyDescent="0.15">
      <c r="A1072" s="3">
        <v>1071</v>
      </c>
      <c r="B1072" s="3">
        <v>5</v>
      </c>
      <c r="C1072" s="4" t="s">
        <v>39</v>
      </c>
      <c r="D1072" s="14">
        <v>0</v>
      </c>
      <c r="E1072" s="3">
        <v>-1</v>
      </c>
      <c r="F1072" s="3">
        <v>-1</v>
      </c>
      <c r="G1072" s="3">
        <v>-1</v>
      </c>
      <c r="H1072" s="3">
        <v>4</v>
      </c>
      <c r="I1072" s="3">
        <v>2</v>
      </c>
      <c r="J1072" s="4" t="s">
        <v>41</v>
      </c>
    </row>
    <row r="1073" spans="1:10" ht="13" hidden="1" x14ac:dyDescent="0.15">
      <c r="A1073" s="3">
        <v>1072</v>
      </c>
      <c r="B1073" s="3">
        <v>2</v>
      </c>
      <c r="C1073" s="4" t="s">
        <v>42</v>
      </c>
      <c r="D1073" s="14">
        <v>0</v>
      </c>
      <c r="E1073" s="3">
        <v>-1</v>
      </c>
      <c r="F1073" s="3">
        <v>-1</v>
      </c>
      <c r="G1073" s="3">
        <v>-1</v>
      </c>
      <c r="H1073" s="3">
        <v>5</v>
      </c>
      <c r="I1073" s="3">
        <v>3</v>
      </c>
      <c r="J1073" s="4" t="s">
        <v>40</v>
      </c>
    </row>
    <row r="1074" spans="1:10" ht="13" hidden="1" x14ac:dyDescent="0.15">
      <c r="A1074" s="3">
        <v>1073</v>
      </c>
      <c r="B1074" s="3">
        <v>3</v>
      </c>
      <c r="C1074" s="4" t="s">
        <v>39</v>
      </c>
      <c r="D1074" s="14">
        <v>0</v>
      </c>
      <c r="E1074" s="3">
        <v>-1</v>
      </c>
      <c r="F1074" s="3">
        <v>-1</v>
      </c>
      <c r="G1074" s="3">
        <v>-1</v>
      </c>
      <c r="H1074" s="3">
        <v>8</v>
      </c>
      <c r="I1074" s="3">
        <v>2</v>
      </c>
      <c r="J1074" s="4" t="s">
        <v>41</v>
      </c>
    </row>
    <row r="1075" spans="1:10" ht="13" hidden="1" x14ac:dyDescent="0.15">
      <c r="A1075" s="3">
        <v>1074</v>
      </c>
      <c r="B1075" s="3">
        <v>5</v>
      </c>
      <c r="C1075" s="4" t="s">
        <v>39</v>
      </c>
      <c r="D1075" s="14">
        <v>0</v>
      </c>
      <c r="E1075" s="3">
        <v>-1</v>
      </c>
      <c r="F1075" s="3">
        <v>-1</v>
      </c>
      <c r="G1075" s="3">
        <v>-1</v>
      </c>
      <c r="H1075" s="3">
        <v>5</v>
      </c>
      <c r="I1075" s="3">
        <v>2</v>
      </c>
      <c r="J1075" s="4" t="s">
        <v>41</v>
      </c>
    </row>
    <row r="1076" spans="1:10" ht="13" hidden="1" x14ac:dyDescent="0.15">
      <c r="A1076" s="3">
        <v>1075</v>
      </c>
      <c r="B1076" s="3">
        <v>1</v>
      </c>
      <c r="C1076" s="4" t="s">
        <v>42</v>
      </c>
      <c r="D1076" s="14">
        <v>0</v>
      </c>
      <c r="E1076" s="3">
        <v>-1</v>
      </c>
      <c r="F1076" s="3">
        <v>-1</v>
      </c>
      <c r="G1076" s="3">
        <v>-1</v>
      </c>
      <c r="H1076" s="3">
        <v>6</v>
      </c>
      <c r="I1076" s="3">
        <v>3</v>
      </c>
      <c r="J1076" s="4" t="s">
        <v>40</v>
      </c>
    </row>
    <row r="1077" spans="1:10" ht="13" hidden="1" x14ac:dyDescent="0.15">
      <c r="A1077" s="3">
        <v>1076</v>
      </c>
      <c r="B1077" s="3">
        <v>2</v>
      </c>
      <c r="C1077" s="4" t="s">
        <v>42</v>
      </c>
      <c r="D1077" s="14">
        <v>0</v>
      </c>
      <c r="E1077" s="3">
        <v>-1</v>
      </c>
      <c r="F1077" s="3">
        <v>-1</v>
      </c>
      <c r="G1077" s="3">
        <v>-1</v>
      </c>
      <c r="H1077" s="3">
        <v>9</v>
      </c>
      <c r="I1077" s="3">
        <v>2</v>
      </c>
      <c r="J1077" s="4" t="s">
        <v>41</v>
      </c>
    </row>
    <row r="1078" spans="1:10" ht="13" hidden="1" x14ac:dyDescent="0.15">
      <c r="A1078" s="3">
        <v>1077</v>
      </c>
      <c r="B1078" s="3">
        <v>1</v>
      </c>
      <c r="C1078" s="4" t="s">
        <v>42</v>
      </c>
      <c r="D1078" s="14">
        <v>0</v>
      </c>
      <c r="E1078" s="3">
        <v>-1</v>
      </c>
      <c r="F1078" s="3">
        <v>-1</v>
      </c>
      <c r="G1078" s="3">
        <v>-1</v>
      </c>
      <c r="H1078" s="3">
        <v>5</v>
      </c>
      <c r="I1078" s="3">
        <v>1</v>
      </c>
      <c r="J1078" s="4" t="s">
        <v>44</v>
      </c>
    </row>
    <row r="1079" spans="1:10" ht="13" hidden="1" x14ac:dyDescent="0.15">
      <c r="A1079" s="3">
        <v>1078</v>
      </c>
      <c r="B1079" s="3">
        <v>1</v>
      </c>
      <c r="C1079" s="4" t="s">
        <v>39</v>
      </c>
      <c r="D1079" s="14">
        <v>0</v>
      </c>
      <c r="E1079" s="3">
        <v>-1</v>
      </c>
      <c r="F1079" s="3">
        <v>-1</v>
      </c>
      <c r="G1079" s="3">
        <v>-1</v>
      </c>
      <c r="H1079" s="3">
        <v>1</v>
      </c>
      <c r="I1079" s="3">
        <v>6</v>
      </c>
      <c r="J1079" s="4" t="s">
        <v>46</v>
      </c>
    </row>
    <row r="1080" spans="1:10" ht="13" hidden="1" x14ac:dyDescent="0.15">
      <c r="A1080" s="3">
        <v>1079</v>
      </c>
      <c r="B1080" s="3">
        <v>1</v>
      </c>
      <c r="C1080" s="4" t="s">
        <v>42</v>
      </c>
      <c r="D1080" s="14">
        <v>0</v>
      </c>
      <c r="E1080" s="3">
        <v>-1</v>
      </c>
      <c r="F1080" s="3">
        <v>-1</v>
      </c>
      <c r="G1080" s="3">
        <v>-1</v>
      </c>
      <c r="H1080" s="3">
        <v>2</v>
      </c>
      <c r="I1080" s="3">
        <v>2</v>
      </c>
      <c r="J1080" s="4" t="s">
        <v>41</v>
      </c>
    </row>
    <row r="1081" spans="1:10" ht="13" hidden="1" x14ac:dyDescent="0.15">
      <c r="A1081" s="3">
        <v>1080</v>
      </c>
      <c r="B1081" s="3">
        <v>5</v>
      </c>
      <c r="C1081" s="4" t="s">
        <v>42</v>
      </c>
      <c r="D1081" s="14">
        <v>0</v>
      </c>
      <c r="E1081" s="3">
        <v>-1</v>
      </c>
      <c r="F1081" s="3">
        <v>-1</v>
      </c>
      <c r="G1081" s="3">
        <v>-1</v>
      </c>
      <c r="H1081" s="3">
        <v>5</v>
      </c>
      <c r="I1081" s="3">
        <v>2</v>
      </c>
      <c r="J1081" s="4" t="s">
        <v>41</v>
      </c>
    </row>
    <row r="1082" spans="1:10" ht="13" hidden="1" x14ac:dyDescent="0.15">
      <c r="A1082" s="3">
        <v>1081</v>
      </c>
      <c r="B1082" s="3">
        <v>2</v>
      </c>
      <c r="C1082" s="4" t="s">
        <v>39</v>
      </c>
      <c r="D1082" s="14">
        <v>0</v>
      </c>
      <c r="E1082" s="3">
        <v>-1</v>
      </c>
      <c r="F1082" s="3">
        <v>-1</v>
      </c>
      <c r="G1082" s="3">
        <v>-1</v>
      </c>
      <c r="H1082" s="3">
        <v>2</v>
      </c>
      <c r="I1082" s="3">
        <v>7</v>
      </c>
      <c r="J1082" s="4" t="s">
        <v>47</v>
      </c>
    </row>
    <row r="1083" spans="1:10" ht="13" hidden="1" x14ac:dyDescent="0.15">
      <c r="A1083" s="3">
        <v>1082</v>
      </c>
      <c r="B1083" s="3">
        <v>6</v>
      </c>
      <c r="C1083" s="4" t="s">
        <v>39</v>
      </c>
      <c r="D1083" s="14">
        <v>0</v>
      </c>
      <c r="E1083" s="3">
        <v>-1</v>
      </c>
      <c r="F1083" s="3">
        <v>-1</v>
      </c>
      <c r="G1083" s="3">
        <v>-1</v>
      </c>
      <c r="H1083" s="3">
        <v>10</v>
      </c>
      <c r="I1083" s="3">
        <v>6</v>
      </c>
      <c r="J1083" s="4" t="s">
        <v>46</v>
      </c>
    </row>
    <row r="1084" spans="1:10" ht="13" hidden="1" x14ac:dyDescent="0.15">
      <c r="A1084" s="3">
        <v>1083</v>
      </c>
      <c r="B1084" s="3">
        <v>1</v>
      </c>
      <c r="C1084" s="4" t="s">
        <v>39</v>
      </c>
      <c r="D1084" s="14">
        <v>0</v>
      </c>
      <c r="E1084" s="3">
        <v>-1</v>
      </c>
      <c r="F1084" s="3">
        <v>-1</v>
      </c>
      <c r="G1084" s="3">
        <v>-1</v>
      </c>
      <c r="H1084" s="3">
        <v>2</v>
      </c>
      <c r="I1084" s="3">
        <v>1</v>
      </c>
      <c r="J1084" s="4" t="s">
        <v>44</v>
      </c>
    </row>
    <row r="1085" spans="1:10" ht="13" hidden="1" x14ac:dyDescent="0.15">
      <c r="A1085" s="3">
        <v>1084</v>
      </c>
      <c r="B1085" s="3">
        <v>2</v>
      </c>
      <c r="C1085" s="4" t="s">
        <v>42</v>
      </c>
      <c r="D1085" s="14">
        <v>0</v>
      </c>
      <c r="E1085" s="3">
        <v>-1</v>
      </c>
      <c r="F1085" s="3">
        <v>-1</v>
      </c>
      <c r="G1085" s="3">
        <v>-1</v>
      </c>
      <c r="H1085" s="3">
        <v>1</v>
      </c>
      <c r="I1085" s="3">
        <v>7</v>
      </c>
      <c r="J1085" s="4" t="s">
        <v>47</v>
      </c>
    </row>
    <row r="1086" spans="1:10" ht="13" hidden="1" x14ac:dyDescent="0.15">
      <c r="A1086" s="3">
        <v>1085</v>
      </c>
      <c r="B1086" s="3">
        <v>2</v>
      </c>
      <c r="C1086" s="4" t="s">
        <v>42</v>
      </c>
      <c r="D1086" s="14">
        <v>0</v>
      </c>
      <c r="E1086" s="3">
        <v>-1</v>
      </c>
      <c r="F1086" s="3">
        <v>-1</v>
      </c>
      <c r="G1086" s="3">
        <v>-1</v>
      </c>
      <c r="H1086" s="3">
        <v>10</v>
      </c>
      <c r="I1086" s="3">
        <v>3</v>
      </c>
      <c r="J1086" s="4" t="s">
        <v>40</v>
      </c>
    </row>
    <row r="1087" spans="1:10" ht="13" hidden="1" x14ac:dyDescent="0.15">
      <c r="A1087" s="3">
        <v>1086</v>
      </c>
      <c r="B1087" s="3">
        <v>2</v>
      </c>
      <c r="C1087" s="4" t="s">
        <v>42</v>
      </c>
      <c r="D1087" s="14">
        <v>0</v>
      </c>
      <c r="E1087" s="3">
        <v>-1</v>
      </c>
      <c r="F1087" s="3">
        <v>-1</v>
      </c>
      <c r="G1087" s="3">
        <v>-1</v>
      </c>
      <c r="H1087" s="3">
        <v>5</v>
      </c>
      <c r="I1087" s="3">
        <v>5</v>
      </c>
      <c r="J1087" s="4" t="s">
        <v>43</v>
      </c>
    </row>
    <row r="1088" spans="1:10" ht="13" hidden="1" x14ac:dyDescent="0.15">
      <c r="A1088" s="3">
        <v>1087</v>
      </c>
      <c r="B1088" s="3">
        <v>5</v>
      </c>
      <c r="C1088" s="4" t="s">
        <v>39</v>
      </c>
      <c r="D1088" s="14">
        <v>0</v>
      </c>
      <c r="E1088" s="3">
        <v>-1</v>
      </c>
      <c r="F1088" s="3">
        <v>-1</v>
      </c>
      <c r="G1088" s="3">
        <v>-1</v>
      </c>
      <c r="H1088" s="3">
        <v>2</v>
      </c>
      <c r="I1088" s="3">
        <v>1</v>
      </c>
      <c r="J1088" s="4" t="s">
        <v>44</v>
      </c>
    </row>
    <row r="1089" spans="1:10" ht="13" hidden="1" x14ac:dyDescent="0.15">
      <c r="A1089" s="3">
        <v>1088</v>
      </c>
      <c r="B1089" s="3">
        <v>1</v>
      </c>
      <c r="C1089" s="4" t="s">
        <v>39</v>
      </c>
      <c r="D1089" s="14">
        <v>0</v>
      </c>
      <c r="E1089" s="3">
        <v>-1</v>
      </c>
      <c r="F1089" s="3">
        <v>-1</v>
      </c>
      <c r="G1089" s="3">
        <v>-1</v>
      </c>
      <c r="H1089" s="3">
        <v>7</v>
      </c>
      <c r="I1089" s="3">
        <v>4</v>
      </c>
      <c r="J1089" s="4" t="s">
        <v>45</v>
      </c>
    </row>
    <row r="1090" spans="1:10" ht="13" hidden="1" x14ac:dyDescent="0.15">
      <c r="A1090" s="3">
        <v>1089</v>
      </c>
      <c r="B1090" s="3">
        <v>2</v>
      </c>
      <c r="C1090" s="4" t="s">
        <v>39</v>
      </c>
      <c r="D1090" s="14">
        <v>0</v>
      </c>
      <c r="E1090" s="3">
        <v>-1</v>
      </c>
      <c r="F1090" s="3">
        <v>-1</v>
      </c>
      <c r="G1090" s="3">
        <v>-1</v>
      </c>
      <c r="H1090" s="3">
        <v>3</v>
      </c>
      <c r="I1090" s="3">
        <v>4</v>
      </c>
      <c r="J1090" s="4" t="s">
        <v>45</v>
      </c>
    </row>
    <row r="1091" spans="1:10" ht="13" hidden="1" x14ac:dyDescent="0.15">
      <c r="A1091" s="3">
        <v>1090</v>
      </c>
      <c r="B1091" s="3">
        <v>2</v>
      </c>
      <c r="C1091" s="4" t="s">
        <v>39</v>
      </c>
      <c r="D1091" s="14">
        <v>0</v>
      </c>
      <c r="E1091" s="3">
        <v>-1</v>
      </c>
      <c r="F1091" s="3">
        <v>-1</v>
      </c>
      <c r="G1091" s="3">
        <v>-1</v>
      </c>
      <c r="H1091" s="3">
        <v>6</v>
      </c>
      <c r="I1091" s="3">
        <v>3</v>
      </c>
      <c r="J1091" s="4" t="s">
        <v>40</v>
      </c>
    </row>
    <row r="1092" spans="1:10" ht="13" hidden="1" x14ac:dyDescent="0.15">
      <c r="A1092" s="3">
        <v>1091</v>
      </c>
      <c r="B1092" s="3">
        <v>2</v>
      </c>
      <c r="C1092" s="4" t="s">
        <v>42</v>
      </c>
      <c r="D1092" s="14">
        <v>0</v>
      </c>
      <c r="E1092" s="3">
        <v>-1</v>
      </c>
      <c r="F1092" s="3">
        <v>-1</v>
      </c>
      <c r="G1092" s="3">
        <v>-1</v>
      </c>
      <c r="H1092" s="3">
        <v>1</v>
      </c>
      <c r="I1092" s="3">
        <v>5</v>
      </c>
      <c r="J1092" s="4" t="s">
        <v>43</v>
      </c>
    </row>
    <row r="1093" spans="1:10" ht="13" hidden="1" x14ac:dyDescent="0.15">
      <c r="A1093" s="3">
        <v>1092</v>
      </c>
      <c r="B1093" s="3">
        <v>2</v>
      </c>
      <c r="C1093" s="4" t="s">
        <v>39</v>
      </c>
      <c r="D1093" s="14">
        <v>0</v>
      </c>
      <c r="E1093" s="3">
        <v>-1</v>
      </c>
      <c r="F1093" s="3">
        <v>-1</v>
      </c>
      <c r="G1093" s="3">
        <v>-1</v>
      </c>
      <c r="H1093" s="3">
        <v>7</v>
      </c>
      <c r="I1093" s="3">
        <v>2</v>
      </c>
      <c r="J1093" s="4" t="s">
        <v>41</v>
      </c>
    </row>
    <row r="1094" spans="1:10" ht="13" hidden="1" x14ac:dyDescent="0.15">
      <c r="A1094" s="3">
        <v>1093</v>
      </c>
      <c r="B1094" s="3">
        <v>1</v>
      </c>
      <c r="C1094" s="4" t="s">
        <v>42</v>
      </c>
      <c r="D1094" s="14">
        <v>0</v>
      </c>
      <c r="E1094" s="3">
        <v>-1</v>
      </c>
      <c r="F1094" s="3">
        <v>-1</v>
      </c>
      <c r="G1094" s="3">
        <v>-1</v>
      </c>
      <c r="H1094" s="3">
        <v>7</v>
      </c>
      <c r="I1094" s="3">
        <v>2</v>
      </c>
      <c r="J1094" s="4" t="s">
        <v>41</v>
      </c>
    </row>
    <row r="1095" spans="1:10" ht="13" hidden="1" x14ac:dyDescent="0.15">
      <c r="A1095" s="3">
        <v>1094</v>
      </c>
      <c r="B1095" s="3">
        <v>2</v>
      </c>
      <c r="C1095" s="4" t="s">
        <v>39</v>
      </c>
      <c r="D1095" s="14">
        <v>0</v>
      </c>
      <c r="E1095" s="3">
        <v>-1</v>
      </c>
      <c r="F1095" s="3">
        <v>-1</v>
      </c>
      <c r="G1095" s="3">
        <v>-1</v>
      </c>
      <c r="H1095" s="3">
        <v>5</v>
      </c>
      <c r="I1095" s="3">
        <v>1</v>
      </c>
      <c r="J1095" s="4" t="s">
        <v>44</v>
      </c>
    </row>
    <row r="1096" spans="1:10" ht="13" hidden="1" x14ac:dyDescent="0.15">
      <c r="A1096" s="3">
        <v>1095</v>
      </c>
      <c r="B1096" s="3">
        <v>3</v>
      </c>
      <c r="C1096" s="4" t="s">
        <v>42</v>
      </c>
      <c r="D1096" s="14">
        <v>0</v>
      </c>
      <c r="E1096" s="3">
        <v>-1</v>
      </c>
      <c r="F1096" s="3">
        <v>-1</v>
      </c>
      <c r="G1096" s="3">
        <v>-1</v>
      </c>
      <c r="H1096" s="3">
        <v>2</v>
      </c>
      <c r="I1096" s="3">
        <v>7</v>
      </c>
      <c r="J1096" s="4" t="s">
        <v>47</v>
      </c>
    </row>
    <row r="1097" spans="1:10" ht="13" hidden="1" x14ac:dyDescent="0.15">
      <c r="A1097" s="3">
        <v>1096</v>
      </c>
      <c r="B1097" s="3">
        <v>2</v>
      </c>
      <c r="C1097" s="4" t="s">
        <v>42</v>
      </c>
      <c r="D1097" s="14">
        <v>0</v>
      </c>
      <c r="E1097" s="3">
        <v>-1</v>
      </c>
      <c r="F1097" s="3">
        <v>-1</v>
      </c>
      <c r="G1097" s="3">
        <v>-1</v>
      </c>
      <c r="H1097" s="3">
        <v>9</v>
      </c>
      <c r="I1097" s="3">
        <v>6</v>
      </c>
      <c r="J1097" s="4" t="s">
        <v>46</v>
      </c>
    </row>
    <row r="1098" spans="1:10" ht="13" hidden="1" x14ac:dyDescent="0.15">
      <c r="A1098" s="3">
        <v>1097</v>
      </c>
      <c r="B1098" s="3">
        <v>1</v>
      </c>
      <c r="C1098" s="4" t="s">
        <v>39</v>
      </c>
      <c r="D1098" s="14">
        <v>0</v>
      </c>
      <c r="E1098" s="3">
        <v>-1</v>
      </c>
      <c r="F1098" s="3">
        <v>-1</v>
      </c>
      <c r="G1098" s="3">
        <v>-1</v>
      </c>
      <c r="H1098" s="3">
        <v>10</v>
      </c>
      <c r="I1098" s="3">
        <v>7</v>
      </c>
      <c r="J1098" s="4" t="s">
        <v>47</v>
      </c>
    </row>
    <row r="1099" spans="1:10" ht="13" hidden="1" x14ac:dyDescent="0.15">
      <c r="A1099" s="3">
        <v>1098</v>
      </c>
      <c r="B1099" s="3">
        <v>1</v>
      </c>
      <c r="C1099" s="4" t="s">
        <v>39</v>
      </c>
      <c r="D1099" s="14">
        <v>0</v>
      </c>
      <c r="E1099" s="3">
        <v>-1</v>
      </c>
      <c r="F1099" s="3">
        <v>-1</v>
      </c>
      <c r="G1099" s="3">
        <v>-1</v>
      </c>
      <c r="H1099" s="3">
        <v>1</v>
      </c>
      <c r="I1099" s="3">
        <v>2</v>
      </c>
      <c r="J1099" s="4" t="s">
        <v>41</v>
      </c>
    </row>
    <row r="1100" spans="1:10" ht="13" hidden="1" x14ac:dyDescent="0.15">
      <c r="A1100" s="3">
        <v>1099</v>
      </c>
      <c r="B1100" s="3">
        <v>1</v>
      </c>
      <c r="C1100" s="4" t="s">
        <v>42</v>
      </c>
      <c r="D1100" s="14">
        <v>0</v>
      </c>
      <c r="E1100" s="3">
        <v>-1</v>
      </c>
      <c r="F1100" s="3">
        <v>-1</v>
      </c>
      <c r="G1100" s="3">
        <v>-1</v>
      </c>
      <c r="H1100" s="3">
        <v>6</v>
      </c>
      <c r="I1100" s="3">
        <v>4</v>
      </c>
      <c r="J1100" s="4" t="s">
        <v>45</v>
      </c>
    </row>
    <row r="1101" spans="1:10" ht="13" hidden="1" x14ac:dyDescent="0.15">
      <c r="A1101" s="3">
        <v>1100</v>
      </c>
      <c r="B1101" s="3">
        <v>4</v>
      </c>
      <c r="C1101" s="4" t="s">
        <v>39</v>
      </c>
      <c r="D1101" s="14">
        <v>0</v>
      </c>
      <c r="E1101" s="3">
        <v>-1</v>
      </c>
      <c r="F1101" s="3">
        <v>-1</v>
      </c>
      <c r="G1101" s="3">
        <v>-1</v>
      </c>
      <c r="H1101" s="3">
        <v>2</v>
      </c>
      <c r="I1101" s="3">
        <v>1</v>
      </c>
      <c r="J1101" s="4" t="s">
        <v>44</v>
      </c>
    </row>
    <row r="1102" spans="1:10" ht="13" hidden="1" x14ac:dyDescent="0.15">
      <c r="A1102" s="3">
        <v>1101</v>
      </c>
      <c r="B1102" s="3">
        <v>2</v>
      </c>
      <c r="C1102" s="4" t="s">
        <v>42</v>
      </c>
      <c r="D1102" s="14">
        <v>0</v>
      </c>
      <c r="E1102" s="3">
        <v>-1</v>
      </c>
      <c r="F1102" s="3">
        <v>-1</v>
      </c>
      <c r="G1102" s="3">
        <v>-1</v>
      </c>
      <c r="H1102" s="3">
        <v>5</v>
      </c>
      <c r="I1102" s="3">
        <v>2</v>
      </c>
      <c r="J1102" s="4" t="s">
        <v>41</v>
      </c>
    </row>
    <row r="1103" spans="1:10" ht="13" hidden="1" x14ac:dyDescent="0.15">
      <c r="A1103" s="3">
        <v>1102</v>
      </c>
      <c r="B1103" s="3">
        <v>2</v>
      </c>
      <c r="C1103" s="4" t="s">
        <v>42</v>
      </c>
      <c r="D1103" s="14">
        <v>0</v>
      </c>
      <c r="E1103" s="3">
        <v>-1</v>
      </c>
      <c r="F1103" s="3">
        <v>-1</v>
      </c>
      <c r="G1103" s="3">
        <v>-1</v>
      </c>
      <c r="H1103" s="3">
        <v>4</v>
      </c>
      <c r="I1103" s="3">
        <v>7</v>
      </c>
      <c r="J1103" s="4" t="s">
        <v>47</v>
      </c>
    </row>
    <row r="1104" spans="1:10" ht="13" hidden="1" x14ac:dyDescent="0.15">
      <c r="A1104" s="3">
        <v>1103</v>
      </c>
      <c r="B1104" s="3">
        <v>6</v>
      </c>
      <c r="C1104" s="4" t="s">
        <v>42</v>
      </c>
      <c r="D1104" s="14">
        <v>0</v>
      </c>
      <c r="E1104" s="3">
        <v>-1</v>
      </c>
      <c r="F1104" s="3">
        <v>-1</v>
      </c>
      <c r="G1104" s="3">
        <v>-1</v>
      </c>
      <c r="H1104" s="3">
        <v>8</v>
      </c>
      <c r="I1104" s="3">
        <v>5</v>
      </c>
      <c r="J1104" s="4" t="s">
        <v>43</v>
      </c>
    </row>
    <row r="1105" spans="1:10" ht="13" hidden="1" x14ac:dyDescent="0.15">
      <c r="A1105" s="3">
        <v>1104</v>
      </c>
      <c r="B1105" s="3">
        <v>2</v>
      </c>
      <c r="C1105" s="4" t="s">
        <v>42</v>
      </c>
      <c r="D1105" s="14">
        <v>0</v>
      </c>
      <c r="E1105" s="3">
        <v>-1</v>
      </c>
      <c r="F1105" s="3">
        <v>-1</v>
      </c>
      <c r="G1105" s="3">
        <v>-1</v>
      </c>
      <c r="H1105" s="3">
        <v>5</v>
      </c>
      <c r="I1105" s="3">
        <v>1</v>
      </c>
      <c r="J1105" s="4" t="s">
        <v>44</v>
      </c>
    </row>
    <row r="1106" spans="1:10" ht="13" hidden="1" x14ac:dyDescent="0.15">
      <c r="A1106" s="3">
        <v>1105</v>
      </c>
      <c r="B1106" s="3">
        <v>2</v>
      </c>
      <c r="C1106" s="4" t="s">
        <v>42</v>
      </c>
      <c r="D1106" s="14">
        <v>0</v>
      </c>
      <c r="E1106" s="3">
        <v>-1</v>
      </c>
      <c r="F1106" s="3">
        <v>-1</v>
      </c>
      <c r="G1106" s="3">
        <v>-1</v>
      </c>
      <c r="H1106" s="3">
        <v>1</v>
      </c>
      <c r="I1106" s="3">
        <v>5</v>
      </c>
      <c r="J1106" s="4" t="s">
        <v>43</v>
      </c>
    </row>
    <row r="1107" spans="1:10" ht="13" hidden="1" x14ac:dyDescent="0.15">
      <c r="A1107" s="3">
        <v>1106</v>
      </c>
      <c r="B1107" s="3">
        <v>2</v>
      </c>
      <c r="C1107" s="4" t="s">
        <v>39</v>
      </c>
      <c r="D1107" s="14">
        <v>0</v>
      </c>
      <c r="E1107" s="3">
        <v>-1</v>
      </c>
      <c r="F1107" s="3">
        <v>-1</v>
      </c>
      <c r="G1107" s="3">
        <v>-1</v>
      </c>
      <c r="H1107" s="3">
        <v>7</v>
      </c>
      <c r="I1107" s="3">
        <v>7</v>
      </c>
      <c r="J1107" s="4" t="s">
        <v>47</v>
      </c>
    </row>
    <row r="1108" spans="1:10" ht="13" hidden="1" x14ac:dyDescent="0.15">
      <c r="A1108" s="3">
        <v>1107</v>
      </c>
      <c r="B1108" s="3">
        <v>4</v>
      </c>
      <c r="C1108" s="4" t="s">
        <v>39</v>
      </c>
      <c r="D1108" s="14">
        <v>0</v>
      </c>
      <c r="E1108" s="3">
        <v>-1</v>
      </c>
      <c r="F1108" s="3">
        <v>-1</v>
      </c>
      <c r="G1108" s="3">
        <v>-1</v>
      </c>
      <c r="H1108" s="3">
        <v>1</v>
      </c>
      <c r="I1108" s="3">
        <v>4</v>
      </c>
      <c r="J1108" s="4" t="s">
        <v>45</v>
      </c>
    </row>
    <row r="1109" spans="1:10" ht="13" hidden="1" x14ac:dyDescent="0.15">
      <c r="A1109" s="3">
        <v>1108</v>
      </c>
      <c r="B1109" s="3">
        <v>2</v>
      </c>
      <c r="C1109" s="4" t="s">
        <v>42</v>
      </c>
      <c r="D1109" s="14">
        <v>0</v>
      </c>
      <c r="E1109" s="3">
        <v>-1</v>
      </c>
      <c r="F1109" s="3">
        <v>-1</v>
      </c>
      <c r="G1109" s="3">
        <v>-1</v>
      </c>
      <c r="H1109" s="3">
        <v>3</v>
      </c>
      <c r="I1109" s="3">
        <v>3</v>
      </c>
      <c r="J1109" s="4" t="s">
        <v>40</v>
      </c>
    </row>
    <row r="1110" spans="1:10" ht="13" hidden="1" x14ac:dyDescent="0.15">
      <c r="A1110" s="3">
        <v>1109</v>
      </c>
      <c r="B1110" s="3">
        <v>4</v>
      </c>
      <c r="C1110" s="4" t="s">
        <v>39</v>
      </c>
      <c r="D1110" s="14">
        <v>0</v>
      </c>
      <c r="E1110" s="3">
        <v>-1</v>
      </c>
      <c r="F1110" s="3">
        <v>-1</v>
      </c>
      <c r="G1110" s="3">
        <v>-1</v>
      </c>
      <c r="H1110" s="3">
        <v>7</v>
      </c>
      <c r="I1110" s="3">
        <v>7</v>
      </c>
      <c r="J1110" s="4" t="s">
        <v>47</v>
      </c>
    </row>
    <row r="1111" spans="1:10" ht="13" hidden="1" x14ac:dyDescent="0.15">
      <c r="A1111" s="3">
        <v>1110</v>
      </c>
      <c r="B1111" s="3">
        <v>3</v>
      </c>
      <c r="C1111" s="4" t="s">
        <v>42</v>
      </c>
      <c r="D1111" s="14">
        <v>0</v>
      </c>
      <c r="E1111" s="3">
        <v>-1</v>
      </c>
      <c r="F1111" s="3">
        <v>-1</v>
      </c>
      <c r="G1111" s="3">
        <v>-1</v>
      </c>
      <c r="H1111" s="3">
        <v>2</v>
      </c>
      <c r="I1111" s="3">
        <v>1</v>
      </c>
      <c r="J1111" s="4" t="s">
        <v>44</v>
      </c>
    </row>
    <row r="1112" spans="1:10" ht="13" hidden="1" x14ac:dyDescent="0.15">
      <c r="A1112" s="3">
        <v>1111</v>
      </c>
      <c r="B1112" s="3">
        <v>6</v>
      </c>
      <c r="C1112" s="4" t="s">
        <v>39</v>
      </c>
      <c r="D1112" s="14">
        <v>0</v>
      </c>
      <c r="E1112" s="3">
        <v>-1</v>
      </c>
      <c r="F1112" s="3">
        <v>-1</v>
      </c>
      <c r="G1112" s="3">
        <v>-1</v>
      </c>
      <c r="H1112" s="3">
        <v>9</v>
      </c>
      <c r="I1112" s="3">
        <v>1</v>
      </c>
      <c r="J1112" s="4" t="s">
        <v>44</v>
      </c>
    </row>
    <row r="1113" spans="1:10" ht="13" hidden="1" x14ac:dyDescent="0.15">
      <c r="A1113" s="3">
        <v>1112</v>
      </c>
      <c r="B1113" s="3">
        <v>1</v>
      </c>
      <c r="C1113" s="4" t="s">
        <v>39</v>
      </c>
      <c r="D1113" s="14">
        <v>0</v>
      </c>
      <c r="E1113" s="3">
        <v>-1</v>
      </c>
      <c r="F1113" s="3">
        <v>-1</v>
      </c>
      <c r="G1113" s="3">
        <v>-1</v>
      </c>
      <c r="H1113" s="3">
        <v>4</v>
      </c>
      <c r="I1113" s="3">
        <v>1</v>
      </c>
      <c r="J1113" s="4" t="s">
        <v>44</v>
      </c>
    </row>
    <row r="1114" spans="1:10" ht="13" hidden="1" x14ac:dyDescent="0.15">
      <c r="A1114" s="3">
        <v>1113</v>
      </c>
      <c r="B1114" s="3">
        <v>5</v>
      </c>
      <c r="C1114" s="4" t="s">
        <v>42</v>
      </c>
      <c r="D1114" s="14">
        <v>0</v>
      </c>
      <c r="E1114" s="3">
        <v>-1</v>
      </c>
      <c r="F1114" s="3">
        <v>-1</v>
      </c>
      <c r="G1114" s="3">
        <v>-1</v>
      </c>
      <c r="H1114" s="3">
        <v>2</v>
      </c>
      <c r="I1114" s="3">
        <v>3</v>
      </c>
      <c r="J1114" s="4" t="s">
        <v>40</v>
      </c>
    </row>
    <row r="1115" spans="1:10" ht="13" hidden="1" x14ac:dyDescent="0.15">
      <c r="A1115" s="3">
        <v>1114</v>
      </c>
      <c r="B1115" s="3">
        <v>1</v>
      </c>
      <c r="C1115" s="4" t="s">
        <v>42</v>
      </c>
      <c r="D1115" s="14">
        <v>0</v>
      </c>
      <c r="E1115" s="3">
        <v>-1</v>
      </c>
      <c r="F1115" s="3">
        <v>-1</v>
      </c>
      <c r="G1115" s="3">
        <v>-1</v>
      </c>
      <c r="H1115" s="3">
        <v>4</v>
      </c>
      <c r="I1115" s="3">
        <v>4</v>
      </c>
      <c r="J1115" s="4" t="s">
        <v>45</v>
      </c>
    </row>
    <row r="1116" spans="1:10" ht="13" hidden="1" x14ac:dyDescent="0.15">
      <c r="A1116" s="3">
        <v>1115</v>
      </c>
      <c r="B1116" s="3">
        <v>2</v>
      </c>
      <c r="C1116" s="4" t="s">
        <v>39</v>
      </c>
      <c r="D1116" s="14">
        <v>0</v>
      </c>
      <c r="E1116" s="3">
        <v>-1</v>
      </c>
      <c r="F1116" s="3">
        <v>-1</v>
      </c>
      <c r="G1116" s="3">
        <v>-1</v>
      </c>
      <c r="H1116" s="3">
        <v>6</v>
      </c>
      <c r="I1116" s="3">
        <v>6</v>
      </c>
      <c r="J1116" s="4" t="s">
        <v>46</v>
      </c>
    </row>
    <row r="1117" spans="1:10" ht="13" hidden="1" x14ac:dyDescent="0.15">
      <c r="A1117" s="3">
        <v>1116</v>
      </c>
      <c r="B1117" s="3">
        <v>3</v>
      </c>
      <c r="C1117" s="4" t="s">
        <v>42</v>
      </c>
      <c r="D1117" s="14">
        <v>0</v>
      </c>
      <c r="E1117" s="3">
        <v>-1</v>
      </c>
      <c r="F1117" s="3">
        <v>-1</v>
      </c>
      <c r="G1117" s="3">
        <v>-1</v>
      </c>
      <c r="H1117" s="3">
        <v>8</v>
      </c>
      <c r="I1117" s="3">
        <v>6</v>
      </c>
      <c r="J1117" s="4" t="s">
        <v>46</v>
      </c>
    </row>
    <row r="1118" spans="1:10" ht="13" hidden="1" x14ac:dyDescent="0.15">
      <c r="A1118" s="3">
        <v>1117</v>
      </c>
      <c r="B1118" s="3">
        <v>2</v>
      </c>
      <c r="C1118" s="4" t="s">
        <v>42</v>
      </c>
      <c r="D1118" s="14">
        <v>0</v>
      </c>
      <c r="E1118" s="3">
        <v>-1</v>
      </c>
      <c r="F1118" s="3">
        <v>-1</v>
      </c>
      <c r="G1118" s="3">
        <v>-1</v>
      </c>
      <c r="H1118" s="3">
        <v>5</v>
      </c>
      <c r="I1118" s="3">
        <v>2</v>
      </c>
      <c r="J1118" s="4" t="s">
        <v>41</v>
      </c>
    </row>
    <row r="1119" spans="1:10" ht="13" hidden="1" x14ac:dyDescent="0.15">
      <c r="A1119" s="3">
        <v>1118</v>
      </c>
      <c r="B1119" s="3">
        <v>1</v>
      </c>
      <c r="C1119" s="4" t="s">
        <v>39</v>
      </c>
      <c r="D1119" s="14">
        <v>0</v>
      </c>
      <c r="E1119" s="3">
        <v>-1</v>
      </c>
      <c r="F1119" s="3">
        <v>-1</v>
      </c>
      <c r="G1119" s="3">
        <v>-1</v>
      </c>
      <c r="H1119" s="3">
        <v>1</v>
      </c>
      <c r="I1119" s="3">
        <v>3</v>
      </c>
      <c r="J1119" s="4" t="s">
        <v>40</v>
      </c>
    </row>
    <row r="1120" spans="1:10" ht="13" hidden="1" x14ac:dyDescent="0.15">
      <c r="A1120" s="3">
        <v>1119</v>
      </c>
      <c r="B1120" s="3">
        <v>4</v>
      </c>
      <c r="C1120" s="4" t="s">
        <v>39</v>
      </c>
      <c r="D1120" s="14">
        <v>0</v>
      </c>
      <c r="E1120" s="3">
        <v>-1</v>
      </c>
      <c r="F1120" s="3">
        <v>-1</v>
      </c>
      <c r="G1120" s="3">
        <v>-1</v>
      </c>
      <c r="H1120" s="3">
        <v>1</v>
      </c>
      <c r="I1120" s="3">
        <v>1</v>
      </c>
      <c r="J1120" s="4" t="s">
        <v>44</v>
      </c>
    </row>
    <row r="1121" spans="1:10" ht="13" hidden="1" x14ac:dyDescent="0.15">
      <c r="A1121" s="3">
        <v>1120</v>
      </c>
      <c r="B1121" s="3">
        <v>2</v>
      </c>
      <c r="C1121" s="4" t="s">
        <v>42</v>
      </c>
      <c r="D1121" s="14">
        <v>0</v>
      </c>
      <c r="E1121" s="3">
        <v>-1</v>
      </c>
      <c r="F1121" s="3">
        <v>-1</v>
      </c>
      <c r="G1121" s="3">
        <v>-1</v>
      </c>
      <c r="H1121" s="3">
        <v>7</v>
      </c>
      <c r="I1121" s="3">
        <v>5</v>
      </c>
      <c r="J1121" s="4" t="s">
        <v>43</v>
      </c>
    </row>
    <row r="1122" spans="1:10" ht="13" hidden="1" x14ac:dyDescent="0.15">
      <c r="A1122" s="3">
        <v>1121</v>
      </c>
      <c r="B1122" s="3">
        <v>4</v>
      </c>
      <c r="C1122" s="4" t="s">
        <v>42</v>
      </c>
      <c r="D1122" s="14">
        <v>0</v>
      </c>
      <c r="E1122" s="3">
        <v>-1</v>
      </c>
      <c r="F1122" s="3">
        <v>-1</v>
      </c>
      <c r="G1122" s="3">
        <v>-1</v>
      </c>
      <c r="H1122" s="3">
        <v>1</v>
      </c>
      <c r="I1122" s="3">
        <v>2</v>
      </c>
      <c r="J1122" s="4" t="s">
        <v>41</v>
      </c>
    </row>
    <row r="1123" spans="1:10" ht="13" hidden="1" x14ac:dyDescent="0.15">
      <c r="A1123" s="3">
        <v>1122</v>
      </c>
      <c r="B1123" s="3">
        <v>2</v>
      </c>
      <c r="C1123" s="4" t="s">
        <v>42</v>
      </c>
      <c r="D1123" s="14">
        <v>0</v>
      </c>
      <c r="E1123" s="3">
        <v>-1</v>
      </c>
      <c r="F1123" s="3">
        <v>-1</v>
      </c>
      <c r="G1123" s="3">
        <v>-1</v>
      </c>
      <c r="H1123" s="3">
        <v>6</v>
      </c>
      <c r="I1123" s="3">
        <v>7</v>
      </c>
      <c r="J1123" s="4" t="s">
        <v>47</v>
      </c>
    </row>
    <row r="1124" spans="1:10" ht="13" hidden="1" x14ac:dyDescent="0.15">
      <c r="A1124" s="3">
        <v>1123</v>
      </c>
      <c r="B1124" s="3">
        <v>1</v>
      </c>
      <c r="C1124" s="4" t="s">
        <v>39</v>
      </c>
      <c r="D1124" s="14">
        <v>0</v>
      </c>
      <c r="E1124" s="3">
        <v>-1</v>
      </c>
      <c r="F1124" s="3">
        <v>-1</v>
      </c>
      <c r="G1124" s="3">
        <v>-1</v>
      </c>
      <c r="H1124" s="3">
        <v>5</v>
      </c>
      <c r="I1124" s="3">
        <v>5</v>
      </c>
      <c r="J1124" s="4" t="s">
        <v>43</v>
      </c>
    </row>
    <row r="1125" spans="1:10" ht="13" hidden="1" x14ac:dyDescent="0.15">
      <c r="A1125" s="3">
        <v>1124</v>
      </c>
      <c r="B1125" s="3">
        <v>2</v>
      </c>
      <c r="C1125" s="4" t="s">
        <v>39</v>
      </c>
      <c r="D1125" s="14">
        <v>0</v>
      </c>
      <c r="E1125" s="3">
        <v>-1</v>
      </c>
      <c r="F1125" s="3">
        <v>-1</v>
      </c>
      <c r="G1125" s="3">
        <v>-1</v>
      </c>
      <c r="H1125" s="3">
        <v>2</v>
      </c>
      <c r="I1125" s="3">
        <v>6</v>
      </c>
      <c r="J1125" s="4" t="s">
        <v>46</v>
      </c>
    </row>
    <row r="1126" spans="1:10" ht="13" hidden="1" x14ac:dyDescent="0.15">
      <c r="A1126" s="3">
        <v>1125</v>
      </c>
      <c r="B1126" s="3">
        <v>5</v>
      </c>
      <c r="C1126" s="4" t="s">
        <v>39</v>
      </c>
      <c r="D1126" s="14">
        <v>0</v>
      </c>
      <c r="E1126" s="3">
        <v>-1</v>
      </c>
      <c r="F1126" s="3">
        <v>-1</v>
      </c>
      <c r="G1126" s="3">
        <v>-1</v>
      </c>
      <c r="H1126" s="3">
        <v>7</v>
      </c>
      <c r="I1126" s="3">
        <v>6</v>
      </c>
      <c r="J1126" s="4" t="s">
        <v>46</v>
      </c>
    </row>
    <row r="1127" spans="1:10" ht="13" hidden="1" x14ac:dyDescent="0.15">
      <c r="A1127" s="3">
        <v>1126</v>
      </c>
      <c r="B1127" s="3">
        <v>1</v>
      </c>
      <c r="C1127" s="4" t="s">
        <v>42</v>
      </c>
      <c r="D1127" s="14">
        <v>0</v>
      </c>
      <c r="E1127" s="3">
        <v>-1</v>
      </c>
      <c r="F1127" s="3">
        <v>-1</v>
      </c>
      <c r="G1127" s="3">
        <v>-1</v>
      </c>
      <c r="H1127" s="3">
        <v>10</v>
      </c>
      <c r="I1127" s="3">
        <v>7</v>
      </c>
      <c r="J1127" s="4" t="s">
        <v>47</v>
      </c>
    </row>
    <row r="1128" spans="1:10" ht="13" hidden="1" x14ac:dyDescent="0.15">
      <c r="A1128" s="3">
        <v>1127</v>
      </c>
      <c r="B1128" s="3">
        <v>2</v>
      </c>
      <c r="C1128" s="4" t="s">
        <v>39</v>
      </c>
      <c r="D1128" s="14">
        <v>0</v>
      </c>
      <c r="E1128" s="3">
        <v>-1</v>
      </c>
      <c r="F1128" s="3">
        <v>-1</v>
      </c>
      <c r="G1128" s="3">
        <v>-1</v>
      </c>
      <c r="H1128" s="3">
        <v>9</v>
      </c>
      <c r="I1128" s="3">
        <v>4</v>
      </c>
      <c r="J1128" s="4" t="s">
        <v>45</v>
      </c>
    </row>
    <row r="1129" spans="1:10" ht="13" hidden="1" x14ac:dyDescent="0.15">
      <c r="A1129" s="3">
        <v>1128</v>
      </c>
      <c r="B1129" s="3">
        <v>5</v>
      </c>
      <c r="C1129" s="4" t="s">
        <v>42</v>
      </c>
      <c r="D1129" s="14">
        <v>0</v>
      </c>
      <c r="E1129" s="3">
        <v>-1</v>
      </c>
      <c r="F1129" s="3">
        <v>-1</v>
      </c>
      <c r="G1129" s="3">
        <v>-1</v>
      </c>
      <c r="H1129" s="3">
        <v>1</v>
      </c>
      <c r="I1129" s="3">
        <v>5</v>
      </c>
      <c r="J1129" s="4" t="s">
        <v>43</v>
      </c>
    </row>
    <row r="1130" spans="1:10" ht="13" hidden="1" x14ac:dyDescent="0.15">
      <c r="A1130" s="3">
        <v>1129</v>
      </c>
      <c r="B1130" s="3">
        <v>2</v>
      </c>
      <c r="C1130" s="4" t="s">
        <v>42</v>
      </c>
      <c r="D1130" s="14">
        <v>0</v>
      </c>
      <c r="E1130" s="3">
        <v>-1</v>
      </c>
      <c r="F1130" s="3">
        <v>-1</v>
      </c>
      <c r="G1130" s="3">
        <v>-1</v>
      </c>
      <c r="H1130" s="3">
        <v>4</v>
      </c>
      <c r="I1130" s="3">
        <v>1</v>
      </c>
      <c r="J1130" s="4" t="s">
        <v>44</v>
      </c>
    </row>
    <row r="1131" spans="1:10" ht="13" hidden="1" x14ac:dyDescent="0.15">
      <c r="A1131" s="3">
        <v>1130</v>
      </c>
      <c r="B1131" s="3">
        <v>1</v>
      </c>
      <c r="C1131" s="4" t="s">
        <v>39</v>
      </c>
      <c r="D1131" s="14">
        <v>0</v>
      </c>
      <c r="E1131" s="3">
        <v>-1</v>
      </c>
      <c r="F1131" s="3">
        <v>-1</v>
      </c>
      <c r="G1131" s="3">
        <v>-1</v>
      </c>
      <c r="H1131" s="3">
        <v>1</v>
      </c>
      <c r="I1131" s="3">
        <v>7</v>
      </c>
      <c r="J1131" s="4" t="s">
        <v>47</v>
      </c>
    </row>
    <row r="1132" spans="1:10" ht="13" hidden="1" x14ac:dyDescent="0.15">
      <c r="A1132" s="3">
        <v>1131</v>
      </c>
      <c r="B1132" s="3">
        <v>4</v>
      </c>
      <c r="C1132" s="4" t="s">
        <v>42</v>
      </c>
      <c r="D1132" s="14">
        <v>0</v>
      </c>
      <c r="E1132" s="3">
        <v>-1</v>
      </c>
      <c r="F1132" s="3">
        <v>-1</v>
      </c>
      <c r="G1132" s="3">
        <v>-1</v>
      </c>
      <c r="H1132" s="3">
        <v>3</v>
      </c>
      <c r="I1132" s="3">
        <v>7</v>
      </c>
      <c r="J1132" s="4" t="s">
        <v>47</v>
      </c>
    </row>
    <row r="1133" spans="1:10" ht="13" hidden="1" x14ac:dyDescent="0.15">
      <c r="A1133" s="3">
        <v>1132</v>
      </c>
      <c r="B1133" s="3">
        <v>2</v>
      </c>
      <c r="C1133" s="4" t="s">
        <v>39</v>
      </c>
      <c r="D1133" s="14">
        <v>0</v>
      </c>
      <c r="E1133" s="3">
        <v>-1</v>
      </c>
      <c r="F1133" s="3">
        <v>-1</v>
      </c>
      <c r="G1133" s="3">
        <v>-1</v>
      </c>
      <c r="H1133" s="3">
        <v>7</v>
      </c>
      <c r="I1133" s="3">
        <v>6</v>
      </c>
      <c r="J1133" s="4" t="s">
        <v>46</v>
      </c>
    </row>
    <row r="1134" spans="1:10" ht="13" hidden="1" x14ac:dyDescent="0.15">
      <c r="A1134" s="3">
        <v>1133</v>
      </c>
      <c r="B1134" s="3">
        <v>1</v>
      </c>
      <c r="C1134" s="4" t="s">
        <v>42</v>
      </c>
      <c r="D1134" s="14">
        <v>0</v>
      </c>
      <c r="E1134" s="3">
        <v>-1</v>
      </c>
      <c r="F1134" s="3">
        <v>-1</v>
      </c>
      <c r="G1134" s="3">
        <v>-1</v>
      </c>
      <c r="H1134" s="3">
        <v>5</v>
      </c>
      <c r="I1134" s="3">
        <v>6</v>
      </c>
      <c r="J1134" s="4" t="s">
        <v>46</v>
      </c>
    </row>
    <row r="1135" spans="1:10" ht="13" hidden="1" x14ac:dyDescent="0.15">
      <c r="A1135" s="3">
        <v>1134</v>
      </c>
      <c r="B1135" s="3">
        <v>2</v>
      </c>
      <c r="C1135" s="4" t="s">
        <v>39</v>
      </c>
      <c r="D1135" s="14">
        <v>0</v>
      </c>
      <c r="E1135" s="3">
        <v>-1</v>
      </c>
      <c r="F1135" s="3">
        <v>-1</v>
      </c>
      <c r="G1135" s="3">
        <v>-1</v>
      </c>
      <c r="H1135" s="3">
        <v>1</v>
      </c>
      <c r="I1135" s="3">
        <v>7</v>
      </c>
      <c r="J1135" s="4" t="s">
        <v>47</v>
      </c>
    </row>
    <row r="1136" spans="1:10" ht="13" hidden="1" x14ac:dyDescent="0.15">
      <c r="A1136" s="3">
        <v>1135</v>
      </c>
      <c r="B1136" s="3">
        <v>4</v>
      </c>
      <c r="C1136" s="4" t="s">
        <v>42</v>
      </c>
      <c r="D1136" s="14">
        <v>0</v>
      </c>
      <c r="E1136" s="3">
        <v>-1</v>
      </c>
      <c r="F1136" s="3">
        <v>-1</v>
      </c>
      <c r="G1136" s="3">
        <v>-1</v>
      </c>
      <c r="H1136" s="3">
        <v>3</v>
      </c>
      <c r="I1136" s="3">
        <v>1</v>
      </c>
      <c r="J1136" s="4" t="s">
        <v>44</v>
      </c>
    </row>
    <row r="1137" spans="1:10" ht="13" hidden="1" x14ac:dyDescent="0.15">
      <c r="A1137" s="3">
        <v>1136</v>
      </c>
      <c r="B1137" s="3">
        <v>1</v>
      </c>
      <c r="C1137" s="4" t="s">
        <v>42</v>
      </c>
      <c r="D1137" s="14">
        <v>0</v>
      </c>
      <c r="E1137" s="3">
        <v>-1</v>
      </c>
      <c r="F1137" s="3">
        <v>-1</v>
      </c>
      <c r="G1137" s="3">
        <v>-1</v>
      </c>
      <c r="H1137" s="3">
        <v>10</v>
      </c>
      <c r="I1137" s="3">
        <v>1</v>
      </c>
      <c r="J1137" s="4" t="s">
        <v>44</v>
      </c>
    </row>
    <row r="1138" spans="1:10" ht="13" hidden="1" x14ac:dyDescent="0.15">
      <c r="A1138" s="3">
        <v>1137</v>
      </c>
      <c r="B1138" s="3">
        <v>2</v>
      </c>
      <c r="C1138" s="4" t="s">
        <v>39</v>
      </c>
      <c r="D1138" s="14">
        <v>0</v>
      </c>
      <c r="E1138" s="3">
        <v>-1</v>
      </c>
      <c r="F1138" s="3">
        <v>-1</v>
      </c>
      <c r="G1138" s="3">
        <v>-1</v>
      </c>
      <c r="H1138" s="3">
        <v>6</v>
      </c>
      <c r="I1138" s="3">
        <v>2</v>
      </c>
      <c r="J1138" s="4" t="s">
        <v>41</v>
      </c>
    </row>
    <row r="1139" spans="1:10" ht="13" hidden="1" x14ac:dyDescent="0.15">
      <c r="A1139" s="3">
        <v>1138</v>
      </c>
      <c r="B1139" s="3">
        <v>1</v>
      </c>
      <c r="C1139" s="4" t="s">
        <v>42</v>
      </c>
      <c r="D1139" s="14">
        <v>0</v>
      </c>
      <c r="E1139" s="3">
        <v>-1</v>
      </c>
      <c r="F1139" s="3">
        <v>-1</v>
      </c>
      <c r="G1139" s="3">
        <v>-1</v>
      </c>
      <c r="H1139" s="3">
        <v>2</v>
      </c>
      <c r="I1139" s="3">
        <v>4</v>
      </c>
      <c r="J1139" s="4" t="s">
        <v>45</v>
      </c>
    </row>
    <row r="1140" spans="1:10" ht="13" hidden="1" x14ac:dyDescent="0.15">
      <c r="A1140" s="3">
        <v>1139</v>
      </c>
      <c r="B1140" s="3">
        <v>1</v>
      </c>
      <c r="C1140" s="4" t="s">
        <v>42</v>
      </c>
      <c r="D1140" s="14">
        <v>0</v>
      </c>
      <c r="E1140" s="3">
        <v>-1</v>
      </c>
      <c r="F1140" s="3">
        <v>-1</v>
      </c>
      <c r="G1140" s="3">
        <v>-1</v>
      </c>
      <c r="H1140" s="3">
        <v>3</v>
      </c>
      <c r="I1140" s="3">
        <v>6</v>
      </c>
      <c r="J1140" s="4" t="s">
        <v>46</v>
      </c>
    </row>
    <row r="1141" spans="1:10" ht="13" hidden="1" x14ac:dyDescent="0.15">
      <c r="A1141" s="3">
        <v>1140</v>
      </c>
      <c r="B1141" s="3">
        <v>2</v>
      </c>
      <c r="C1141" s="4" t="s">
        <v>39</v>
      </c>
      <c r="D1141" s="14">
        <v>0</v>
      </c>
      <c r="E1141" s="3">
        <v>-1</v>
      </c>
      <c r="F1141" s="3">
        <v>-1</v>
      </c>
      <c r="G1141" s="3">
        <v>-1</v>
      </c>
      <c r="H1141" s="3">
        <v>8</v>
      </c>
      <c r="I1141" s="3">
        <v>5</v>
      </c>
      <c r="J1141" s="4" t="s">
        <v>43</v>
      </c>
    </row>
    <row r="1142" spans="1:10" ht="13" hidden="1" x14ac:dyDescent="0.15">
      <c r="A1142" s="3">
        <v>1141</v>
      </c>
      <c r="B1142" s="3">
        <v>2</v>
      </c>
      <c r="C1142" s="4" t="s">
        <v>42</v>
      </c>
      <c r="D1142" s="14">
        <v>0</v>
      </c>
      <c r="E1142" s="3">
        <v>-1</v>
      </c>
      <c r="F1142" s="3">
        <v>-1</v>
      </c>
      <c r="G1142" s="3">
        <v>-1</v>
      </c>
      <c r="H1142" s="3">
        <v>1</v>
      </c>
      <c r="I1142" s="3">
        <v>6</v>
      </c>
      <c r="J1142" s="4" t="s">
        <v>46</v>
      </c>
    </row>
    <row r="1143" spans="1:10" ht="13" hidden="1" x14ac:dyDescent="0.15">
      <c r="A1143" s="3">
        <v>1142</v>
      </c>
      <c r="B1143" s="3">
        <v>5</v>
      </c>
      <c r="C1143" s="4" t="s">
        <v>42</v>
      </c>
      <c r="D1143" s="14">
        <v>0</v>
      </c>
      <c r="E1143" s="3">
        <v>-1</v>
      </c>
      <c r="F1143" s="3">
        <v>-1</v>
      </c>
      <c r="G1143" s="3">
        <v>-1</v>
      </c>
      <c r="H1143" s="3">
        <v>3</v>
      </c>
      <c r="I1143" s="3">
        <v>3</v>
      </c>
      <c r="J1143" s="4" t="s">
        <v>40</v>
      </c>
    </row>
    <row r="1144" spans="1:10" ht="13" hidden="1" x14ac:dyDescent="0.15">
      <c r="A1144" s="3">
        <v>1143</v>
      </c>
      <c r="B1144" s="3">
        <v>2</v>
      </c>
      <c r="C1144" s="4" t="s">
        <v>42</v>
      </c>
      <c r="D1144" s="14">
        <v>0</v>
      </c>
      <c r="E1144" s="3">
        <v>-1</v>
      </c>
      <c r="F1144" s="3">
        <v>-1</v>
      </c>
      <c r="G1144" s="3">
        <v>-1</v>
      </c>
      <c r="H1144" s="3">
        <v>4</v>
      </c>
      <c r="I1144" s="3">
        <v>1</v>
      </c>
      <c r="J1144" s="4" t="s">
        <v>44</v>
      </c>
    </row>
    <row r="1145" spans="1:10" ht="13" hidden="1" x14ac:dyDescent="0.15">
      <c r="A1145" s="3">
        <v>1144</v>
      </c>
      <c r="B1145" s="3">
        <v>4</v>
      </c>
      <c r="C1145" s="4" t="s">
        <v>42</v>
      </c>
      <c r="D1145" s="14">
        <v>0</v>
      </c>
      <c r="E1145" s="3">
        <v>-1</v>
      </c>
      <c r="F1145" s="3">
        <v>-1</v>
      </c>
      <c r="G1145" s="3">
        <v>-1</v>
      </c>
      <c r="H1145" s="3">
        <v>7</v>
      </c>
      <c r="I1145" s="3">
        <v>1</v>
      </c>
      <c r="J1145" s="4" t="s">
        <v>44</v>
      </c>
    </row>
    <row r="1146" spans="1:10" ht="13" hidden="1" x14ac:dyDescent="0.15">
      <c r="A1146" s="3">
        <v>1145</v>
      </c>
      <c r="B1146" s="3">
        <v>1</v>
      </c>
      <c r="C1146" s="4" t="s">
        <v>42</v>
      </c>
      <c r="D1146" s="14">
        <v>0</v>
      </c>
      <c r="E1146" s="3">
        <v>-1</v>
      </c>
      <c r="F1146" s="3">
        <v>-1</v>
      </c>
      <c r="G1146" s="3">
        <v>-1</v>
      </c>
      <c r="H1146" s="3">
        <v>5</v>
      </c>
      <c r="I1146" s="3">
        <v>4</v>
      </c>
      <c r="J1146" s="4" t="s">
        <v>45</v>
      </c>
    </row>
    <row r="1147" spans="1:10" ht="13" hidden="1" x14ac:dyDescent="0.15">
      <c r="A1147" s="3">
        <v>1146</v>
      </c>
      <c r="B1147" s="3">
        <v>5</v>
      </c>
      <c r="C1147" s="4" t="s">
        <v>39</v>
      </c>
      <c r="D1147" s="14">
        <v>0</v>
      </c>
      <c r="E1147" s="3">
        <v>-1</v>
      </c>
      <c r="F1147" s="3">
        <v>-1</v>
      </c>
      <c r="G1147" s="3">
        <v>-1</v>
      </c>
      <c r="H1147" s="3">
        <v>3</v>
      </c>
      <c r="I1147" s="3">
        <v>3</v>
      </c>
      <c r="J1147" s="4" t="s">
        <v>40</v>
      </c>
    </row>
    <row r="1148" spans="1:10" ht="13" hidden="1" x14ac:dyDescent="0.15">
      <c r="A1148" s="3">
        <v>1147</v>
      </c>
      <c r="B1148" s="3">
        <v>5</v>
      </c>
      <c r="C1148" s="4" t="s">
        <v>42</v>
      </c>
      <c r="D1148" s="14">
        <v>0</v>
      </c>
      <c r="E1148" s="3">
        <v>-1</v>
      </c>
      <c r="F1148" s="3">
        <v>-1</v>
      </c>
      <c r="G1148" s="3">
        <v>-1</v>
      </c>
      <c r="H1148" s="3">
        <v>7</v>
      </c>
      <c r="I1148" s="3">
        <v>7</v>
      </c>
      <c r="J1148" s="4" t="s">
        <v>47</v>
      </c>
    </row>
    <row r="1149" spans="1:10" ht="13" hidden="1" x14ac:dyDescent="0.15">
      <c r="A1149" s="3">
        <v>1148</v>
      </c>
      <c r="B1149" s="3">
        <v>2</v>
      </c>
      <c r="C1149" s="4" t="s">
        <v>42</v>
      </c>
      <c r="D1149" s="14">
        <v>0</v>
      </c>
      <c r="E1149" s="3">
        <v>-1</v>
      </c>
      <c r="F1149" s="3">
        <v>-1</v>
      </c>
      <c r="G1149" s="3">
        <v>-1</v>
      </c>
      <c r="H1149" s="3">
        <v>9</v>
      </c>
      <c r="I1149" s="3">
        <v>7</v>
      </c>
      <c r="J1149" s="4" t="s">
        <v>47</v>
      </c>
    </row>
    <row r="1150" spans="1:10" ht="13" hidden="1" x14ac:dyDescent="0.15">
      <c r="A1150" s="3">
        <v>1149</v>
      </c>
      <c r="B1150" s="3">
        <v>5</v>
      </c>
      <c r="C1150" s="4" t="s">
        <v>42</v>
      </c>
      <c r="D1150" s="14">
        <v>0</v>
      </c>
      <c r="E1150" s="3">
        <v>-1</v>
      </c>
      <c r="F1150" s="3">
        <v>-1</v>
      </c>
      <c r="G1150" s="3">
        <v>-1</v>
      </c>
      <c r="H1150" s="3">
        <v>4</v>
      </c>
      <c r="I1150" s="3">
        <v>4</v>
      </c>
      <c r="J1150" s="4" t="s">
        <v>45</v>
      </c>
    </row>
    <row r="1151" spans="1:10" ht="13" hidden="1" x14ac:dyDescent="0.15">
      <c r="A1151" s="3">
        <v>1150</v>
      </c>
      <c r="B1151" s="3">
        <v>1</v>
      </c>
      <c r="C1151" s="4" t="s">
        <v>39</v>
      </c>
      <c r="D1151" s="14">
        <v>0</v>
      </c>
      <c r="E1151" s="3">
        <v>-1</v>
      </c>
      <c r="F1151" s="3">
        <v>-1</v>
      </c>
      <c r="G1151" s="3">
        <v>-1</v>
      </c>
      <c r="H1151" s="3">
        <v>5</v>
      </c>
      <c r="I1151" s="3">
        <v>4</v>
      </c>
      <c r="J1151" s="4" t="s">
        <v>45</v>
      </c>
    </row>
    <row r="1152" spans="1:10" ht="13" hidden="1" x14ac:dyDescent="0.15">
      <c r="A1152" s="3">
        <v>1151</v>
      </c>
      <c r="B1152" s="3">
        <v>5</v>
      </c>
      <c r="C1152" s="4" t="s">
        <v>42</v>
      </c>
      <c r="D1152" s="14">
        <v>0</v>
      </c>
      <c r="E1152" s="3">
        <v>-1</v>
      </c>
      <c r="F1152" s="3">
        <v>-1</v>
      </c>
      <c r="G1152" s="3">
        <v>-1</v>
      </c>
      <c r="H1152" s="3">
        <v>2</v>
      </c>
      <c r="I1152" s="3">
        <v>1</v>
      </c>
      <c r="J1152" s="4" t="s">
        <v>44</v>
      </c>
    </row>
    <row r="1153" spans="1:10" ht="13" hidden="1" x14ac:dyDescent="0.15">
      <c r="A1153" s="3">
        <v>1152</v>
      </c>
      <c r="B1153" s="3">
        <v>5</v>
      </c>
      <c r="C1153" s="4" t="s">
        <v>42</v>
      </c>
      <c r="D1153" s="14">
        <v>0</v>
      </c>
      <c r="E1153" s="3">
        <v>-1</v>
      </c>
      <c r="F1153" s="3">
        <v>-1</v>
      </c>
      <c r="G1153" s="3">
        <v>-1</v>
      </c>
      <c r="H1153" s="3">
        <v>5</v>
      </c>
      <c r="I1153" s="3">
        <v>4</v>
      </c>
      <c r="J1153" s="4" t="s">
        <v>45</v>
      </c>
    </row>
    <row r="1154" spans="1:10" ht="13" hidden="1" x14ac:dyDescent="0.15">
      <c r="A1154" s="3">
        <v>1153</v>
      </c>
      <c r="B1154" s="3">
        <v>2</v>
      </c>
      <c r="C1154" s="4" t="s">
        <v>39</v>
      </c>
      <c r="D1154" s="14">
        <v>0</v>
      </c>
      <c r="E1154" s="3">
        <v>-1</v>
      </c>
      <c r="F1154" s="3">
        <v>-1</v>
      </c>
      <c r="G1154" s="3">
        <v>-1</v>
      </c>
      <c r="H1154" s="3">
        <v>3</v>
      </c>
      <c r="I1154" s="3">
        <v>5</v>
      </c>
      <c r="J1154" s="4" t="s">
        <v>43</v>
      </c>
    </row>
    <row r="1155" spans="1:10" ht="13" hidden="1" x14ac:dyDescent="0.15">
      <c r="A1155" s="3">
        <v>1154</v>
      </c>
      <c r="B1155" s="3">
        <v>2</v>
      </c>
      <c r="C1155" s="4" t="s">
        <v>39</v>
      </c>
      <c r="D1155" s="14">
        <v>0</v>
      </c>
      <c r="E1155" s="3">
        <v>-1</v>
      </c>
      <c r="F1155" s="3">
        <v>-1</v>
      </c>
      <c r="G1155" s="3">
        <v>-1</v>
      </c>
      <c r="H1155" s="3">
        <v>7</v>
      </c>
      <c r="I1155" s="3">
        <v>1</v>
      </c>
      <c r="J1155" s="4" t="s">
        <v>44</v>
      </c>
    </row>
    <row r="1156" spans="1:10" ht="13" hidden="1" x14ac:dyDescent="0.15">
      <c r="A1156" s="3">
        <v>1155</v>
      </c>
      <c r="B1156" s="3">
        <v>1</v>
      </c>
      <c r="C1156" s="4" t="s">
        <v>42</v>
      </c>
      <c r="D1156" s="14">
        <v>0</v>
      </c>
      <c r="E1156" s="3">
        <v>-1</v>
      </c>
      <c r="F1156" s="3">
        <v>-1</v>
      </c>
      <c r="G1156" s="3">
        <v>-1</v>
      </c>
      <c r="H1156" s="3">
        <v>2</v>
      </c>
      <c r="I1156" s="3">
        <v>6</v>
      </c>
      <c r="J1156" s="4" t="s">
        <v>46</v>
      </c>
    </row>
    <row r="1157" spans="1:10" ht="13" hidden="1" x14ac:dyDescent="0.15">
      <c r="A1157" s="3">
        <v>1156</v>
      </c>
      <c r="B1157" s="3">
        <v>2</v>
      </c>
      <c r="C1157" s="4" t="s">
        <v>42</v>
      </c>
      <c r="D1157" s="14">
        <v>0</v>
      </c>
      <c r="E1157" s="3">
        <v>-1</v>
      </c>
      <c r="F1157" s="3">
        <v>-1</v>
      </c>
      <c r="G1157" s="3">
        <v>-1</v>
      </c>
      <c r="H1157" s="3">
        <v>10</v>
      </c>
      <c r="I1157" s="3">
        <v>1</v>
      </c>
      <c r="J1157" s="4" t="s">
        <v>44</v>
      </c>
    </row>
    <row r="1158" spans="1:10" ht="13" hidden="1" x14ac:dyDescent="0.15">
      <c r="A1158" s="3">
        <v>1157</v>
      </c>
      <c r="B1158" s="3">
        <v>1</v>
      </c>
      <c r="C1158" s="4" t="s">
        <v>42</v>
      </c>
      <c r="D1158" s="14">
        <v>0</v>
      </c>
      <c r="E1158" s="3">
        <v>-1</v>
      </c>
      <c r="F1158" s="3">
        <v>-1</v>
      </c>
      <c r="G1158" s="3">
        <v>-1</v>
      </c>
      <c r="H1158" s="3">
        <v>8</v>
      </c>
      <c r="I1158" s="3">
        <v>2</v>
      </c>
      <c r="J1158" s="4" t="s">
        <v>41</v>
      </c>
    </row>
    <row r="1159" spans="1:10" ht="13" hidden="1" x14ac:dyDescent="0.15">
      <c r="A1159" s="3">
        <v>1158</v>
      </c>
      <c r="B1159" s="3">
        <v>1</v>
      </c>
      <c r="C1159" s="4" t="s">
        <v>39</v>
      </c>
      <c r="D1159" s="14">
        <v>0</v>
      </c>
      <c r="E1159" s="3">
        <v>-1</v>
      </c>
      <c r="F1159" s="3">
        <v>-1</v>
      </c>
      <c r="G1159" s="3">
        <v>-1</v>
      </c>
      <c r="H1159" s="3">
        <v>6</v>
      </c>
      <c r="I1159" s="3">
        <v>6</v>
      </c>
      <c r="J1159" s="4" t="s">
        <v>46</v>
      </c>
    </row>
    <row r="1160" spans="1:10" ht="13" hidden="1" x14ac:dyDescent="0.15">
      <c r="A1160" s="3">
        <v>1159</v>
      </c>
      <c r="B1160" s="3">
        <v>1</v>
      </c>
      <c r="C1160" s="4" t="s">
        <v>42</v>
      </c>
      <c r="D1160" s="14">
        <v>0</v>
      </c>
      <c r="E1160" s="3">
        <v>-1</v>
      </c>
      <c r="F1160" s="3">
        <v>-1</v>
      </c>
      <c r="G1160" s="3">
        <v>-1</v>
      </c>
      <c r="H1160" s="3">
        <v>9</v>
      </c>
      <c r="I1160" s="3">
        <v>1</v>
      </c>
      <c r="J1160" s="4" t="s">
        <v>44</v>
      </c>
    </row>
    <row r="1161" spans="1:10" ht="13" hidden="1" x14ac:dyDescent="0.15">
      <c r="A1161" s="3">
        <v>1160</v>
      </c>
      <c r="B1161" s="3">
        <v>2</v>
      </c>
      <c r="C1161" s="4" t="s">
        <v>39</v>
      </c>
      <c r="D1161" s="14">
        <v>0</v>
      </c>
      <c r="E1161" s="3">
        <v>-1</v>
      </c>
      <c r="F1161" s="3">
        <v>-1</v>
      </c>
      <c r="G1161" s="3">
        <v>-1</v>
      </c>
      <c r="H1161" s="3">
        <v>1</v>
      </c>
      <c r="I1161" s="3">
        <v>3</v>
      </c>
      <c r="J1161" s="4" t="s">
        <v>40</v>
      </c>
    </row>
    <row r="1162" spans="1:10" ht="13" hidden="1" x14ac:dyDescent="0.15">
      <c r="A1162" s="3">
        <v>1161</v>
      </c>
      <c r="B1162" s="3">
        <v>4</v>
      </c>
      <c r="C1162" s="4" t="s">
        <v>42</v>
      </c>
      <c r="D1162" s="14">
        <v>0</v>
      </c>
      <c r="E1162" s="3">
        <v>-1</v>
      </c>
      <c r="F1162" s="3">
        <v>-1</v>
      </c>
      <c r="G1162" s="3">
        <v>-1</v>
      </c>
      <c r="H1162" s="3">
        <v>3</v>
      </c>
      <c r="I1162" s="3">
        <v>1</v>
      </c>
      <c r="J1162" s="4" t="s">
        <v>44</v>
      </c>
    </row>
    <row r="1163" spans="1:10" ht="13" hidden="1" x14ac:dyDescent="0.15">
      <c r="A1163" s="3">
        <v>1162</v>
      </c>
      <c r="B1163" s="3">
        <v>1</v>
      </c>
      <c r="C1163" s="4" t="s">
        <v>39</v>
      </c>
      <c r="D1163" s="14">
        <v>0</v>
      </c>
      <c r="E1163" s="3">
        <v>-1</v>
      </c>
      <c r="F1163" s="3">
        <v>-1</v>
      </c>
      <c r="G1163" s="3">
        <v>-1</v>
      </c>
      <c r="H1163" s="3">
        <v>2</v>
      </c>
      <c r="I1163" s="3">
        <v>6</v>
      </c>
      <c r="J1163" s="4" t="s">
        <v>46</v>
      </c>
    </row>
    <row r="1164" spans="1:10" ht="13" hidden="1" x14ac:dyDescent="0.15">
      <c r="A1164" s="3">
        <v>1163</v>
      </c>
      <c r="B1164" s="3">
        <v>3</v>
      </c>
      <c r="C1164" s="4" t="s">
        <v>42</v>
      </c>
      <c r="D1164" s="14">
        <v>0</v>
      </c>
      <c r="E1164" s="3">
        <v>-1</v>
      </c>
      <c r="F1164" s="3">
        <v>-1</v>
      </c>
      <c r="G1164" s="3">
        <v>-1</v>
      </c>
      <c r="H1164" s="3">
        <v>7</v>
      </c>
      <c r="I1164" s="3">
        <v>5</v>
      </c>
      <c r="J1164" s="4" t="s">
        <v>43</v>
      </c>
    </row>
    <row r="1165" spans="1:10" ht="13" hidden="1" x14ac:dyDescent="0.15">
      <c r="A1165" s="3">
        <v>1164</v>
      </c>
      <c r="B1165" s="3">
        <v>1</v>
      </c>
      <c r="C1165" s="4" t="s">
        <v>39</v>
      </c>
      <c r="D1165" s="14">
        <v>0</v>
      </c>
      <c r="E1165" s="3">
        <v>-1</v>
      </c>
      <c r="F1165" s="3">
        <v>-1</v>
      </c>
      <c r="G1165" s="3">
        <v>-1</v>
      </c>
      <c r="H1165" s="3">
        <v>7</v>
      </c>
      <c r="I1165" s="3">
        <v>7</v>
      </c>
      <c r="J1165" s="4" t="s">
        <v>47</v>
      </c>
    </row>
    <row r="1166" spans="1:10" ht="13" hidden="1" x14ac:dyDescent="0.15">
      <c r="A1166" s="3">
        <v>1165</v>
      </c>
      <c r="B1166" s="3">
        <v>4</v>
      </c>
      <c r="C1166" s="4" t="s">
        <v>39</v>
      </c>
      <c r="D1166" s="14">
        <v>0</v>
      </c>
      <c r="E1166" s="3">
        <v>-1</v>
      </c>
      <c r="F1166" s="3">
        <v>-1</v>
      </c>
      <c r="G1166" s="3">
        <v>-1</v>
      </c>
      <c r="H1166" s="3">
        <v>7</v>
      </c>
      <c r="I1166" s="3">
        <v>1</v>
      </c>
      <c r="J1166" s="4" t="s">
        <v>44</v>
      </c>
    </row>
    <row r="1167" spans="1:10" ht="13" hidden="1" x14ac:dyDescent="0.15">
      <c r="A1167" s="3">
        <v>1166</v>
      </c>
      <c r="B1167" s="3">
        <v>1</v>
      </c>
      <c r="C1167" s="4" t="s">
        <v>39</v>
      </c>
      <c r="D1167" s="14">
        <v>0</v>
      </c>
      <c r="E1167" s="3">
        <v>-1</v>
      </c>
      <c r="F1167" s="3">
        <v>-1</v>
      </c>
      <c r="G1167" s="3">
        <v>-1</v>
      </c>
      <c r="H1167" s="3">
        <v>7</v>
      </c>
      <c r="I1167" s="3">
        <v>4</v>
      </c>
      <c r="J1167" s="4" t="s">
        <v>45</v>
      </c>
    </row>
    <row r="1168" spans="1:10" ht="13" hidden="1" x14ac:dyDescent="0.15">
      <c r="A1168" s="3">
        <v>1167</v>
      </c>
      <c r="B1168" s="3">
        <v>1</v>
      </c>
      <c r="C1168" s="4" t="s">
        <v>39</v>
      </c>
      <c r="D1168" s="14">
        <v>0</v>
      </c>
      <c r="E1168" s="3">
        <v>-1</v>
      </c>
      <c r="F1168" s="3">
        <v>-1</v>
      </c>
      <c r="G1168" s="3">
        <v>-1</v>
      </c>
      <c r="H1168" s="3">
        <v>10</v>
      </c>
      <c r="I1168" s="3">
        <v>3</v>
      </c>
      <c r="J1168" s="4" t="s">
        <v>40</v>
      </c>
    </row>
    <row r="1169" spans="1:10" ht="13" hidden="1" x14ac:dyDescent="0.15">
      <c r="A1169" s="3">
        <v>1168</v>
      </c>
      <c r="B1169" s="3">
        <v>2</v>
      </c>
      <c r="C1169" s="4" t="s">
        <v>42</v>
      </c>
      <c r="D1169" s="14">
        <v>0</v>
      </c>
      <c r="E1169" s="3">
        <v>-1</v>
      </c>
      <c r="F1169" s="3">
        <v>-1</v>
      </c>
      <c r="G1169" s="3">
        <v>-1</v>
      </c>
      <c r="H1169" s="3">
        <v>5</v>
      </c>
      <c r="I1169" s="3">
        <v>4</v>
      </c>
      <c r="J1169" s="4" t="s">
        <v>45</v>
      </c>
    </row>
    <row r="1170" spans="1:10" ht="13" hidden="1" x14ac:dyDescent="0.15">
      <c r="A1170" s="3">
        <v>1169</v>
      </c>
      <c r="B1170" s="3">
        <v>3</v>
      </c>
      <c r="C1170" s="4" t="s">
        <v>42</v>
      </c>
      <c r="D1170" s="14">
        <v>0</v>
      </c>
      <c r="E1170" s="3">
        <v>-1</v>
      </c>
      <c r="F1170" s="3">
        <v>-1</v>
      </c>
      <c r="G1170" s="3">
        <v>-1</v>
      </c>
      <c r="H1170" s="3">
        <v>10</v>
      </c>
      <c r="I1170" s="3">
        <v>6</v>
      </c>
      <c r="J1170" s="4" t="s">
        <v>46</v>
      </c>
    </row>
    <row r="1171" spans="1:10" ht="13" hidden="1" x14ac:dyDescent="0.15">
      <c r="A1171" s="3">
        <v>1170</v>
      </c>
      <c r="B1171" s="3">
        <v>1</v>
      </c>
      <c r="C1171" s="4" t="s">
        <v>42</v>
      </c>
      <c r="D1171" s="14">
        <v>0</v>
      </c>
      <c r="E1171" s="3">
        <v>-1</v>
      </c>
      <c r="F1171" s="3">
        <v>-1</v>
      </c>
      <c r="G1171" s="3">
        <v>-1</v>
      </c>
      <c r="H1171" s="3">
        <v>7</v>
      </c>
      <c r="I1171" s="3">
        <v>5</v>
      </c>
      <c r="J1171" s="4" t="s">
        <v>43</v>
      </c>
    </row>
    <row r="1172" spans="1:10" ht="13" hidden="1" x14ac:dyDescent="0.15">
      <c r="A1172" s="3">
        <v>1171</v>
      </c>
      <c r="B1172" s="3">
        <v>6</v>
      </c>
      <c r="C1172" s="4" t="s">
        <v>39</v>
      </c>
      <c r="D1172" s="14">
        <v>0</v>
      </c>
      <c r="E1172" s="3">
        <v>-1</v>
      </c>
      <c r="F1172" s="3">
        <v>-1</v>
      </c>
      <c r="G1172" s="3">
        <v>-1</v>
      </c>
      <c r="H1172" s="3">
        <v>5</v>
      </c>
      <c r="I1172" s="3">
        <v>7</v>
      </c>
      <c r="J1172" s="4" t="s">
        <v>47</v>
      </c>
    </row>
    <row r="1173" spans="1:10" ht="13" hidden="1" x14ac:dyDescent="0.15">
      <c r="A1173" s="3">
        <v>1172</v>
      </c>
      <c r="B1173" s="3">
        <v>2</v>
      </c>
      <c r="C1173" s="4" t="s">
        <v>39</v>
      </c>
      <c r="D1173" s="14">
        <v>0</v>
      </c>
      <c r="E1173" s="3">
        <v>-1</v>
      </c>
      <c r="F1173" s="3">
        <v>-1</v>
      </c>
      <c r="G1173" s="3">
        <v>-1</v>
      </c>
      <c r="H1173" s="3">
        <v>9</v>
      </c>
      <c r="I1173" s="3">
        <v>1</v>
      </c>
      <c r="J1173" s="4" t="s">
        <v>44</v>
      </c>
    </row>
    <row r="1174" spans="1:10" ht="13" hidden="1" x14ac:dyDescent="0.15">
      <c r="A1174" s="3">
        <v>1173</v>
      </c>
      <c r="B1174" s="3">
        <v>1</v>
      </c>
      <c r="C1174" s="4" t="s">
        <v>42</v>
      </c>
      <c r="D1174" s="14">
        <v>0</v>
      </c>
      <c r="E1174" s="3">
        <v>-1</v>
      </c>
      <c r="F1174" s="3">
        <v>-1</v>
      </c>
      <c r="G1174" s="3">
        <v>-1</v>
      </c>
      <c r="H1174" s="3">
        <v>10</v>
      </c>
      <c r="I1174" s="3">
        <v>5</v>
      </c>
      <c r="J1174" s="4" t="s">
        <v>43</v>
      </c>
    </row>
    <row r="1175" spans="1:10" ht="13" hidden="1" x14ac:dyDescent="0.15">
      <c r="A1175" s="3">
        <v>1174</v>
      </c>
      <c r="B1175" s="3">
        <v>5</v>
      </c>
      <c r="C1175" s="4" t="s">
        <v>39</v>
      </c>
      <c r="D1175" s="14">
        <v>0</v>
      </c>
      <c r="E1175" s="3">
        <v>-1</v>
      </c>
      <c r="F1175" s="3">
        <v>-1</v>
      </c>
      <c r="G1175" s="3">
        <v>-1</v>
      </c>
      <c r="H1175" s="3">
        <v>1</v>
      </c>
      <c r="I1175" s="3">
        <v>3</v>
      </c>
      <c r="J1175" s="4" t="s">
        <v>40</v>
      </c>
    </row>
    <row r="1176" spans="1:10" ht="13" hidden="1" x14ac:dyDescent="0.15">
      <c r="A1176" s="3">
        <v>1175</v>
      </c>
      <c r="B1176" s="3">
        <v>2</v>
      </c>
      <c r="C1176" s="4" t="s">
        <v>39</v>
      </c>
      <c r="D1176" s="14">
        <v>0</v>
      </c>
      <c r="E1176" s="3">
        <v>-1</v>
      </c>
      <c r="F1176" s="3">
        <v>-1</v>
      </c>
      <c r="G1176" s="3">
        <v>-1</v>
      </c>
      <c r="H1176" s="3">
        <v>4</v>
      </c>
      <c r="I1176" s="3">
        <v>5</v>
      </c>
      <c r="J1176" s="4" t="s">
        <v>43</v>
      </c>
    </row>
    <row r="1177" spans="1:10" ht="13" hidden="1" x14ac:dyDescent="0.15">
      <c r="A1177" s="3">
        <v>1176</v>
      </c>
      <c r="B1177" s="3">
        <v>6</v>
      </c>
      <c r="C1177" s="4" t="s">
        <v>39</v>
      </c>
      <c r="D1177" s="14">
        <v>0</v>
      </c>
      <c r="E1177" s="3">
        <v>-1</v>
      </c>
      <c r="F1177" s="3">
        <v>-1</v>
      </c>
      <c r="G1177" s="3">
        <v>-1</v>
      </c>
      <c r="H1177" s="3">
        <v>8</v>
      </c>
      <c r="I1177" s="3">
        <v>1</v>
      </c>
      <c r="J1177" s="4" t="s">
        <v>44</v>
      </c>
    </row>
    <row r="1178" spans="1:10" ht="13" hidden="1" x14ac:dyDescent="0.15">
      <c r="A1178" s="3">
        <v>1177</v>
      </c>
      <c r="B1178" s="3">
        <v>1</v>
      </c>
      <c r="C1178" s="4" t="s">
        <v>42</v>
      </c>
      <c r="D1178" s="14">
        <v>0</v>
      </c>
      <c r="E1178" s="3">
        <v>-1</v>
      </c>
      <c r="F1178" s="3">
        <v>-1</v>
      </c>
      <c r="G1178" s="3">
        <v>-1</v>
      </c>
      <c r="H1178" s="3">
        <v>6</v>
      </c>
      <c r="I1178" s="3">
        <v>5</v>
      </c>
      <c r="J1178" s="4" t="s">
        <v>43</v>
      </c>
    </row>
    <row r="1179" spans="1:10" ht="13" hidden="1" x14ac:dyDescent="0.15">
      <c r="A1179" s="3">
        <v>1178</v>
      </c>
      <c r="B1179" s="3">
        <v>2</v>
      </c>
      <c r="C1179" s="4" t="s">
        <v>39</v>
      </c>
      <c r="D1179" s="14">
        <v>0</v>
      </c>
      <c r="E1179" s="3">
        <v>-1</v>
      </c>
      <c r="F1179" s="3">
        <v>-1</v>
      </c>
      <c r="G1179" s="3">
        <v>-1</v>
      </c>
      <c r="H1179" s="3">
        <v>3</v>
      </c>
      <c r="I1179" s="3">
        <v>5</v>
      </c>
      <c r="J1179" s="4" t="s">
        <v>43</v>
      </c>
    </row>
    <row r="1180" spans="1:10" ht="13" hidden="1" x14ac:dyDescent="0.15">
      <c r="A1180" s="3">
        <v>1179</v>
      </c>
      <c r="B1180" s="3">
        <v>4</v>
      </c>
      <c r="C1180" s="4" t="s">
        <v>42</v>
      </c>
      <c r="D1180" s="14">
        <v>0</v>
      </c>
      <c r="E1180" s="3">
        <v>-1</v>
      </c>
      <c r="F1180" s="3">
        <v>-1</v>
      </c>
      <c r="G1180" s="3">
        <v>-1</v>
      </c>
      <c r="H1180" s="3">
        <v>2</v>
      </c>
      <c r="I1180" s="3">
        <v>2</v>
      </c>
      <c r="J1180" s="4" t="s">
        <v>41</v>
      </c>
    </row>
    <row r="1181" spans="1:10" ht="13" hidden="1" x14ac:dyDescent="0.15">
      <c r="A1181" s="3">
        <v>1180</v>
      </c>
      <c r="B1181" s="3">
        <v>2</v>
      </c>
      <c r="C1181" s="4" t="s">
        <v>39</v>
      </c>
      <c r="D1181" s="14">
        <v>0</v>
      </c>
      <c r="E1181" s="3">
        <v>-1</v>
      </c>
      <c r="F1181" s="3">
        <v>-1</v>
      </c>
      <c r="G1181" s="3">
        <v>-1</v>
      </c>
      <c r="H1181" s="3">
        <v>7</v>
      </c>
      <c r="I1181" s="3">
        <v>5</v>
      </c>
      <c r="J1181" s="4" t="s">
        <v>43</v>
      </c>
    </row>
    <row r="1182" spans="1:10" ht="13" hidden="1" x14ac:dyDescent="0.15">
      <c r="A1182" s="3">
        <v>1181</v>
      </c>
      <c r="B1182" s="3">
        <v>5</v>
      </c>
      <c r="C1182" s="4" t="s">
        <v>42</v>
      </c>
      <c r="D1182" s="14">
        <v>0</v>
      </c>
      <c r="E1182" s="3">
        <v>-1</v>
      </c>
      <c r="F1182" s="3">
        <v>-1</v>
      </c>
      <c r="G1182" s="3">
        <v>-1</v>
      </c>
      <c r="H1182" s="3">
        <v>10</v>
      </c>
      <c r="I1182" s="3">
        <v>5</v>
      </c>
      <c r="J1182" s="4" t="s">
        <v>43</v>
      </c>
    </row>
    <row r="1183" spans="1:10" ht="13" hidden="1" x14ac:dyDescent="0.15">
      <c r="A1183" s="3">
        <v>1182</v>
      </c>
      <c r="B1183" s="3">
        <v>2</v>
      </c>
      <c r="C1183" s="4" t="s">
        <v>42</v>
      </c>
      <c r="D1183" s="14">
        <v>0</v>
      </c>
      <c r="E1183" s="3">
        <v>-1</v>
      </c>
      <c r="F1183" s="3">
        <v>-1</v>
      </c>
      <c r="G1183" s="3">
        <v>-1</v>
      </c>
      <c r="H1183" s="3">
        <v>8</v>
      </c>
      <c r="I1183" s="3">
        <v>4</v>
      </c>
      <c r="J1183" s="4" t="s">
        <v>45</v>
      </c>
    </row>
    <row r="1184" spans="1:10" ht="13" hidden="1" x14ac:dyDescent="0.15">
      <c r="A1184" s="3">
        <v>1183</v>
      </c>
      <c r="B1184" s="3">
        <v>4</v>
      </c>
      <c r="C1184" s="4" t="s">
        <v>39</v>
      </c>
      <c r="D1184" s="14">
        <v>0</v>
      </c>
      <c r="E1184" s="3">
        <v>-1</v>
      </c>
      <c r="F1184" s="3">
        <v>-1</v>
      </c>
      <c r="G1184" s="3">
        <v>-1</v>
      </c>
      <c r="H1184" s="3">
        <v>3</v>
      </c>
      <c r="I1184" s="3">
        <v>3</v>
      </c>
      <c r="J1184" s="4" t="s">
        <v>40</v>
      </c>
    </row>
    <row r="1185" spans="1:10" ht="13" hidden="1" x14ac:dyDescent="0.15">
      <c r="A1185" s="3">
        <v>1184</v>
      </c>
      <c r="B1185" s="3">
        <v>1</v>
      </c>
      <c r="C1185" s="4" t="s">
        <v>42</v>
      </c>
      <c r="D1185" s="14">
        <v>0</v>
      </c>
      <c r="E1185" s="3">
        <v>-1</v>
      </c>
      <c r="F1185" s="3">
        <v>-1</v>
      </c>
      <c r="G1185" s="3">
        <v>-1</v>
      </c>
      <c r="H1185" s="3">
        <v>5</v>
      </c>
      <c r="I1185" s="3">
        <v>5</v>
      </c>
      <c r="J1185" s="4" t="s">
        <v>43</v>
      </c>
    </row>
    <row r="1186" spans="1:10" ht="13" hidden="1" x14ac:dyDescent="0.15">
      <c r="A1186" s="3">
        <v>1185</v>
      </c>
      <c r="B1186" s="3">
        <v>2</v>
      </c>
      <c r="C1186" s="4" t="s">
        <v>39</v>
      </c>
      <c r="D1186" s="14">
        <v>0</v>
      </c>
      <c r="E1186" s="3">
        <v>-1</v>
      </c>
      <c r="F1186" s="3">
        <v>-1</v>
      </c>
      <c r="G1186" s="3">
        <v>-1</v>
      </c>
      <c r="H1186" s="3">
        <v>7</v>
      </c>
      <c r="I1186" s="3">
        <v>4</v>
      </c>
      <c r="J1186" s="4" t="s">
        <v>45</v>
      </c>
    </row>
    <row r="1187" spans="1:10" ht="13" hidden="1" x14ac:dyDescent="0.15">
      <c r="A1187" s="3">
        <v>1186</v>
      </c>
      <c r="B1187" s="3">
        <v>2</v>
      </c>
      <c r="C1187" s="4" t="s">
        <v>42</v>
      </c>
      <c r="D1187" s="14">
        <v>0</v>
      </c>
      <c r="E1187" s="3">
        <v>-1</v>
      </c>
      <c r="F1187" s="3">
        <v>-1</v>
      </c>
      <c r="G1187" s="3">
        <v>-1</v>
      </c>
      <c r="H1187" s="3">
        <v>3</v>
      </c>
      <c r="I1187" s="3">
        <v>2</v>
      </c>
      <c r="J1187" s="4" t="s">
        <v>41</v>
      </c>
    </row>
    <row r="1188" spans="1:10" ht="13" hidden="1" x14ac:dyDescent="0.15">
      <c r="A1188" s="3">
        <v>1187</v>
      </c>
      <c r="B1188" s="3">
        <v>6</v>
      </c>
      <c r="C1188" s="4" t="s">
        <v>42</v>
      </c>
      <c r="D1188" s="14">
        <v>0</v>
      </c>
      <c r="E1188" s="3">
        <v>-1</v>
      </c>
      <c r="F1188" s="3">
        <v>-1</v>
      </c>
      <c r="G1188" s="3">
        <v>-1</v>
      </c>
      <c r="H1188" s="3">
        <v>3</v>
      </c>
      <c r="I1188" s="3">
        <v>7</v>
      </c>
      <c r="J1188" s="4" t="s">
        <v>47</v>
      </c>
    </row>
    <row r="1189" spans="1:10" ht="13" hidden="1" x14ac:dyDescent="0.15">
      <c r="A1189" s="3">
        <v>1188</v>
      </c>
      <c r="B1189" s="3">
        <v>4</v>
      </c>
      <c r="C1189" s="4" t="s">
        <v>39</v>
      </c>
      <c r="D1189" s="14">
        <v>0</v>
      </c>
      <c r="E1189" s="3">
        <v>-1</v>
      </c>
      <c r="F1189" s="3">
        <v>-1</v>
      </c>
      <c r="G1189" s="3">
        <v>-1</v>
      </c>
      <c r="H1189" s="3">
        <v>6</v>
      </c>
      <c r="I1189" s="3">
        <v>4</v>
      </c>
      <c r="J1189" s="4" t="s">
        <v>45</v>
      </c>
    </row>
    <row r="1190" spans="1:10" ht="13" hidden="1" x14ac:dyDescent="0.15">
      <c r="A1190" s="3">
        <v>1189</v>
      </c>
      <c r="B1190" s="3">
        <v>2</v>
      </c>
      <c r="C1190" s="4" t="s">
        <v>42</v>
      </c>
      <c r="D1190" s="14">
        <v>0</v>
      </c>
      <c r="E1190" s="3">
        <v>-1</v>
      </c>
      <c r="F1190" s="3">
        <v>-1</v>
      </c>
      <c r="G1190" s="3">
        <v>-1</v>
      </c>
      <c r="H1190" s="3">
        <v>7</v>
      </c>
      <c r="I1190" s="3">
        <v>3</v>
      </c>
      <c r="J1190" s="4" t="s">
        <v>40</v>
      </c>
    </row>
    <row r="1191" spans="1:10" ht="13" hidden="1" x14ac:dyDescent="0.15">
      <c r="A1191" s="3">
        <v>1190</v>
      </c>
      <c r="B1191" s="3">
        <v>2</v>
      </c>
      <c r="C1191" s="4" t="s">
        <v>42</v>
      </c>
      <c r="D1191" s="14">
        <v>0</v>
      </c>
      <c r="E1191" s="3">
        <v>-1</v>
      </c>
      <c r="F1191" s="3">
        <v>-1</v>
      </c>
      <c r="G1191" s="3">
        <v>-1</v>
      </c>
      <c r="H1191" s="3">
        <v>3</v>
      </c>
      <c r="I1191" s="3">
        <v>4</v>
      </c>
      <c r="J1191" s="4" t="s">
        <v>45</v>
      </c>
    </row>
    <row r="1192" spans="1:10" ht="13" hidden="1" x14ac:dyDescent="0.15">
      <c r="A1192" s="3">
        <v>1191</v>
      </c>
      <c r="B1192" s="3">
        <v>2</v>
      </c>
      <c r="C1192" s="4" t="s">
        <v>42</v>
      </c>
      <c r="D1192" s="14">
        <v>0</v>
      </c>
      <c r="E1192" s="3">
        <v>-1</v>
      </c>
      <c r="F1192" s="3">
        <v>-1</v>
      </c>
      <c r="G1192" s="3">
        <v>-1</v>
      </c>
      <c r="H1192" s="3">
        <v>2</v>
      </c>
      <c r="I1192" s="3">
        <v>7</v>
      </c>
      <c r="J1192" s="4" t="s">
        <v>47</v>
      </c>
    </row>
    <row r="1193" spans="1:10" ht="13" hidden="1" x14ac:dyDescent="0.15">
      <c r="A1193" s="3">
        <v>1192</v>
      </c>
      <c r="B1193" s="3">
        <v>4</v>
      </c>
      <c r="C1193" s="4" t="s">
        <v>39</v>
      </c>
      <c r="D1193" s="14">
        <v>0</v>
      </c>
      <c r="E1193" s="3">
        <v>-1</v>
      </c>
      <c r="F1193" s="3">
        <v>-1</v>
      </c>
      <c r="G1193" s="3">
        <v>-1</v>
      </c>
      <c r="H1193" s="3">
        <v>9</v>
      </c>
      <c r="I1193" s="3">
        <v>6</v>
      </c>
      <c r="J1193" s="4" t="s">
        <v>46</v>
      </c>
    </row>
    <row r="1194" spans="1:10" ht="13" hidden="1" x14ac:dyDescent="0.15">
      <c r="A1194" s="3">
        <v>1193</v>
      </c>
      <c r="B1194" s="3">
        <v>2</v>
      </c>
      <c r="C1194" s="4" t="s">
        <v>39</v>
      </c>
      <c r="D1194" s="14">
        <v>0</v>
      </c>
      <c r="E1194" s="3">
        <v>-1</v>
      </c>
      <c r="F1194" s="3">
        <v>-1</v>
      </c>
      <c r="G1194" s="3">
        <v>-1</v>
      </c>
      <c r="H1194" s="3">
        <v>5</v>
      </c>
      <c r="I1194" s="3">
        <v>3</v>
      </c>
      <c r="J1194" s="4" t="s">
        <v>40</v>
      </c>
    </row>
    <row r="1195" spans="1:10" ht="13" hidden="1" x14ac:dyDescent="0.15">
      <c r="A1195" s="3">
        <v>1194</v>
      </c>
      <c r="B1195" s="3">
        <v>4</v>
      </c>
      <c r="C1195" s="4" t="s">
        <v>39</v>
      </c>
      <c r="D1195" s="14">
        <v>0</v>
      </c>
      <c r="E1195" s="3">
        <v>-1</v>
      </c>
      <c r="F1195" s="3">
        <v>-1</v>
      </c>
      <c r="G1195" s="3">
        <v>-1</v>
      </c>
      <c r="H1195" s="3">
        <v>9</v>
      </c>
      <c r="I1195" s="3">
        <v>4</v>
      </c>
      <c r="J1195" s="4" t="s">
        <v>45</v>
      </c>
    </row>
    <row r="1196" spans="1:10" ht="13" hidden="1" x14ac:dyDescent="0.15">
      <c r="A1196" s="3">
        <v>1195</v>
      </c>
      <c r="B1196" s="3">
        <v>2</v>
      </c>
      <c r="C1196" s="4" t="s">
        <v>39</v>
      </c>
      <c r="D1196" s="14">
        <v>0</v>
      </c>
      <c r="E1196" s="3">
        <v>-1</v>
      </c>
      <c r="F1196" s="3">
        <v>-1</v>
      </c>
      <c r="G1196" s="3">
        <v>-1</v>
      </c>
      <c r="H1196" s="3">
        <v>9</v>
      </c>
      <c r="I1196" s="3">
        <v>6</v>
      </c>
      <c r="J1196" s="4" t="s">
        <v>46</v>
      </c>
    </row>
    <row r="1197" spans="1:10" ht="13" hidden="1" x14ac:dyDescent="0.15">
      <c r="A1197" s="3">
        <v>1196</v>
      </c>
      <c r="B1197" s="3">
        <v>1</v>
      </c>
      <c r="C1197" s="4" t="s">
        <v>42</v>
      </c>
      <c r="D1197" s="14">
        <v>0</v>
      </c>
      <c r="E1197" s="3">
        <v>-1</v>
      </c>
      <c r="F1197" s="3">
        <v>-1</v>
      </c>
      <c r="G1197" s="3">
        <v>-1</v>
      </c>
      <c r="H1197" s="3">
        <v>2</v>
      </c>
      <c r="I1197" s="3">
        <v>3</v>
      </c>
      <c r="J1197" s="4" t="s">
        <v>40</v>
      </c>
    </row>
    <row r="1198" spans="1:10" ht="13" hidden="1" x14ac:dyDescent="0.15">
      <c r="A1198" s="3">
        <v>1197</v>
      </c>
      <c r="B1198" s="3">
        <v>4</v>
      </c>
      <c r="C1198" s="4" t="s">
        <v>42</v>
      </c>
      <c r="D1198" s="14">
        <v>0</v>
      </c>
      <c r="E1198" s="3">
        <v>-1</v>
      </c>
      <c r="F1198" s="3">
        <v>-1</v>
      </c>
      <c r="G1198" s="3">
        <v>-1</v>
      </c>
      <c r="H1198" s="3">
        <v>3</v>
      </c>
      <c r="I1198" s="3">
        <v>2</v>
      </c>
      <c r="J1198" s="4" t="s">
        <v>41</v>
      </c>
    </row>
    <row r="1199" spans="1:10" ht="13" hidden="1" x14ac:dyDescent="0.15">
      <c r="A1199" s="3">
        <v>1198</v>
      </c>
      <c r="B1199" s="3">
        <v>4</v>
      </c>
      <c r="C1199" s="4" t="s">
        <v>39</v>
      </c>
      <c r="D1199" s="14">
        <v>0</v>
      </c>
      <c r="E1199" s="3">
        <v>-1</v>
      </c>
      <c r="F1199" s="3">
        <v>-1</v>
      </c>
      <c r="G1199" s="3">
        <v>-1</v>
      </c>
      <c r="H1199" s="3">
        <v>1</v>
      </c>
      <c r="I1199" s="3">
        <v>7</v>
      </c>
      <c r="J1199" s="4" t="s">
        <v>47</v>
      </c>
    </row>
    <row r="1200" spans="1:10" ht="13" hidden="1" x14ac:dyDescent="0.15">
      <c r="A1200" s="3">
        <v>1199</v>
      </c>
      <c r="B1200" s="3">
        <v>3</v>
      </c>
      <c r="C1200" s="4" t="s">
        <v>39</v>
      </c>
      <c r="D1200" s="14">
        <v>0</v>
      </c>
      <c r="E1200" s="3">
        <v>-1</v>
      </c>
      <c r="F1200" s="3">
        <v>-1</v>
      </c>
      <c r="G1200" s="3">
        <v>-1</v>
      </c>
      <c r="H1200" s="3">
        <v>1</v>
      </c>
      <c r="I1200" s="3">
        <v>1</v>
      </c>
      <c r="J1200" s="4" t="s">
        <v>44</v>
      </c>
    </row>
    <row r="1201" spans="1:10" ht="13" hidden="1" x14ac:dyDescent="0.15">
      <c r="A1201" s="3">
        <v>1200</v>
      </c>
      <c r="B1201" s="3">
        <v>4</v>
      </c>
      <c r="C1201" s="4" t="s">
        <v>39</v>
      </c>
      <c r="D1201" s="14">
        <v>0</v>
      </c>
      <c r="E1201" s="3">
        <v>-1</v>
      </c>
      <c r="F1201" s="3">
        <v>-1</v>
      </c>
      <c r="G1201" s="3">
        <v>-1</v>
      </c>
      <c r="H1201" s="3">
        <v>5</v>
      </c>
      <c r="I1201" s="3">
        <v>5</v>
      </c>
      <c r="J1201" s="4" t="s">
        <v>43</v>
      </c>
    </row>
    <row r="1202" spans="1:10" ht="13" hidden="1" x14ac:dyDescent="0.15">
      <c r="A1202" s="3">
        <v>1201</v>
      </c>
      <c r="B1202" s="3">
        <v>2</v>
      </c>
      <c r="C1202" s="4" t="s">
        <v>42</v>
      </c>
      <c r="D1202" s="14">
        <v>0</v>
      </c>
      <c r="E1202" s="3">
        <v>-1</v>
      </c>
      <c r="F1202" s="3">
        <v>-1</v>
      </c>
      <c r="G1202" s="3">
        <v>-1</v>
      </c>
      <c r="H1202" s="3">
        <v>8</v>
      </c>
      <c r="I1202" s="3">
        <v>6</v>
      </c>
      <c r="J1202" s="4" t="s">
        <v>46</v>
      </c>
    </row>
    <row r="1203" spans="1:10" ht="13" hidden="1" x14ac:dyDescent="0.15">
      <c r="A1203" s="3">
        <v>1202</v>
      </c>
      <c r="B1203" s="3">
        <v>5</v>
      </c>
      <c r="C1203" s="4" t="s">
        <v>42</v>
      </c>
      <c r="D1203" s="14">
        <v>0</v>
      </c>
      <c r="E1203" s="3">
        <v>-1</v>
      </c>
      <c r="F1203" s="3">
        <v>-1</v>
      </c>
      <c r="G1203" s="3">
        <v>-1</v>
      </c>
      <c r="H1203" s="3">
        <v>10</v>
      </c>
      <c r="I1203" s="3">
        <v>2</v>
      </c>
      <c r="J1203" s="4" t="s">
        <v>41</v>
      </c>
    </row>
    <row r="1204" spans="1:10" ht="13" hidden="1" x14ac:dyDescent="0.15">
      <c r="A1204" s="3">
        <v>1203</v>
      </c>
      <c r="B1204" s="3">
        <v>1</v>
      </c>
      <c r="C1204" s="4" t="s">
        <v>39</v>
      </c>
      <c r="D1204" s="14">
        <v>0</v>
      </c>
      <c r="E1204" s="3">
        <v>-1</v>
      </c>
      <c r="F1204" s="3">
        <v>-1</v>
      </c>
      <c r="G1204" s="3">
        <v>-1</v>
      </c>
      <c r="H1204" s="3">
        <v>4</v>
      </c>
      <c r="I1204" s="3">
        <v>3</v>
      </c>
      <c r="J1204" s="4" t="s">
        <v>40</v>
      </c>
    </row>
    <row r="1205" spans="1:10" ht="13" hidden="1" x14ac:dyDescent="0.15">
      <c r="A1205" s="3">
        <v>1204</v>
      </c>
      <c r="B1205" s="3">
        <v>4</v>
      </c>
      <c r="C1205" s="4" t="s">
        <v>42</v>
      </c>
      <c r="D1205" s="14">
        <v>0</v>
      </c>
      <c r="E1205" s="3">
        <v>-1</v>
      </c>
      <c r="F1205" s="3">
        <v>-1</v>
      </c>
      <c r="G1205" s="3">
        <v>-1</v>
      </c>
      <c r="H1205" s="3">
        <v>9</v>
      </c>
      <c r="I1205" s="3">
        <v>4</v>
      </c>
      <c r="J1205" s="4" t="s">
        <v>45</v>
      </c>
    </row>
    <row r="1206" spans="1:10" ht="13" hidden="1" x14ac:dyDescent="0.15">
      <c r="A1206" s="3">
        <v>1205</v>
      </c>
      <c r="B1206" s="3">
        <v>5</v>
      </c>
      <c r="C1206" s="4" t="s">
        <v>42</v>
      </c>
      <c r="D1206" s="14">
        <v>0</v>
      </c>
      <c r="E1206" s="3">
        <v>-1</v>
      </c>
      <c r="F1206" s="3">
        <v>-1</v>
      </c>
      <c r="G1206" s="3">
        <v>-1</v>
      </c>
      <c r="H1206" s="3">
        <v>1</v>
      </c>
      <c r="I1206" s="3">
        <v>6</v>
      </c>
      <c r="J1206" s="4" t="s">
        <v>46</v>
      </c>
    </row>
    <row r="1207" spans="1:10" ht="13" hidden="1" x14ac:dyDescent="0.15">
      <c r="A1207" s="3">
        <v>1206</v>
      </c>
      <c r="B1207" s="3">
        <v>4</v>
      </c>
      <c r="C1207" s="4" t="s">
        <v>39</v>
      </c>
      <c r="D1207" s="14">
        <v>0</v>
      </c>
      <c r="E1207" s="3">
        <v>-1</v>
      </c>
      <c r="F1207" s="3">
        <v>-1</v>
      </c>
      <c r="G1207" s="3">
        <v>-1</v>
      </c>
      <c r="H1207" s="3">
        <v>6</v>
      </c>
      <c r="I1207" s="3">
        <v>4</v>
      </c>
      <c r="J1207" s="4" t="s">
        <v>45</v>
      </c>
    </row>
    <row r="1208" spans="1:10" ht="13" hidden="1" x14ac:dyDescent="0.15">
      <c r="A1208" s="3">
        <v>1207</v>
      </c>
      <c r="B1208" s="3">
        <v>4</v>
      </c>
      <c r="C1208" s="4" t="s">
        <v>39</v>
      </c>
      <c r="D1208" s="14">
        <v>0</v>
      </c>
      <c r="E1208" s="3">
        <v>-1</v>
      </c>
      <c r="F1208" s="3">
        <v>-1</v>
      </c>
      <c r="G1208" s="3">
        <v>-1</v>
      </c>
      <c r="H1208" s="3">
        <v>3</v>
      </c>
      <c r="I1208" s="3">
        <v>2</v>
      </c>
      <c r="J1208" s="4" t="s">
        <v>41</v>
      </c>
    </row>
    <row r="1209" spans="1:10" ht="13" hidden="1" x14ac:dyDescent="0.15">
      <c r="A1209" s="3">
        <v>1208</v>
      </c>
      <c r="B1209" s="3">
        <v>4</v>
      </c>
      <c r="C1209" s="4" t="s">
        <v>39</v>
      </c>
      <c r="D1209" s="14">
        <v>0</v>
      </c>
      <c r="E1209" s="3">
        <v>-1</v>
      </c>
      <c r="F1209" s="3">
        <v>-1</v>
      </c>
      <c r="G1209" s="3">
        <v>-1</v>
      </c>
      <c r="H1209" s="3">
        <v>10</v>
      </c>
      <c r="I1209" s="3">
        <v>3</v>
      </c>
      <c r="J1209" s="4" t="s">
        <v>40</v>
      </c>
    </row>
    <row r="1210" spans="1:10" ht="13" hidden="1" x14ac:dyDescent="0.15">
      <c r="A1210" s="3">
        <v>1209</v>
      </c>
      <c r="B1210" s="3">
        <v>2</v>
      </c>
      <c r="C1210" s="4" t="s">
        <v>39</v>
      </c>
      <c r="D1210" s="14">
        <v>0</v>
      </c>
      <c r="E1210" s="3">
        <v>-1</v>
      </c>
      <c r="F1210" s="3">
        <v>-1</v>
      </c>
      <c r="G1210" s="3">
        <v>-1</v>
      </c>
      <c r="H1210" s="3">
        <v>6</v>
      </c>
      <c r="I1210" s="3">
        <v>4</v>
      </c>
      <c r="J1210" s="4" t="s">
        <v>45</v>
      </c>
    </row>
    <row r="1211" spans="1:10" ht="13" hidden="1" x14ac:dyDescent="0.15">
      <c r="A1211" s="3">
        <v>1210</v>
      </c>
      <c r="B1211" s="3">
        <v>1</v>
      </c>
      <c r="C1211" s="4" t="s">
        <v>39</v>
      </c>
      <c r="D1211" s="14">
        <v>0</v>
      </c>
      <c r="E1211" s="3">
        <v>-1</v>
      </c>
      <c r="F1211" s="3">
        <v>-1</v>
      </c>
      <c r="G1211" s="3">
        <v>-1</v>
      </c>
      <c r="H1211" s="3">
        <v>1</v>
      </c>
      <c r="I1211" s="3">
        <v>2</v>
      </c>
      <c r="J1211" s="4" t="s">
        <v>41</v>
      </c>
    </row>
    <row r="1212" spans="1:10" ht="13" hidden="1" x14ac:dyDescent="0.15">
      <c r="A1212" s="3">
        <v>1211</v>
      </c>
      <c r="B1212" s="3">
        <v>2</v>
      </c>
      <c r="C1212" s="4" t="s">
        <v>42</v>
      </c>
      <c r="D1212" s="14">
        <v>0</v>
      </c>
      <c r="E1212" s="3">
        <v>-1</v>
      </c>
      <c r="F1212" s="3">
        <v>-1</v>
      </c>
      <c r="G1212" s="3">
        <v>-1</v>
      </c>
      <c r="H1212" s="3">
        <v>9</v>
      </c>
      <c r="I1212" s="3">
        <v>1</v>
      </c>
      <c r="J1212" s="4" t="s">
        <v>44</v>
      </c>
    </row>
    <row r="1213" spans="1:10" ht="13" hidden="1" x14ac:dyDescent="0.15">
      <c r="A1213" s="3">
        <v>1212</v>
      </c>
      <c r="B1213" s="3">
        <v>1</v>
      </c>
      <c r="C1213" s="4" t="s">
        <v>42</v>
      </c>
      <c r="D1213" s="14">
        <v>0</v>
      </c>
      <c r="E1213" s="3">
        <v>-1</v>
      </c>
      <c r="F1213" s="3">
        <v>-1</v>
      </c>
      <c r="G1213" s="3">
        <v>-1</v>
      </c>
      <c r="H1213" s="3">
        <v>3</v>
      </c>
      <c r="I1213" s="3">
        <v>6</v>
      </c>
      <c r="J1213" s="4" t="s">
        <v>46</v>
      </c>
    </row>
    <row r="1214" spans="1:10" ht="13" hidden="1" x14ac:dyDescent="0.15">
      <c r="A1214" s="3">
        <v>1213</v>
      </c>
      <c r="B1214" s="3">
        <v>4</v>
      </c>
      <c r="C1214" s="4" t="s">
        <v>39</v>
      </c>
      <c r="D1214" s="14">
        <v>0</v>
      </c>
      <c r="E1214" s="3">
        <v>-1</v>
      </c>
      <c r="F1214" s="3">
        <v>-1</v>
      </c>
      <c r="G1214" s="3">
        <v>-1</v>
      </c>
      <c r="H1214" s="3">
        <v>1</v>
      </c>
      <c r="I1214" s="3">
        <v>4</v>
      </c>
      <c r="J1214" s="4" t="s">
        <v>45</v>
      </c>
    </row>
    <row r="1215" spans="1:10" ht="13" hidden="1" x14ac:dyDescent="0.15">
      <c r="A1215" s="3">
        <v>1214</v>
      </c>
      <c r="B1215" s="3">
        <v>5</v>
      </c>
      <c r="C1215" s="4" t="s">
        <v>42</v>
      </c>
      <c r="D1215" s="14">
        <v>0</v>
      </c>
      <c r="E1215" s="3">
        <v>-1</v>
      </c>
      <c r="F1215" s="3">
        <v>-1</v>
      </c>
      <c r="G1215" s="3">
        <v>-1</v>
      </c>
      <c r="H1215" s="3">
        <v>10</v>
      </c>
      <c r="I1215" s="3">
        <v>4</v>
      </c>
      <c r="J1215" s="4" t="s">
        <v>45</v>
      </c>
    </row>
    <row r="1216" spans="1:10" ht="13" hidden="1" x14ac:dyDescent="0.15">
      <c r="A1216" s="3">
        <v>1215</v>
      </c>
      <c r="B1216" s="3">
        <v>2</v>
      </c>
      <c r="C1216" s="4" t="s">
        <v>39</v>
      </c>
      <c r="D1216" s="14">
        <v>0</v>
      </c>
      <c r="E1216" s="3">
        <v>-1</v>
      </c>
      <c r="F1216" s="3">
        <v>-1</v>
      </c>
      <c r="G1216" s="3">
        <v>-1</v>
      </c>
      <c r="H1216" s="3">
        <v>1</v>
      </c>
      <c r="I1216" s="3">
        <v>1</v>
      </c>
      <c r="J1216" s="4" t="s">
        <v>44</v>
      </c>
    </row>
    <row r="1217" spans="1:10" ht="13" hidden="1" x14ac:dyDescent="0.15">
      <c r="A1217" s="3">
        <v>1216</v>
      </c>
      <c r="B1217" s="3">
        <v>1</v>
      </c>
      <c r="C1217" s="4" t="s">
        <v>39</v>
      </c>
      <c r="D1217" s="14">
        <v>0</v>
      </c>
      <c r="E1217" s="3">
        <v>-1</v>
      </c>
      <c r="F1217" s="3">
        <v>-1</v>
      </c>
      <c r="G1217" s="3">
        <v>-1</v>
      </c>
      <c r="H1217" s="3">
        <v>5</v>
      </c>
      <c r="I1217" s="3">
        <v>7</v>
      </c>
      <c r="J1217" s="4" t="s">
        <v>47</v>
      </c>
    </row>
    <row r="1218" spans="1:10" ht="13" hidden="1" x14ac:dyDescent="0.15">
      <c r="A1218" s="3">
        <v>1217</v>
      </c>
      <c r="B1218" s="3">
        <v>3</v>
      </c>
      <c r="C1218" s="4" t="s">
        <v>39</v>
      </c>
      <c r="D1218" s="14">
        <v>0</v>
      </c>
      <c r="E1218" s="3">
        <v>-1</v>
      </c>
      <c r="F1218" s="3">
        <v>-1</v>
      </c>
      <c r="G1218" s="3">
        <v>-1</v>
      </c>
      <c r="H1218" s="3">
        <v>7</v>
      </c>
      <c r="I1218" s="3">
        <v>6</v>
      </c>
      <c r="J1218" s="4" t="s">
        <v>46</v>
      </c>
    </row>
    <row r="1219" spans="1:10" ht="13" hidden="1" x14ac:dyDescent="0.15">
      <c r="A1219" s="3">
        <v>1218</v>
      </c>
      <c r="B1219" s="3">
        <v>2</v>
      </c>
      <c r="C1219" s="4" t="s">
        <v>42</v>
      </c>
      <c r="D1219" s="14">
        <v>0</v>
      </c>
      <c r="E1219" s="3">
        <v>-1</v>
      </c>
      <c r="F1219" s="3">
        <v>-1</v>
      </c>
      <c r="G1219" s="3">
        <v>-1</v>
      </c>
      <c r="H1219" s="3">
        <v>10</v>
      </c>
      <c r="I1219" s="3">
        <v>3</v>
      </c>
      <c r="J1219" s="4" t="s">
        <v>40</v>
      </c>
    </row>
    <row r="1220" spans="1:10" ht="13" hidden="1" x14ac:dyDescent="0.15">
      <c r="A1220" s="3">
        <v>1219</v>
      </c>
      <c r="B1220" s="3">
        <v>4</v>
      </c>
      <c r="C1220" s="4" t="s">
        <v>39</v>
      </c>
      <c r="D1220" s="14">
        <v>0</v>
      </c>
      <c r="E1220" s="3">
        <v>-1</v>
      </c>
      <c r="F1220" s="3">
        <v>-1</v>
      </c>
      <c r="G1220" s="3">
        <v>-1</v>
      </c>
      <c r="H1220" s="3">
        <v>1</v>
      </c>
      <c r="I1220" s="3">
        <v>5</v>
      </c>
      <c r="J1220" s="4" t="s">
        <v>43</v>
      </c>
    </row>
    <row r="1221" spans="1:10" ht="13" hidden="1" x14ac:dyDescent="0.15">
      <c r="A1221" s="3">
        <v>1220</v>
      </c>
      <c r="B1221" s="3">
        <v>2</v>
      </c>
      <c r="C1221" s="4" t="s">
        <v>42</v>
      </c>
      <c r="D1221" s="14">
        <v>0</v>
      </c>
      <c r="E1221" s="3">
        <v>-1</v>
      </c>
      <c r="F1221" s="3">
        <v>-1</v>
      </c>
      <c r="G1221" s="3">
        <v>-1</v>
      </c>
      <c r="H1221" s="3">
        <v>2</v>
      </c>
      <c r="I1221" s="3">
        <v>5</v>
      </c>
      <c r="J1221" s="4" t="s">
        <v>43</v>
      </c>
    </row>
    <row r="1222" spans="1:10" ht="13" hidden="1" x14ac:dyDescent="0.15">
      <c r="A1222" s="3">
        <v>1221</v>
      </c>
      <c r="B1222" s="3">
        <v>2</v>
      </c>
      <c r="C1222" s="4" t="s">
        <v>39</v>
      </c>
      <c r="D1222" s="14">
        <v>0</v>
      </c>
      <c r="E1222" s="3">
        <v>-1</v>
      </c>
      <c r="F1222" s="3">
        <v>-1</v>
      </c>
      <c r="G1222" s="3">
        <v>-1</v>
      </c>
      <c r="H1222" s="3">
        <v>1</v>
      </c>
      <c r="I1222" s="3">
        <v>6</v>
      </c>
      <c r="J1222" s="4" t="s">
        <v>46</v>
      </c>
    </row>
    <row r="1223" spans="1:10" ht="13" hidden="1" x14ac:dyDescent="0.15">
      <c r="A1223" s="3">
        <v>1222</v>
      </c>
      <c r="B1223" s="3">
        <v>1</v>
      </c>
      <c r="C1223" s="4" t="s">
        <v>42</v>
      </c>
      <c r="D1223" s="14">
        <v>0</v>
      </c>
      <c r="E1223" s="3">
        <v>-1</v>
      </c>
      <c r="F1223" s="3">
        <v>-1</v>
      </c>
      <c r="G1223" s="3">
        <v>-1</v>
      </c>
      <c r="H1223" s="3">
        <v>3</v>
      </c>
      <c r="I1223" s="3">
        <v>7</v>
      </c>
      <c r="J1223" s="4" t="s">
        <v>47</v>
      </c>
    </row>
    <row r="1224" spans="1:10" ht="13" hidden="1" x14ac:dyDescent="0.15">
      <c r="A1224" s="3">
        <v>1223</v>
      </c>
      <c r="B1224" s="3">
        <v>5</v>
      </c>
      <c r="C1224" s="4" t="s">
        <v>42</v>
      </c>
      <c r="D1224" s="14">
        <v>0</v>
      </c>
      <c r="E1224" s="3">
        <v>-1</v>
      </c>
      <c r="F1224" s="3">
        <v>-1</v>
      </c>
      <c r="G1224" s="3">
        <v>-1</v>
      </c>
      <c r="H1224" s="3">
        <v>5</v>
      </c>
      <c r="I1224" s="3">
        <v>6</v>
      </c>
      <c r="J1224" s="4" t="s">
        <v>46</v>
      </c>
    </row>
    <row r="1225" spans="1:10" ht="13" hidden="1" x14ac:dyDescent="0.15">
      <c r="A1225" s="3">
        <v>1224</v>
      </c>
      <c r="B1225" s="3">
        <v>1</v>
      </c>
      <c r="C1225" s="4" t="s">
        <v>42</v>
      </c>
      <c r="D1225" s="14">
        <v>0</v>
      </c>
      <c r="E1225" s="3">
        <v>-1</v>
      </c>
      <c r="F1225" s="3">
        <v>-1</v>
      </c>
      <c r="G1225" s="3">
        <v>-1</v>
      </c>
      <c r="H1225" s="3">
        <v>9</v>
      </c>
      <c r="I1225" s="3">
        <v>2</v>
      </c>
      <c r="J1225" s="4" t="s">
        <v>41</v>
      </c>
    </row>
    <row r="1226" spans="1:10" ht="13" hidden="1" x14ac:dyDescent="0.15">
      <c r="A1226" s="3">
        <v>1225</v>
      </c>
      <c r="B1226" s="3">
        <v>6</v>
      </c>
      <c r="C1226" s="4" t="s">
        <v>39</v>
      </c>
      <c r="D1226" s="14">
        <v>0</v>
      </c>
      <c r="E1226" s="3">
        <v>-1</v>
      </c>
      <c r="F1226" s="3">
        <v>-1</v>
      </c>
      <c r="G1226" s="3">
        <v>-1</v>
      </c>
      <c r="H1226" s="3">
        <v>3</v>
      </c>
      <c r="I1226" s="3">
        <v>5</v>
      </c>
      <c r="J1226" s="4" t="s">
        <v>43</v>
      </c>
    </row>
    <row r="1227" spans="1:10" ht="13" hidden="1" x14ac:dyDescent="0.15">
      <c r="A1227" s="3">
        <v>1226</v>
      </c>
      <c r="B1227" s="3">
        <v>4</v>
      </c>
      <c r="C1227" s="4" t="s">
        <v>39</v>
      </c>
      <c r="D1227" s="14">
        <v>0</v>
      </c>
      <c r="E1227" s="3">
        <v>-1</v>
      </c>
      <c r="F1227" s="3">
        <v>-1</v>
      </c>
      <c r="G1227" s="3">
        <v>-1</v>
      </c>
      <c r="H1227" s="3">
        <v>5</v>
      </c>
      <c r="I1227" s="3">
        <v>4</v>
      </c>
      <c r="J1227" s="4" t="s">
        <v>45</v>
      </c>
    </row>
    <row r="1228" spans="1:10" ht="13" hidden="1" x14ac:dyDescent="0.15">
      <c r="A1228" s="3">
        <v>1227</v>
      </c>
      <c r="B1228" s="3">
        <v>2</v>
      </c>
      <c r="C1228" s="4" t="s">
        <v>42</v>
      </c>
      <c r="D1228" s="14">
        <v>0</v>
      </c>
      <c r="E1228" s="3">
        <v>-1</v>
      </c>
      <c r="F1228" s="3">
        <v>-1</v>
      </c>
      <c r="G1228" s="3">
        <v>-1</v>
      </c>
      <c r="H1228" s="3">
        <v>4</v>
      </c>
      <c r="I1228" s="3">
        <v>5</v>
      </c>
      <c r="J1228" s="4" t="s">
        <v>43</v>
      </c>
    </row>
    <row r="1229" spans="1:10" ht="13" hidden="1" x14ac:dyDescent="0.15">
      <c r="A1229" s="3">
        <v>1228</v>
      </c>
      <c r="B1229" s="3">
        <v>2</v>
      </c>
      <c r="C1229" s="4" t="s">
        <v>42</v>
      </c>
      <c r="D1229" s="14">
        <v>0</v>
      </c>
      <c r="E1229" s="3">
        <v>-1</v>
      </c>
      <c r="F1229" s="3">
        <v>-1</v>
      </c>
      <c r="G1229" s="3">
        <v>-1</v>
      </c>
      <c r="H1229" s="3">
        <v>6</v>
      </c>
      <c r="I1229" s="3">
        <v>1</v>
      </c>
      <c r="J1229" s="4" t="s">
        <v>44</v>
      </c>
    </row>
    <row r="1230" spans="1:10" ht="13" hidden="1" x14ac:dyDescent="0.15">
      <c r="A1230" s="3">
        <v>1229</v>
      </c>
      <c r="B1230" s="3">
        <v>2</v>
      </c>
      <c r="C1230" s="4" t="s">
        <v>39</v>
      </c>
      <c r="D1230" s="14">
        <v>0</v>
      </c>
      <c r="E1230" s="3">
        <v>-1</v>
      </c>
      <c r="F1230" s="3">
        <v>-1</v>
      </c>
      <c r="G1230" s="3">
        <v>-1</v>
      </c>
      <c r="H1230" s="3">
        <v>5</v>
      </c>
      <c r="I1230" s="3">
        <v>2</v>
      </c>
      <c r="J1230" s="4" t="s">
        <v>41</v>
      </c>
    </row>
    <row r="1231" spans="1:10" ht="13" hidden="1" x14ac:dyDescent="0.15">
      <c r="A1231" s="3">
        <v>1230</v>
      </c>
      <c r="B1231" s="3">
        <v>2</v>
      </c>
      <c r="C1231" s="4" t="s">
        <v>39</v>
      </c>
      <c r="D1231" s="14">
        <v>0</v>
      </c>
      <c r="E1231" s="3">
        <v>-1</v>
      </c>
      <c r="F1231" s="3">
        <v>-1</v>
      </c>
      <c r="G1231" s="3">
        <v>-1</v>
      </c>
      <c r="H1231" s="3">
        <v>9</v>
      </c>
      <c r="I1231" s="3">
        <v>7</v>
      </c>
      <c r="J1231" s="4" t="s">
        <v>47</v>
      </c>
    </row>
    <row r="1232" spans="1:10" ht="13" hidden="1" x14ac:dyDescent="0.15">
      <c r="A1232" s="3">
        <v>1231</v>
      </c>
      <c r="B1232" s="3">
        <v>2</v>
      </c>
      <c r="C1232" s="4" t="s">
        <v>42</v>
      </c>
      <c r="D1232" s="14">
        <v>0</v>
      </c>
      <c r="E1232" s="3">
        <v>-1</v>
      </c>
      <c r="F1232" s="3">
        <v>-1</v>
      </c>
      <c r="G1232" s="3">
        <v>-1</v>
      </c>
      <c r="H1232" s="3">
        <v>1</v>
      </c>
      <c r="I1232" s="3">
        <v>7</v>
      </c>
      <c r="J1232" s="4" t="s">
        <v>47</v>
      </c>
    </row>
    <row r="1233" spans="1:10" ht="13" hidden="1" x14ac:dyDescent="0.15">
      <c r="A1233" s="3">
        <v>1232</v>
      </c>
      <c r="B1233" s="3">
        <v>1</v>
      </c>
      <c r="C1233" s="4" t="s">
        <v>42</v>
      </c>
      <c r="D1233" s="14">
        <v>0</v>
      </c>
      <c r="E1233" s="3">
        <v>-1</v>
      </c>
      <c r="F1233" s="3">
        <v>-1</v>
      </c>
      <c r="G1233" s="3">
        <v>-1</v>
      </c>
      <c r="H1233" s="3">
        <v>1</v>
      </c>
      <c r="I1233" s="3">
        <v>6</v>
      </c>
      <c r="J1233" s="4" t="s">
        <v>46</v>
      </c>
    </row>
    <row r="1234" spans="1:10" ht="13" hidden="1" x14ac:dyDescent="0.15">
      <c r="A1234" s="3">
        <v>1233</v>
      </c>
      <c r="B1234" s="3">
        <v>3</v>
      </c>
      <c r="C1234" s="4" t="s">
        <v>42</v>
      </c>
      <c r="D1234" s="14">
        <v>0</v>
      </c>
      <c r="E1234" s="3">
        <v>-1</v>
      </c>
      <c r="F1234" s="3">
        <v>-1</v>
      </c>
      <c r="G1234" s="3">
        <v>-1</v>
      </c>
      <c r="H1234" s="3">
        <v>5</v>
      </c>
      <c r="I1234" s="3">
        <v>7</v>
      </c>
      <c r="J1234" s="4" t="s">
        <v>47</v>
      </c>
    </row>
    <row r="1235" spans="1:10" ht="13" hidden="1" x14ac:dyDescent="0.15">
      <c r="A1235" s="3">
        <v>1234</v>
      </c>
      <c r="B1235" s="3">
        <v>1</v>
      </c>
      <c r="C1235" s="4" t="s">
        <v>39</v>
      </c>
      <c r="D1235" s="14">
        <v>0</v>
      </c>
      <c r="E1235" s="3">
        <v>-1</v>
      </c>
      <c r="F1235" s="3">
        <v>-1</v>
      </c>
      <c r="G1235" s="3">
        <v>-1</v>
      </c>
      <c r="H1235" s="3">
        <v>2</v>
      </c>
      <c r="I1235" s="3">
        <v>2</v>
      </c>
      <c r="J1235" s="4" t="s">
        <v>41</v>
      </c>
    </row>
    <row r="1236" spans="1:10" ht="13" hidden="1" x14ac:dyDescent="0.15">
      <c r="A1236" s="3">
        <v>1235</v>
      </c>
      <c r="B1236" s="3">
        <v>4</v>
      </c>
      <c r="C1236" s="4" t="s">
        <v>39</v>
      </c>
      <c r="D1236" s="14">
        <v>0</v>
      </c>
      <c r="E1236" s="3">
        <v>-1</v>
      </c>
      <c r="F1236" s="3">
        <v>-1</v>
      </c>
      <c r="G1236" s="3">
        <v>-1</v>
      </c>
      <c r="H1236" s="3">
        <v>6</v>
      </c>
      <c r="I1236" s="3">
        <v>7</v>
      </c>
      <c r="J1236" s="4" t="s">
        <v>47</v>
      </c>
    </row>
    <row r="1237" spans="1:10" ht="13" hidden="1" x14ac:dyDescent="0.15">
      <c r="A1237" s="3">
        <v>1236</v>
      </c>
      <c r="B1237" s="3">
        <v>4</v>
      </c>
      <c r="C1237" s="4" t="s">
        <v>42</v>
      </c>
      <c r="D1237" s="14">
        <v>0</v>
      </c>
      <c r="E1237" s="3">
        <v>-1</v>
      </c>
      <c r="F1237" s="3">
        <v>-1</v>
      </c>
      <c r="G1237" s="3">
        <v>-1</v>
      </c>
      <c r="H1237" s="3">
        <v>2</v>
      </c>
      <c r="I1237" s="3">
        <v>7</v>
      </c>
      <c r="J1237" s="4" t="s">
        <v>47</v>
      </c>
    </row>
    <row r="1238" spans="1:10" ht="13" hidden="1" x14ac:dyDescent="0.15">
      <c r="A1238" s="3">
        <v>1237</v>
      </c>
      <c r="B1238" s="3">
        <v>2</v>
      </c>
      <c r="C1238" s="4" t="s">
        <v>39</v>
      </c>
      <c r="D1238" s="14">
        <v>0</v>
      </c>
      <c r="E1238" s="3">
        <v>-1</v>
      </c>
      <c r="F1238" s="3">
        <v>-1</v>
      </c>
      <c r="G1238" s="3">
        <v>-1</v>
      </c>
      <c r="H1238" s="3">
        <v>10</v>
      </c>
      <c r="I1238" s="3">
        <v>2</v>
      </c>
      <c r="J1238" s="4" t="s">
        <v>41</v>
      </c>
    </row>
    <row r="1239" spans="1:10" ht="13" hidden="1" x14ac:dyDescent="0.15">
      <c r="A1239" s="3">
        <v>1238</v>
      </c>
      <c r="B1239" s="3">
        <v>2</v>
      </c>
      <c r="C1239" s="4" t="s">
        <v>42</v>
      </c>
      <c r="D1239" s="14">
        <v>0</v>
      </c>
      <c r="E1239" s="3">
        <v>-1</v>
      </c>
      <c r="F1239" s="3">
        <v>-1</v>
      </c>
      <c r="G1239" s="3">
        <v>-1</v>
      </c>
      <c r="H1239" s="3">
        <v>4</v>
      </c>
      <c r="I1239" s="3">
        <v>1</v>
      </c>
      <c r="J1239" s="4" t="s">
        <v>44</v>
      </c>
    </row>
    <row r="1240" spans="1:10" ht="13" hidden="1" x14ac:dyDescent="0.15">
      <c r="A1240" s="3">
        <v>1239</v>
      </c>
      <c r="B1240" s="3">
        <v>1</v>
      </c>
      <c r="C1240" s="4" t="s">
        <v>42</v>
      </c>
      <c r="D1240" s="14">
        <v>0</v>
      </c>
      <c r="E1240" s="3">
        <v>-1</v>
      </c>
      <c r="F1240" s="3">
        <v>-1</v>
      </c>
      <c r="G1240" s="3">
        <v>-1</v>
      </c>
      <c r="H1240" s="3">
        <v>3</v>
      </c>
      <c r="I1240" s="3">
        <v>2</v>
      </c>
      <c r="J1240" s="4" t="s">
        <v>41</v>
      </c>
    </row>
    <row r="1241" spans="1:10" ht="13" hidden="1" x14ac:dyDescent="0.15">
      <c r="A1241" s="3">
        <v>1240</v>
      </c>
      <c r="B1241" s="3">
        <v>2</v>
      </c>
      <c r="C1241" s="4" t="s">
        <v>39</v>
      </c>
      <c r="D1241" s="14">
        <v>0</v>
      </c>
      <c r="E1241" s="3">
        <v>-1</v>
      </c>
      <c r="F1241" s="3">
        <v>-1</v>
      </c>
      <c r="G1241" s="3">
        <v>-1</v>
      </c>
      <c r="H1241" s="3">
        <v>8</v>
      </c>
      <c r="I1241" s="3">
        <v>4</v>
      </c>
      <c r="J1241" s="4" t="s">
        <v>45</v>
      </c>
    </row>
    <row r="1242" spans="1:10" ht="13" hidden="1" x14ac:dyDescent="0.15">
      <c r="A1242" s="3">
        <v>1241</v>
      </c>
      <c r="B1242" s="3">
        <v>2</v>
      </c>
      <c r="C1242" s="4" t="s">
        <v>42</v>
      </c>
      <c r="D1242" s="14">
        <v>0</v>
      </c>
      <c r="E1242" s="3">
        <v>-1</v>
      </c>
      <c r="F1242" s="3">
        <v>-1</v>
      </c>
      <c r="G1242" s="3">
        <v>-1</v>
      </c>
      <c r="H1242" s="3">
        <v>6</v>
      </c>
      <c r="I1242" s="3">
        <v>4</v>
      </c>
      <c r="J1242" s="4" t="s">
        <v>45</v>
      </c>
    </row>
    <row r="1243" spans="1:10" ht="13" hidden="1" x14ac:dyDescent="0.15">
      <c r="A1243" s="3">
        <v>1242</v>
      </c>
      <c r="B1243" s="3">
        <v>1</v>
      </c>
      <c r="C1243" s="4" t="s">
        <v>39</v>
      </c>
      <c r="D1243" s="14">
        <v>0</v>
      </c>
      <c r="E1243" s="3">
        <v>-1</v>
      </c>
      <c r="F1243" s="3">
        <v>-1</v>
      </c>
      <c r="G1243" s="3">
        <v>-1</v>
      </c>
      <c r="H1243" s="3">
        <v>7</v>
      </c>
      <c r="I1243" s="3">
        <v>6</v>
      </c>
      <c r="J1243" s="4" t="s">
        <v>46</v>
      </c>
    </row>
    <row r="1244" spans="1:10" ht="13" hidden="1" x14ac:dyDescent="0.15">
      <c r="A1244" s="3">
        <v>1243</v>
      </c>
      <c r="B1244" s="3">
        <v>2</v>
      </c>
      <c r="C1244" s="4" t="s">
        <v>39</v>
      </c>
      <c r="D1244" s="14">
        <v>0</v>
      </c>
      <c r="E1244" s="3">
        <v>-1</v>
      </c>
      <c r="F1244" s="3">
        <v>-1</v>
      </c>
      <c r="G1244" s="3">
        <v>-1</v>
      </c>
      <c r="H1244" s="3">
        <v>2</v>
      </c>
      <c r="I1244" s="3">
        <v>4</v>
      </c>
      <c r="J1244" s="4" t="s">
        <v>45</v>
      </c>
    </row>
    <row r="1245" spans="1:10" ht="13" hidden="1" x14ac:dyDescent="0.15">
      <c r="A1245" s="3">
        <v>1244</v>
      </c>
      <c r="B1245" s="3">
        <v>2</v>
      </c>
      <c r="C1245" s="4" t="s">
        <v>42</v>
      </c>
      <c r="D1245" s="14">
        <v>0</v>
      </c>
      <c r="E1245" s="3">
        <v>-1</v>
      </c>
      <c r="F1245" s="3">
        <v>-1</v>
      </c>
      <c r="G1245" s="3">
        <v>-1</v>
      </c>
      <c r="H1245" s="3">
        <v>4</v>
      </c>
      <c r="I1245" s="3">
        <v>7</v>
      </c>
      <c r="J1245" s="4" t="s">
        <v>47</v>
      </c>
    </row>
    <row r="1246" spans="1:10" ht="13" hidden="1" x14ac:dyDescent="0.15">
      <c r="A1246" s="3">
        <v>1245</v>
      </c>
      <c r="B1246" s="3">
        <v>2</v>
      </c>
      <c r="C1246" s="4" t="s">
        <v>39</v>
      </c>
      <c r="D1246" s="14">
        <v>0</v>
      </c>
      <c r="E1246" s="3">
        <v>-1</v>
      </c>
      <c r="F1246" s="3">
        <v>-1</v>
      </c>
      <c r="G1246" s="3">
        <v>-1</v>
      </c>
      <c r="H1246" s="3">
        <v>2</v>
      </c>
      <c r="I1246" s="3">
        <v>7</v>
      </c>
      <c r="J1246" s="4" t="s">
        <v>47</v>
      </c>
    </row>
    <row r="1247" spans="1:10" ht="13" hidden="1" x14ac:dyDescent="0.15">
      <c r="A1247" s="3">
        <v>1246</v>
      </c>
      <c r="B1247" s="3">
        <v>2</v>
      </c>
      <c r="C1247" s="4" t="s">
        <v>42</v>
      </c>
      <c r="D1247" s="14">
        <v>0</v>
      </c>
      <c r="E1247" s="3">
        <v>-1</v>
      </c>
      <c r="F1247" s="3">
        <v>-1</v>
      </c>
      <c r="G1247" s="3">
        <v>-1</v>
      </c>
      <c r="H1247" s="3">
        <v>10</v>
      </c>
      <c r="I1247" s="3">
        <v>6</v>
      </c>
      <c r="J1247" s="4" t="s">
        <v>46</v>
      </c>
    </row>
    <row r="1248" spans="1:10" ht="13" hidden="1" x14ac:dyDescent="0.15">
      <c r="A1248" s="3">
        <v>1247</v>
      </c>
      <c r="B1248" s="3">
        <v>4</v>
      </c>
      <c r="C1248" s="4" t="s">
        <v>39</v>
      </c>
      <c r="D1248" s="14">
        <v>0</v>
      </c>
      <c r="E1248" s="3">
        <v>-1</v>
      </c>
      <c r="F1248" s="3">
        <v>-1</v>
      </c>
      <c r="G1248" s="3">
        <v>-1</v>
      </c>
      <c r="H1248" s="3">
        <v>3</v>
      </c>
      <c r="I1248" s="3">
        <v>5</v>
      </c>
      <c r="J1248" s="4" t="s">
        <v>43</v>
      </c>
    </row>
    <row r="1249" spans="1:10" ht="13" hidden="1" x14ac:dyDescent="0.15">
      <c r="A1249" s="3">
        <v>1248</v>
      </c>
      <c r="B1249" s="3">
        <v>3</v>
      </c>
      <c r="C1249" s="4" t="s">
        <v>42</v>
      </c>
      <c r="D1249" s="14">
        <v>0</v>
      </c>
      <c r="E1249" s="3">
        <v>-1</v>
      </c>
      <c r="F1249" s="3">
        <v>-1</v>
      </c>
      <c r="G1249" s="3">
        <v>-1</v>
      </c>
      <c r="H1249" s="3">
        <v>3</v>
      </c>
      <c r="I1249" s="3">
        <v>3</v>
      </c>
      <c r="J1249" s="4" t="s">
        <v>40</v>
      </c>
    </row>
    <row r="1250" spans="1:10" ht="13" hidden="1" x14ac:dyDescent="0.15">
      <c r="A1250" s="3">
        <v>1249</v>
      </c>
      <c r="B1250" s="3">
        <v>2</v>
      </c>
      <c r="C1250" s="4" t="s">
        <v>42</v>
      </c>
      <c r="D1250" s="14">
        <v>0</v>
      </c>
      <c r="E1250" s="3">
        <v>-1</v>
      </c>
      <c r="F1250" s="3">
        <v>-1</v>
      </c>
      <c r="G1250" s="3">
        <v>-1</v>
      </c>
      <c r="H1250" s="3">
        <v>7</v>
      </c>
      <c r="I1250" s="3">
        <v>7</v>
      </c>
      <c r="J1250" s="4" t="s">
        <v>47</v>
      </c>
    </row>
    <row r="1251" spans="1:10" ht="13" hidden="1" x14ac:dyDescent="0.15">
      <c r="A1251" s="3">
        <v>1250</v>
      </c>
      <c r="B1251" s="3">
        <v>4</v>
      </c>
      <c r="C1251" s="4" t="s">
        <v>42</v>
      </c>
      <c r="D1251" s="14">
        <v>0</v>
      </c>
      <c r="E1251" s="3">
        <v>-1</v>
      </c>
      <c r="F1251" s="3">
        <v>-1</v>
      </c>
      <c r="G1251" s="3">
        <v>-1</v>
      </c>
      <c r="H1251" s="3">
        <v>6</v>
      </c>
      <c r="I1251" s="3">
        <v>3</v>
      </c>
      <c r="J1251" s="4" t="s">
        <v>40</v>
      </c>
    </row>
    <row r="1252" spans="1:10" ht="13" hidden="1" x14ac:dyDescent="0.15">
      <c r="A1252" s="3">
        <v>1251</v>
      </c>
      <c r="B1252" s="3">
        <v>4</v>
      </c>
      <c r="C1252" s="4" t="s">
        <v>42</v>
      </c>
      <c r="D1252" s="14">
        <v>0</v>
      </c>
      <c r="E1252" s="3">
        <v>-1</v>
      </c>
      <c r="F1252" s="3">
        <v>-1</v>
      </c>
      <c r="G1252" s="3">
        <v>-1</v>
      </c>
      <c r="H1252" s="3">
        <v>7</v>
      </c>
      <c r="I1252" s="3">
        <v>2</v>
      </c>
      <c r="J1252" s="4" t="s">
        <v>41</v>
      </c>
    </row>
    <row r="1253" spans="1:10" ht="13" hidden="1" x14ac:dyDescent="0.15">
      <c r="A1253" s="3">
        <v>1252</v>
      </c>
      <c r="B1253" s="3">
        <v>6</v>
      </c>
      <c r="C1253" s="4" t="s">
        <v>39</v>
      </c>
      <c r="D1253" s="14">
        <v>0</v>
      </c>
      <c r="E1253" s="3">
        <v>-1</v>
      </c>
      <c r="F1253" s="3">
        <v>-1</v>
      </c>
      <c r="G1253" s="3">
        <v>-1</v>
      </c>
      <c r="H1253" s="3">
        <v>2</v>
      </c>
      <c r="I1253" s="3">
        <v>4</v>
      </c>
      <c r="J1253" s="4" t="s">
        <v>45</v>
      </c>
    </row>
    <row r="1254" spans="1:10" ht="13" hidden="1" x14ac:dyDescent="0.15">
      <c r="A1254" s="3">
        <v>1253</v>
      </c>
      <c r="B1254" s="3">
        <v>2</v>
      </c>
      <c r="C1254" s="4" t="s">
        <v>39</v>
      </c>
      <c r="D1254" s="14">
        <v>0</v>
      </c>
      <c r="E1254" s="3">
        <v>-1</v>
      </c>
      <c r="F1254" s="3">
        <v>-1</v>
      </c>
      <c r="G1254" s="3">
        <v>-1</v>
      </c>
      <c r="H1254" s="3">
        <v>10</v>
      </c>
      <c r="I1254" s="3">
        <v>2</v>
      </c>
      <c r="J1254" s="4" t="s">
        <v>41</v>
      </c>
    </row>
    <row r="1255" spans="1:10" ht="13" hidden="1" x14ac:dyDescent="0.15">
      <c r="A1255" s="3">
        <v>1254</v>
      </c>
      <c r="B1255" s="3">
        <v>4</v>
      </c>
      <c r="C1255" s="4" t="s">
        <v>42</v>
      </c>
      <c r="D1255" s="14">
        <v>0</v>
      </c>
      <c r="E1255" s="3">
        <v>-1</v>
      </c>
      <c r="F1255" s="3">
        <v>-1</v>
      </c>
      <c r="G1255" s="3">
        <v>-1</v>
      </c>
      <c r="H1255" s="3">
        <v>8</v>
      </c>
      <c r="I1255" s="3">
        <v>6</v>
      </c>
      <c r="J1255" s="4" t="s">
        <v>46</v>
      </c>
    </row>
    <row r="1256" spans="1:10" ht="13" hidden="1" x14ac:dyDescent="0.15">
      <c r="A1256" s="3">
        <v>1255</v>
      </c>
      <c r="B1256" s="3">
        <v>2</v>
      </c>
      <c r="C1256" s="4" t="s">
        <v>39</v>
      </c>
      <c r="D1256" s="14">
        <v>0</v>
      </c>
      <c r="E1256" s="3">
        <v>-1</v>
      </c>
      <c r="F1256" s="3">
        <v>-1</v>
      </c>
      <c r="G1256" s="3">
        <v>-1</v>
      </c>
      <c r="H1256" s="3">
        <v>7</v>
      </c>
      <c r="I1256" s="3">
        <v>6</v>
      </c>
      <c r="J1256" s="4" t="s">
        <v>46</v>
      </c>
    </row>
    <row r="1257" spans="1:10" ht="13" hidden="1" x14ac:dyDescent="0.15">
      <c r="A1257" s="3">
        <v>1256</v>
      </c>
      <c r="B1257" s="3">
        <v>5</v>
      </c>
      <c r="C1257" s="4" t="s">
        <v>42</v>
      </c>
      <c r="D1257" s="14">
        <v>0</v>
      </c>
      <c r="E1257" s="3">
        <v>-1</v>
      </c>
      <c r="F1257" s="3">
        <v>-1</v>
      </c>
      <c r="G1257" s="3">
        <v>-1</v>
      </c>
      <c r="H1257" s="3">
        <v>2</v>
      </c>
      <c r="I1257" s="3">
        <v>4</v>
      </c>
      <c r="J1257" s="4" t="s">
        <v>45</v>
      </c>
    </row>
    <row r="1258" spans="1:10" ht="13" hidden="1" x14ac:dyDescent="0.15">
      <c r="A1258" s="3">
        <v>1257</v>
      </c>
      <c r="B1258" s="3">
        <v>3</v>
      </c>
      <c r="C1258" s="4" t="s">
        <v>42</v>
      </c>
      <c r="D1258" s="14">
        <v>0</v>
      </c>
      <c r="E1258" s="3">
        <v>-1</v>
      </c>
      <c r="F1258" s="3">
        <v>-1</v>
      </c>
      <c r="G1258" s="3">
        <v>-1</v>
      </c>
      <c r="H1258" s="3">
        <v>2</v>
      </c>
      <c r="I1258" s="3">
        <v>5</v>
      </c>
      <c r="J1258" s="4" t="s">
        <v>43</v>
      </c>
    </row>
    <row r="1259" spans="1:10" ht="13" hidden="1" x14ac:dyDescent="0.15">
      <c r="A1259" s="3">
        <v>1258</v>
      </c>
      <c r="B1259" s="3">
        <v>4</v>
      </c>
      <c r="C1259" s="4" t="s">
        <v>39</v>
      </c>
      <c r="D1259" s="14">
        <v>0</v>
      </c>
      <c r="E1259" s="3">
        <v>-1</v>
      </c>
      <c r="F1259" s="3">
        <v>-1</v>
      </c>
      <c r="G1259" s="3">
        <v>-1</v>
      </c>
      <c r="H1259" s="3">
        <v>9</v>
      </c>
      <c r="I1259" s="3">
        <v>5</v>
      </c>
      <c r="J1259" s="4" t="s">
        <v>43</v>
      </c>
    </row>
    <row r="1260" spans="1:10" ht="13" hidden="1" x14ac:dyDescent="0.15">
      <c r="A1260" s="3">
        <v>1259</v>
      </c>
      <c r="B1260" s="3">
        <v>2</v>
      </c>
      <c r="C1260" s="4" t="s">
        <v>42</v>
      </c>
      <c r="D1260" s="14">
        <v>0</v>
      </c>
      <c r="E1260" s="3">
        <v>-1</v>
      </c>
      <c r="F1260" s="3">
        <v>-1</v>
      </c>
      <c r="G1260" s="3">
        <v>-1</v>
      </c>
      <c r="H1260" s="3">
        <v>1</v>
      </c>
      <c r="I1260" s="3">
        <v>5</v>
      </c>
      <c r="J1260" s="4" t="s">
        <v>43</v>
      </c>
    </row>
    <row r="1261" spans="1:10" ht="13" hidden="1" x14ac:dyDescent="0.15">
      <c r="A1261" s="3">
        <v>1260</v>
      </c>
      <c r="B1261" s="3">
        <v>2</v>
      </c>
      <c r="C1261" s="4" t="s">
        <v>42</v>
      </c>
      <c r="D1261" s="14">
        <v>0</v>
      </c>
      <c r="E1261" s="3">
        <v>-1</v>
      </c>
      <c r="F1261" s="3">
        <v>-1</v>
      </c>
      <c r="G1261" s="3">
        <v>-1</v>
      </c>
      <c r="H1261" s="3">
        <v>5</v>
      </c>
      <c r="I1261" s="3">
        <v>6</v>
      </c>
      <c r="J1261" s="4" t="s">
        <v>46</v>
      </c>
    </row>
    <row r="1262" spans="1:10" ht="13" hidden="1" x14ac:dyDescent="0.15">
      <c r="A1262" s="3">
        <v>1261</v>
      </c>
      <c r="B1262" s="3">
        <v>2</v>
      </c>
      <c r="C1262" s="4" t="s">
        <v>42</v>
      </c>
      <c r="D1262" s="14">
        <v>0</v>
      </c>
      <c r="E1262" s="3">
        <v>-1</v>
      </c>
      <c r="F1262" s="3">
        <v>-1</v>
      </c>
      <c r="G1262" s="3">
        <v>-1</v>
      </c>
      <c r="H1262" s="3">
        <v>3</v>
      </c>
      <c r="I1262" s="3">
        <v>4</v>
      </c>
      <c r="J1262" s="4" t="s">
        <v>45</v>
      </c>
    </row>
    <row r="1263" spans="1:10" ht="13" hidden="1" x14ac:dyDescent="0.15">
      <c r="A1263" s="3">
        <v>1262</v>
      </c>
      <c r="B1263" s="3">
        <v>5</v>
      </c>
      <c r="C1263" s="4" t="s">
        <v>42</v>
      </c>
      <c r="D1263" s="14">
        <v>0</v>
      </c>
      <c r="E1263" s="3">
        <v>-1</v>
      </c>
      <c r="F1263" s="3">
        <v>-1</v>
      </c>
      <c r="G1263" s="3">
        <v>-1</v>
      </c>
      <c r="H1263" s="3">
        <v>6</v>
      </c>
      <c r="I1263" s="3">
        <v>5</v>
      </c>
      <c r="J1263" s="4" t="s">
        <v>43</v>
      </c>
    </row>
    <row r="1264" spans="1:10" ht="13" hidden="1" x14ac:dyDescent="0.15">
      <c r="A1264" s="3">
        <v>1263</v>
      </c>
      <c r="B1264" s="3">
        <v>2</v>
      </c>
      <c r="C1264" s="4" t="s">
        <v>39</v>
      </c>
      <c r="D1264" s="14">
        <v>0</v>
      </c>
      <c r="E1264" s="3">
        <v>-1</v>
      </c>
      <c r="F1264" s="3">
        <v>-1</v>
      </c>
      <c r="G1264" s="3">
        <v>-1</v>
      </c>
      <c r="H1264" s="3">
        <v>5</v>
      </c>
      <c r="I1264" s="3">
        <v>3</v>
      </c>
      <c r="J1264" s="4" t="s">
        <v>40</v>
      </c>
    </row>
    <row r="1265" spans="1:10" ht="13" hidden="1" x14ac:dyDescent="0.15">
      <c r="A1265" s="3">
        <v>1264</v>
      </c>
      <c r="B1265" s="3">
        <v>2</v>
      </c>
      <c r="C1265" s="4" t="s">
        <v>42</v>
      </c>
      <c r="D1265" s="14">
        <v>0</v>
      </c>
      <c r="E1265" s="3">
        <v>-1</v>
      </c>
      <c r="F1265" s="3">
        <v>-1</v>
      </c>
      <c r="G1265" s="3">
        <v>-1</v>
      </c>
      <c r="H1265" s="3">
        <v>5</v>
      </c>
      <c r="I1265" s="3">
        <v>3</v>
      </c>
      <c r="J1265" s="4" t="s">
        <v>40</v>
      </c>
    </row>
    <row r="1266" spans="1:10" ht="13" hidden="1" x14ac:dyDescent="0.15">
      <c r="A1266" s="3">
        <v>1265</v>
      </c>
      <c r="B1266" s="3">
        <v>5</v>
      </c>
      <c r="C1266" s="4" t="s">
        <v>39</v>
      </c>
      <c r="D1266" s="14">
        <v>0</v>
      </c>
      <c r="E1266" s="3">
        <v>-1</v>
      </c>
      <c r="F1266" s="3">
        <v>-1</v>
      </c>
      <c r="G1266" s="3">
        <v>-1</v>
      </c>
      <c r="H1266" s="3">
        <v>5</v>
      </c>
      <c r="I1266" s="3">
        <v>1</v>
      </c>
      <c r="J1266" s="4" t="s">
        <v>44</v>
      </c>
    </row>
    <row r="1267" spans="1:10" ht="13" hidden="1" x14ac:dyDescent="0.15">
      <c r="A1267" s="3">
        <v>1266</v>
      </c>
      <c r="B1267" s="3">
        <v>6</v>
      </c>
      <c r="C1267" s="4" t="s">
        <v>42</v>
      </c>
      <c r="D1267" s="14">
        <v>0</v>
      </c>
      <c r="E1267" s="3">
        <v>-1</v>
      </c>
      <c r="F1267" s="3">
        <v>-1</v>
      </c>
      <c r="G1267" s="3">
        <v>-1</v>
      </c>
      <c r="H1267" s="3">
        <v>6</v>
      </c>
      <c r="I1267" s="3">
        <v>6</v>
      </c>
      <c r="J1267" s="4" t="s">
        <v>46</v>
      </c>
    </row>
    <row r="1268" spans="1:10" ht="13" hidden="1" x14ac:dyDescent="0.15">
      <c r="A1268" s="3">
        <v>1267</v>
      </c>
      <c r="B1268" s="3">
        <v>2</v>
      </c>
      <c r="C1268" s="4" t="s">
        <v>42</v>
      </c>
      <c r="D1268" s="14">
        <v>0</v>
      </c>
      <c r="E1268" s="3">
        <v>-1</v>
      </c>
      <c r="F1268" s="3">
        <v>-1</v>
      </c>
      <c r="G1268" s="3">
        <v>-1</v>
      </c>
      <c r="H1268" s="3">
        <v>9</v>
      </c>
      <c r="I1268" s="3">
        <v>2</v>
      </c>
      <c r="J1268" s="4" t="s">
        <v>41</v>
      </c>
    </row>
    <row r="1269" spans="1:10" ht="13" hidden="1" x14ac:dyDescent="0.15">
      <c r="A1269" s="3">
        <v>1268</v>
      </c>
      <c r="B1269" s="3">
        <v>5</v>
      </c>
      <c r="C1269" s="4" t="s">
        <v>42</v>
      </c>
      <c r="D1269" s="14">
        <v>0</v>
      </c>
      <c r="E1269" s="3">
        <v>-1</v>
      </c>
      <c r="F1269" s="3">
        <v>-1</v>
      </c>
      <c r="G1269" s="3">
        <v>-1</v>
      </c>
      <c r="H1269" s="3">
        <v>2</v>
      </c>
      <c r="I1269" s="3">
        <v>3</v>
      </c>
      <c r="J1269" s="4" t="s">
        <v>40</v>
      </c>
    </row>
    <row r="1270" spans="1:10" ht="13" hidden="1" x14ac:dyDescent="0.15">
      <c r="A1270" s="3">
        <v>1269</v>
      </c>
      <c r="B1270" s="3">
        <v>4</v>
      </c>
      <c r="C1270" s="4" t="s">
        <v>42</v>
      </c>
      <c r="D1270" s="14">
        <v>0</v>
      </c>
      <c r="E1270" s="3">
        <v>-1</v>
      </c>
      <c r="F1270" s="3">
        <v>-1</v>
      </c>
      <c r="G1270" s="3">
        <v>-1</v>
      </c>
      <c r="H1270" s="3">
        <v>4</v>
      </c>
      <c r="I1270" s="3">
        <v>4</v>
      </c>
      <c r="J1270" s="4" t="s">
        <v>45</v>
      </c>
    </row>
    <row r="1271" spans="1:10" ht="13" hidden="1" x14ac:dyDescent="0.15">
      <c r="A1271" s="3">
        <v>1270</v>
      </c>
      <c r="B1271" s="3">
        <v>2</v>
      </c>
      <c r="C1271" s="4" t="s">
        <v>39</v>
      </c>
      <c r="D1271" s="14">
        <v>0</v>
      </c>
      <c r="E1271" s="3">
        <v>-1</v>
      </c>
      <c r="F1271" s="3">
        <v>-1</v>
      </c>
      <c r="G1271" s="3">
        <v>-1</v>
      </c>
      <c r="H1271" s="3">
        <v>1</v>
      </c>
      <c r="I1271" s="3">
        <v>6</v>
      </c>
      <c r="J1271" s="4" t="s">
        <v>46</v>
      </c>
    </row>
    <row r="1272" spans="1:10" ht="13" hidden="1" x14ac:dyDescent="0.15">
      <c r="A1272" s="3">
        <v>1271</v>
      </c>
      <c r="B1272" s="3">
        <v>2</v>
      </c>
      <c r="C1272" s="4" t="s">
        <v>39</v>
      </c>
      <c r="D1272" s="14">
        <v>0</v>
      </c>
      <c r="E1272" s="3">
        <v>-1</v>
      </c>
      <c r="F1272" s="3">
        <v>-1</v>
      </c>
      <c r="G1272" s="3">
        <v>-1</v>
      </c>
      <c r="H1272" s="3">
        <v>9</v>
      </c>
      <c r="I1272" s="3">
        <v>5</v>
      </c>
      <c r="J1272" s="4" t="s">
        <v>43</v>
      </c>
    </row>
    <row r="1273" spans="1:10" ht="13" hidden="1" x14ac:dyDescent="0.15">
      <c r="A1273" s="3">
        <v>1272</v>
      </c>
      <c r="B1273" s="3">
        <v>1</v>
      </c>
      <c r="C1273" s="4" t="s">
        <v>39</v>
      </c>
      <c r="D1273" s="14">
        <v>0</v>
      </c>
      <c r="E1273" s="3">
        <v>-1</v>
      </c>
      <c r="F1273" s="3">
        <v>-1</v>
      </c>
      <c r="G1273" s="3">
        <v>-1</v>
      </c>
      <c r="H1273" s="3">
        <v>6</v>
      </c>
      <c r="I1273" s="3">
        <v>6</v>
      </c>
      <c r="J1273" s="4" t="s">
        <v>46</v>
      </c>
    </row>
    <row r="1274" spans="1:10" ht="13" hidden="1" x14ac:dyDescent="0.15">
      <c r="A1274" s="3">
        <v>1273</v>
      </c>
      <c r="B1274" s="3">
        <v>1</v>
      </c>
      <c r="C1274" s="4" t="s">
        <v>42</v>
      </c>
      <c r="D1274" s="14">
        <v>0</v>
      </c>
      <c r="E1274" s="3">
        <v>-1</v>
      </c>
      <c r="F1274" s="3">
        <v>-1</v>
      </c>
      <c r="G1274" s="3">
        <v>-1</v>
      </c>
      <c r="H1274" s="3">
        <v>6</v>
      </c>
      <c r="I1274" s="3">
        <v>7</v>
      </c>
      <c r="J1274" s="4" t="s">
        <v>47</v>
      </c>
    </row>
    <row r="1275" spans="1:10" ht="13" hidden="1" x14ac:dyDescent="0.15">
      <c r="A1275" s="3">
        <v>1274</v>
      </c>
      <c r="B1275" s="3">
        <v>1</v>
      </c>
      <c r="C1275" s="4" t="s">
        <v>42</v>
      </c>
      <c r="D1275" s="14">
        <v>0</v>
      </c>
      <c r="E1275" s="3">
        <v>-1</v>
      </c>
      <c r="F1275" s="3">
        <v>-1</v>
      </c>
      <c r="G1275" s="3">
        <v>-1</v>
      </c>
      <c r="H1275" s="3">
        <v>8</v>
      </c>
      <c r="I1275" s="3">
        <v>3</v>
      </c>
      <c r="J1275" s="4" t="s">
        <v>40</v>
      </c>
    </row>
    <row r="1276" spans="1:10" ht="13" hidden="1" x14ac:dyDescent="0.15">
      <c r="A1276" s="3">
        <v>1275</v>
      </c>
      <c r="B1276" s="3">
        <v>4</v>
      </c>
      <c r="C1276" s="4" t="s">
        <v>39</v>
      </c>
      <c r="D1276" s="14">
        <v>0</v>
      </c>
      <c r="E1276" s="3">
        <v>-1</v>
      </c>
      <c r="F1276" s="3">
        <v>-1</v>
      </c>
      <c r="G1276" s="3">
        <v>-1</v>
      </c>
      <c r="H1276" s="3">
        <v>10</v>
      </c>
      <c r="I1276" s="3">
        <v>4</v>
      </c>
      <c r="J1276" s="4" t="s">
        <v>45</v>
      </c>
    </row>
    <row r="1277" spans="1:10" ht="13" hidden="1" x14ac:dyDescent="0.15">
      <c r="A1277" s="3">
        <v>1276</v>
      </c>
      <c r="B1277" s="3">
        <v>2</v>
      </c>
      <c r="C1277" s="4" t="s">
        <v>39</v>
      </c>
      <c r="D1277" s="14">
        <v>0</v>
      </c>
      <c r="E1277" s="3">
        <v>-1</v>
      </c>
      <c r="F1277" s="3">
        <v>-1</v>
      </c>
      <c r="G1277" s="3">
        <v>-1</v>
      </c>
      <c r="H1277" s="3">
        <v>6</v>
      </c>
      <c r="I1277" s="3">
        <v>1</v>
      </c>
      <c r="J1277" s="4" t="s">
        <v>44</v>
      </c>
    </row>
    <row r="1278" spans="1:10" ht="13" hidden="1" x14ac:dyDescent="0.15">
      <c r="A1278" s="3">
        <v>1277</v>
      </c>
      <c r="B1278" s="3">
        <v>2</v>
      </c>
      <c r="C1278" s="4" t="s">
        <v>42</v>
      </c>
      <c r="D1278" s="14">
        <v>0</v>
      </c>
      <c r="E1278" s="3">
        <v>-1</v>
      </c>
      <c r="F1278" s="3">
        <v>-1</v>
      </c>
      <c r="G1278" s="3">
        <v>-1</v>
      </c>
      <c r="H1278" s="3">
        <v>2</v>
      </c>
      <c r="I1278" s="3">
        <v>6</v>
      </c>
      <c r="J1278" s="4" t="s">
        <v>46</v>
      </c>
    </row>
    <row r="1279" spans="1:10" ht="13" hidden="1" x14ac:dyDescent="0.15">
      <c r="A1279" s="3">
        <v>1278</v>
      </c>
      <c r="B1279" s="3">
        <v>1</v>
      </c>
      <c r="C1279" s="4" t="s">
        <v>39</v>
      </c>
      <c r="D1279" s="14">
        <v>0</v>
      </c>
      <c r="E1279" s="3">
        <v>-1</v>
      </c>
      <c r="F1279" s="3">
        <v>-1</v>
      </c>
      <c r="G1279" s="3">
        <v>-1</v>
      </c>
      <c r="H1279" s="3">
        <v>9</v>
      </c>
      <c r="I1279" s="3">
        <v>5</v>
      </c>
      <c r="J1279" s="4" t="s">
        <v>43</v>
      </c>
    </row>
    <row r="1280" spans="1:10" ht="13" hidden="1" x14ac:dyDescent="0.15">
      <c r="A1280" s="3">
        <v>1279</v>
      </c>
      <c r="B1280" s="3">
        <v>2</v>
      </c>
      <c r="C1280" s="4" t="s">
        <v>39</v>
      </c>
      <c r="D1280" s="14">
        <v>0</v>
      </c>
      <c r="E1280" s="3">
        <v>-1</v>
      </c>
      <c r="F1280" s="3">
        <v>-1</v>
      </c>
      <c r="G1280" s="3">
        <v>-1</v>
      </c>
      <c r="H1280" s="3">
        <v>9</v>
      </c>
      <c r="I1280" s="3">
        <v>3</v>
      </c>
      <c r="J1280" s="4" t="s">
        <v>40</v>
      </c>
    </row>
    <row r="1281" spans="1:10" ht="13" hidden="1" x14ac:dyDescent="0.15">
      <c r="A1281" s="3">
        <v>1280</v>
      </c>
      <c r="B1281" s="3">
        <v>3</v>
      </c>
      <c r="C1281" s="4" t="s">
        <v>39</v>
      </c>
      <c r="D1281" s="14">
        <v>0</v>
      </c>
      <c r="E1281" s="3">
        <v>-1</v>
      </c>
      <c r="F1281" s="3">
        <v>-1</v>
      </c>
      <c r="G1281" s="3">
        <v>-1</v>
      </c>
      <c r="H1281" s="3">
        <v>5</v>
      </c>
      <c r="I1281" s="3">
        <v>1</v>
      </c>
      <c r="J1281" s="4" t="s">
        <v>44</v>
      </c>
    </row>
    <row r="1282" spans="1:10" ht="13" hidden="1" x14ac:dyDescent="0.15">
      <c r="A1282" s="3">
        <v>1281</v>
      </c>
      <c r="B1282" s="3">
        <v>2</v>
      </c>
      <c r="C1282" s="4" t="s">
        <v>42</v>
      </c>
      <c r="D1282" s="14">
        <v>0</v>
      </c>
      <c r="E1282" s="3">
        <v>-1</v>
      </c>
      <c r="F1282" s="3">
        <v>-1</v>
      </c>
      <c r="G1282" s="3">
        <v>-1</v>
      </c>
      <c r="H1282" s="3">
        <v>7</v>
      </c>
      <c r="I1282" s="3">
        <v>2</v>
      </c>
      <c r="J1282" s="4" t="s">
        <v>41</v>
      </c>
    </row>
    <row r="1283" spans="1:10" ht="13" hidden="1" x14ac:dyDescent="0.15">
      <c r="A1283" s="3">
        <v>1282</v>
      </c>
      <c r="B1283" s="3">
        <v>4</v>
      </c>
      <c r="C1283" s="4" t="s">
        <v>42</v>
      </c>
      <c r="D1283" s="14">
        <v>0</v>
      </c>
      <c r="E1283" s="3">
        <v>-1</v>
      </c>
      <c r="F1283" s="3">
        <v>-1</v>
      </c>
      <c r="G1283" s="3">
        <v>-1</v>
      </c>
      <c r="H1283" s="3">
        <v>2</v>
      </c>
      <c r="I1283" s="3">
        <v>3</v>
      </c>
      <c r="J1283" s="4" t="s">
        <v>40</v>
      </c>
    </row>
    <row r="1284" spans="1:10" ht="13" hidden="1" x14ac:dyDescent="0.15">
      <c r="A1284" s="3">
        <v>1283</v>
      </c>
      <c r="B1284" s="3">
        <v>2</v>
      </c>
      <c r="C1284" s="4" t="s">
        <v>39</v>
      </c>
      <c r="D1284" s="14">
        <v>0</v>
      </c>
      <c r="E1284" s="3">
        <v>-1</v>
      </c>
      <c r="F1284" s="3">
        <v>-1</v>
      </c>
      <c r="G1284" s="3">
        <v>-1</v>
      </c>
      <c r="H1284" s="3">
        <v>5</v>
      </c>
      <c r="I1284" s="3">
        <v>6</v>
      </c>
      <c r="J1284" s="4" t="s">
        <v>46</v>
      </c>
    </row>
    <row r="1285" spans="1:10" ht="13" hidden="1" x14ac:dyDescent="0.15">
      <c r="A1285" s="3">
        <v>1284</v>
      </c>
      <c r="B1285" s="3">
        <v>3</v>
      </c>
      <c r="C1285" s="4" t="s">
        <v>42</v>
      </c>
      <c r="D1285" s="14">
        <v>0</v>
      </c>
      <c r="E1285" s="3">
        <v>-1</v>
      </c>
      <c r="F1285" s="3">
        <v>-1</v>
      </c>
      <c r="G1285" s="3">
        <v>-1</v>
      </c>
      <c r="H1285" s="3">
        <v>2</v>
      </c>
      <c r="I1285" s="3">
        <v>3</v>
      </c>
      <c r="J1285" s="4" t="s">
        <v>40</v>
      </c>
    </row>
    <row r="1286" spans="1:10" ht="13" hidden="1" x14ac:dyDescent="0.15">
      <c r="A1286" s="3">
        <v>1285</v>
      </c>
      <c r="B1286" s="3">
        <v>2</v>
      </c>
      <c r="C1286" s="4" t="s">
        <v>42</v>
      </c>
      <c r="D1286" s="14">
        <v>0</v>
      </c>
      <c r="E1286" s="3">
        <v>-1</v>
      </c>
      <c r="F1286" s="3">
        <v>-1</v>
      </c>
      <c r="G1286" s="3">
        <v>-1</v>
      </c>
      <c r="H1286" s="3">
        <v>4</v>
      </c>
      <c r="I1286" s="3">
        <v>4</v>
      </c>
      <c r="J1286" s="4" t="s">
        <v>45</v>
      </c>
    </row>
    <row r="1287" spans="1:10" ht="13" hidden="1" x14ac:dyDescent="0.15">
      <c r="A1287" s="3">
        <v>1286</v>
      </c>
      <c r="B1287" s="3">
        <v>2</v>
      </c>
      <c r="C1287" s="4" t="s">
        <v>42</v>
      </c>
      <c r="D1287" s="14">
        <v>0</v>
      </c>
      <c r="E1287" s="3">
        <v>-1</v>
      </c>
      <c r="F1287" s="3">
        <v>-1</v>
      </c>
      <c r="G1287" s="3">
        <v>-1</v>
      </c>
      <c r="H1287" s="3">
        <v>2</v>
      </c>
      <c r="I1287" s="3">
        <v>2</v>
      </c>
      <c r="J1287" s="4" t="s">
        <v>41</v>
      </c>
    </row>
    <row r="1288" spans="1:10" ht="13" hidden="1" x14ac:dyDescent="0.15">
      <c r="A1288" s="3">
        <v>1287</v>
      </c>
      <c r="B1288" s="3">
        <v>4</v>
      </c>
      <c r="C1288" s="4" t="s">
        <v>39</v>
      </c>
      <c r="D1288" s="14">
        <v>0</v>
      </c>
      <c r="E1288" s="3">
        <v>-1</v>
      </c>
      <c r="F1288" s="3">
        <v>-1</v>
      </c>
      <c r="G1288" s="3">
        <v>-1</v>
      </c>
      <c r="H1288" s="3">
        <v>4</v>
      </c>
      <c r="I1288" s="3">
        <v>6</v>
      </c>
      <c r="J1288" s="4" t="s">
        <v>46</v>
      </c>
    </row>
    <row r="1289" spans="1:10" ht="13" hidden="1" x14ac:dyDescent="0.15">
      <c r="A1289" s="3">
        <v>1288</v>
      </c>
      <c r="B1289" s="3">
        <v>2</v>
      </c>
      <c r="C1289" s="4" t="s">
        <v>39</v>
      </c>
      <c r="D1289" s="14">
        <v>0</v>
      </c>
      <c r="E1289" s="3">
        <v>-1</v>
      </c>
      <c r="F1289" s="3">
        <v>-1</v>
      </c>
      <c r="G1289" s="3">
        <v>-1</v>
      </c>
      <c r="H1289" s="3">
        <v>8</v>
      </c>
      <c r="I1289" s="3">
        <v>7</v>
      </c>
      <c r="J1289" s="4" t="s">
        <v>47</v>
      </c>
    </row>
    <row r="1290" spans="1:10" ht="13" hidden="1" x14ac:dyDescent="0.15">
      <c r="A1290" s="3">
        <v>1289</v>
      </c>
      <c r="B1290" s="3">
        <v>3</v>
      </c>
      <c r="C1290" s="4" t="s">
        <v>39</v>
      </c>
      <c r="D1290" s="14">
        <v>0</v>
      </c>
      <c r="E1290" s="3">
        <v>-1</v>
      </c>
      <c r="F1290" s="3">
        <v>-1</v>
      </c>
      <c r="G1290" s="3">
        <v>-1</v>
      </c>
      <c r="H1290" s="3">
        <v>10</v>
      </c>
      <c r="I1290" s="3">
        <v>6</v>
      </c>
      <c r="J1290" s="4" t="s">
        <v>46</v>
      </c>
    </row>
    <row r="1291" spans="1:10" ht="13" hidden="1" x14ac:dyDescent="0.15">
      <c r="A1291" s="3">
        <v>1290</v>
      </c>
      <c r="B1291" s="3">
        <v>2</v>
      </c>
      <c r="C1291" s="4" t="s">
        <v>39</v>
      </c>
      <c r="D1291" s="14">
        <v>0</v>
      </c>
      <c r="E1291" s="3">
        <v>-1</v>
      </c>
      <c r="F1291" s="3">
        <v>-1</v>
      </c>
      <c r="G1291" s="3">
        <v>-1</v>
      </c>
      <c r="H1291" s="3">
        <v>7</v>
      </c>
      <c r="I1291" s="3">
        <v>7</v>
      </c>
      <c r="J1291" s="4" t="s">
        <v>47</v>
      </c>
    </row>
    <row r="1292" spans="1:10" ht="13" hidden="1" x14ac:dyDescent="0.15">
      <c r="A1292" s="3">
        <v>1291</v>
      </c>
      <c r="B1292" s="3">
        <v>3</v>
      </c>
      <c r="C1292" s="4" t="s">
        <v>42</v>
      </c>
      <c r="D1292" s="14">
        <v>0</v>
      </c>
      <c r="E1292" s="3">
        <v>-1</v>
      </c>
      <c r="F1292" s="3">
        <v>-1</v>
      </c>
      <c r="G1292" s="3">
        <v>-1</v>
      </c>
      <c r="H1292" s="3">
        <v>2</v>
      </c>
      <c r="I1292" s="3">
        <v>3</v>
      </c>
      <c r="J1292" s="4" t="s">
        <v>40</v>
      </c>
    </row>
    <row r="1293" spans="1:10" ht="13" hidden="1" x14ac:dyDescent="0.15">
      <c r="A1293" s="3">
        <v>1292</v>
      </c>
      <c r="B1293" s="3">
        <v>5</v>
      </c>
      <c r="C1293" s="4" t="s">
        <v>39</v>
      </c>
      <c r="D1293" s="14">
        <v>0</v>
      </c>
      <c r="E1293" s="3">
        <v>-1</v>
      </c>
      <c r="F1293" s="3">
        <v>-1</v>
      </c>
      <c r="G1293" s="3">
        <v>-1</v>
      </c>
      <c r="H1293" s="3">
        <v>2</v>
      </c>
      <c r="I1293" s="3">
        <v>2</v>
      </c>
      <c r="J1293" s="4" t="s">
        <v>41</v>
      </c>
    </row>
    <row r="1294" spans="1:10" ht="13" hidden="1" x14ac:dyDescent="0.15">
      <c r="A1294" s="3">
        <v>1293</v>
      </c>
      <c r="B1294" s="3">
        <v>5</v>
      </c>
      <c r="C1294" s="4" t="s">
        <v>42</v>
      </c>
      <c r="D1294" s="14">
        <v>0</v>
      </c>
      <c r="E1294" s="3">
        <v>-1</v>
      </c>
      <c r="F1294" s="3">
        <v>-1</v>
      </c>
      <c r="G1294" s="3">
        <v>-1</v>
      </c>
      <c r="H1294" s="3">
        <v>2</v>
      </c>
      <c r="I1294" s="3">
        <v>2</v>
      </c>
      <c r="J1294" s="4" t="s">
        <v>41</v>
      </c>
    </row>
    <row r="1295" spans="1:10" ht="13" hidden="1" x14ac:dyDescent="0.15">
      <c r="A1295" s="3">
        <v>1294</v>
      </c>
      <c r="B1295" s="3">
        <v>3</v>
      </c>
      <c r="C1295" s="4" t="s">
        <v>39</v>
      </c>
      <c r="D1295" s="14">
        <v>0</v>
      </c>
      <c r="E1295" s="3">
        <v>-1</v>
      </c>
      <c r="F1295" s="3">
        <v>-1</v>
      </c>
      <c r="G1295" s="3">
        <v>-1</v>
      </c>
      <c r="H1295" s="3">
        <v>7</v>
      </c>
      <c r="I1295" s="3">
        <v>1</v>
      </c>
      <c r="J1295" s="4" t="s">
        <v>44</v>
      </c>
    </row>
    <row r="1296" spans="1:10" ht="13" hidden="1" x14ac:dyDescent="0.15">
      <c r="A1296" s="3">
        <v>1295</v>
      </c>
      <c r="B1296" s="3">
        <v>1</v>
      </c>
      <c r="C1296" s="4" t="s">
        <v>42</v>
      </c>
      <c r="D1296" s="14">
        <v>0</v>
      </c>
      <c r="E1296" s="3">
        <v>-1</v>
      </c>
      <c r="F1296" s="3">
        <v>-1</v>
      </c>
      <c r="G1296" s="3">
        <v>-1</v>
      </c>
      <c r="H1296" s="3">
        <v>4</v>
      </c>
      <c r="I1296" s="3">
        <v>1</v>
      </c>
      <c r="J1296" s="4" t="s">
        <v>44</v>
      </c>
    </row>
    <row r="1297" spans="1:10" ht="13" hidden="1" x14ac:dyDescent="0.15">
      <c r="A1297" s="3">
        <v>1296</v>
      </c>
      <c r="B1297" s="3">
        <v>4</v>
      </c>
      <c r="C1297" s="4" t="s">
        <v>42</v>
      </c>
      <c r="D1297" s="14">
        <v>0</v>
      </c>
      <c r="E1297" s="3">
        <v>-1</v>
      </c>
      <c r="F1297" s="3">
        <v>-1</v>
      </c>
      <c r="G1297" s="3">
        <v>-1</v>
      </c>
      <c r="H1297" s="3">
        <v>6</v>
      </c>
      <c r="I1297" s="3">
        <v>4</v>
      </c>
      <c r="J1297" s="4" t="s">
        <v>45</v>
      </c>
    </row>
    <row r="1298" spans="1:10" ht="13" hidden="1" x14ac:dyDescent="0.15">
      <c r="A1298" s="3">
        <v>1297</v>
      </c>
      <c r="B1298" s="3">
        <v>2</v>
      </c>
      <c r="C1298" s="4" t="s">
        <v>39</v>
      </c>
      <c r="D1298" s="14">
        <v>0</v>
      </c>
      <c r="E1298" s="3">
        <v>-1</v>
      </c>
      <c r="F1298" s="3">
        <v>-1</v>
      </c>
      <c r="G1298" s="3">
        <v>-1</v>
      </c>
      <c r="H1298" s="3">
        <v>6</v>
      </c>
      <c r="I1298" s="3">
        <v>4</v>
      </c>
      <c r="J1298" s="4" t="s">
        <v>45</v>
      </c>
    </row>
    <row r="1299" spans="1:10" ht="13" hidden="1" x14ac:dyDescent="0.15">
      <c r="A1299" s="3">
        <v>1298</v>
      </c>
      <c r="B1299" s="3">
        <v>1</v>
      </c>
      <c r="C1299" s="4" t="s">
        <v>39</v>
      </c>
      <c r="D1299" s="14">
        <v>0</v>
      </c>
      <c r="E1299" s="3">
        <v>-1</v>
      </c>
      <c r="F1299" s="3">
        <v>-1</v>
      </c>
      <c r="G1299" s="3">
        <v>-1</v>
      </c>
      <c r="H1299" s="3">
        <v>6</v>
      </c>
      <c r="I1299" s="3">
        <v>5</v>
      </c>
      <c r="J1299" s="4" t="s">
        <v>43</v>
      </c>
    </row>
    <row r="1300" spans="1:10" ht="13" hidden="1" x14ac:dyDescent="0.15">
      <c r="A1300" s="3">
        <v>1299</v>
      </c>
      <c r="B1300" s="3">
        <v>4</v>
      </c>
      <c r="C1300" s="4" t="s">
        <v>42</v>
      </c>
      <c r="D1300" s="14">
        <v>0</v>
      </c>
      <c r="E1300" s="3">
        <v>-1</v>
      </c>
      <c r="F1300" s="3">
        <v>-1</v>
      </c>
      <c r="G1300" s="3">
        <v>-1</v>
      </c>
      <c r="H1300" s="3">
        <v>6</v>
      </c>
      <c r="I1300" s="3">
        <v>2</v>
      </c>
      <c r="J1300" s="4" t="s">
        <v>41</v>
      </c>
    </row>
    <row r="1301" spans="1:10" ht="13" hidden="1" x14ac:dyDescent="0.15">
      <c r="A1301" s="3">
        <v>1300</v>
      </c>
      <c r="B1301" s="3">
        <v>4</v>
      </c>
      <c r="C1301" s="4" t="s">
        <v>39</v>
      </c>
      <c r="D1301" s="14">
        <v>0</v>
      </c>
      <c r="E1301" s="3">
        <v>-1</v>
      </c>
      <c r="F1301" s="3">
        <v>-1</v>
      </c>
      <c r="G1301" s="3">
        <v>-1</v>
      </c>
      <c r="H1301" s="3">
        <v>5</v>
      </c>
      <c r="I1301" s="3">
        <v>4</v>
      </c>
      <c r="J1301" s="4" t="s">
        <v>45</v>
      </c>
    </row>
    <row r="1302" spans="1:10" ht="13" hidden="1" x14ac:dyDescent="0.15">
      <c r="A1302" s="3">
        <v>1301</v>
      </c>
      <c r="B1302" s="3">
        <v>1</v>
      </c>
      <c r="C1302" s="4" t="s">
        <v>42</v>
      </c>
      <c r="D1302" s="14">
        <v>0</v>
      </c>
      <c r="E1302" s="3">
        <v>-1</v>
      </c>
      <c r="F1302" s="3">
        <v>-1</v>
      </c>
      <c r="G1302" s="3">
        <v>-1</v>
      </c>
      <c r="H1302" s="3">
        <v>2</v>
      </c>
      <c r="I1302" s="3">
        <v>2</v>
      </c>
      <c r="J1302" s="4" t="s">
        <v>41</v>
      </c>
    </row>
    <row r="1303" spans="1:10" ht="13" hidden="1" x14ac:dyDescent="0.15">
      <c r="A1303" s="3">
        <v>1302</v>
      </c>
      <c r="B1303" s="3">
        <v>2</v>
      </c>
      <c r="C1303" s="4" t="s">
        <v>42</v>
      </c>
      <c r="D1303" s="14">
        <v>0</v>
      </c>
      <c r="E1303" s="3">
        <v>-1</v>
      </c>
      <c r="F1303" s="3">
        <v>-1</v>
      </c>
      <c r="G1303" s="3">
        <v>-1</v>
      </c>
      <c r="H1303" s="3">
        <v>4</v>
      </c>
      <c r="I1303" s="3">
        <v>3</v>
      </c>
      <c r="J1303" s="4" t="s">
        <v>40</v>
      </c>
    </row>
    <row r="1304" spans="1:10" ht="13" hidden="1" x14ac:dyDescent="0.15">
      <c r="A1304" s="3">
        <v>1303</v>
      </c>
      <c r="B1304" s="3">
        <v>2</v>
      </c>
      <c r="C1304" s="4" t="s">
        <v>42</v>
      </c>
      <c r="D1304" s="14">
        <v>0</v>
      </c>
      <c r="E1304" s="3">
        <v>-1</v>
      </c>
      <c r="F1304" s="3">
        <v>-1</v>
      </c>
      <c r="G1304" s="3">
        <v>-1</v>
      </c>
      <c r="H1304" s="3">
        <v>5</v>
      </c>
      <c r="I1304" s="3">
        <v>3</v>
      </c>
      <c r="J1304" s="4" t="s">
        <v>40</v>
      </c>
    </row>
    <row r="1305" spans="1:10" ht="13" hidden="1" x14ac:dyDescent="0.15">
      <c r="A1305" s="3">
        <v>1304</v>
      </c>
      <c r="B1305" s="3">
        <v>5</v>
      </c>
      <c r="C1305" s="4" t="s">
        <v>42</v>
      </c>
      <c r="D1305" s="14">
        <v>0</v>
      </c>
      <c r="E1305" s="3">
        <v>-1</v>
      </c>
      <c r="F1305" s="3">
        <v>-1</v>
      </c>
      <c r="G1305" s="3">
        <v>-1</v>
      </c>
      <c r="H1305" s="3">
        <v>2</v>
      </c>
      <c r="I1305" s="3">
        <v>1</v>
      </c>
      <c r="J1305" s="4" t="s">
        <v>44</v>
      </c>
    </row>
    <row r="1306" spans="1:10" ht="13" hidden="1" x14ac:dyDescent="0.15">
      <c r="A1306" s="3">
        <v>1305</v>
      </c>
      <c r="B1306" s="3">
        <v>2</v>
      </c>
      <c r="C1306" s="4" t="s">
        <v>39</v>
      </c>
      <c r="D1306" s="14">
        <v>0</v>
      </c>
      <c r="E1306" s="3">
        <v>-1</v>
      </c>
      <c r="F1306" s="3">
        <v>-1</v>
      </c>
      <c r="G1306" s="3">
        <v>-1</v>
      </c>
      <c r="H1306" s="3">
        <v>1</v>
      </c>
      <c r="I1306" s="3">
        <v>4</v>
      </c>
      <c r="J1306" s="4" t="s">
        <v>45</v>
      </c>
    </row>
    <row r="1307" spans="1:10" ht="13" hidden="1" x14ac:dyDescent="0.15">
      <c r="A1307" s="3">
        <v>1306</v>
      </c>
      <c r="B1307" s="3">
        <v>2</v>
      </c>
      <c r="C1307" s="4" t="s">
        <v>39</v>
      </c>
      <c r="D1307" s="14">
        <v>0</v>
      </c>
      <c r="E1307" s="3">
        <v>-1</v>
      </c>
      <c r="F1307" s="3">
        <v>-1</v>
      </c>
      <c r="G1307" s="3">
        <v>-1</v>
      </c>
      <c r="H1307" s="3">
        <v>8</v>
      </c>
      <c r="I1307" s="3">
        <v>4</v>
      </c>
      <c r="J1307" s="4" t="s">
        <v>45</v>
      </c>
    </row>
    <row r="1308" spans="1:10" ht="13" hidden="1" x14ac:dyDescent="0.15">
      <c r="A1308" s="3">
        <v>1307</v>
      </c>
      <c r="B1308" s="3">
        <v>2</v>
      </c>
      <c r="C1308" s="4" t="s">
        <v>42</v>
      </c>
      <c r="D1308" s="14">
        <v>0</v>
      </c>
      <c r="E1308" s="3">
        <v>-1</v>
      </c>
      <c r="F1308" s="3">
        <v>-1</v>
      </c>
      <c r="G1308" s="3">
        <v>-1</v>
      </c>
      <c r="H1308" s="3">
        <v>4</v>
      </c>
      <c r="I1308" s="3">
        <v>1</v>
      </c>
      <c r="J1308" s="4" t="s">
        <v>44</v>
      </c>
    </row>
    <row r="1309" spans="1:10" ht="13" hidden="1" x14ac:dyDescent="0.15">
      <c r="A1309" s="3">
        <v>1308</v>
      </c>
      <c r="B1309" s="3">
        <v>1</v>
      </c>
      <c r="C1309" s="4" t="s">
        <v>39</v>
      </c>
      <c r="D1309" s="14">
        <v>0</v>
      </c>
      <c r="E1309" s="3">
        <v>-1</v>
      </c>
      <c r="F1309" s="3">
        <v>-1</v>
      </c>
      <c r="G1309" s="3">
        <v>-1</v>
      </c>
      <c r="H1309" s="3">
        <v>5</v>
      </c>
      <c r="I1309" s="3">
        <v>3</v>
      </c>
      <c r="J1309" s="4" t="s">
        <v>40</v>
      </c>
    </row>
    <row r="1310" spans="1:10" ht="13" hidden="1" x14ac:dyDescent="0.15">
      <c r="A1310" s="3">
        <v>1309</v>
      </c>
      <c r="B1310" s="3">
        <v>2</v>
      </c>
      <c r="C1310" s="4" t="s">
        <v>39</v>
      </c>
      <c r="D1310" s="14">
        <v>0</v>
      </c>
      <c r="E1310" s="3">
        <v>-1</v>
      </c>
      <c r="F1310" s="3">
        <v>-1</v>
      </c>
      <c r="G1310" s="3">
        <v>-1</v>
      </c>
      <c r="H1310" s="3">
        <v>3</v>
      </c>
      <c r="I1310" s="3">
        <v>3</v>
      </c>
      <c r="J1310" s="4" t="s">
        <v>40</v>
      </c>
    </row>
    <row r="1311" spans="1:10" ht="13" hidden="1" x14ac:dyDescent="0.15">
      <c r="A1311" s="3">
        <v>1310</v>
      </c>
      <c r="B1311" s="3">
        <v>2</v>
      </c>
      <c r="C1311" s="4" t="s">
        <v>39</v>
      </c>
      <c r="D1311" s="14">
        <v>0</v>
      </c>
      <c r="E1311" s="3">
        <v>-1</v>
      </c>
      <c r="F1311" s="3">
        <v>-1</v>
      </c>
      <c r="G1311" s="3">
        <v>-1</v>
      </c>
      <c r="H1311" s="3">
        <v>2</v>
      </c>
      <c r="I1311" s="3">
        <v>5</v>
      </c>
      <c r="J1311" s="4" t="s">
        <v>43</v>
      </c>
    </row>
    <row r="1312" spans="1:10" ht="13" hidden="1" x14ac:dyDescent="0.15">
      <c r="A1312" s="3">
        <v>1311</v>
      </c>
      <c r="B1312" s="3">
        <v>4</v>
      </c>
      <c r="C1312" s="4" t="s">
        <v>42</v>
      </c>
      <c r="D1312" s="14">
        <v>0</v>
      </c>
      <c r="E1312" s="3">
        <v>-1</v>
      </c>
      <c r="F1312" s="3">
        <v>-1</v>
      </c>
      <c r="G1312" s="3">
        <v>-1</v>
      </c>
      <c r="H1312" s="3">
        <v>8</v>
      </c>
      <c r="I1312" s="3">
        <v>2</v>
      </c>
      <c r="J1312" s="4" t="s">
        <v>41</v>
      </c>
    </row>
    <row r="1313" spans="1:10" ht="13" hidden="1" x14ac:dyDescent="0.15">
      <c r="A1313" s="3">
        <v>1312</v>
      </c>
      <c r="B1313" s="3">
        <v>6</v>
      </c>
      <c r="C1313" s="4" t="s">
        <v>42</v>
      </c>
      <c r="D1313" s="14">
        <v>0</v>
      </c>
      <c r="E1313" s="3">
        <v>-1</v>
      </c>
      <c r="F1313" s="3">
        <v>-1</v>
      </c>
      <c r="G1313" s="3">
        <v>-1</v>
      </c>
      <c r="H1313" s="3">
        <v>7</v>
      </c>
      <c r="I1313" s="3">
        <v>6</v>
      </c>
      <c r="J1313" s="4" t="s">
        <v>46</v>
      </c>
    </row>
    <row r="1314" spans="1:10" ht="13" hidden="1" x14ac:dyDescent="0.15">
      <c r="A1314" s="3">
        <v>1313</v>
      </c>
      <c r="B1314" s="3">
        <v>1</v>
      </c>
      <c r="C1314" s="4" t="s">
        <v>39</v>
      </c>
      <c r="D1314" s="14">
        <v>0</v>
      </c>
      <c r="E1314" s="3">
        <v>-1</v>
      </c>
      <c r="F1314" s="3">
        <v>-1</v>
      </c>
      <c r="G1314" s="3">
        <v>-1</v>
      </c>
      <c r="H1314" s="3">
        <v>3</v>
      </c>
      <c r="I1314" s="3">
        <v>3</v>
      </c>
      <c r="J1314" s="4" t="s">
        <v>40</v>
      </c>
    </row>
    <row r="1315" spans="1:10" ht="13" hidden="1" x14ac:dyDescent="0.15">
      <c r="A1315" s="3">
        <v>1314</v>
      </c>
      <c r="B1315" s="3">
        <v>4</v>
      </c>
      <c r="C1315" s="4" t="s">
        <v>39</v>
      </c>
      <c r="D1315" s="14">
        <v>0</v>
      </c>
      <c r="E1315" s="3">
        <v>-1</v>
      </c>
      <c r="F1315" s="3">
        <v>-1</v>
      </c>
      <c r="G1315" s="3">
        <v>-1</v>
      </c>
      <c r="H1315" s="3">
        <v>9</v>
      </c>
      <c r="I1315" s="3">
        <v>4</v>
      </c>
      <c r="J1315" s="4" t="s">
        <v>45</v>
      </c>
    </row>
    <row r="1316" spans="1:10" ht="13" hidden="1" x14ac:dyDescent="0.15">
      <c r="A1316" s="3">
        <v>1315</v>
      </c>
      <c r="B1316" s="3">
        <v>3</v>
      </c>
      <c r="C1316" s="4" t="s">
        <v>42</v>
      </c>
      <c r="D1316" s="14">
        <v>0</v>
      </c>
      <c r="E1316" s="3">
        <v>-1</v>
      </c>
      <c r="F1316" s="3">
        <v>-1</v>
      </c>
      <c r="G1316" s="3">
        <v>-1</v>
      </c>
      <c r="H1316" s="3">
        <v>3</v>
      </c>
      <c r="I1316" s="3">
        <v>5</v>
      </c>
      <c r="J1316" s="4" t="s">
        <v>43</v>
      </c>
    </row>
    <row r="1317" spans="1:10" ht="13" hidden="1" x14ac:dyDescent="0.15">
      <c r="A1317" s="3">
        <v>1316</v>
      </c>
      <c r="B1317" s="3">
        <v>4</v>
      </c>
      <c r="C1317" s="4" t="s">
        <v>39</v>
      </c>
      <c r="D1317" s="14">
        <v>0</v>
      </c>
      <c r="E1317" s="3">
        <v>-1</v>
      </c>
      <c r="F1317" s="3">
        <v>-1</v>
      </c>
      <c r="G1317" s="3">
        <v>-1</v>
      </c>
      <c r="H1317" s="3">
        <v>9</v>
      </c>
      <c r="I1317" s="3">
        <v>7</v>
      </c>
      <c r="J1317" s="4" t="s">
        <v>47</v>
      </c>
    </row>
    <row r="1318" spans="1:10" ht="13" hidden="1" x14ac:dyDescent="0.15">
      <c r="A1318" s="3">
        <v>1317</v>
      </c>
      <c r="B1318" s="3">
        <v>4</v>
      </c>
      <c r="C1318" s="4" t="s">
        <v>42</v>
      </c>
      <c r="D1318" s="14">
        <v>0</v>
      </c>
      <c r="E1318" s="3">
        <v>-1</v>
      </c>
      <c r="F1318" s="3">
        <v>-1</v>
      </c>
      <c r="G1318" s="3">
        <v>-1</v>
      </c>
      <c r="H1318" s="3">
        <v>9</v>
      </c>
      <c r="I1318" s="3">
        <v>2</v>
      </c>
      <c r="J1318" s="4" t="s">
        <v>41</v>
      </c>
    </row>
    <row r="1319" spans="1:10" ht="13" hidden="1" x14ac:dyDescent="0.15">
      <c r="A1319" s="3">
        <v>1318</v>
      </c>
      <c r="B1319" s="3">
        <v>2</v>
      </c>
      <c r="C1319" s="4" t="s">
        <v>42</v>
      </c>
      <c r="D1319" s="14">
        <v>0</v>
      </c>
      <c r="E1319" s="3">
        <v>-1</v>
      </c>
      <c r="F1319" s="3">
        <v>-1</v>
      </c>
      <c r="G1319" s="3">
        <v>-1</v>
      </c>
      <c r="H1319" s="3">
        <v>8</v>
      </c>
      <c r="I1319" s="3">
        <v>2</v>
      </c>
      <c r="J1319" s="4" t="s">
        <v>41</v>
      </c>
    </row>
    <row r="1320" spans="1:10" ht="13" hidden="1" x14ac:dyDescent="0.15">
      <c r="A1320" s="3">
        <v>1319</v>
      </c>
      <c r="B1320" s="3">
        <v>5</v>
      </c>
      <c r="C1320" s="4" t="s">
        <v>42</v>
      </c>
      <c r="D1320" s="14">
        <v>0</v>
      </c>
      <c r="E1320" s="3">
        <v>-1</v>
      </c>
      <c r="F1320" s="3">
        <v>-1</v>
      </c>
      <c r="G1320" s="3">
        <v>-1</v>
      </c>
      <c r="H1320" s="3">
        <v>9</v>
      </c>
      <c r="I1320" s="3">
        <v>1</v>
      </c>
      <c r="J1320" s="4" t="s">
        <v>44</v>
      </c>
    </row>
    <row r="1321" spans="1:10" ht="13" hidden="1" x14ac:dyDescent="0.15">
      <c r="A1321" s="3">
        <v>1320</v>
      </c>
      <c r="B1321" s="3">
        <v>1</v>
      </c>
      <c r="C1321" s="4" t="s">
        <v>39</v>
      </c>
      <c r="D1321" s="14">
        <v>0</v>
      </c>
      <c r="E1321" s="3">
        <v>-1</v>
      </c>
      <c r="F1321" s="3">
        <v>-1</v>
      </c>
      <c r="G1321" s="3">
        <v>-1</v>
      </c>
      <c r="H1321" s="3">
        <v>6</v>
      </c>
      <c r="I1321" s="3">
        <v>1</v>
      </c>
      <c r="J1321" s="4" t="s">
        <v>44</v>
      </c>
    </row>
    <row r="1322" spans="1:10" ht="13" hidden="1" x14ac:dyDescent="0.15">
      <c r="A1322" s="3">
        <v>1321</v>
      </c>
      <c r="B1322" s="3">
        <v>2</v>
      </c>
      <c r="C1322" s="4" t="s">
        <v>42</v>
      </c>
      <c r="D1322" s="14">
        <v>0</v>
      </c>
      <c r="E1322" s="3">
        <v>-1</v>
      </c>
      <c r="F1322" s="3">
        <v>-1</v>
      </c>
      <c r="G1322" s="3">
        <v>-1</v>
      </c>
      <c r="H1322" s="3">
        <v>8</v>
      </c>
      <c r="I1322" s="3">
        <v>2</v>
      </c>
      <c r="J1322" s="4" t="s">
        <v>41</v>
      </c>
    </row>
    <row r="1323" spans="1:10" ht="13" hidden="1" x14ac:dyDescent="0.15">
      <c r="A1323" s="3">
        <v>1322</v>
      </c>
      <c r="B1323" s="3">
        <v>1</v>
      </c>
      <c r="C1323" s="4" t="s">
        <v>42</v>
      </c>
      <c r="D1323" s="14">
        <v>0</v>
      </c>
      <c r="E1323" s="3">
        <v>-1</v>
      </c>
      <c r="F1323" s="3">
        <v>-1</v>
      </c>
      <c r="G1323" s="3">
        <v>-1</v>
      </c>
      <c r="H1323" s="3">
        <v>6</v>
      </c>
      <c r="I1323" s="3">
        <v>4</v>
      </c>
      <c r="J1323" s="4" t="s">
        <v>45</v>
      </c>
    </row>
    <row r="1324" spans="1:10" ht="13" hidden="1" x14ac:dyDescent="0.15">
      <c r="A1324" s="3">
        <v>1323</v>
      </c>
      <c r="B1324" s="3">
        <v>5</v>
      </c>
      <c r="C1324" s="4" t="s">
        <v>39</v>
      </c>
      <c r="D1324" s="14">
        <v>0</v>
      </c>
      <c r="E1324" s="3">
        <v>-1</v>
      </c>
      <c r="F1324" s="3">
        <v>-1</v>
      </c>
      <c r="G1324" s="3">
        <v>-1</v>
      </c>
      <c r="H1324" s="3">
        <v>8</v>
      </c>
      <c r="I1324" s="3">
        <v>7</v>
      </c>
      <c r="J1324" s="4" t="s">
        <v>47</v>
      </c>
    </row>
    <row r="1325" spans="1:10" ht="13" hidden="1" x14ac:dyDescent="0.15">
      <c r="A1325" s="3">
        <v>1324</v>
      </c>
      <c r="B1325" s="3">
        <v>6</v>
      </c>
      <c r="C1325" s="4" t="s">
        <v>39</v>
      </c>
      <c r="D1325" s="14">
        <v>0</v>
      </c>
      <c r="E1325" s="3">
        <v>-1</v>
      </c>
      <c r="F1325" s="3">
        <v>-1</v>
      </c>
      <c r="G1325" s="3">
        <v>-1</v>
      </c>
      <c r="H1325" s="3">
        <v>2</v>
      </c>
      <c r="I1325" s="3">
        <v>5</v>
      </c>
      <c r="J1325" s="4" t="s">
        <v>43</v>
      </c>
    </row>
    <row r="1326" spans="1:10" ht="13" hidden="1" x14ac:dyDescent="0.15">
      <c r="A1326" s="3">
        <v>1325</v>
      </c>
      <c r="B1326" s="3">
        <v>1</v>
      </c>
      <c r="C1326" s="4" t="s">
        <v>42</v>
      </c>
      <c r="D1326" s="14">
        <v>0</v>
      </c>
      <c r="E1326" s="3">
        <v>-1</v>
      </c>
      <c r="F1326" s="3">
        <v>-1</v>
      </c>
      <c r="G1326" s="3">
        <v>-1</v>
      </c>
      <c r="H1326" s="3">
        <v>4</v>
      </c>
      <c r="I1326" s="3">
        <v>1</v>
      </c>
      <c r="J1326" s="4" t="s">
        <v>44</v>
      </c>
    </row>
    <row r="1327" spans="1:10" ht="13" hidden="1" x14ac:dyDescent="0.15">
      <c r="A1327" s="3">
        <v>1326</v>
      </c>
      <c r="B1327" s="3">
        <v>4</v>
      </c>
      <c r="C1327" s="4" t="s">
        <v>42</v>
      </c>
      <c r="D1327" s="14">
        <v>0</v>
      </c>
      <c r="E1327" s="3">
        <v>-1</v>
      </c>
      <c r="F1327" s="3">
        <v>-1</v>
      </c>
      <c r="G1327" s="3">
        <v>-1</v>
      </c>
      <c r="H1327" s="3">
        <v>6</v>
      </c>
      <c r="I1327" s="3">
        <v>3</v>
      </c>
      <c r="J1327" s="4" t="s">
        <v>40</v>
      </c>
    </row>
    <row r="1328" spans="1:10" ht="13" hidden="1" x14ac:dyDescent="0.15">
      <c r="A1328" s="3">
        <v>1327</v>
      </c>
      <c r="B1328" s="3">
        <v>1</v>
      </c>
      <c r="C1328" s="4" t="s">
        <v>42</v>
      </c>
      <c r="D1328" s="14">
        <v>0</v>
      </c>
      <c r="E1328" s="3">
        <v>-1</v>
      </c>
      <c r="F1328" s="3">
        <v>-1</v>
      </c>
      <c r="G1328" s="3">
        <v>-1</v>
      </c>
      <c r="H1328" s="3">
        <v>4</v>
      </c>
      <c r="I1328" s="3">
        <v>4</v>
      </c>
      <c r="J1328" s="4" t="s">
        <v>45</v>
      </c>
    </row>
    <row r="1329" spans="1:10" ht="13" hidden="1" x14ac:dyDescent="0.15">
      <c r="A1329" s="3">
        <v>1328</v>
      </c>
      <c r="B1329" s="3">
        <v>1</v>
      </c>
      <c r="C1329" s="4" t="s">
        <v>39</v>
      </c>
      <c r="D1329" s="14">
        <v>0</v>
      </c>
      <c r="E1329" s="3">
        <v>-1</v>
      </c>
      <c r="F1329" s="3">
        <v>-1</v>
      </c>
      <c r="G1329" s="3">
        <v>-1</v>
      </c>
      <c r="H1329" s="3">
        <v>1</v>
      </c>
      <c r="I1329" s="3">
        <v>6</v>
      </c>
      <c r="J1329" s="4" t="s">
        <v>46</v>
      </c>
    </row>
    <row r="1330" spans="1:10" ht="13" hidden="1" x14ac:dyDescent="0.15">
      <c r="A1330" s="3">
        <v>1329</v>
      </c>
      <c r="B1330" s="3">
        <v>1</v>
      </c>
      <c r="C1330" s="4" t="s">
        <v>39</v>
      </c>
      <c r="D1330" s="14">
        <v>0</v>
      </c>
      <c r="E1330" s="3">
        <v>-1</v>
      </c>
      <c r="F1330" s="3">
        <v>-1</v>
      </c>
      <c r="G1330" s="3">
        <v>-1</v>
      </c>
      <c r="H1330" s="3">
        <v>7</v>
      </c>
      <c r="I1330" s="3">
        <v>6</v>
      </c>
      <c r="J1330" s="4" t="s">
        <v>46</v>
      </c>
    </row>
    <row r="1331" spans="1:10" ht="13" hidden="1" x14ac:dyDescent="0.15">
      <c r="A1331" s="3">
        <v>1330</v>
      </c>
      <c r="B1331" s="3">
        <v>4</v>
      </c>
      <c r="C1331" s="4" t="s">
        <v>42</v>
      </c>
      <c r="D1331" s="14">
        <v>0</v>
      </c>
      <c r="E1331" s="3">
        <v>-1</v>
      </c>
      <c r="F1331" s="3">
        <v>-1</v>
      </c>
      <c r="G1331" s="3">
        <v>-1</v>
      </c>
      <c r="H1331" s="3">
        <v>8</v>
      </c>
      <c r="I1331" s="3">
        <v>4</v>
      </c>
      <c r="J1331" s="4" t="s">
        <v>45</v>
      </c>
    </row>
    <row r="1332" spans="1:10" ht="13" hidden="1" x14ac:dyDescent="0.15">
      <c r="A1332" s="3">
        <v>1331</v>
      </c>
      <c r="B1332" s="3">
        <v>6</v>
      </c>
      <c r="C1332" s="4" t="s">
        <v>39</v>
      </c>
      <c r="D1332" s="14">
        <v>0</v>
      </c>
      <c r="E1332" s="3">
        <v>-1</v>
      </c>
      <c r="F1332" s="3">
        <v>-1</v>
      </c>
      <c r="G1332" s="3">
        <v>-1</v>
      </c>
      <c r="H1332" s="3">
        <v>4</v>
      </c>
      <c r="I1332" s="3">
        <v>5</v>
      </c>
      <c r="J1332" s="4" t="s">
        <v>43</v>
      </c>
    </row>
    <row r="1333" spans="1:10" ht="13" hidden="1" x14ac:dyDescent="0.15">
      <c r="A1333" s="3">
        <v>1332</v>
      </c>
      <c r="B1333" s="3">
        <v>1</v>
      </c>
      <c r="C1333" s="4" t="s">
        <v>39</v>
      </c>
      <c r="D1333" s="14">
        <v>0</v>
      </c>
      <c r="E1333" s="3">
        <v>-1</v>
      </c>
      <c r="F1333" s="3">
        <v>-1</v>
      </c>
      <c r="G1333" s="3">
        <v>-1</v>
      </c>
      <c r="H1333" s="3">
        <v>3</v>
      </c>
      <c r="I1333" s="3">
        <v>2</v>
      </c>
      <c r="J1333" s="4" t="s">
        <v>41</v>
      </c>
    </row>
    <row r="1334" spans="1:10" ht="13" hidden="1" x14ac:dyDescent="0.15">
      <c r="A1334" s="3">
        <v>1333</v>
      </c>
      <c r="B1334" s="3">
        <v>1</v>
      </c>
      <c r="C1334" s="4" t="s">
        <v>42</v>
      </c>
      <c r="D1334" s="14">
        <v>0</v>
      </c>
      <c r="E1334" s="3">
        <v>-1</v>
      </c>
      <c r="F1334" s="3">
        <v>-1</v>
      </c>
      <c r="G1334" s="3">
        <v>-1</v>
      </c>
      <c r="H1334" s="3">
        <v>6</v>
      </c>
      <c r="I1334" s="3">
        <v>3</v>
      </c>
      <c r="J1334" s="4" t="s">
        <v>40</v>
      </c>
    </row>
    <row r="1335" spans="1:10" ht="13" hidden="1" x14ac:dyDescent="0.15">
      <c r="A1335" s="3">
        <v>1334</v>
      </c>
      <c r="B1335" s="3">
        <v>1</v>
      </c>
      <c r="C1335" s="4" t="s">
        <v>39</v>
      </c>
      <c r="D1335" s="14">
        <v>0</v>
      </c>
      <c r="E1335" s="3">
        <v>-1</v>
      </c>
      <c r="F1335" s="3">
        <v>-1</v>
      </c>
      <c r="G1335" s="3">
        <v>-1</v>
      </c>
      <c r="H1335" s="3">
        <v>2</v>
      </c>
      <c r="I1335" s="4">
        <v>4</v>
      </c>
      <c r="J1335" s="4" t="s">
        <v>45</v>
      </c>
    </row>
    <row r="1336" spans="1:10" ht="13" hidden="1" x14ac:dyDescent="0.15">
      <c r="A1336" s="3">
        <v>1335</v>
      </c>
      <c r="B1336" s="3">
        <v>4</v>
      </c>
      <c r="C1336" s="4" t="s">
        <v>39</v>
      </c>
      <c r="D1336" s="14">
        <v>0</v>
      </c>
      <c r="E1336" s="3">
        <v>-1</v>
      </c>
      <c r="F1336" s="3">
        <v>-1</v>
      </c>
      <c r="G1336" s="3">
        <v>-1</v>
      </c>
      <c r="H1336" s="3">
        <v>7</v>
      </c>
      <c r="I1336" s="3">
        <v>4</v>
      </c>
      <c r="J1336" s="4" t="s">
        <v>45</v>
      </c>
    </row>
    <row r="1337" spans="1:10" ht="13" hidden="1" x14ac:dyDescent="0.15">
      <c r="A1337" s="3">
        <v>1336</v>
      </c>
      <c r="B1337" s="3">
        <v>1</v>
      </c>
      <c r="C1337" s="4" t="s">
        <v>42</v>
      </c>
      <c r="D1337" s="14">
        <v>0</v>
      </c>
      <c r="E1337" s="3">
        <v>-1</v>
      </c>
      <c r="F1337" s="3">
        <v>-1</v>
      </c>
      <c r="G1337" s="3">
        <v>-1</v>
      </c>
      <c r="H1337" s="3">
        <v>1</v>
      </c>
      <c r="I1337" s="3">
        <v>4</v>
      </c>
      <c r="J1337" s="4" t="s">
        <v>45</v>
      </c>
    </row>
    <row r="1338" spans="1:10" ht="13" hidden="1" x14ac:dyDescent="0.15">
      <c r="A1338" s="3">
        <v>1337</v>
      </c>
      <c r="B1338" s="3">
        <v>2</v>
      </c>
      <c r="C1338" s="4" t="s">
        <v>42</v>
      </c>
      <c r="D1338" s="14">
        <v>0</v>
      </c>
      <c r="E1338" s="3">
        <v>-1</v>
      </c>
      <c r="F1338" s="3">
        <v>-1</v>
      </c>
      <c r="G1338" s="3">
        <v>-1</v>
      </c>
      <c r="H1338" s="3">
        <v>4</v>
      </c>
      <c r="I1338" s="3">
        <v>4</v>
      </c>
      <c r="J1338" s="4" t="s">
        <v>45</v>
      </c>
    </row>
    <row r="1339" spans="1:10" ht="13" hidden="1" x14ac:dyDescent="0.15">
      <c r="A1339" s="3">
        <v>1338</v>
      </c>
      <c r="B1339" s="3">
        <v>2</v>
      </c>
      <c r="C1339" s="4" t="s">
        <v>39</v>
      </c>
      <c r="D1339" s="14">
        <v>0</v>
      </c>
      <c r="E1339" s="3">
        <v>-1</v>
      </c>
      <c r="F1339" s="3">
        <v>-1</v>
      </c>
      <c r="G1339" s="3">
        <v>-1</v>
      </c>
      <c r="H1339" s="3">
        <v>1</v>
      </c>
      <c r="I1339" s="3">
        <v>1</v>
      </c>
      <c r="J1339" s="4" t="s">
        <v>44</v>
      </c>
    </row>
    <row r="1340" spans="1:10" ht="13" hidden="1" x14ac:dyDescent="0.15">
      <c r="A1340" s="3">
        <v>1339</v>
      </c>
      <c r="B1340" s="3">
        <v>4</v>
      </c>
      <c r="C1340" s="4" t="s">
        <v>39</v>
      </c>
      <c r="D1340" s="14">
        <v>0</v>
      </c>
      <c r="E1340" s="3">
        <v>-1</v>
      </c>
      <c r="F1340" s="3">
        <v>-1</v>
      </c>
      <c r="G1340" s="3">
        <v>-1</v>
      </c>
      <c r="H1340" s="3">
        <v>2</v>
      </c>
      <c r="I1340" s="3">
        <v>5</v>
      </c>
      <c r="J1340" s="4" t="s">
        <v>43</v>
      </c>
    </row>
    <row r="1341" spans="1:10" ht="13" hidden="1" x14ac:dyDescent="0.15">
      <c r="A1341" s="3">
        <v>1340</v>
      </c>
      <c r="B1341" s="3">
        <v>2</v>
      </c>
      <c r="C1341" s="4" t="s">
        <v>39</v>
      </c>
      <c r="D1341" s="14">
        <v>0</v>
      </c>
      <c r="E1341" s="3">
        <v>-1</v>
      </c>
      <c r="F1341" s="3">
        <v>-1</v>
      </c>
      <c r="G1341" s="3">
        <v>-1</v>
      </c>
      <c r="H1341" s="3">
        <v>1</v>
      </c>
      <c r="I1341" s="3">
        <v>1</v>
      </c>
      <c r="J1341" s="4" t="s">
        <v>44</v>
      </c>
    </row>
    <row r="1342" spans="1:10" ht="13" hidden="1" x14ac:dyDescent="0.15">
      <c r="A1342" s="3">
        <v>1341</v>
      </c>
      <c r="B1342" s="3">
        <v>3</v>
      </c>
      <c r="C1342" s="4" t="s">
        <v>42</v>
      </c>
      <c r="D1342" s="14">
        <v>0</v>
      </c>
      <c r="E1342" s="3">
        <v>-1</v>
      </c>
      <c r="F1342" s="3">
        <v>-1</v>
      </c>
      <c r="G1342" s="3">
        <v>-1</v>
      </c>
      <c r="H1342" s="3">
        <v>9</v>
      </c>
      <c r="I1342" s="3">
        <v>5</v>
      </c>
      <c r="J1342" s="4" t="s">
        <v>43</v>
      </c>
    </row>
    <row r="1343" spans="1:10" ht="13" hidden="1" x14ac:dyDescent="0.15">
      <c r="A1343" s="3">
        <v>1342</v>
      </c>
      <c r="B1343" s="3">
        <v>4</v>
      </c>
      <c r="C1343" s="4" t="s">
        <v>39</v>
      </c>
      <c r="D1343" s="14">
        <v>0</v>
      </c>
      <c r="E1343" s="3">
        <v>-1</v>
      </c>
      <c r="F1343" s="3">
        <v>-1</v>
      </c>
      <c r="G1343" s="3">
        <v>-1</v>
      </c>
      <c r="H1343" s="3">
        <v>6</v>
      </c>
      <c r="I1343" s="3">
        <v>5</v>
      </c>
      <c r="J1343" s="4" t="s">
        <v>43</v>
      </c>
    </row>
    <row r="1344" spans="1:10" ht="13" hidden="1" x14ac:dyDescent="0.15">
      <c r="A1344" s="3">
        <v>1343</v>
      </c>
      <c r="B1344" s="3">
        <v>1</v>
      </c>
      <c r="C1344" s="4" t="s">
        <v>42</v>
      </c>
      <c r="D1344" s="14">
        <v>0</v>
      </c>
      <c r="E1344" s="3">
        <v>-1</v>
      </c>
      <c r="F1344" s="3">
        <v>-1</v>
      </c>
      <c r="G1344" s="3">
        <v>-1</v>
      </c>
      <c r="H1344" s="3">
        <v>5</v>
      </c>
      <c r="I1344" s="3">
        <v>5</v>
      </c>
      <c r="J1344" s="4" t="s">
        <v>43</v>
      </c>
    </row>
    <row r="1345" spans="1:10" ht="13" hidden="1" x14ac:dyDescent="0.15">
      <c r="A1345" s="3">
        <v>1344</v>
      </c>
      <c r="B1345" s="3">
        <v>5</v>
      </c>
      <c r="C1345" s="4" t="s">
        <v>39</v>
      </c>
      <c r="D1345" s="14">
        <v>0</v>
      </c>
      <c r="E1345" s="3">
        <v>-1</v>
      </c>
      <c r="F1345" s="3">
        <v>-1</v>
      </c>
      <c r="G1345" s="3">
        <v>-1</v>
      </c>
      <c r="H1345" s="3">
        <v>7</v>
      </c>
      <c r="I1345" s="3">
        <v>4</v>
      </c>
      <c r="J1345" s="4" t="s">
        <v>45</v>
      </c>
    </row>
    <row r="1346" spans="1:10" ht="13" hidden="1" x14ac:dyDescent="0.15">
      <c r="A1346" s="3">
        <v>1345</v>
      </c>
      <c r="B1346" s="3">
        <v>6</v>
      </c>
      <c r="C1346" s="4" t="s">
        <v>39</v>
      </c>
      <c r="D1346" s="14">
        <v>0</v>
      </c>
      <c r="E1346" s="3">
        <v>-1</v>
      </c>
      <c r="F1346" s="3">
        <v>-1</v>
      </c>
      <c r="G1346" s="3">
        <v>-1</v>
      </c>
      <c r="H1346" s="3">
        <v>6</v>
      </c>
      <c r="I1346" s="3">
        <v>7</v>
      </c>
      <c r="J1346" s="4" t="s">
        <v>47</v>
      </c>
    </row>
    <row r="1347" spans="1:10" ht="13" hidden="1" x14ac:dyDescent="0.15">
      <c r="A1347" s="3">
        <v>1346</v>
      </c>
      <c r="B1347" s="3">
        <v>2</v>
      </c>
      <c r="C1347" s="4" t="s">
        <v>39</v>
      </c>
      <c r="D1347" s="14">
        <v>0</v>
      </c>
      <c r="E1347" s="3">
        <v>-1</v>
      </c>
      <c r="F1347" s="3">
        <v>-1</v>
      </c>
      <c r="G1347" s="3">
        <v>-1</v>
      </c>
      <c r="H1347" s="3">
        <v>7</v>
      </c>
      <c r="I1347" s="3">
        <v>1</v>
      </c>
      <c r="J1347" s="4" t="s">
        <v>44</v>
      </c>
    </row>
    <row r="1348" spans="1:10" ht="13" hidden="1" x14ac:dyDescent="0.15">
      <c r="A1348" s="3">
        <v>1347</v>
      </c>
      <c r="B1348" s="3">
        <v>5</v>
      </c>
      <c r="C1348" s="4" t="s">
        <v>42</v>
      </c>
      <c r="D1348" s="14">
        <v>0</v>
      </c>
      <c r="E1348" s="3">
        <v>-1</v>
      </c>
      <c r="F1348" s="3">
        <v>-1</v>
      </c>
      <c r="G1348" s="3">
        <v>-1</v>
      </c>
      <c r="H1348" s="3">
        <v>8</v>
      </c>
      <c r="I1348" s="3">
        <v>1</v>
      </c>
      <c r="J1348" s="4" t="s">
        <v>44</v>
      </c>
    </row>
    <row r="1349" spans="1:10" ht="13" hidden="1" x14ac:dyDescent="0.15">
      <c r="A1349" s="3">
        <v>1348</v>
      </c>
      <c r="B1349" s="3">
        <v>5</v>
      </c>
      <c r="C1349" s="4" t="s">
        <v>42</v>
      </c>
      <c r="D1349" s="14">
        <v>0</v>
      </c>
      <c r="E1349" s="3">
        <v>-1</v>
      </c>
      <c r="F1349" s="3">
        <v>-1</v>
      </c>
      <c r="G1349" s="3">
        <v>-1</v>
      </c>
      <c r="H1349" s="3">
        <v>5</v>
      </c>
      <c r="I1349" s="3">
        <v>6</v>
      </c>
      <c r="J1349" s="4" t="s">
        <v>46</v>
      </c>
    </row>
    <row r="1350" spans="1:10" ht="13" hidden="1" x14ac:dyDescent="0.15">
      <c r="A1350" s="3">
        <v>1349</v>
      </c>
      <c r="B1350" s="3">
        <v>4</v>
      </c>
      <c r="C1350" s="4" t="s">
        <v>39</v>
      </c>
      <c r="D1350" s="14">
        <v>0</v>
      </c>
      <c r="E1350" s="3">
        <v>-1</v>
      </c>
      <c r="F1350" s="3">
        <v>-1</v>
      </c>
      <c r="G1350" s="3">
        <v>-1</v>
      </c>
      <c r="H1350" s="3">
        <v>10</v>
      </c>
      <c r="I1350" s="3">
        <v>5</v>
      </c>
      <c r="J1350" s="4" t="s">
        <v>43</v>
      </c>
    </row>
    <row r="1351" spans="1:10" ht="13" hidden="1" x14ac:dyDescent="0.15">
      <c r="A1351" s="3">
        <v>1350</v>
      </c>
      <c r="B1351" s="3">
        <v>2</v>
      </c>
      <c r="C1351" s="4" t="s">
        <v>42</v>
      </c>
      <c r="D1351" s="14">
        <v>0</v>
      </c>
      <c r="E1351" s="3">
        <v>-1</v>
      </c>
      <c r="F1351" s="3">
        <v>-1</v>
      </c>
      <c r="G1351" s="3">
        <v>-1</v>
      </c>
      <c r="H1351" s="3">
        <v>3</v>
      </c>
      <c r="I1351" s="3">
        <v>5</v>
      </c>
      <c r="J1351" s="4" t="s">
        <v>43</v>
      </c>
    </row>
    <row r="1352" spans="1:10" ht="13" hidden="1" x14ac:dyDescent="0.15">
      <c r="A1352" s="3">
        <v>1351</v>
      </c>
      <c r="B1352" s="3">
        <v>2</v>
      </c>
      <c r="C1352" s="4" t="s">
        <v>42</v>
      </c>
      <c r="D1352" s="14">
        <v>0</v>
      </c>
      <c r="E1352" s="3">
        <v>-1</v>
      </c>
      <c r="F1352" s="3">
        <v>-1</v>
      </c>
      <c r="G1352" s="3">
        <v>-1</v>
      </c>
      <c r="H1352" s="3">
        <v>1</v>
      </c>
      <c r="I1352" s="3">
        <v>4</v>
      </c>
      <c r="J1352" s="4" t="s">
        <v>45</v>
      </c>
    </row>
    <row r="1353" spans="1:10" ht="13" hidden="1" x14ac:dyDescent="0.15">
      <c r="A1353" s="3">
        <v>1352</v>
      </c>
      <c r="B1353" s="3">
        <v>1</v>
      </c>
      <c r="C1353" s="4" t="s">
        <v>42</v>
      </c>
      <c r="D1353" s="14">
        <v>0</v>
      </c>
      <c r="E1353" s="3">
        <v>-1</v>
      </c>
      <c r="F1353" s="3">
        <v>-1</v>
      </c>
      <c r="G1353" s="3">
        <v>-1</v>
      </c>
      <c r="H1353" s="3">
        <v>3</v>
      </c>
      <c r="I1353" s="3">
        <v>6</v>
      </c>
      <c r="J1353" s="4" t="s">
        <v>46</v>
      </c>
    </row>
    <row r="1354" spans="1:10" ht="13" hidden="1" x14ac:dyDescent="0.15">
      <c r="A1354" s="3">
        <v>1353</v>
      </c>
      <c r="B1354" s="3">
        <v>2</v>
      </c>
      <c r="C1354" s="4" t="s">
        <v>39</v>
      </c>
      <c r="D1354" s="14">
        <v>0</v>
      </c>
      <c r="E1354" s="3">
        <v>-1</v>
      </c>
      <c r="F1354" s="3">
        <v>-1</v>
      </c>
      <c r="G1354" s="3">
        <v>-1</v>
      </c>
      <c r="H1354" s="3">
        <v>5</v>
      </c>
      <c r="I1354" s="3">
        <v>2</v>
      </c>
      <c r="J1354" s="4" t="s">
        <v>41</v>
      </c>
    </row>
    <row r="1355" spans="1:10" ht="13" hidden="1" x14ac:dyDescent="0.15">
      <c r="A1355" s="3">
        <v>1354</v>
      </c>
      <c r="B1355" s="3">
        <v>1</v>
      </c>
      <c r="C1355" s="4" t="s">
        <v>42</v>
      </c>
      <c r="D1355" s="14">
        <v>0</v>
      </c>
      <c r="E1355" s="3">
        <v>-1</v>
      </c>
      <c r="F1355" s="3">
        <v>-1</v>
      </c>
      <c r="G1355" s="3">
        <v>-1</v>
      </c>
      <c r="H1355" s="3">
        <v>10</v>
      </c>
      <c r="I1355" s="3">
        <v>6</v>
      </c>
      <c r="J1355" s="4" t="s">
        <v>46</v>
      </c>
    </row>
    <row r="1356" spans="1:10" ht="13" hidden="1" x14ac:dyDescent="0.15">
      <c r="A1356" s="3">
        <v>1355</v>
      </c>
      <c r="B1356" s="3">
        <v>2</v>
      </c>
      <c r="C1356" s="4" t="s">
        <v>42</v>
      </c>
      <c r="D1356" s="14">
        <v>0</v>
      </c>
      <c r="E1356" s="3">
        <v>-1</v>
      </c>
      <c r="F1356" s="3">
        <v>-1</v>
      </c>
      <c r="G1356" s="3">
        <v>-1</v>
      </c>
      <c r="H1356" s="3">
        <v>7</v>
      </c>
      <c r="I1356" s="3">
        <v>2</v>
      </c>
      <c r="J1356" s="4" t="s">
        <v>41</v>
      </c>
    </row>
    <row r="1357" spans="1:10" ht="13" hidden="1" x14ac:dyDescent="0.15">
      <c r="A1357" s="3">
        <v>1356</v>
      </c>
      <c r="B1357" s="3">
        <v>4</v>
      </c>
      <c r="C1357" s="4" t="s">
        <v>42</v>
      </c>
      <c r="D1357" s="14">
        <v>0</v>
      </c>
      <c r="E1357" s="3">
        <v>-1</v>
      </c>
      <c r="F1357" s="3">
        <v>-1</v>
      </c>
      <c r="G1357" s="3">
        <v>-1</v>
      </c>
      <c r="H1357" s="3">
        <v>8</v>
      </c>
      <c r="I1357" s="3">
        <v>7</v>
      </c>
      <c r="J1357" s="4" t="s">
        <v>47</v>
      </c>
    </row>
    <row r="1358" spans="1:10" ht="13" hidden="1" x14ac:dyDescent="0.15">
      <c r="A1358" s="3">
        <v>1357</v>
      </c>
      <c r="B1358" s="3">
        <v>2</v>
      </c>
      <c r="C1358" s="4" t="s">
        <v>42</v>
      </c>
      <c r="D1358" s="14">
        <v>0</v>
      </c>
      <c r="E1358" s="3">
        <v>-1</v>
      </c>
      <c r="F1358" s="3">
        <v>-1</v>
      </c>
      <c r="G1358" s="3">
        <v>-1</v>
      </c>
      <c r="H1358" s="3">
        <v>10</v>
      </c>
      <c r="I1358" s="3">
        <v>3</v>
      </c>
      <c r="J1358" s="4" t="s">
        <v>40</v>
      </c>
    </row>
    <row r="1359" spans="1:10" ht="13" hidden="1" x14ac:dyDescent="0.15">
      <c r="A1359" s="3">
        <v>1358</v>
      </c>
      <c r="B1359" s="3">
        <v>2</v>
      </c>
      <c r="C1359" s="4" t="s">
        <v>42</v>
      </c>
      <c r="D1359" s="14">
        <v>0</v>
      </c>
      <c r="E1359" s="3">
        <v>-1</v>
      </c>
      <c r="F1359" s="3">
        <v>-1</v>
      </c>
      <c r="G1359" s="3">
        <v>-1</v>
      </c>
      <c r="H1359" s="3">
        <v>8</v>
      </c>
      <c r="I1359" s="3">
        <v>7</v>
      </c>
      <c r="J1359" s="4" t="s">
        <v>47</v>
      </c>
    </row>
    <row r="1360" spans="1:10" ht="13" hidden="1" x14ac:dyDescent="0.15">
      <c r="A1360" s="3">
        <v>1359</v>
      </c>
      <c r="B1360" s="3">
        <v>3</v>
      </c>
      <c r="C1360" s="4" t="s">
        <v>39</v>
      </c>
      <c r="D1360" s="14">
        <v>0</v>
      </c>
      <c r="E1360" s="3">
        <v>-1</v>
      </c>
      <c r="F1360" s="3">
        <v>-1</v>
      </c>
      <c r="G1360" s="3">
        <v>-1</v>
      </c>
      <c r="H1360" s="3">
        <v>5</v>
      </c>
      <c r="I1360" s="3">
        <v>7</v>
      </c>
      <c r="J1360" s="4" t="s">
        <v>47</v>
      </c>
    </row>
    <row r="1361" spans="1:10" ht="13" hidden="1" x14ac:dyDescent="0.15">
      <c r="A1361" s="3">
        <v>1360</v>
      </c>
      <c r="B1361" s="3">
        <v>6</v>
      </c>
      <c r="C1361" s="4" t="s">
        <v>39</v>
      </c>
      <c r="D1361" s="14">
        <v>0</v>
      </c>
      <c r="E1361" s="3">
        <v>-1</v>
      </c>
      <c r="F1361" s="3">
        <v>-1</v>
      </c>
      <c r="G1361" s="3">
        <v>-1</v>
      </c>
      <c r="H1361" s="3">
        <v>10</v>
      </c>
      <c r="I1361" s="3">
        <v>6</v>
      </c>
      <c r="J1361" s="4" t="s">
        <v>46</v>
      </c>
    </row>
    <row r="1362" spans="1:10" ht="13" hidden="1" x14ac:dyDescent="0.15">
      <c r="A1362" s="3">
        <v>1361</v>
      </c>
      <c r="B1362" s="3">
        <v>1</v>
      </c>
      <c r="C1362" s="4" t="s">
        <v>42</v>
      </c>
      <c r="D1362" s="14">
        <v>0</v>
      </c>
      <c r="E1362" s="3">
        <v>-1</v>
      </c>
      <c r="F1362" s="3">
        <v>-1</v>
      </c>
      <c r="G1362" s="3">
        <v>-1</v>
      </c>
      <c r="H1362" s="3">
        <v>10</v>
      </c>
      <c r="I1362" s="3">
        <v>4</v>
      </c>
      <c r="J1362" s="4" t="s">
        <v>45</v>
      </c>
    </row>
    <row r="1363" spans="1:10" ht="13" hidden="1" x14ac:dyDescent="0.15">
      <c r="A1363" s="3">
        <v>1362</v>
      </c>
      <c r="B1363" s="3">
        <v>4</v>
      </c>
      <c r="C1363" s="4" t="s">
        <v>39</v>
      </c>
      <c r="D1363" s="14">
        <v>0</v>
      </c>
      <c r="E1363" s="3">
        <v>-1</v>
      </c>
      <c r="F1363" s="3">
        <v>-1</v>
      </c>
      <c r="G1363" s="3">
        <v>-1</v>
      </c>
      <c r="H1363" s="3">
        <v>4</v>
      </c>
      <c r="I1363" s="3">
        <v>6</v>
      </c>
      <c r="J1363" s="4" t="s">
        <v>46</v>
      </c>
    </row>
    <row r="1364" spans="1:10" ht="13" hidden="1" x14ac:dyDescent="0.15">
      <c r="A1364" s="3">
        <v>1363</v>
      </c>
      <c r="B1364" s="3">
        <v>4</v>
      </c>
      <c r="C1364" s="4" t="s">
        <v>39</v>
      </c>
      <c r="D1364" s="14">
        <v>0</v>
      </c>
      <c r="E1364" s="3">
        <v>-1</v>
      </c>
      <c r="F1364" s="3">
        <v>-1</v>
      </c>
      <c r="G1364" s="3">
        <v>-1</v>
      </c>
      <c r="H1364" s="3">
        <v>5</v>
      </c>
      <c r="I1364" s="3">
        <v>7</v>
      </c>
      <c r="J1364" s="4" t="s">
        <v>47</v>
      </c>
    </row>
    <row r="1365" spans="1:10" ht="13" hidden="1" x14ac:dyDescent="0.15">
      <c r="A1365" s="3">
        <v>1364</v>
      </c>
      <c r="B1365" s="3">
        <v>2</v>
      </c>
      <c r="C1365" s="4" t="s">
        <v>42</v>
      </c>
      <c r="D1365" s="14">
        <v>0</v>
      </c>
      <c r="E1365" s="3">
        <v>-1</v>
      </c>
      <c r="F1365" s="3">
        <v>-1</v>
      </c>
      <c r="G1365" s="3">
        <v>-1</v>
      </c>
      <c r="H1365" s="3">
        <v>6</v>
      </c>
      <c r="I1365" s="3">
        <v>6</v>
      </c>
      <c r="J1365" s="4" t="s">
        <v>46</v>
      </c>
    </row>
    <row r="1366" spans="1:10" ht="13" hidden="1" x14ac:dyDescent="0.15">
      <c r="A1366" s="3">
        <v>1365</v>
      </c>
      <c r="B1366" s="3">
        <v>3</v>
      </c>
      <c r="C1366" s="4" t="s">
        <v>42</v>
      </c>
      <c r="D1366" s="14">
        <v>0</v>
      </c>
      <c r="E1366" s="3">
        <v>-1</v>
      </c>
      <c r="F1366" s="3">
        <v>-1</v>
      </c>
      <c r="G1366" s="3">
        <v>-1</v>
      </c>
      <c r="H1366" s="3">
        <v>5</v>
      </c>
      <c r="I1366" s="3">
        <v>5</v>
      </c>
      <c r="J1366" s="4" t="s">
        <v>43</v>
      </c>
    </row>
    <row r="1367" spans="1:10" ht="13" hidden="1" x14ac:dyDescent="0.15">
      <c r="A1367" s="3">
        <v>1366</v>
      </c>
      <c r="B1367" s="3">
        <v>2</v>
      </c>
      <c r="C1367" s="4" t="s">
        <v>42</v>
      </c>
      <c r="D1367" s="14">
        <v>0</v>
      </c>
      <c r="E1367" s="3">
        <v>-1</v>
      </c>
      <c r="F1367" s="3">
        <v>-1</v>
      </c>
      <c r="G1367" s="3">
        <v>-1</v>
      </c>
      <c r="H1367" s="3">
        <v>8</v>
      </c>
      <c r="I1367" s="3">
        <v>7</v>
      </c>
      <c r="J1367" s="4" t="s">
        <v>47</v>
      </c>
    </row>
    <row r="1368" spans="1:10" ht="13" hidden="1" x14ac:dyDescent="0.15">
      <c r="A1368" s="3">
        <v>1367</v>
      </c>
      <c r="B1368" s="3">
        <v>1</v>
      </c>
      <c r="C1368" s="4" t="s">
        <v>39</v>
      </c>
      <c r="D1368" s="14">
        <v>0</v>
      </c>
      <c r="E1368" s="3">
        <v>-1</v>
      </c>
      <c r="F1368" s="3">
        <v>-1</v>
      </c>
      <c r="G1368" s="3">
        <v>-1</v>
      </c>
      <c r="H1368" s="3">
        <v>3</v>
      </c>
      <c r="I1368" s="3">
        <v>5</v>
      </c>
      <c r="J1368" s="4" t="s">
        <v>43</v>
      </c>
    </row>
    <row r="1369" spans="1:10" ht="13" hidden="1" x14ac:dyDescent="0.15">
      <c r="A1369" s="3">
        <v>1368</v>
      </c>
      <c r="B1369" s="3">
        <v>1</v>
      </c>
      <c r="C1369" s="4" t="s">
        <v>39</v>
      </c>
      <c r="D1369" s="14">
        <v>0</v>
      </c>
      <c r="E1369" s="3">
        <v>-1</v>
      </c>
      <c r="F1369" s="3">
        <v>-1</v>
      </c>
      <c r="G1369" s="3">
        <v>-1</v>
      </c>
      <c r="H1369" s="3">
        <v>4</v>
      </c>
      <c r="I1369" s="3">
        <v>5</v>
      </c>
      <c r="J1369" s="4" t="s">
        <v>43</v>
      </c>
    </row>
    <row r="1370" spans="1:10" ht="13" hidden="1" x14ac:dyDescent="0.15">
      <c r="A1370" s="3">
        <v>1369</v>
      </c>
      <c r="B1370" s="3">
        <v>1</v>
      </c>
      <c r="C1370" s="4" t="s">
        <v>42</v>
      </c>
      <c r="D1370" s="14">
        <v>0</v>
      </c>
      <c r="E1370" s="3">
        <v>-1</v>
      </c>
      <c r="F1370" s="3">
        <v>-1</v>
      </c>
      <c r="G1370" s="3">
        <v>-1</v>
      </c>
      <c r="H1370" s="3">
        <v>8</v>
      </c>
      <c r="I1370" s="3">
        <v>5</v>
      </c>
      <c r="J1370" s="4" t="s">
        <v>43</v>
      </c>
    </row>
    <row r="1371" spans="1:10" ht="13" hidden="1" x14ac:dyDescent="0.15">
      <c r="A1371" s="3">
        <v>1370</v>
      </c>
      <c r="B1371" s="3">
        <v>2</v>
      </c>
      <c r="C1371" s="4" t="s">
        <v>42</v>
      </c>
      <c r="D1371" s="14">
        <v>0</v>
      </c>
      <c r="E1371" s="3">
        <v>-1</v>
      </c>
      <c r="F1371" s="3">
        <v>-1</v>
      </c>
      <c r="G1371" s="3">
        <v>-1</v>
      </c>
      <c r="H1371" s="3">
        <v>1</v>
      </c>
      <c r="I1371" s="3">
        <v>1</v>
      </c>
      <c r="J1371" s="4" t="s">
        <v>44</v>
      </c>
    </row>
    <row r="1372" spans="1:10" ht="13" hidden="1" x14ac:dyDescent="0.15">
      <c r="A1372" s="3">
        <v>1371</v>
      </c>
      <c r="B1372" s="3">
        <v>3</v>
      </c>
      <c r="C1372" s="4" t="s">
        <v>42</v>
      </c>
      <c r="D1372" s="14">
        <v>0</v>
      </c>
      <c r="E1372" s="3">
        <v>-1</v>
      </c>
      <c r="F1372" s="3">
        <v>-1</v>
      </c>
      <c r="G1372" s="3">
        <v>-1</v>
      </c>
      <c r="H1372" s="3">
        <v>3</v>
      </c>
      <c r="I1372" s="3">
        <v>6</v>
      </c>
      <c r="J1372" s="4" t="s">
        <v>46</v>
      </c>
    </row>
    <row r="1373" spans="1:10" ht="13" hidden="1" x14ac:dyDescent="0.15">
      <c r="A1373" s="3">
        <v>1372</v>
      </c>
      <c r="B1373" s="3">
        <v>4</v>
      </c>
      <c r="C1373" s="4" t="s">
        <v>39</v>
      </c>
      <c r="D1373" s="14">
        <v>0</v>
      </c>
      <c r="E1373" s="3">
        <v>-1</v>
      </c>
      <c r="F1373" s="3">
        <v>-1</v>
      </c>
      <c r="G1373" s="3">
        <v>-1</v>
      </c>
      <c r="H1373" s="3">
        <v>7</v>
      </c>
      <c r="I1373" s="3">
        <v>1</v>
      </c>
      <c r="J1373" s="4" t="s">
        <v>44</v>
      </c>
    </row>
    <row r="1374" spans="1:10" ht="13" hidden="1" x14ac:dyDescent="0.15">
      <c r="A1374" s="3">
        <v>1373</v>
      </c>
      <c r="B1374" s="3">
        <v>2</v>
      </c>
      <c r="C1374" s="4" t="s">
        <v>42</v>
      </c>
      <c r="D1374" s="14">
        <v>0</v>
      </c>
      <c r="E1374" s="3">
        <v>-1</v>
      </c>
      <c r="F1374" s="3">
        <v>-1</v>
      </c>
      <c r="G1374" s="3">
        <v>-1</v>
      </c>
      <c r="H1374" s="3">
        <v>9</v>
      </c>
      <c r="I1374" s="3">
        <v>2</v>
      </c>
      <c r="J1374" s="4" t="s">
        <v>41</v>
      </c>
    </row>
    <row r="1375" spans="1:10" ht="13" hidden="1" x14ac:dyDescent="0.15">
      <c r="A1375" s="3">
        <v>1374</v>
      </c>
      <c r="B1375" s="3">
        <v>2</v>
      </c>
      <c r="C1375" s="4" t="s">
        <v>42</v>
      </c>
      <c r="D1375" s="14">
        <v>0</v>
      </c>
      <c r="E1375" s="3">
        <v>-1</v>
      </c>
      <c r="F1375" s="3">
        <v>-1</v>
      </c>
      <c r="G1375" s="3">
        <v>-1</v>
      </c>
      <c r="H1375" s="3">
        <v>6</v>
      </c>
      <c r="I1375" s="3">
        <v>4</v>
      </c>
      <c r="J1375" s="4" t="s">
        <v>45</v>
      </c>
    </row>
    <row r="1376" spans="1:10" ht="13" hidden="1" x14ac:dyDescent="0.15">
      <c r="A1376" s="3">
        <v>1375</v>
      </c>
      <c r="B1376" s="3">
        <v>1</v>
      </c>
      <c r="C1376" s="4" t="s">
        <v>42</v>
      </c>
      <c r="D1376" s="14">
        <v>0</v>
      </c>
      <c r="E1376" s="3">
        <v>-1</v>
      </c>
      <c r="F1376" s="3">
        <v>-1</v>
      </c>
      <c r="G1376" s="3">
        <v>-1</v>
      </c>
      <c r="H1376" s="3">
        <v>3</v>
      </c>
      <c r="I1376" s="3">
        <v>3</v>
      </c>
      <c r="J1376" s="4" t="s">
        <v>40</v>
      </c>
    </row>
    <row r="1377" spans="1:10" ht="13" hidden="1" x14ac:dyDescent="0.15">
      <c r="A1377" s="3">
        <v>1376</v>
      </c>
      <c r="B1377" s="3">
        <v>2</v>
      </c>
      <c r="C1377" s="4" t="s">
        <v>42</v>
      </c>
      <c r="D1377" s="14">
        <v>0</v>
      </c>
      <c r="E1377" s="3">
        <v>-1</v>
      </c>
      <c r="F1377" s="3">
        <v>-1</v>
      </c>
      <c r="G1377" s="3">
        <v>-1</v>
      </c>
      <c r="H1377" s="3">
        <v>1</v>
      </c>
      <c r="I1377" s="3">
        <v>3</v>
      </c>
      <c r="J1377" s="4" t="s">
        <v>40</v>
      </c>
    </row>
    <row r="1378" spans="1:10" ht="13" hidden="1" x14ac:dyDescent="0.15">
      <c r="A1378" s="3">
        <v>1377</v>
      </c>
      <c r="B1378" s="3">
        <v>5</v>
      </c>
      <c r="C1378" s="4" t="s">
        <v>39</v>
      </c>
      <c r="D1378" s="14">
        <v>0</v>
      </c>
      <c r="E1378" s="3">
        <v>-1</v>
      </c>
      <c r="F1378" s="3">
        <v>-1</v>
      </c>
      <c r="G1378" s="3">
        <v>-1</v>
      </c>
      <c r="H1378" s="3">
        <v>10</v>
      </c>
      <c r="I1378" s="3">
        <v>7</v>
      </c>
      <c r="J1378" s="4" t="s">
        <v>47</v>
      </c>
    </row>
    <row r="1379" spans="1:10" ht="13" hidden="1" x14ac:dyDescent="0.15">
      <c r="A1379" s="3">
        <v>1378</v>
      </c>
      <c r="B1379" s="3">
        <v>2</v>
      </c>
      <c r="C1379" s="4" t="s">
        <v>39</v>
      </c>
      <c r="D1379" s="14">
        <v>0</v>
      </c>
      <c r="E1379" s="3">
        <v>-1</v>
      </c>
      <c r="F1379" s="3">
        <v>-1</v>
      </c>
      <c r="G1379" s="3">
        <v>-1</v>
      </c>
      <c r="H1379" s="3">
        <v>10</v>
      </c>
      <c r="I1379" s="3">
        <v>5</v>
      </c>
      <c r="J1379" s="4" t="s">
        <v>43</v>
      </c>
    </row>
    <row r="1380" spans="1:10" ht="13" hidden="1" x14ac:dyDescent="0.15">
      <c r="A1380" s="3">
        <v>1379</v>
      </c>
      <c r="B1380" s="3">
        <v>2</v>
      </c>
      <c r="C1380" s="4" t="s">
        <v>42</v>
      </c>
      <c r="D1380" s="14">
        <v>0</v>
      </c>
      <c r="E1380" s="3">
        <v>-1</v>
      </c>
      <c r="F1380" s="3">
        <v>-1</v>
      </c>
      <c r="G1380" s="3">
        <v>-1</v>
      </c>
      <c r="H1380" s="3">
        <v>5</v>
      </c>
      <c r="I1380" s="3">
        <v>2</v>
      </c>
      <c r="J1380" s="4" t="s">
        <v>41</v>
      </c>
    </row>
    <row r="1381" spans="1:10" ht="13" hidden="1" x14ac:dyDescent="0.15">
      <c r="A1381" s="3">
        <v>1380</v>
      </c>
      <c r="B1381" s="3">
        <v>1</v>
      </c>
      <c r="C1381" s="4" t="s">
        <v>39</v>
      </c>
      <c r="D1381" s="14">
        <v>0</v>
      </c>
      <c r="E1381" s="3">
        <v>-1</v>
      </c>
      <c r="F1381" s="3">
        <v>-1</v>
      </c>
      <c r="G1381" s="3">
        <v>-1</v>
      </c>
      <c r="H1381" s="3">
        <v>3</v>
      </c>
      <c r="I1381" s="3">
        <v>6</v>
      </c>
      <c r="J1381" s="4" t="s">
        <v>46</v>
      </c>
    </row>
    <row r="1382" spans="1:10" ht="13" hidden="1" x14ac:dyDescent="0.15">
      <c r="A1382" s="3">
        <v>1381</v>
      </c>
      <c r="B1382" s="3">
        <v>4</v>
      </c>
      <c r="C1382" s="4" t="s">
        <v>39</v>
      </c>
      <c r="D1382" s="14">
        <v>0</v>
      </c>
      <c r="E1382" s="3">
        <v>-1</v>
      </c>
      <c r="F1382" s="3">
        <v>-1</v>
      </c>
      <c r="G1382" s="3">
        <v>-1</v>
      </c>
      <c r="H1382" s="3">
        <v>1</v>
      </c>
      <c r="I1382" s="3">
        <v>2</v>
      </c>
      <c r="J1382" s="4" t="s">
        <v>41</v>
      </c>
    </row>
    <row r="1383" spans="1:10" ht="13" hidden="1" x14ac:dyDescent="0.15">
      <c r="A1383" s="3">
        <v>1382</v>
      </c>
      <c r="B1383" s="3">
        <v>1</v>
      </c>
      <c r="C1383" s="4" t="s">
        <v>42</v>
      </c>
      <c r="D1383" s="14">
        <v>0</v>
      </c>
      <c r="E1383" s="3">
        <v>-1</v>
      </c>
      <c r="F1383" s="3">
        <v>-1</v>
      </c>
      <c r="G1383" s="3">
        <v>-1</v>
      </c>
      <c r="H1383" s="3">
        <v>10</v>
      </c>
      <c r="I1383" s="3">
        <v>2</v>
      </c>
      <c r="J1383" s="4" t="s">
        <v>41</v>
      </c>
    </row>
    <row r="1384" spans="1:10" ht="13" hidden="1" x14ac:dyDescent="0.15">
      <c r="A1384" s="3">
        <v>1383</v>
      </c>
      <c r="B1384" s="3">
        <v>3</v>
      </c>
      <c r="C1384" s="4" t="s">
        <v>39</v>
      </c>
      <c r="D1384" s="14">
        <v>0</v>
      </c>
      <c r="E1384" s="3">
        <v>-1</v>
      </c>
      <c r="F1384" s="3">
        <v>-1</v>
      </c>
      <c r="G1384" s="3">
        <v>-1</v>
      </c>
      <c r="H1384" s="3">
        <v>2</v>
      </c>
      <c r="I1384" s="3">
        <v>1</v>
      </c>
      <c r="J1384" s="4" t="s">
        <v>44</v>
      </c>
    </row>
    <row r="1385" spans="1:10" ht="13" hidden="1" x14ac:dyDescent="0.15">
      <c r="A1385" s="3">
        <v>1384</v>
      </c>
      <c r="B1385" s="3">
        <v>5</v>
      </c>
      <c r="C1385" s="4" t="s">
        <v>39</v>
      </c>
      <c r="D1385" s="14">
        <v>0</v>
      </c>
      <c r="E1385" s="3">
        <v>-1</v>
      </c>
      <c r="F1385" s="3">
        <v>-1</v>
      </c>
      <c r="G1385" s="3">
        <v>-1</v>
      </c>
      <c r="H1385" s="3">
        <v>4</v>
      </c>
      <c r="I1385" s="3">
        <v>6</v>
      </c>
      <c r="J1385" s="4" t="s">
        <v>46</v>
      </c>
    </row>
    <row r="1386" spans="1:10" ht="13" hidden="1" x14ac:dyDescent="0.15">
      <c r="A1386" s="3">
        <v>1385</v>
      </c>
      <c r="B1386" s="3">
        <v>2</v>
      </c>
      <c r="C1386" s="4" t="s">
        <v>42</v>
      </c>
      <c r="D1386" s="14">
        <v>0</v>
      </c>
      <c r="E1386" s="3">
        <v>-1</v>
      </c>
      <c r="F1386" s="3">
        <v>-1</v>
      </c>
      <c r="G1386" s="3">
        <v>-1</v>
      </c>
      <c r="H1386" s="3">
        <v>6</v>
      </c>
      <c r="I1386" s="3">
        <v>1</v>
      </c>
      <c r="J1386" s="4" t="s">
        <v>44</v>
      </c>
    </row>
    <row r="1387" spans="1:10" ht="13" hidden="1" x14ac:dyDescent="0.15">
      <c r="A1387" s="3">
        <v>1386</v>
      </c>
      <c r="B1387" s="3">
        <v>4</v>
      </c>
      <c r="C1387" s="4" t="s">
        <v>39</v>
      </c>
      <c r="D1387" s="14">
        <v>0</v>
      </c>
      <c r="E1387" s="3">
        <v>-1</v>
      </c>
      <c r="F1387" s="3">
        <v>-1</v>
      </c>
      <c r="G1387" s="3">
        <v>-1</v>
      </c>
      <c r="H1387" s="3">
        <v>4</v>
      </c>
      <c r="I1387" s="3">
        <v>2</v>
      </c>
      <c r="J1387" s="4" t="s">
        <v>41</v>
      </c>
    </row>
    <row r="1388" spans="1:10" ht="13" hidden="1" x14ac:dyDescent="0.15">
      <c r="A1388" s="3">
        <v>1387</v>
      </c>
      <c r="B1388" s="3">
        <v>1</v>
      </c>
      <c r="C1388" s="4" t="s">
        <v>42</v>
      </c>
      <c r="D1388" s="14">
        <v>0</v>
      </c>
      <c r="E1388" s="3">
        <v>-1</v>
      </c>
      <c r="F1388" s="3">
        <v>-1</v>
      </c>
      <c r="G1388" s="3">
        <v>-1</v>
      </c>
      <c r="H1388" s="3">
        <v>5</v>
      </c>
      <c r="I1388" s="3">
        <v>7</v>
      </c>
      <c r="J1388" s="4" t="s">
        <v>47</v>
      </c>
    </row>
    <row r="1389" spans="1:10" ht="13" hidden="1" x14ac:dyDescent="0.15">
      <c r="A1389" s="3">
        <v>1388</v>
      </c>
      <c r="B1389" s="3">
        <v>4</v>
      </c>
      <c r="C1389" s="4" t="s">
        <v>39</v>
      </c>
      <c r="D1389" s="14">
        <v>0</v>
      </c>
      <c r="E1389" s="3">
        <v>-1</v>
      </c>
      <c r="F1389" s="3">
        <v>-1</v>
      </c>
      <c r="G1389" s="3">
        <v>-1</v>
      </c>
      <c r="H1389" s="3">
        <v>6</v>
      </c>
      <c r="I1389" s="3">
        <v>2</v>
      </c>
      <c r="J1389" s="4" t="s">
        <v>41</v>
      </c>
    </row>
    <row r="1390" spans="1:10" ht="13" hidden="1" x14ac:dyDescent="0.15">
      <c r="A1390" s="3">
        <v>1389</v>
      </c>
      <c r="B1390" s="3">
        <v>3</v>
      </c>
      <c r="C1390" s="4" t="s">
        <v>42</v>
      </c>
      <c r="D1390" s="14">
        <v>0</v>
      </c>
      <c r="E1390" s="3">
        <v>-1</v>
      </c>
      <c r="F1390" s="3">
        <v>-1</v>
      </c>
      <c r="G1390" s="3">
        <v>-1</v>
      </c>
      <c r="H1390" s="3">
        <v>10</v>
      </c>
      <c r="I1390" s="3">
        <v>2</v>
      </c>
      <c r="J1390" s="4" t="s">
        <v>41</v>
      </c>
    </row>
    <row r="1391" spans="1:10" ht="13" hidden="1" x14ac:dyDescent="0.15">
      <c r="A1391" s="3">
        <v>1390</v>
      </c>
      <c r="B1391" s="3">
        <v>2</v>
      </c>
      <c r="C1391" s="4" t="s">
        <v>42</v>
      </c>
      <c r="D1391" s="14">
        <v>0</v>
      </c>
      <c r="E1391" s="3">
        <v>-1</v>
      </c>
      <c r="F1391" s="3">
        <v>-1</v>
      </c>
      <c r="G1391" s="3">
        <v>-1</v>
      </c>
      <c r="H1391" s="3">
        <v>1</v>
      </c>
      <c r="I1391" s="3">
        <v>4</v>
      </c>
      <c r="J1391" s="4" t="s">
        <v>45</v>
      </c>
    </row>
    <row r="1392" spans="1:10" ht="13" hidden="1" x14ac:dyDescent="0.15">
      <c r="A1392" s="3">
        <v>1391</v>
      </c>
      <c r="B1392" s="3">
        <v>2</v>
      </c>
      <c r="C1392" s="4" t="s">
        <v>42</v>
      </c>
      <c r="D1392" s="14">
        <v>0</v>
      </c>
      <c r="E1392" s="3">
        <v>-1</v>
      </c>
      <c r="F1392" s="3">
        <v>-1</v>
      </c>
      <c r="G1392" s="3">
        <v>-1</v>
      </c>
      <c r="H1392" s="3">
        <v>1</v>
      </c>
      <c r="I1392" s="3">
        <v>4</v>
      </c>
      <c r="J1392" s="4" t="s">
        <v>45</v>
      </c>
    </row>
    <row r="1393" spans="1:10" ht="13" hidden="1" x14ac:dyDescent="0.15">
      <c r="A1393" s="3">
        <v>1392</v>
      </c>
      <c r="B1393" s="3">
        <v>2</v>
      </c>
      <c r="C1393" s="4" t="s">
        <v>42</v>
      </c>
      <c r="D1393" s="14">
        <v>0</v>
      </c>
      <c r="E1393" s="3">
        <v>-1</v>
      </c>
      <c r="F1393" s="3">
        <v>-1</v>
      </c>
      <c r="G1393" s="3">
        <v>-1</v>
      </c>
      <c r="H1393" s="3">
        <v>7</v>
      </c>
      <c r="I1393" s="3">
        <v>4</v>
      </c>
      <c r="J1393" s="4" t="s">
        <v>45</v>
      </c>
    </row>
    <row r="1394" spans="1:10" ht="13" hidden="1" x14ac:dyDescent="0.15">
      <c r="A1394" s="3">
        <v>1393</v>
      </c>
      <c r="B1394" s="3">
        <v>1</v>
      </c>
      <c r="C1394" s="4" t="s">
        <v>42</v>
      </c>
      <c r="D1394" s="14">
        <v>0</v>
      </c>
      <c r="E1394" s="3">
        <v>-1</v>
      </c>
      <c r="F1394" s="3">
        <v>-1</v>
      </c>
      <c r="G1394" s="3">
        <v>-1</v>
      </c>
      <c r="H1394" s="3">
        <v>3</v>
      </c>
      <c r="I1394" s="3">
        <v>3</v>
      </c>
      <c r="J1394" s="4" t="s">
        <v>40</v>
      </c>
    </row>
    <row r="1395" spans="1:10" ht="13" hidden="1" x14ac:dyDescent="0.15">
      <c r="A1395" s="3">
        <v>1394</v>
      </c>
      <c r="B1395" s="3">
        <v>2</v>
      </c>
      <c r="C1395" s="4" t="s">
        <v>42</v>
      </c>
      <c r="D1395" s="14">
        <v>0</v>
      </c>
      <c r="E1395" s="3">
        <v>-1</v>
      </c>
      <c r="F1395" s="3">
        <v>-1</v>
      </c>
      <c r="G1395" s="3">
        <v>-1</v>
      </c>
      <c r="H1395" s="3">
        <v>7</v>
      </c>
      <c r="I1395" s="3">
        <v>7</v>
      </c>
      <c r="J1395" s="4" t="s">
        <v>47</v>
      </c>
    </row>
    <row r="1396" spans="1:10" ht="13" hidden="1" x14ac:dyDescent="0.15">
      <c r="A1396" s="3">
        <v>1395</v>
      </c>
      <c r="B1396" s="3">
        <v>2</v>
      </c>
      <c r="C1396" s="4" t="s">
        <v>42</v>
      </c>
      <c r="D1396" s="14">
        <v>0</v>
      </c>
      <c r="E1396" s="3">
        <v>-1</v>
      </c>
      <c r="F1396" s="3">
        <v>-1</v>
      </c>
      <c r="G1396" s="3">
        <v>-1</v>
      </c>
      <c r="H1396" s="3">
        <v>4</v>
      </c>
      <c r="I1396" s="3">
        <v>3</v>
      </c>
      <c r="J1396" s="4" t="s">
        <v>40</v>
      </c>
    </row>
    <row r="1397" spans="1:10" ht="13" hidden="1" x14ac:dyDescent="0.15">
      <c r="A1397" s="3">
        <v>1396</v>
      </c>
      <c r="B1397" s="3">
        <v>2</v>
      </c>
      <c r="C1397" s="4" t="s">
        <v>42</v>
      </c>
      <c r="D1397" s="14">
        <v>0</v>
      </c>
      <c r="E1397" s="3">
        <v>-1</v>
      </c>
      <c r="F1397" s="3">
        <v>-1</v>
      </c>
      <c r="G1397" s="3">
        <v>-1</v>
      </c>
      <c r="H1397" s="3">
        <v>8</v>
      </c>
      <c r="I1397" s="3">
        <v>7</v>
      </c>
      <c r="J1397" s="4" t="s">
        <v>47</v>
      </c>
    </row>
    <row r="1398" spans="1:10" ht="13" hidden="1" x14ac:dyDescent="0.15">
      <c r="A1398" s="3">
        <v>1397</v>
      </c>
      <c r="B1398" s="3">
        <v>2</v>
      </c>
      <c r="C1398" s="4" t="s">
        <v>39</v>
      </c>
      <c r="D1398" s="14">
        <v>0</v>
      </c>
      <c r="E1398" s="3">
        <v>-1</v>
      </c>
      <c r="F1398" s="3">
        <v>-1</v>
      </c>
      <c r="G1398" s="3">
        <v>-1</v>
      </c>
      <c r="H1398" s="3">
        <v>6</v>
      </c>
      <c r="I1398" s="3">
        <v>5</v>
      </c>
      <c r="J1398" s="4" t="s">
        <v>43</v>
      </c>
    </row>
    <row r="1399" spans="1:10" ht="13" hidden="1" x14ac:dyDescent="0.15">
      <c r="A1399" s="3">
        <v>1398</v>
      </c>
      <c r="B1399" s="3">
        <v>2</v>
      </c>
      <c r="C1399" s="4" t="s">
        <v>39</v>
      </c>
      <c r="D1399" s="14">
        <v>0</v>
      </c>
      <c r="E1399" s="3">
        <v>-1</v>
      </c>
      <c r="F1399" s="3">
        <v>-1</v>
      </c>
      <c r="G1399" s="3">
        <v>-1</v>
      </c>
      <c r="H1399" s="3">
        <v>9</v>
      </c>
      <c r="I1399" s="3">
        <v>3</v>
      </c>
      <c r="J1399" s="4" t="s">
        <v>40</v>
      </c>
    </row>
    <row r="1400" spans="1:10" ht="13" hidden="1" x14ac:dyDescent="0.15">
      <c r="A1400" s="3">
        <v>1399</v>
      </c>
      <c r="B1400" s="3">
        <v>4</v>
      </c>
      <c r="C1400" s="4" t="s">
        <v>39</v>
      </c>
      <c r="D1400" s="14">
        <v>0</v>
      </c>
      <c r="E1400" s="3">
        <v>-1</v>
      </c>
      <c r="F1400" s="3">
        <v>-1</v>
      </c>
      <c r="G1400" s="3">
        <v>-1</v>
      </c>
      <c r="H1400" s="3">
        <v>10</v>
      </c>
      <c r="I1400" s="3">
        <v>3</v>
      </c>
      <c r="J1400" s="4" t="s">
        <v>40</v>
      </c>
    </row>
    <row r="1401" spans="1:10" ht="13" hidden="1" x14ac:dyDescent="0.15">
      <c r="A1401" s="3">
        <v>1400</v>
      </c>
      <c r="B1401" s="3">
        <v>6</v>
      </c>
      <c r="C1401" s="4" t="s">
        <v>42</v>
      </c>
      <c r="D1401" s="14">
        <v>0</v>
      </c>
      <c r="E1401" s="3">
        <v>-1</v>
      </c>
      <c r="F1401" s="3">
        <v>-1</v>
      </c>
      <c r="G1401" s="3">
        <v>-1</v>
      </c>
      <c r="H1401" s="3">
        <v>7</v>
      </c>
      <c r="I1401" s="3">
        <v>1</v>
      </c>
      <c r="J1401" s="4" t="s">
        <v>44</v>
      </c>
    </row>
    <row r="1402" spans="1:10" ht="13" hidden="1" x14ac:dyDescent="0.15">
      <c r="A1402" s="3">
        <v>1401</v>
      </c>
      <c r="B1402" s="3">
        <v>4</v>
      </c>
      <c r="C1402" s="4" t="s">
        <v>39</v>
      </c>
      <c r="D1402" s="14">
        <v>0</v>
      </c>
      <c r="E1402" s="3">
        <v>-1</v>
      </c>
      <c r="F1402" s="3">
        <v>-1</v>
      </c>
      <c r="G1402" s="3">
        <v>-1</v>
      </c>
      <c r="H1402" s="3">
        <v>1</v>
      </c>
      <c r="I1402" s="3">
        <v>1</v>
      </c>
      <c r="J1402" s="4" t="s">
        <v>44</v>
      </c>
    </row>
    <row r="1403" spans="1:10" ht="13" hidden="1" x14ac:dyDescent="0.15">
      <c r="A1403" s="3">
        <v>1402</v>
      </c>
      <c r="B1403" s="3">
        <v>4</v>
      </c>
      <c r="C1403" s="4" t="s">
        <v>39</v>
      </c>
      <c r="D1403" s="14">
        <v>0</v>
      </c>
      <c r="E1403" s="3">
        <v>-1</v>
      </c>
      <c r="F1403" s="3">
        <v>-1</v>
      </c>
      <c r="G1403" s="3">
        <v>-1</v>
      </c>
      <c r="H1403" s="3">
        <v>10</v>
      </c>
      <c r="I1403" s="3">
        <v>4</v>
      </c>
      <c r="J1403" s="4" t="s">
        <v>45</v>
      </c>
    </row>
    <row r="1404" spans="1:10" ht="13" hidden="1" x14ac:dyDescent="0.15">
      <c r="A1404" s="3">
        <v>1403</v>
      </c>
      <c r="B1404" s="3">
        <v>2</v>
      </c>
      <c r="C1404" s="4" t="s">
        <v>39</v>
      </c>
      <c r="D1404" s="14">
        <v>0</v>
      </c>
      <c r="E1404" s="3">
        <v>-1</v>
      </c>
      <c r="F1404" s="3">
        <v>-1</v>
      </c>
      <c r="G1404" s="3">
        <v>-1</v>
      </c>
      <c r="H1404" s="3">
        <v>7</v>
      </c>
      <c r="I1404" s="3">
        <v>7</v>
      </c>
      <c r="J1404" s="4" t="s">
        <v>47</v>
      </c>
    </row>
    <row r="1405" spans="1:10" ht="13" hidden="1" x14ac:dyDescent="0.15">
      <c r="A1405" s="3">
        <v>1404</v>
      </c>
      <c r="B1405" s="3">
        <v>4</v>
      </c>
      <c r="C1405" s="4" t="s">
        <v>42</v>
      </c>
      <c r="D1405" s="14">
        <v>0</v>
      </c>
      <c r="E1405" s="3">
        <v>-1</v>
      </c>
      <c r="F1405" s="3">
        <v>-1</v>
      </c>
      <c r="G1405" s="3">
        <v>-1</v>
      </c>
      <c r="H1405" s="3">
        <v>9</v>
      </c>
      <c r="I1405" s="3">
        <v>5</v>
      </c>
      <c r="J1405" s="4" t="s">
        <v>43</v>
      </c>
    </row>
    <row r="1406" spans="1:10" ht="13" hidden="1" x14ac:dyDescent="0.15">
      <c r="A1406" s="3">
        <v>1405</v>
      </c>
      <c r="B1406" s="3">
        <v>4</v>
      </c>
      <c r="C1406" s="4" t="s">
        <v>39</v>
      </c>
      <c r="D1406" s="14">
        <v>0</v>
      </c>
      <c r="E1406" s="3">
        <v>-1</v>
      </c>
      <c r="F1406" s="3">
        <v>-1</v>
      </c>
      <c r="G1406" s="3">
        <v>-1</v>
      </c>
      <c r="H1406" s="3">
        <v>8</v>
      </c>
      <c r="I1406" s="3">
        <v>3</v>
      </c>
      <c r="J1406" s="4" t="s">
        <v>40</v>
      </c>
    </row>
    <row r="1407" spans="1:10" ht="13" hidden="1" x14ac:dyDescent="0.15">
      <c r="A1407" s="3">
        <v>1406</v>
      </c>
      <c r="B1407" s="3">
        <v>2</v>
      </c>
      <c r="C1407" s="4" t="s">
        <v>39</v>
      </c>
      <c r="D1407" s="14">
        <v>0</v>
      </c>
      <c r="E1407" s="3">
        <v>-1</v>
      </c>
      <c r="F1407" s="3">
        <v>-1</v>
      </c>
      <c r="G1407" s="3">
        <v>-1</v>
      </c>
      <c r="H1407" s="3">
        <v>8</v>
      </c>
      <c r="I1407" s="3">
        <v>1</v>
      </c>
      <c r="J1407" s="4" t="s">
        <v>44</v>
      </c>
    </row>
    <row r="1408" spans="1:10" ht="13" hidden="1" x14ac:dyDescent="0.15">
      <c r="A1408" s="3">
        <v>1407</v>
      </c>
      <c r="B1408" s="3">
        <v>2</v>
      </c>
      <c r="C1408" s="4" t="s">
        <v>39</v>
      </c>
      <c r="D1408" s="14">
        <v>0</v>
      </c>
      <c r="E1408" s="3">
        <v>-1</v>
      </c>
      <c r="F1408" s="3">
        <v>-1</v>
      </c>
      <c r="G1408" s="3">
        <v>-1</v>
      </c>
      <c r="H1408" s="3">
        <v>5</v>
      </c>
      <c r="I1408" s="3">
        <v>3</v>
      </c>
      <c r="J1408" s="4" t="s">
        <v>40</v>
      </c>
    </row>
    <row r="1409" spans="1:10" ht="13" hidden="1" x14ac:dyDescent="0.15">
      <c r="A1409" s="3">
        <v>1408</v>
      </c>
      <c r="B1409" s="3">
        <v>4</v>
      </c>
      <c r="C1409" s="4" t="s">
        <v>42</v>
      </c>
      <c r="D1409" s="14">
        <v>0</v>
      </c>
      <c r="E1409" s="3">
        <v>-1</v>
      </c>
      <c r="F1409" s="3">
        <v>-1</v>
      </c>
      <c r="G1409" s="3">
        <v>-1</v>
      </c>
      <c r="H1409" s="3">
        <v>1</v>
      </c>
      <c r="I1409" s="3">
        <v>4</v>
      </c>
      <c r="J1409" s="4" t="s">
        <v>45</v>
      </c>
    </row>
    <row r="1410" spans="1:10" ht="13" hidden="1" x14ac:dyDescent="0.15">
      <c r="A1410" s="3">
        <v>1409</v>
      </c>
      <c r="B1410" s="3">
        <v>2</v>
      </c>
      <c r="C1410" s="4" t="s">
        <v>42</v>
      </c>
      <c r="D1410" s="14">
        <v>0</v>
      </c>
      <c r="E1410" s="3">
        <v>-1</v>
      </c>
      <c r="F1410" s="3">
        <v>-1</v>
      </c>
      <c r="G1410" s="3">
        <v>-1</v>
      </c>
      <c r="H1410" s="3">
        <v>5</v>
      </c>
      <c r="I1410" s="3">
        <v>6</v>
      </c>
      <c r="J1410" s="4" t="s">
        <v>46</v>
      </c>
    </row>
    <row r="1411" spans="1:10" ht="13" hidden="1" x14ac:dyDescent="0.15">
      <c r="A1411" s="3">
        <v>1410</v>
      </c>
      <c r="B1411" s="3">
        <v>1</v>
      </c>
      <c r="C1411" s="4" t="s">
        <v>39</v>
      </c>
      <c r="D1411" s="14">
        <v>0</v>
      </c>
      <c r="E1411" s="3">
        <v>-1</v>
      </c>
      <c r="F1411" s="3">
        <v>-1</v>
      </c>
      <c r="G1411" s="3">
        <v>-1</v>
      </c>
      <c r="H1411" s="3">
        <v>7</v>
      </c>
      <c r="I1411" s="3">
        <v>5</v>
      </c>
      <c r="J1411" s="4" t="s">
        <v>43</v>
      </c>
    </row>
    <row r="1412" spans="1:10" ht="13" hidden="1" x14ac:dyDescent="0.15">
      <c r="A1412" s="3">
        <v>1411</v>
      </c>
      <c r="B1412" s="3">
        <v>1</v>
      </c>
      <c r="C1412" s="4" t="s">
        <v>39</v>
      </c>
      <c r="D1412" s="14">
        <v>0</v>
      </c>
      <c r="E1412" s="3">
        <v>-1</v>
      </c>
      <c r="F1412" s="3">
        <v>-1</v>
      </c>
      <c r="G1412" s="3">
        <v>-1</v>
      </c>
      <c r="H1412" s="3">
        <v>9</v>
      </c>
      <c r="I1412" s="3">
        <v>6</v>
      </c>
      <c r="J1412" s="4" t="s">
        <v>46</v>
      </c>
    </row>
    <row r="1413" spans="1:10" ht="13" hidden="1" x14ac:dyDescent="0.15">
      <c r="A1413" s="3">
        <v>1412</v>
      </c>
      <c r="B1413" s="3">
        <v>5</v>
      </c>
      <c r="C1413" s="4" t="s">
        <v>39</v>
      </c>
      <c r="D1413" s="14">
        <v>0</v>
      </c>
      <c r="E1413" s="3">
        <v>-1</v>
      </c>
      <c r="F1413" s="3">
        <v>-1</v>
      </c>
      <c r="G1413" s="3">
        <v>-1</v>
      </c>
      <c r="H1413" s="3">
        <v>5</v>
      </c>
      <c r="I1413" s="3">
        <v>7</v>
      </c>
      <c r="J1413" s="4" t="s">
        <v>47</v>
      </c>
    </row>
    <row r="1414" spans="1:10" ht="13" hidden="1" x14ac:dyDescent="0.15">
      <c r="A1414" s="3">
        <v>1413</v>
      </c>
      <c r="B1414" s="3">
        <v>2</v>
      </c>
      <c r="C1414" s="4" t="s">
        <v>39</v>
      </c>
      <c r="D1414" s="14">
        <v>0</v>
      </c>
      <c r="E1414" s="3">
        <v>-1</v>
      </c>
      <c r="F1414" s="3">
        <v>-1</v>
      </c>
      <c r="G1414" s="3">
        <v>-1</v>
      </c>
      <c r="H1414" s="3">
        <v>5</v>
      </c>
      <c r="I1414" s="3">
        <v>2</v>
      </c>
      <c r="J1414" s="4" t="s">
        <v>41</v>
      </c>
    </row>
    <row r="1415" spans="1:10" ht="13" hidden="1" x14ac:dyDescent="0.15">
      <c r="A1415" s="3">
        <v>1414</v>
      </c>
      <c r="B1415" s="3">
        <v>4</v>
      </c>
      <c r="C1415" s="4" t="s">
        <v>39</v>
      </c>
      <c r="D1415" s="14">
        <v>0</v>
      </c>
      <c r="E1415" s="3">
        <v>-1</v>
      </c>
      <c r="F1415" s="3">
        <v>-1</v>
      </c>
      <c r="G1415" s="3">
        <v>-1</v>
      </c>
      <c r="H1415" s="3">
        <v>1</v>
      </c>
      <c r="I1415" s="3">
        <v>3</v>
      </c>
      <c r="J1415" s="4" t="s">
        <v>40</v>
      </c>
    </row>
    <row r="1416" spans="1:10" ht="13" hidden="1" x14ac:dyDescent="0.15">
      <c r="A1416" s="3">
        <v>1415</v>
      </c>
      <c r="B1416" s="3">
        <v>6</v>
      </c>
      <c r="C1416" s="4" t="s">
        <v>42</v>
      </c>
      <c r="D1416" s="14">
        <v>0</v>
      </c>
      <c r="E1416" s="3">
        <v>-1</v>
      </c>
      <c r="F1416" s="3">
        <v>-1</v>
      </c>
      <c r="G1416" s="3">
        <v>-1</v>
      </c>
      <c r="H1416" s="3">
        <v>2</v>
      </c>
      <c r="I1416" s="3">
        <v>1</v>
      </c>
      <c r="J1416" s="4" t="s">
        <v>44</v>
      </c>
    </row>
    <row r="1417" spans="1:10" ht="13" hidden="1" x14ac:dyDescent="0.15">
      <c r="A1417" s="3">
        <v>1416</v>
      </c>
      <c r="B1417" s="3">
        <v>1</v>
      </c>
      <c r="C1417" s="4" t="s">
        <v>42</v>
      </c>
      <c r="D1417" s="14">
        <v>0</v>
      </c>
      <c r="E1417" s="3">
        <v>-1</v>
      </c>
      <c r="F1417" s="3">
        <v>-1</v>
      </c>
      <c r="G1417" s="3">
        <v>-1</v>
      </c>
      <c r="H1417" s="3">
        <v>1</v>
      </c>
      <c r="I1417" s="3">
        <v>6</v>
      </c>
      <c r="J1417" s="4" t="s">
        <v>46</v>
      </c>
    </row>
    <row r="1418" spans="1:10" ht="13" hidden="1" x14ac:dyDescent="0.15">
      <c r="A1418" s="3">
        <v>1417</v>
      </c>
      <c r="B1418" s="3">
        <v>6</v>
      </c>
      <c r="C1418" s="4" t="s">
        <v>42</v>
      </c>
      <c r="D1418" s="14">
        <v>0</v>
      </c>
      <c r="E1418" s="3">
        <v>-1</v>
      </c>
      <c r="F1418" s="3">
        <v>-1</v>
      </c>
      <c r="G1418" s="3">
        <v>-1</v>
      </c>
      <c r="H1418" s="3">
        <v>2</v>
      </c>
      <c r="I1418" s="3">
        <v>3</v>
      </c>
      <c r="J1418" s="4" t="s">
        <v>40</v>
      </c>
    </row>
    <row r="1419" spans="1:10" ht="13" hidden="1" x14ac:dyDescent="0.15">
      <c r="A1419" s="3">
        <v>1418</v>
      </c>
      <c r="B1419" s="3">
        <v>2</v>
      </c>
      <c r="C1419" s="4" t="s">
        <v>39</v>
      </c>
      <c r="D1419" s="14">
        <v>0</v>
      </c>
      <c r="E1419" s="3">
        <v>-1</v>
      </c>
      <c r="F1419" s="3">
        <v>-1</v>
      </c>
      <c r="G1419" s="3">
        <v>-1</v>
      </c>
      <c r="H1419" s="3">
        <v>3</v>
      </c>
      <c r="I1419" s="3">
        <v>4</v>
      </c>
      <c r="J1419" s="4" t="s">
        <v>45</v>
      </c>
    </row>
    <row r="1420" spans="1:10" ht="13" hidden="1" x14ac:dyDescent="0.15">
      <c r="A1420" s="3">
        <v>1419</v>
      </c>
      <c r="B1420" s="3">
        <v>2</v>
      </c>
      <c r="C1420" s="4" t="s">
        <v>39</v>
      </c>
      <c r="D1420" s="14">
        <v>0</v>
      </c>
      <c r="E1420" s="3">
        <v>-1</v>
      </c>
      <c r="F1420" s="3">
        <v>-1</v>
      </c>
      <c r="G1420" s="3">
        <v>-1</v>
      </c>
      <c r="H1420" s="3">
        <v>8</v>
      </c>
      <c r="I1420" s="3">
        <v>5</v>
      </c>
      <c r="J1420" s="4" t="s">
        <v>43</v>
      </c>
    </row>
    <row r="1421" spans="1:10" ht="13" hidden="1" x14ac:dyDescent="0.15">
      <c r="A1421" s="3">
        <v>1420</v>
      </c>
      <c r="B1421" s="3">
        <v>2</v>
      </c>
      <c r="C1421" s="4" t="s">
        <v>39</v>
      </c>
      <c r="D1421" s="14">
        <v>0</v>
      </c>
      <c r="E1421" s="3">
        <v>-1</v>
      </c>
      <c r="F1421" s="3">
        <v>-1</v>
      </c>
      <c r="G1421" s="3">
        <v>-1</v>
      </c>
      <c r="H1421" s="3">
        <v>2</v>
      </c>
      <c r="I1421" s="3">
        <v>2</v>
      </c>
      <c r="J1421" s="4" t="s">
        <v>41</v>
      </c>
    </row>
    <row r="1422" spans="1:10" ht="13" hidden="1" x14ac:dyDescent="0.15">
      <c r="A1422" s="3">
        <v>1421</v>
      </c>
      <c r="B1422" s="3">
        <v>1</v>
      </c>
      <c r="C1422" s="4" t="s">
        <v>39</v>
      </c>
      <c r="D1422" s="14">
        <v>0</v>
      </c>
      <c r="E1422" s="3">
        <v>-1</v>
      </c>
      <c r="F1422" s="3">
        <v>-1</v>
      </c>
      <c r="G1422" s="3">
        <v>-1</v>
      </c>
      <c r="H1422" s="3">
        <v>8</v>
      </c>
      <c r="I1422" s="3">
        <v>5</v>
      </c>
      <c r="J1422" s="4" t="s">
        <v>43</v>
      </c>
    </row>
    <row r="1423" spans="1:10" ht="13" hidden="1" x14ac:dyDescent="0.15">
      <c r="A1423" s="3">
        <v>1422</v>
      </c>
      <c r="B1423" s="3">
        <v>2</v>
      </c>
      <c r="C1423" s="4" t="s">
        <v>42</v>
      </c>
      <c r="D1423" s="14">
        <v>0</v>
      </c>
      <c r="E1423" s="3">
        <v>-1</v>
      </c>
      <c r="F1423" s="3">
        <v>-1</v>
      </c>
      <c r="G1423" s="3">
        <v>-1</v>
      </c>
      <c r="H1423" s="3">
        <v>2</v>
      </c>
      <c r="I1423" s="3">
        <v>6</v>
      </c>
      <c r="J1423" s="4" t="s">
        <v>46</v>
      </c>
    </row>
    <row r="1424" spans="1:10" ht="13" hidden="1" x14ac:dyDescent="0.15">
      <c r="A1424" s="3">
        <v>1423</v>
      </c>
      <c r="B1424" s="3">
        <v>2</v>
      </c>
      <c r="C1424" s="4" t="s">
        <v>42</v>
      </c>
      <c r="D1424" s="14">
        <v>0</v>
      </c>
      <c r="E1424" s="3">
        <v>-1</v>
      </c>
      <c r="F1424" s="3">
        <v>-1</v>
      </c>
      <c r="G1424" s="3">
        <v>-1</v>
      </c>
      <c r="H1424" s="3">
        <v>4</v>
      </c>
      <c r="I1424" s="3">
        <v>4</v>
      </c>
      <c r="J1424" s="4" t="s">
        <v>45</v>
      </c>
    </row>
    <row r="1425" spans="1:10" ht="13" hidden="1" x14ac:dyDescent="0.15">
      <c r="A1425" s="3">
        <v>1424</v>
      </c>
      <c r="B1425" s="3">
        <v>2</v>
      </c>
      <c r="C1425" s="4" t="s">
        <v>39</v>
      </c>
      <c r="D1425" s="14">
        <v>0</v>
      </c>
      <c r="E1425" s="3">
        <v>-1</v>
      </c>
      <c r="F1425" s="3">
        <v>-1</v>
      </c>
      <c r="G1425" s="3">
        <v>-1</v>
      </c>
      <c r="H1425" s="3">
        <v>3</v>
      </c>
      <c r="I1425" s="3">
        <v>6</v>
      </c>
      <c r="J1425" s="4" t="s">
        <v>46</v>
      </c>
    </row>
    <row r="1426" spans="1:10" ht="13" hidden="1" x14ac:dyDescent="0.15">
      <c r="A1426" s="3">
        <v>1425</v>
      </c>
      <c r="B1426" s="3">
        <v>1</v>
      </c>
      <c r="C1426" s="4" t="s">
        <v>42</v>
      </c>
      <c r="D1426" s="14">
        <v>0</v>
      </c>
      <c r="E1426" s="3">
        <v>-1</v>
      </c>
      <c r="F1426" s="3">
        <v>-1</v>
      </c>
      <c r="G1426" s="3">
        <v>-1</v>
      </c>
      <c r="H1426" s="3">
        <v>10</v>
      </c>
      <c r="I1426" s="3">
        <v>1</v>
      </c>
      <c r="J1426" s="4" t="s">
        <v>44</v>
      </c>
    </row>
    <row r="1427" spans="1:10" ht="13" hidden="1" x14ac:dyDescent="0.15">
      <c r="A1427" s="3">
        <v>1426</v>
      </c>
      <c r="B1427" s="3">
        <v>2</v>
      </c>
      <c r="C1427" s="4" t="s">
        <v>39</v>
      </c>
      <c r="D1427" s="14">
        <v>0</v>
      </c>
      <c r="E1427" s="3">
        <v>-1</v>
      </c>
      <c r="F1427" s="3">
        <v>-1</v>
      </c>
      <c r="G1427" s="3">
        <v>-1</v>
      </c>
      <c r="H1427" s="3">
        <v>4</v>
      </c>
      <c r="I1427" s="3">
        <v>5</v>
      </c>
      <c r="J1427" s="4" t="s">
        <v>43</v>
      </c>
    </row>
    <row r="1428" spans="1:10" ht="13" hidden="1" x14ac:dyDescent="0.15">
      <c r="A1428" s="3">
        <v>1427</v>
      </c>
      <c r="B1428" s="3">
        <v>5</v>
      </c>
      <c r="C1428" s="4" t="s">
        <v>42</v>
      </c>
      <c r="D1428" s="14">
        <v>0</v>
      </c>
      <c r="E1428" s="3">
        <v>-1</v>
      </c>
      <c r="F1428" s="3">
        <v>-1</v>
      </c>
      <c r="G1428" s="3">
        <v>-1</v>
      </c>
      <c r="H1428" s="3">
        <v>2</v>
      </c>
      <c r="I1428" s="3">
        <v>1</v>
      </c>
      <c r="J1428" s="4" t="s">
        <v>44</v>
      </c>
    </row>
    <row r="1429" spans="1:10" ht="13" hidden="1" x14ac:dyDescent="0.15">
      <c r="A1429" s="3">
        <v>1428</v>
      </c>
      <c r="B1429" s="3">
        <v>4</v>
      </c>
      <c r="C1429" s="4" t="s">
        <v>39</v>
      </c>
      <c r="D1429" s="14">
        <v>0</v>
      </c>
      <c r="E1429" s="3">
        <v>-1</v>
      </c>
      <c r="F1429" s="3">
        <v>-1</v>
      </c>
      <c r="G1429" s="3">
        <v>-1</v>
      </c>
      <c r="H1429" s="3">
        <v>10</v>
      </c>
      <c r="I1429" s="3">
        <v>7</v>
      </c>
      <c r="J1429" s="4" t="s">
        <v>47</v>
      </c>
    </row>
    <row r="1430" spans="1:10" ht="13" hidden="1" x14ac:dyDescent="0.15">
      <c r="A1430" s="3">
        <v>1429</v>
      </c>
      <c r="B1430" s="3">
        <v>4</v>
      </c>
      <c r="C1430" s="4" t="s">
        <v>42</v>
      </c>
      <c r="D1430" s="14">
        <v>0</v>
      </c>
      <c r="E1430" s="3">
        <v>-1</v>
      </c>
      <c r="F1430" s="3">
        <v>-1</v>
      </c>
      <c r="G1430" s="3">
        <v>-1</v>
      </c>
      <c r="H1430" s="3">
        <v>1</v>
      </c>
      <c r="I1430" s="3">
        <v>7</v>
      </c>
      <c r="J1430" s="4" t="s">
        <v>47</v>
      </c>
    </row>
    <row r="1431" spans="1:10" ht="13" hidden="1" x14ac:dyDescent="0.15">
      <c r="A1431" s="3">
        <v>1430</v>
      </c>
      <c r="B1431" s="3">
        <v>2</v>
      </c>
      <c r="C1431" s="4" t="s">
        <v>42</v>
      </c>
      <c r="D1431" s="14">
        <v>0</v>
      </c>
      <c r="E1431" s="3">
        <v>-1</v>
      </c>
      <c r="F1431" s="3">
        <v>-1</v>
      </c>
      <c r="G1431" s="3">
        <v>-1</v>
      </c>
      <c r="H1431" s="3">
        <v>4</v>
      </c>
      <c r="I1431" s="3">
        <v>6</v>
      </c>
      <c r="J1431" s="4" t="s">
        <v>46</v>
      </c>
    </row>
    <row r="1432" spans="1:10" ht="13" hidden="1" x14ac:dyDescent="0.15">
      <c r="A1432" s="3">
        <v>1431</v>
      </c>
      <c r="B1432" s="3">
        <v>5</v>
      </c>
      <c r="C1432" s="4" t="s">
        <v>39</v>
      </c>
      <c r="D1432" s="14">
        <v>0</v>
      </c>
      <c r="E1432" s="3">
        <v>-1</v>
      </c>
      <c r="F1432" s="3">
        <v>-1</v>
      </c>
      <c r="G1432" s="3">
        <v>-1</v>
      </c>
      <c r="H1432" s="3">
        <v>10</v>
      </c>
      <c r="I1432" s="3">
        <v>2</v>
      </c>
      <c r="J1432" s="4" t="s">
        <v>41</v>
      </c>
    </row>
    <row r="1433" spans="1:10" ht="13" hidden="1" x14ac:dyDescent="0.15">
      <c r="A1433" s="3">
        <v>1432</v>
      </c>
      <c r="B1433" s="3">
        <v>5</v>
      </c>
      <c r="C1433" s="4" t="s">
        <v>42</v>
      </c>
      <c r="D1433" s="14">
        <v>0</v>
      </c>
      <c r="E1433" s="3">
        <v>-1</v>
      </c>
      <c r="F1433" s="3">
        <v>-1</v>
      </c>
      <c r="G1433" s="3">
        <v>-1</v>
      </c>
      <c r="H1433" s="3">
        <v>6</v>
      </c>
      <c r="I1433" s="3">
        <v>6</v>
      </c>
      <c r="J1433" s="4" t="s">
        <v>46</v>
      </c>
    </row>
    <row r="1434" spans="1:10" ht="13" hidden="1" x14ac:dyDescent="0.15">
      <c r="A1434" s="3">
        <v>1433</v>
      </c>
      <c r="B1434" s="3">
        <v>2</v>
      </c>
      <c r="C1434" s="4" t="s">
        <v>42</v>
      </c>
      <c r="D1434" s="14">
        <v>0</v>
      </c>
      <c r="E1434" s="3">
        <v>-1</v>
      </c>
      <c r="F1434" s="3">
        <v>-1</v>
      </c>
      <c r="G1434" s="3">
        <v>-1</v>
      </c>
      <c r="H1434" s="3">
        <v>10</v>
      </c>
      <c r="I1434" s="3">
        <v>1</v>
      </c>
      <c r="J1434" s="4" t="s">
        <v>44</v>
      </c>
    </row>
    <row r="1435" spans="1:10" ht="13" hidden="1" x14ac:dyDescent="0.15">
      <c r="A1435" s="3">
        <v>1434</v>
      </c>
      <c r="B1435" s="3">
        <v>1</v>
      </c>
      <c r="C1435" s="4" t="s">
        <v>39</v>
      </c>
      <c r="D1435" s="14">
        <v>0</v>
      </c>
      <c r="E1435" s="3">
        <v>-1</v>
      </c>
      <c r="F1435" s="3">
        <v>-1</v>
      </c>
      <c r="G1435" s="3">
        <v>-1</v>
      </c>
      <c r="H1435" s="3">
        <v>3</v>
      </c>
      <c r="I1435" s="3">
        <v>7</v>
      </c>
      <c r="J1435" s="4" t="s">
        <v>47</v>
      </c>
    </row>
    <row r="1436" spans="1:10" ht="13" hidden="1" x14ac:dyDescent="0.15">
      <c r="A1436" s="3">
        <v>1435</v>
      </c>
      <c r="B1436" s="3">
        <v>3</v>
      </c>
      <c r="C1436" s="4" t="s">
        <v>39</v>
      </c>
      <c r="D1436" s="14">
        <v>0</v>
      </c>
      <c r="E1436" s="3">
        <v>-1</v>
      </c>
      <c r="F1436" s="3">
        <v>-1</v>
      </c>
      <c r="G1436" s="3">
        <v>-1</v>
      </c>
      <c r="H1436" s="3">
        <v>5</v>
      </c>
      <c r="I1436" s="3">
        <v>5</v>
      </c>
      <c r="J1436" s="4" t="s">
        <v>43</v>
      </c>
    </row>
    <row r="1437" spans="1:10" ht="13" hidden="1" x14ac:dyDescent="0.15">
      <c r="A1437" s="3">
        <v>1436</v>
      </c>
      <c r="B1437" s="3">
        <v>2</v>
      </c>
      <c r="C1437" s="4" t="s">
        <v>42</v>
      </c>
      <c r="D1437" s="14">
        <v>0</v>
      </c>
      <c r="E1437" s="3">
        <v>-1</v>
      </c>
      <c r="F1437" s="3">
        <v>-1</v>
      </c>
      <c r="G1437" s="3">
        <v>-1</v>
      </c>
      <c r="H1437" s="3">
        <v>6</v>
      </c>
      <c r="I1437" s="3">
        <v>7</v>
      </c>
      <c r="J1437" s="4" t="s">
        <v>47</v>
      </c>
    </row>
    <row r="1438" spans="1:10" ht="13" hidden="1" x14ac:dyDescent="0.15">
      <c r="A1438" s="3">
        <v>1437</v>
      </c>
      <c r="B1438" s="3">
        <v>1</v>
      </c>
      <c r="C1438" s="4" t="s">
        <v>39</v>
      </c>
      <c r="D1438" s="14">
        <v>0</v>
      </c>
      <c r="E1438" s="3">
        <v>-1</v>
      </c>
      <c r="F1438" s="3">
        <v>-1</v>
      </c>
      <c r="G1438" s="3">
        <v>-1</v>
      </c>
      <c r="H1438" s="3">
        <v>5</v>
      </c>
      <c r="I1438" s="3">
        <v>2</v>
      </c>
      <c r="J1438" s="4" t="s">
        <v>41</v>
      </c>
    </row>
    <row r="1439" spans="1:10" ht="13" hidden="1" x14ac:dyDescent="0.15">
      <c r="A1439" s="3">
        <v>1438</v>
      </c>
      <c r="B1439" s="3">
        <v>2</v>
      </c>
      <c r="C1439" s="4" t="s">
        <v>39</v>
      </c>
      <c r="D1439" s="14">
        <v>0</v>
      </c>
      <c r="E1439" s="3">
        <v>-1</v>
      </c>
      <c r="F1439" s="3">
        <v>-1</v>
      </c>
      <c r="G1439" s="3">
        <v>-1</v>
      </c>
      <c r="H1439" s="3">
        <v>3</v>
      </c>
      <c r="I1439" s="3">
        <v>5</v>
      </c>
      <c r="J1439" s="4" t="s">
        <v>43</v>
      </c>
    </row>
    <row r="1440" spans="1:10" ht="13" hidden="1" x14ac:dyDescent="0.15">
      <c r="A1440" s="3">
        <v>1439</v>
      </c>
      <c r="B1440" s="3">
        <v>2</v>
      </c>
      <c r="C1440" s="4" t="s">
        <v>42</v>
      </c>
      <c r="D1440" s="14">
        <v>0</v>
      </c>
      <c r="E1440" s="3">
        <v>-1</v>
      </c>
      <c r="F1440" s="3">
        <v>-1</v>
      </c>
      <c r="G1440" s="3">
        <v>-1</v>
      </c>
      <c r="H1440" s="3">
        <v>3</v>
      </c>
      <c r="I1440" s="3">
        <v>5</v>
      </c>
      <c r="J1440" s="4" t="s">
        <v>43</v>
      </c>
    </row>
    <row r="1441" spans="1:10" ht="13" hidden="1" x14ac:dyDescent="0.15">
      <c r="A1441" s="3">
        <v>1440</v>
      </c>
      <c r="B1441" s="3">
        <v>2</v>
      </c>
      <c r="C1441" s="4" t="s">
        <v>42</v>
      </c>
      <c r="D1441" s="14">
        <v>0</v>
      </c>
      <c r="E1441" s="3">
        <v>-1</v>
      </c>
      <c r="F1441" s="3">
        <v>-1</v>
      </c>
      <c r="G1441" s="3">
        <v>-1</v>
      </c>
      <c r="H1441" s="3">
        <v>9</v>
      </c>
      <c r="I1441" s="3">
        <v>2</v>
      </c>
      <c r="J1441" s="4" t="s">
        <v>41</v>
      </c>
    </row>
    <row r="1442" spans="1:10" ht="13" hidden="1" x14ac:dyDescent="0.15">
      <c r="A1442" s="3">
        <v>1441</v>
      </c>
      <c r="B1442" s="3">
        <v>4</v>
      </c>
      <c r="C1442" s="4" t="s">
        <v>42</v>
      </c>
      <c r="D1442" s="14">
        <v>0</v>
      </c>
      <c r="E1442" s="3">
        <v>-1</v>
      </c>
      <c r="F1442" s="3">
        <v>-1</v>
      </c>
      <c r="G1442" s="3">
        <v>-1</v>
      </c>
      <c r="H1442" s="3">
        <v>6</v>
      </c>
      <c r="I1442" s="3">
        <v>5</v>
      </c>
      <c r="J1442" s="4" t="s">
        <v>43</v>
      </c>
    </row>
    <row r="1443" spans="1:10" ht="13" hidden="1" x14ac:dyDescent="0.15">
      <c r="A1443" s="3">
        <v>1442</v>
      </c>
      <c r="B1443" s="3">
        <v>2</v>
      </c>
      <c r="C1443" s="4" t="s">
        <v>42</v>
      </c>
      <c r="D1443" s="14">
        <v>0</v>
      </c>
      <c r="E1443" s="3">
        <v>-1</v>
      </c>
      <c r="F1443" s="3">
        <v>-1</v>
      </c>
      <c r="G1443" s="3">
        <v>-1</v>
      </c>
      <c r="H1443" s="3">
        <v>9</v>
      </c>
      <c r="I1443" s="3">
        <v>1</v>
      </c>
      <c r="J1443" s="4" t="s">
        <v>44</v>
      </c>
    </row>
    <row r="1444" spans="1:10" ht="13" hidden="1" x14ac:dyDescent="0.15">
      <c r="A1444" s="3">
        <v>1443</v>
      </c>
      <c r="B1444" s="3">
        <v>1</v>
      </c>
      <c r="C1444" s="4" t="s">
        <v>39</v>
      </c>
      <c r="D1444" s="14">
        <v>0</v>
      </c>
      <c r="E1444" s="3">
        <v>-1</v>
      </c>
      <c r="F1444" s="3">
        <v>-1</v>
      </c>
      <c r="G1444" s="3">
        <v>-1</v>
      </c>
      <c r="H1444" s="3">
        <v>4</v>
      </c>
      <c r="I1444" s="3">
        <v>7</v>
      </c>
      <c r="J1444" s="4" t="s">
        <v>47</v>
      </c>
    </row>
    <row r="1445" spans="1:10" ht="13" hidden="1" x14ac:dyDescent="0.15">
      <c r="A1445" s="3">
        <v>1444</v>
      </c>
      <c r="B1445" s="3">
        <v>2</v>
      </c>
      <c r="C1445" s="4" t="s">
        <v>42</v>
      </c>
      <c r="D1445" s="14">
        <v>0</v>
      </c>
      <c r="E1445" s="3">
        <v>-1</v>
      </c>
      <c r="F1445" s="3">
        <v>-1</v>
      </c>
      <c r="G1445" s="3">
        <v>-1</v>
      </c>
      <c r="H1445" s="3">
        <v>10</v>
      </c>
      <c r="I1445" s="3">
        <v>2</v>
      </c>
      <c r="J1445" s="4" t="s">
        <v>41</v>
      </c>
    </row>
    <row r="1446" spans="1:10" ht="13" hidden="1" x14ac:dyDescent="0.15">
      <c r="A1446" s="3">
        <v>1445</v>
      </c>
      <c r="B1446" s="3">
        <v>2</v>
      </c>
      <c r="C1446" s="4" t="s">
        <v>42</v>
      </c>
      <c r="D1446" s="14">
        <v>0</v>
      </c>
      <c r="E1446" s="3">
        <v>-1</v>
      </c>
      <c r="F1446" s="3">
        <v>-1</v>
      </c>
      <c r="G1446" s="3">
        <v>-1</v>
      </c>
      <c r="H1446" s="3">
        <v>6</v>
      </c>
      <c r="I1446" s="3">
        <v>1</v>
      </c>
      <c r="J1446" s="4" t="s">
        <v>44</v>
      </c>
    </row>
    <row r="1447" spans="1:10" ht="13" hidden="1" x14ac:dyDescent="0.15">
      <c r="A1447" s="3">
        <v>1446</v>
      </c>
      <c r="B1447" s="3">
        <v>2</v>
      </c>
      <c r="C1447" s="4" t="s">
        <v>39</v>
      </c>
      <c r="D1447" s="14">
        <v>0</v>
      </c>
      <c r="E1447" s="3">
        <v>-1</v>
      </c>
      <c r="F1447" s="3">
        <v>-1</v>
      </c>
      <c r="G1447" s="3">
        <v>-1</v>
      </c>
      <c r="H1447" s="3">
        <v>3</v>
      </c>
      <c r="I1447" s="3">
        <v>1</v>
      </c>
      <c r="J1447" s="4" t="s">
        <v>44</v>
      </c>
    </row>
    <row r="1448" spans="1:10" ht="13" hidden="1" x14ac:dyDescent="0.15">
      <c r="A1448" s="3">
        <v>1447</v>
      </c>
      <c r="B1448" s="3">
        <v>4</v>
      </c>
      <c r="C1448" s="4" t="s">
        <v>39</v>
      </c>
      <c r="D1448" s="14">
        <v>0</v>
      </c>
      <c r="E1448" s="3">
        <v>-1</v>
      </c>
      <c r="F1448" s="3">
        <v>-1</v>
      </c>
      <c r="G1448" s="3">
        <v>-1</v>
      </c>
      <c r="H1448" s="3">
        <v>7</v>
      </c>
      <c r="I1448" s="3">
        <v>4</v>
      </c>
      <c r="J1448" s="4" t="s">
        <v>45</v>
      </c>
    </row>
    <row r="1449" spans="1:10" ht="13" hidden="1" x14ac:dyDescent="0.15">
      <c r="A1449" s="3">
        <v>1448</v>
      </c>
      <c r="B1449" s="3">
        <v>3</v>
      </c>
      <c r="C1449" s="4" t="s">
        <v>42</v>
      </c>
      <c r="D1449" s="14">
        <v>0</v>
      </c>
      <c r="E1449" s="3">
        <v>-1</v>
      </c>
      <c r="F1449" s="3">
        <v>-1</v>
      </c>
      <c r="G1449" s="3">
        <v>-1</v>
      </c>
      <c r="H1449" s="3">
        <v>9</v>
      </c>
      <c r="I1449" s="3">
        <v>5</v>
      </c>
      <c r="J1449" s="4" t="s">
        <v>43</v>
      </c>
    </row>
    <row r="1450" spans="1:10" ht="13" hidden="1" x14ac:dyDescent="0.15">
      <c r="A1450" s="3">
        <v>1449</v>
      </c>
      <c r="B1450" s="3">
        <v>1</v>
      </c>
      <c r="C1450" s="4" t="s">
        <v>42</v>
      </c>
      <c r="D1450" s="14">
        <v>0</v>
      </c>
      <c r="E1450" s="3">
        <v>-1</v>
      </c>
      <c r="F1450" s="3">
        <v>-1</v>
      </c>
      <c r="G1450" s="3">
        <v>-1</v>
      </c>
      <c r="H1450" s="3">
        <v>9</v>
      </c>
      <c r="I1450" s="3">
        <v>5</v>
      </c>
      <c r="J1450" s="4" t="s">
        <v>43</v>
      </c>
    </row>
    <row r="1451" spans="1:10" ht="13" hidden="1" x14ac:dyDescent="0.15">
      <c r="A1451" s="3">
        <v>1450</v>
      </c>
      <c r="B1451" s="3">
        <v>5</v>
      </c>
      <c r="C1451" s="4" t="s">
        <v>39</v>
      </c>
      <c r="D1451" s="14">
        <v>0</v>
      </c>
      <c r="E1451" s="3">
        <v>-1</v>
      </c>
      <c r="F1451" s="3">
        <v>-1</v>
      </c>
      <c r="G1451" s="3">
        <v>-1</v>
      </c>
      <c r="H1451" s="3">
        <v>9</v>
      </c>
      <c r="I1451" s="3">
        <v>4</v>
      </c>
      <c r="J1451" s="4" t="s">
        <v>45</v>
      </c>
    </row>
    <row r="1452" spans="1:10" ht="13" hidden="1" x14ac:dyDescent="0.15">
      <c r="A1452" s="3">
        <v>1451</v>
      </c>
      <c r="B1452" s="3">
        <v>4</v>
      </c>
      <c r="C1452" s="4" t="s">
        <v>42</v>
      </c>
      <c r="D1452" s="14">
        <v>0</v>
      </c>
      <c r="E1452" s="3">
        <v>-1</v>
      </c>
      <c r="F1452" s="3">
        <v>-1</v>
      </c>
      <c r="G1452" s="3">
        <v>-1</v>
      </c>
      <c r="H1452" s="3">
        <v>5</v>
      </c>
      <c r="I1452" s="3">
        <v>1</v>
      </c>
      <c r="J1452" s="4" t="s">
        <v>44</v>
      </c>
    </row>
    <row r="1453" spans="1:10" ht="13" hidden="1" x14ac:dyDescent="0.15">
      <c r="A1453" s="3">
        <v>1452</v>
      </c>
      <c r="B1453" s="3">
        <v>4</v>
      </c>
      <c r="C1453" s="4" t="s">
        <v>39</v>
      </c>
      <c r="D1453" s="14">
        <v>0</v>
      </c>
      <c r="E1453" s="3">
        <v>-1</v>
      </c>
      <c r="F1453" s="3">
        <v>-1</v>
      </c>
      <c r="G1453" s="3">
        <v>-1</v>
      </c>
      <c r="H1453" s="3">
        <v>3</v>
      </c>
      <c r="I1453" s="3">
        <v>5</v>
      </c>
      <c r="J1453" s="4" t="s">
        <v>43</v>
      </c>
    </row>
    <row r="1454" spans="1:10" ht="13" hidden="1" x14ac:dyDescent="0.15">
      <c r="A1454" s="3">
        <v>1453</v>
      </c>
      <c r="B1454" s="3">
        <v>3</v>
      </c>
      <c r="C1454" s="4" t="s">
        <v>42</v>
      </c>
      <c r="D1454" s="14">
        <v>0</v>
      </c>
      <c r="E1454" s="3">
        <v>-1</v>
      </c>
      <c r="F1454" s="3">
        <v>-1</v>
      </c>
      <c r="G1454" s="3">
        <v>-1</v>
      </c>
      <c r="H1454" s="3">
        <v>3</v>
      </c>
      <c r="I1454" s="3">
        <v>6</v>
      </c>
      <c r="J1454" s="4" t="s">
        <v>46</v>
      </c>
    </row>
    <row r="1455" spans="1:10" ht="13" hidden="1" x14ac:dyDescent="0.15">
      <c r="A1455" s="3">
        <v>1454</v>
      </c>
      <c r="B1455" s="3">
        <v>4</v>
      </c>
      <c r="C1455" s="4" t="s">
        <v>42</v>
      </c>
      <c r="D1455" s="14">
        <v>0</v>
      </c>
      <c r="E1455" s="3">
        <v>-1</v>
      </c>
      <c r="F1455" s="3">
        <v>-1</v>
      </c>
      <c r="G1455" s="3">
        <v>-1</v>
      </c>
      <c r="H1455" s="3">
        <v>7</v>
      </c>
      <c r="I1455" s="3">
        <v>5</v>
      </c>
      <c r="J1455" s="4" t="s">
        <v>43</v>
      </c>
    </row>
    <row r="1456" spans="1:10" ht="13" hidden="1" x14ac:dyDescent="0.15">
      <c r="A1456" s="3">
        <v>1455</v>
      </c>
      <c r="B1456" s="3">
        <v>4</v>
      </c>
      <c r="C1456" s="4" t="s">
        <v>42</v>
      </c>
      <c r="D1456" s="14">
        <v>0</v>
      </c>
      <c r="E1456" s="3">
        <v>-1</v>
      </c>
      <c r="F1456" s="3">
        <v>-1</v>
      </c>
      <c r="G1456" s="3">
        <v>-1</v>
      </c>
      <c r="H1456" s="3">
        <v>4</v>
      </c>
      <c r="I1456" s="3">
        <v>7</v>
      </c>
      <c r="J1456" s="4" t="s">
        <v>47</v>
      </c>
    </row>
    <row r="1457" spans="1:10" ht="13" hidden="1" x14ac:dyDescent="0.15">
      <c r="A1457" s="3">
        <v>1456</v>
      </c>
      <c r="B1457" s="3">
        <v>4</v>
      </c>
      <c r="C1457" s="4" t="s">
        <v>39</v>
      </c>
      <c r="D1457" s="14">
        <v>0</v>
      </c>
      <c r="E1457" s="3">
        <v>-1</v>
      </c>
      <c r="F1457" s="3">
        <v>-1</v>
      </c>
      <c r="G1457" s="3">
        <v>-1</v>
      </c>
      <c r="H1457" s="3">
        <v>3</v>
      </c>
      <c r="I1457" s="3">
        <v>6</v>
      </c>
      <c r="J1457" s="4" t="s">
        <v>46</v>
      </c>
    </row>
    <row r="1458" spans="1:10" ht="13" hidden="1" x14ac:dyDescent="0.15">
      <c r="A1458" s="3">
        <v>1457</v>
      </c>
      <c r="B1458" s="3">
        <v>5</v>
      </c>
      <c r="C1458" s="4" t="s">
        <v>42</v>
      </c>
      <c r="D1458" s="14">
        <v>0</v>
      </c>
      <c r="E1458" s="3">
        <v>-1</v>
      </c>
      <c r="F1458" s="3">
        <v>-1</v>
      </c>
      <c r="G1458" s="3">
        <v>-1</v>
      </c>
      <c r="H1458" s="3">
        <v>10</v>
      </c>
      <c r="I1458" s="3">
        <v>4</v>
      </c>
      <c r="J1458" s="4" t="s">
        <v>45</v>
      </c>
    </row>
    <row r="1459" spans="1:10" ht="13" hidden="1" x14ac:dyDescent="0.15">
      <c r="A1459" s="3">
        <v>1458</v>
      </c>
      <c r="B1459" s="3">
        <v>2</v>
      </c>
      <c r="C1459" s="4" t="s">
        <v>39</v>
      </c>
      <c r="D1459" s="14">
        <v>0</v>
      </c>
      <c r="E1459" s="3">
        <v>-1</v>
      </c>
      <c r="F1459" s="3">
        <v>-1</v>
      </c>
      <c r="G1459" s="3">
        <v>-1</v>
      </c>
      <c r="H1459" s="3">
        <v>3</v>
      </c>
      <c r="I1459" s="3">
        <v>2</v>
      </c>
      <c r="J1459" s="4" t="s">
        <v>41</v>
      </c>
    </row>
    <row r="1460" spans="1:10" ht="13" hidden="1" x14ac:dyDescent="0.15">
      <c r="A1460" s="3">
        <v>1459</v>
      </c>
      <c r="B1460" s="3">
        <v>2</v>
      </c>
      <c r="C1460" s="4" t="s">
        <v>39</v>
      </c>
      <c r="D1460" s="14">
        <v>0</v>
      </c>
      <c r="E1460" s="3">
        <v>-1</v>
      </c>
      <c r="F1460" s="3">
        <v>-1</v>
      </c>
      <c r="G1460" s="3">
        <v>-1</v>
      </c>
      <c r="H1460" s="3">
        <v>8</v>
      </c>
      <c r="I1460" s="3">
        <v>6</v>
      </c>
      <c r="J1460" s="4" t="s">
        <v>46</v>
      </c>
    </row>
    <row r="1461" spans="1:10" ht="13" hidden="1" x14ac:dyDescent="0.15">
      <c r="A1461" s="3">
        <v>1460</v>
      </c>
      <c r="B1461" s="3">
        <v>4</v>
      </c>
      <c r="C1461" s="4" t="s">
        <v>42</v>
      </c>
      <c r="D1461" s="14">
        <v>0</v>
      </c>
      <c r="E1461" s="3">
        <v>-1</v>
      </c>
      <c r="F1461" s="3">
        <v>-1</v>
      </c>
      <c r="G1461" s="3">
        <v>-1</v>
      </c>
      <c r="H1461" s="3">
        <v>9</v>
      </c>
      <c r="I1461" s="3">
        <v>2</v>
      </c>
      <c r="J1461" s="4" t="s">
        <v>41</v>
      </c>
    </row>
    <row r="1462" spans="1:10" ht="13" hidden="1" x14ac:dyDescent="0.15">
      <c r="A1462" s="3">
        <v>1461</v>
      </c>
      <c r="B1462" s="3">
        <v>2</v>
      </c>
      <c r="C1462" s="4" t="s">
        <v>42</v>
      </c>
      <c r="D1462" s="14">
        <v>0</v>
      </c>
      <c r="E1462" s="3">
        <v>-1</v>
      </c>
      <c r="F1462" s="3">
        <v>-1</v>
      </c>
      <c r="G1462" s="3">
        <v>-1</v>
      </c>
      <c r="H1462" s="3">
        <v>1</v>
      </c>
      <c r="I1462" s="3">
        <v>3</v>
      </c>
      <c r="J1462" s="4" t="s">
        <v>40</v>
      </c>
    </row>
    <row r="1463" spans="1:10" ht="13" hidden="1" x14ac:dyDescent="0.15">
      <c r="A1463" s="3">
        <v>1462</v>
      </c>
      <c r="B1463" s="3">
        <v>1</v>
      </c>
      <c r="C1463" s="4" t="s">
        <v>39</v>
      </c>
      <c r="D1463" s="14">
        <v>0</v>
      </c>
      <c r="E1463" s="3">
        <v>-1</v>
      </c>
      <c r="F1463" s="3">
        <v>-1</v>
      </c>
      <c r="G1463" s="3">
        <v>-1</v>
      </c>
      <c r="H1463" s="3">
        <v>10</v>
      </c>
      <c r="I1463" s="3">
        <v>3</v>
      </c>
      <c r="J1463" s="4" t="s">
        <v>40</v>
      </c>
    </row>
    <row r="1464" spans="1:10" ht="13" hidden="1" x14ac:dyDescent="0.15">
      <c r="A1464" s="3">
        <v>1463</v>
      </c>
      <c r="B1464" s="3">
        <v>4</v>
      </c>
      <c r="C1464" s="4" t="s">
        <v>42</v>
      </c>
      <c r="D1464" s="14">
        <v>0</v>
      </c>
      <c r="E1464" s="3">
        <v>-1</v>
      </c>
      <c r="F1464" s="3">
        <v>-1</v>
      </c>
      <c r="G1464" s="3">
        <v>-1</v>
      </c>
      <c r="H1464" s="3">
        <v>10</v>
      </c>
      <c r="I1464" s="3">
        <v>5</v>
      </c>
      <c r="J1464" s="4" t="s">
        <v>43</v>
      </c>
    </row>
    <row r="1465" spans="1:10" ht="13" hidden="1" x14ac:dyDescent="0.15">
      <c r="A1465" s="3">
        <v>1464</v>
      </c>
      <c r="B1465" s="3">
        <v>4</v>
      </c>
      <c r="C1465" s="4" t="s">
        <v>42</v>
      </c>
      <c r="D1465" s="14">
        <v>0</v>
      </c>
      <c r="E1465" s="3">
        <v>-1</v>
      </c>
      <c r="F1465" s="3">
        <v>-1</v>
      </c>
      <c r="G1465" s="3">
        <v>-1</v>
      </c>
      <c r="H1465" s="3">
        <v>9</v>
      </c>
      <c r="I1465" s="3">
        <v>1</v>
      </c>
      <c r="J1465" s="4" t="s">
        <v>44</v>
      </c>
    </row>
    <row r="1466" spans="1:10" ht="13" hidden="1" x14ac:dyDescent="0.15">
      <c r="A1466" s="3">
        <v>1465</v>
      </c>
      <c r="B1466" s="3">
        <v>1</v>
      </c>
      <c r="C1466" s="4" t="s">
        <v>39</v>
      </c>
      <c r="D1466" s="14">
        <v>0</v>
      </c>
      <c r="E1466" s="3">
        <v>-1</v>
      </c>
      <c r="F1466" s="3">
        <v>-1</v>
      </c>
      <c r="G1466" s="3">
        <v>-1</v>
      </c>
      <c r="H1466" s="3">
        <v>10</v>
      </c>
      <c r="I1466" s="3">
        <v>5</v>
      </c>
      <c r="J1466" s="4" t="s">
        <v>43</v>
      </c>
    </row>
    <row r="1467" spans="1:10" ht="13" hidden="1" x14ac:dyDescent="0.15">
      <c r="A1467" s="3">
        <v>1466</v>
      </c>
      <c r="B1467" s="3">
        <v>5</v>
      </c>
      <c r="C1467" s="4" t="s">
        <v>42</v>
      </c>
      <c r="D1467" s="14">
        <v>0</v>
      </c>
      <c r="E1467" s="3">
        <v>-1</v>
      </c>
      <c r="F1467" s="3">
        <v>-1</v>
      </c>
      <c r="G1467" s="3">
        <v>-1</v>
      </c>
      <c r="H1467" s="3">
        <v>8</v>
      </c>
      <c r="I1467" s="3">
        <v>2</v>
      </c>
      <c r="J1467" s="4" t="s">
        <v>41</v>
      </c>
    </row>
    <row r="1468" spans="1:10" ht="13" hidden="1" x14ac:dyDescent="0.15">
      <c r="A1468" s="3">
        <v>1467</v>
      </c>
      <c r="B1468" s="3">
        <v>2</v>
      </c>
      <c r="C1468" s="4" t="s">
        <v>42</v>
      </c>
      <c r="D1468" s="14">
        <v>0</v>
      </c>
      <c r="E1468" s="3">
        <v>-1</v>
      </c>
      <c r="F1468" s="3">
        <v>-1</v>
      </c>
      <c r="G1468" s="3">
        <v>-1</v>
      </c>
      <c r="H1468" s="3">
        <v>7</v>
      </c>
      <c r="I1468" s="3">
        <v>1</v>
      </c>
      <c r="J1468" s="4" t="s">
        <v>44</v>
      </c>
    </row>
    <row r="1469" spans="1:10" ht="13" hidden="1" x14ac:dyDescent="0.15">
      <c r="A1469" s="3">
        <v>1468</v>
      </c>
      <c r="B1469" s="3">
        <v>5</v>
      </c>
      <c r="C1469" s="4" t="s">
        <v>39</v>
      </c>
      <c r="D1469" s="14">
        <v>0</v>
      </c>
      <c r="E1469" s="3">
        <v>-1</v>
      </c>
      <c r="F1469" s="3">
        <v>-1</v>
      </c>
      <c r="G1469" s="3">
        <v>-1</v>
      </c>
      <c r="H1469" s="3">
        <v>10</v>
      </c>
      <c r="I1469" s="3">
        <v>3</v>
      </c>
      <c r="J1469" s="4" t="s">
        <v>40</v>
      </c>
    </row>
    <row r="1470" spans="1:10" ht="13" hidden="1" x14ac:dyDescent="0.15">
      <c r="A1470" s="3">
        <v>1469</v>
      </c>
      <c r="B1470" s="3">
        <v>1</v>
      </c>
      <c r="C1470" s="4" t="s">
        <v>42</v>
      </c>
      <c r="D1470" s="14">
        <v>0</v>
      </c>
      <c r="E1470" s="3">
        <v>-1</v>
      </c>
      <c r="F1470" s="3">
        <v>-1</v>
      </c>
      <c r="G1470" s="3">
        <v>-1</v>
      </c>
      <c r="H1470" s="3">
        <v>4</v>
      </c>
      <c r="I1470" s="3">
        <v>7</v>
      </c>
      <c r="J1470" s="4" t="s">
        <v>47</v>
      </c>
    </row>
    <row r="1471" spans="1:10" ht="13" hidden="1" x14ac:dyDescent="0.15">
      <c r="A1471" s="3">
        <v>1470</v>
      </c>
      <c r="B1471" s="3">
        <v>2</v>
      </c>
      <c r="C1471" s="4" t="s">
        <v>39</v>
      </c>
      <c r="D1471" s="14">
        <v>0</v>
      </c>
      <c r="E1471" s="3">
        <v>-1</v>
      </c>
      <c r="F1471" s="3">
        <v>-1</v>
      </c>
      <c r="G1471" s="3">
        <v>-1</v>
      </c>
      <c r="H1471" s="3">
        <v>1</v>
      </c>
      <c r="I1471" s="3">
        <v>3</v>
      </c>
      <c r="J1471" s="4" t="s">
        <v>40</v>
      </c>
    </row>
    <row r="1472" spans="1:10" ht="13" hidden="1" x14ac:dyDescent="0.15">
      <c r="A1472" s="3">
        <v>1471</v>
      </c>
      <c r="B1472" s="3">
        <v>4</v>
      </c>
      <c r="C1472" s="4" t="s">
        <v>42</v>
      </c>
      <c r="D1472" s="14">
        <v>0</v>
      </c>
      <c r="E1472" s="3">
        <v>-1</v>
      </c>
      <c r="F1472" s="3">
        <v>-1</v>
      </c>
      <c r="G1472" s="3">
        <v>-1</v>
      </c>
      <c r="H1472" s="3">
        <v>8</v>
      </c>
      <c r="I1472" s="3">
        <v>4</v>
      </c>
      <c r="J1472" s="4" t="s">
        <v>45</v>
      </c>
    </row>
    <row r="1473" spans="1:10" ht="13" hidden="1" x14ac:dyDescent="0.15">
      <c r="A1473" s="3">
        <v>1472</v>
      </c>
      <c r="B1473" s="4">
        <v>3</v>
      </c>
      <c r="C1473" s="4" t="s">
        <v>39</v>
      </c>
      <c r="D1473" s="14">
        <v>0</v>
      </c>
      <c r="E1473" s="3">
        <v>-1</v>
      </c>
      <c r="F1473" s="3">
        <v>-1</v>
      </c>
      <c r="G1473" s="3">
        <v>-1</v>
      </c>
      <c r="H1473" s="3">
        <v>2</v>
      </c>
      <c r="I1473" s="3">
        <v>7</v>
      </c>
      <c r="J1473" s="4" t="s">
        <v>47</v>
      </c>
    </row>
    <row r="1474" spans="1:10" ht="13" hidden="1" x14ac:dyDescent="0.15">
      <c r="A1474" s="3">
        <v>1473</v>
      </c>
      <c r="B1474" s="3">
        <v>5</v>
      </c>
      <c r="C1474" s="4" t="s">
        <v>42</v>
      </c>
      <c r="D1474" s="14">
        <v>0</v>
      </c>
      <c r="E1474" s="3">
        <v>-1</v>
      </c>
      <c r="F1474" s="3">
        <v>-1</v>
      </c>
      <c r="G1474" s="3">
        <v>-1</v>
      </c>
      <c r="H1474" s="3">
        <v>9</v>
      </c>
      <c r="I1474" s="3">
        <v>5</v>
      </c>
      <c r="J1474" s="4" t="s">
        <v>43</v>
      </c>
    </row>
    <row r="1475" spans="1:10" ht="13" hidden="1" x14ac:dyDescent="0.15">
      <c r="A1475" s="3">
        <v>1474</v>
      </c>
      <c r="B1475" s="3">
        <v>4</v>
      </c>
      <c r="C1475" s="4" t="s">
        <v>39</v>
      </c>
      <c r="D1475" s="14">
        <v>0</v>
      </c>
      <c r="E1475" s="3">
        <v>-1</v>
      </c>
      <c r="F1475" s="3">
        <v>-1</v>
      </c>
      <c r="G1475" s="3">
        <v>-1</v>
      </c>
      <c r="H1475" s="3">
        <v>3</v>
      </c>
      <c r="I1475" s="3">
        <v>6</v>
      </c>
      <c r="J1475" s="4" t="s">
        <v>46</v>
      </c>
    </row>
    <row r="1476" spans="1:10" ht="13" hidden="1" x14ac:dyDescent="0.15">
      <c r="A1476" s="3">
        <v>1475</v>
      </c>
      <c r="B1476" s="3">
        <v>4</v>
      </c>
      <c r="C1476" s="4" t="s">
        <v>42</v>
      </c>
      <c r="D1476" s="14">
        <v>0</v>
      </c>
      <c r="E1476" s="3">
        <v>-1</v>
      </c>
      <c r="F1476" s="3">
        <v>-1</v>
      </c>
      <c r="G1476" s="3">
        <v>-1</v>
      </c>
      <c r="H1476" s="3">
        <v>10</v>
      </c>
      <c r="I1476" s="3">
        <v>1</v>
      </c>
      <c r="J1476" s="4" t="s">
        <v>44</v>
      </c>
    </row>
    <row r="1477" spans="1:10" ht="13" hidden="1" x14ac:dyDescent="0.15">
      <c r="A1477" s="3">
        <v>1476</v>
      </c>
      <c r="B1477" s="3">
        <v>2</v>
      </c>
      <c r="C1477" s="4" t="s">
        <v>39</v>
      </c>
      <c r="D1477" s="14">
        <v>0</v>
      </c>
      <c r="E1477" s="3">
        <v>-1</v>
      </c>
      <c r="F1477" s="3">
        <v>-1</v>
      </c>
      <c r="G1477" s="3">
        <v>-1</v>
      </c>
      <c r="H1477" s="3">
        <v>2</v>
      </c>
      <c r="I1477" s="3">
        <v>3</v>
      </c>
      <c r="J1477" s="4" t="s">
        <v>40</v>
      </c>
    </row>
    <row r="1478" spans="1:10" ht="13" hidden="1" x14ac:dyDescent="0.15">
      <c r="A1478" s="3">
        <v>1477</v>
      </c>
      <c r="B1478" s="3">
        <v>3</v>
      </c>
      <c r="C1478" s="4" t="s">
        <v>39</v>
      </c>
      <c r="D1478" s="14">
        <v>0</v>
      </c>
      <c r="E1478" s="3">
        <v>-1</v>
      </c>
      <c r="F1478" s="3">
        <v>-1</v>
      </c>
      <c r="G1478" s="3">
        <v>-1</v>
      </c>
      <c r="H1478" s="3">
        <v>4</v>
      </c>
      <c r="I1478" s="3">
        <v>1</v>
      </c>
      <c r="J1478" s="4" t="s">
        <v>44</v>
      </c>
    </row>
    <row r="1479" spans="1:10" ht="13" hidden="1" x14ac:dyDescent="0.15">
      <c r="A1479" s="3">
        <v>1478</v>
      </c>
      <c r="B1479" s="3">
        <v>5</v>
      </c>
      <c r="C1479" s="4" t="s">
        <v>39</v>
      </c>
      <c r="D1479" s="14">
        <v>0</v>
      </c>
      <c r="E1479" s="3">
        <v>-1</v>
      </c>
      <c r="F1479" s="3">
        <v>-1</v>
      </c>
      <c r="G1479" s="3">
        <v>-1</v>
      </c>
      <c r="H1479" s="3">
        <v>9</v>
      </c>
      <c r="I1479" s="3">
        <v>3</v>
      </c>
      <c r="J1479" s="4" t="s">
        <v>40</v>
      </c>
    </row>
    <row r="1480" spans="1:10" ht="13" hidden="1" x14ac:dyDescent="0.15">
      <c r="A1480" s="3">
        <v>1479</v>
      </c>
      <c r="B1480" s="3">
        <v>1</v>
      </c>
      <c r="C1480" s="4" t="s">
        <v>42</v>
      </c>
      <c r="D1480" s="14">
        <v>0</v>
      </c>
      <c r="E1480" s="3">
        <v>-1</v>
      </c>
      <c r="F1480" s="3">
        <v>-1</v>
      </c>
      <c r="G1480" s="3">
        <v>-1</v>
      </c>
      <c r="H1480" s="3">
        <v>10</v>
      </c>
      <c r="I1480" s="3">
        <v>6</v>
      </c>
      <c r="J1480" s="4" t="s">
        <v>46</v>
      </c>
    </row>
    <row r="1481" spans="1:10" ht="13" hidden="1" x14ac:dyDescent="0.15">
      <c r="A1481" s="3">
        <v>1480</v>
      </c>
      <c r="B1481" s="3">
        <v>1</v>
      </c>
      <c r="C1481" s="4" t="s">
        <v>42</v>
      </c>
      <c r="D1481" s="14">
        <v>0</v>
      </c>
      <c r="E1481" s="3">
        <v>-1</v>
      </c>
      <c r="F1481" s="3">
        <v>-1</v>
      </c>
      <c r="G1481" s="3">
        <v>-1</v>
      </c>
      <c r="H1481" s="3">
        <v>8</v>
      </c>
      <c r="I1481" s="3">
        <v>7</v>
      </c>
      <c r="J1481" s="4" t="s">
        <v>47</v>
      </c>
    </row>
    <row r="1482" spans="1:10" ht="13" hidden="1" x14ac:dyDescent="0.15">
      <c r="A1482" s="3">
        <v>1481</v>
      </c>
      <c r="B1482" s="3">
        <v>4</v>
      </c>
      <c r="C1482" s="4" t="s">
        <v>39</v>
      </c>
      <c r="D1482" s="14">
        <v>0</v>
      </c>
      <c r="E1482" s="3">
        <v>-1</v>
      </c>
      <c r="F1482" s="3">
        <v>-1</v>
      </c>
      <c r="G1482" s="3">
        <v>-1</v>
      </c>
      <c r="H1482" s="3">
        <v>8</v>
      </c>
      <c r="I1482" s="3">
        <v>4</v>
      </c>
      <c r="J1482" s="4" t="s">
        <v>45</v>
      </c>
    </row>
    <row r="1483" spans="1:10" ht="13" hidden="1" x14ac:dyDescent="0.15">
      <c r="A1483" s="3">
        <v>1482</v>
      </c>
      <c r="B1483" s="3">
        <v>1</v>
      </c>
      <c r="C1483" s="4" t="s">
        <v>42</v>
      </c>
      <c r="D1483" s="14">
        <v>0</v>
      </c>
      <c r="E1483" s="3">
        <v>-1</v>
      </c>
      <c r="F1483" s="3">
        <v>-1</v>
      </c>
      <c r="G1483" s="3">
        <v>-1</v>
      </c>
      <c r="H1483" s="3">
        <v>9</v>
      </c>
      <c r="I1483" s="3">
        <v>2</v>
      </c>
      <c r="J1483" s="4" t="s">
        <v>41</v>
      </c>
    </row>
    <row r="1484" spans="1:10" ht="13" hidden="1" x14ac:dyDescent="0.15">
      <c r="A1484" s="3">
        <v>1483</v>
      </c>
      <c r="B1484" s="3">
        <v>5</v>
      </c>
      <c r="C1484" s="4" t="s">
        <v>39</v>
      </c>
      <c r="D1484" s="14">
        <v>0</v>
      </c>
      <c r="E1484" s="3">
        <v>-1</v>
      </c>
      <c r="F1484" s="3">
        <v>-1</v>
      </c>
      <c r="G1484" s="3">
        <v>-1</v>
      </c>
      <c r="H1484" s="3">
        <v>4</v>
      </c>
      <c r="I1484" s="3">
        <v>1</v>
      </c>
      <c r="J1484" s="4" t="s">
        <v>44</v>
      </c>
    </row>
    <row r="1485" spans="1:10" ht="13" hidden="1" x14ac:dyDescent="0.15">
      <c r="A1485" s="3">
        <v>1484</v>
      </c>
      <c r="B1485" s="3">
        <v>1</v>
      </c>
      <c r="C1485" s="4" t="s">
        <v>39</v>
      </c>
      <c r="D1485" s="14">
        <v>0</v>
      </c>
      <c r="E1485" s="3">
        <v>-1</v>
      </c>
      <c r="F1485" s="3">
        <v>-1</v>
      </c>
      <c r="G1485" s="3">
        <v>-1</v>
      </c>
      <c r="H1485" s="3">
        <v>10</v>
      </c>
      <c r="I1485" s="3">
        <v>3</v>
      </c>
      <c r="J1485" s="4" t="s">
        <v>40</v>
      </c>
    </row>
    <row r="1486" spans="1:10" ht="13" hidden="1" x14ac:dyDescent="0.15">
      <c r="A1486" s="3">
        <v>1485</v>
      </c>
      <c r="B1486" s="3">
        <v>1</v>
      </c>
      <c r="C1486" s="4" t="s">
        <v>42</v>
      </c>
      <c r="D1486" s="14">
        <v>0</v>
      </c>
      <c r="E1486" s="3">
        <v>-1</v>
      </c>
      <c r="F1486" s="3">
        <v>-1</v>
      </c>
      <c r="G1486" s="3">
        <v>-1</v>
      </c>
      <c r="H1486" s="3">
        <v>5</v>
      </c>
      <c r="I1486" s="3">
        <v>3</v>
      </c>
      <c r="J1486" s="4" t="s">
        <v>40</v>
      </c>
    </row>
    <row r="1487" spans="1:10" ht="13" hidden="1" x14ac:dyDescent="0.15">
      <c r="A1487" s="3">
        <v>1486</v>
      </c>
      <c r="B1487" s="3">
        <v>1</v>
      </c>
      <c r="C1487" s="4" t="s">
        <v>39</v>
      </c>
      <c r="D1487" s="14">
        <v>0</v>
      </c>
      <c r="E1487" s="3">
        <v>-1</v>
      </c>
      <c r="F1487" s="3">
        <v>-1</v>
      </c>
      <c r="G1487" s="3">
        <v>-1</v>
      </c>
      <c r="H1487" s="3">
        <v>9</v>
      </c>
      <c r="I1487" s="3">
        <v>5</v>
      </c>
      <c r="J1487" s="4" t="s">
        <v>43</v>
      </c>
    </row>
    <row r="1488" spans="1:10" ht="13" hidden="1" x14ac:dyDescent="0.15">
      <c r="A1488" s="3">
        <v>1487</v>
      </c>
      <c r="B1488" s="3">
        <v>2</v>
      </c>
      <c r="C1488" s="4" t="s">
        <v>42</v>
      </c>
      <c r="D1488" s="14">
        <v>0</v>
      </c>
      <c r="E1488" s="3">
        <v>-1</v>
      </c>
      <c r="F1488" s="3">
        <v>-1</v>
      </c>
      <c r="G1488" s="3">
        <v>-1</v>
      </c>
      <c r="H1488" s="3">
        <v>7</v>
      </c>
      <c r="I1488" s="3">
        <v>7</v>
      </c>
      <c r="J1488" s="4" t="s">
        <v>47</v>
      </c>
    </row>
    <row r="1489" spans="1:10" ht="13" hidden="1" x14ac:dyDescent="0.15">
      <c r="A1489" s="3">
        <v>1488</v>
      </c>
      <c r="B1489" s="3">
        <v>2</v>
      </c>
      <c r="C1489" s="4" t="s">
        <v>42</v>
      </c>
      <c r="D1489" s="14">
        <v>0</v>
      </c>
      <c r="E1489" s="3">
        <v>-1</v>
      </c>
      <c r="F1489" s="3">
        <v>-1</v>
      </c>
      <c r="G1489" s="3">
        <v>-1</v>
      </c>
      <c r="H1489" s="3">
        <v>7</v>
      </c>
      <c r="I1489" s="3">
        <v>2</v>
      </c>
      <c r="J1489" s="4" t="s">
        <v>41</v>
      </c>
    </row>
    <row r="1490" spans="1:10" ht="13" hidden="1" x14ac:dyDescent="0.15">
      <c r="A1490" s="3">
        <v>1489</v>
      </c>
      <c r="B1490" s="3">
        <v>2</v>
      </c>
      <c r="C1490" s="4" t="s">
        <v>39</v>
      </c>
      <c r="D1490" s="14">
        <v>0</v>
      </c>
      <c r="E1490" s="3">
        <v>-1</v>
      </c>
      <c r="F1490" s="3">
        <v>-1</v>
      </c>
      <c r="G1490" s="3">
        <v>-1</v>
      </c>
      <c r="H1490" s="3">
        <v>1</v>
      </c>
      <c r="I1490" s="3">
        <v>6</v>
      </c>
      <c r="J1490" s="4" t="s">
        <v>46</v>
      </c>
    </row>
    <row r="1491" spans="1:10" ht="13" hidden="1" x14ac:dyDescent="0.15">
      <c r="A1491" s="3">
        <v>1490</v>
      </c>
      <c r="B1491" s="3">
        <v>4</v>
      </c>
      <c r="C1491" s="4" t="s">
        <v>39</v>
      </c>
      <c r="D1491" s="14">
        <v>0</v>
      </c>
      <c r="E1491" s="3">
        <v>-1</v>
      </c>
      <c r="F1491" s="3">
        <v>-1</v>
      </c>
      <c r="G1491" s="3">
        <v>-1</v>
      </c>
      <c r="H1491" s="3">
        <v>1</v>
      </c>
      <c r="I1491" s="3">
        <v>4</v>
      </c>
      <c r="J1491" s="4" t="s">
        <v>45</v>
      </c>
    </row>
    <row r="1492" spans="1:10" ht="13" hidden="1" x14ac:dyDescent="0.15">
      <c r="A1492" s="3">
        <v>1491</v>
      </c>
      <c r="B1492" s="4">
        <v>2</v>
      </c>
      <c r="C1492" s="4" t="s">
        <v>42</v>
      </c>
      <c r="D1492" s="14">
        <v>0</v>
      </c>
      <c r="E1492" s="3">
        <v>-1</v>
      </c>
      <c r="F1492" s="3">
        <v>-1</v>
      </c>
      <c r="G1492" s="3">
        <v>-1</v>
      </c>
      <c r="H1492" s="3">
        <v>8</v>
      </c>
      <c r="I1492" s="3">
        <v>3</v>
      </c>
      <c r="J1492" s="4" t="s">
        <v>40</v>
      </c>
    </row>
    <row r="1493" spans="1:10" ht="13" hidden="1" x14ac:dyDescent="0.15">
      <c r="A1493" s="3">
        <v>1492</v>
      </c>
      <c r="B1493" s="3">
        <v>3</v>
      </c>
      <c r="C1493" s="4" t="s">
        <v>39</v>
      </c>
      <c r="D1493" s="14">
        <v>0</v>
      </c>
      <c r="E1493" s="3">
        <v>-1</v>
      </c>
      <c r="F1493" s="3">
        <v>-1</v>
      </c>
      <c r="G1493" s="3">
        <v>-1</v>
      </c>
      <c r="H1493" s="3">
        <v>1</v>
      </c>
      <c r="I1493" s="3">
        <v>2</v>
      </c>
      <c r="J1493" s="4" t="s">
        <v>41</v>
      </c>
    </row>
    <row r="1494" spans="1:10" ht="13" hidden="1" x14ac:dyDescent="0.15">
      <c r="A1494" s="3">
        <v>1493</v>
      </c>
      <c r="B1494" s="3">
        <v>1</v>
      </c>
      <c r="C1494" s="4" t="s">
        <v>39</v>
      </c>
      <c r="D1494" s="14">
        <v>0</v>
      </c>
      <c r="E1494" s="3">
        <v>-1</v>
      </c>
      <c r="F1494" s="3">
        <v>-1</v>
      </c>
      <c r="G1494" s="3">
        <v>-1</v>
      </c>
      <c r="H1494" s="3">
        <v>1</v>
      </c>
      <c r="I1494" s="3">
        <v>2</v>
      </c>
      <c r="J1494" s="4" t="s">
        <v>41</v>
      </c>
    </row>
    <row r="1495" spans="1:10" ht="13" hidden="1" x14ac:dyDescent="0.15">
      <c r="A1495" s="3">
        <v>1494</v>
      </c>
      <c r="B1495" s="3">
        <v>1</v>
      </c>
      <c r="C1495" s="4" t="s">
        <v>42</v>
      </c>
      <c r="D1495" s="14">
        <v>0</v>
      </c>
      <c r="E1495" s="3">
        <v>-1</v>
      </c>
      <c r="F1495" s="3">
        <v>-1</v>
      </c>
      <c r="G1495" s="3">
        <v>-1</v>
      </c>
      <c r="H1495" s="3">
        <v>5</v>
      </c>
      <c r="I1495" s="3">
        <v>1</v>
      </c>
      <c r="J1495" s="4" t="s">
        <v>44</v>
      </c>
    </row>
    <row r="1496" spans="1:10" ht="13" hidden="1" x14ac:dyDescent="0.15">
      <c r="A1496" s="3">
        <v>1495</v>
      </c>
      <c r="B1496" s="3">
        <v>1</v>
      </c>
      <c r="C1496" s="4" t="s">
        <v>39</v>
      </c>
      <c r="D1496" s="14">
        <v>0</v>
      </c>
      <c r="E1496" s="3">
        <v>-1</v>
      </c>
      <c r="F1496" s="3">
        <v>-1</v>
      </c>
      <c r="G1496" s="3">
        <v>-1</v>
      </c>
      <c r="H1496" s="3">
        <v>6</v>
      </c>
      <c r="I1496" s="4">
        <v>6</v>
      </c>
      <c r="J1496" s="4" t="s">
        <v>46</v>
      </c>
    </row>
    <row r="1497" spans="1:10" ht="13" hidden="1" x14ac:dyDescent="0.15">
      <c r="A1497" s="3">
        <v>1496</v>
      </c>
      <c r="B1497" s="3">
        <v>1</v>
      </c>
      <c r="C1497" s="4" t="s">
        <v>39</v>
      </c>
      <c r="D1497" s="14">
        <v>0</v>
      </c>
      <c r="E1497" s="3">
        <v>-1</v>
      </c>
      <c r="F1497" s="3">
        <v>-1</v>
      </c>
      <c r="G1497" s="3">
        <v>-1</v>
      </c>
      <c r="H1497" s="3">
        <v>5</v>
      </c>
      <c r="I1497" s="3">
        <v>1</v>
      </c>
      <c r="J1497" s="4" t="s">
        <v>44</v>
      </c>
    </row>
    <row r="1498" spans="1:10" ht="13" hidden="1" x14ac:dyDescent="0.15">
      <c r="A1498" s="3">
        <v>1497</v>
      </c>
      <c r="B1498" s="3">
        <v>3</v>
      </c>
      <c r="C1498" s="4" t="s">
        <v>42</v>
      </c>
      <c r="D1498" s="14">
        <v>0</v>
      </c>
      <c r="E1498" s="3">
        <v>-1</v>
      </c>
      <c r="F1498" s="3">
        <v>-1</v>
      </c>
      <c r="G1498" s="3">
        <v>-1</v>
      </c>
      <c r="H1498" s="3">
        <v>5</v>
      </c>
      <c r="I1498" s="3">
        <v>5</v>
      </c>
      <c r="J1498" s="4" t="s">
        <v>43</v>
      </c>
    </row>
    <row r="1499" spans="1:10" ht="13" hidden="1" x14ac:dyDescent="0.15">
      <c r="A1499" s="3">
        <v>1498</v>
      </c>
      <c r="B1499" s="3">
        <v>5</v>
      </c>
      <c r="C1499" s="4" t="s">
        <v>39</v>
      </c>
      <c r="D1499" s="14">
        <v>0</v>
      </c>
      <c r="E1499" s="3">
        <v>-1</v>
      </c>
      <c r="F1499" s="3">
        <v>-1</v>
      </c>
      <c r="G1499" s="3">
        <v>-1</v>
      </c>
      <c r="H1499" s="3">
        <v>6</v>
      </c>
      <c r="I1499" s="3">
        <v>3</v>
      </c>
      <c r="J1499" s="4" t="s">
        <v>40</v>
      </c>
    </row>
    <row r="1500" spans="1:10" ht="13" hidden="1" x14ac:dyDescent="0.15">
      <c r="A1500" s="3">
        <v>1499</v>
      </c>
      <c r="B1500" s="3">
        <v>1</v>
      </c>
      <c r="C1500" s="4" t="s">
        <v>39</v>
      </c>
      <c r="D1500" s="14">
        <v>0</v>
      </c>
      <c r="E1500" s="3">
        <v>-1</v>
      </c>
      <c r="F1500" s="3">
        <v>-1</v>
      </c>
      <c r="G1500" s="3">
        <v>-1</v>
      </c>
      <c r="H1500" s="3">
        <v>5</v>
      </c>
      <c r="I1500" s="3">
        <v>5</v>
      </c>
      <c r="J1500" s="4" t="s">
        <v>43</v>
      </c>
    </row>
    <row r="1501" spans="1:10" ht="13" hidden="1" x14ac:dyDescent="0.15">
      <c r="A1501" s="3">
        <v>1500</v>
      </c>
      <c r="B1501" s="3">
        <v>1</v>
      </c>
      <c r="C1501" s="4" t="s">
        <v>42</v>
      </c>
      <c r="D1501" s="14">
        <v>0</v>
      </c>
      <c r="E1501" s="3">
        <v>-1</v>
      </c>
      <c r="F1501" s="3">
        <v>-1</v>
      </c>
      <c r="G1501" s="3">
        <v>-1</v>
      </c>
      <c r="H1501" s="3">
        <v>10</v>
      </c>
      <c r="I1501" s="3">
        <v>5</v>
      </c>
      <c r="J1501" s="4" t="s">
        <v>43</v>
      </c>
    </row>
  </sheetData>
  <autoFilter ref="A1:V1501" xr:uid="{00000000-0009-0000-0000-000005000000}">
    <filterColumn colId="3">
      <filters>
        <filter val="1"/>
      </filters>
    </filterColumn>
  </autoFilter>
  <conditionalFormatting sqref="C1:C1501">
    <cfRule type="containsBlanks" dxfId="6" priority="1">
      <formula>LEN(TRIM(C1))=0</formula>
    </cfRule>
  </conditionalFormatting>
  <conditionalFormatting sqref="F1:F1501">
    <cfRule type="containsBlanks" dxfId="5" priority="2">
      <formula>LEN(TRIM(F1))=0</formula>
    </cfRule>
  </conditionalFormatting>
  <conditionalFormatting sqref="J1:J1501">
    <cfRule type="containsBlanks" dxfId="4" priority="3">
      <formula>LEN(TRIM(J1))=0</formula>
    </cfRule>
    <cfRule type="expression" dxfId="3" priority="4">
      <formula>ISNUMBER(J1)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CC0000"/>
    <outlinePr summaryBelow="0" summaryRight="0"/>
  </sheetPr>
  <dimension ref="A1:AA1501"/>
  <sheetViews>
    <sheetView workbookViewId="0"/>
  </sheetViews>
  <sheetFormatPr baseColWidth="10" defaultColWidth="12.6640625" defaultRowHeight="15.75" customHeight="1" x14ac:dyDescent="0.15"/>
  <cols>
    <col min="1" max="1" width="10.6640625" customWidth="1"/>
    <col min="2" max="3" width="12" customWidth="1"/>
    <col min="4" max="4" width="12.6640625" customWidth="1"/>
    <col min="5" max="5" width="9.33203125" customWidth="1"/>
    <col min="6" max="6" width="10" customWidth="1"/>
    <col min="7" max="8" width="11.6640625" customWidth="1"/>
    <col min="9" max="11" width="15" customWidth="1"/>
    <col min="12" max="12" width="8.6640625" customWidth="1"/>
    <col min="13" max="13" width="13.5" customWidth="1"/>
    <col min="14" max="14" width="18.1640625" customWidth="1"/>
    <col min="15" max="15" width="13.1640625" customWidth="1"/>
  </cols>
  <sheetData>
    <row r="1" spans="1:27" ht="15.75" customHeight="1" x14ac:dyDescent="0.15">
      <c r="A1" s="1" t="s">
        <v>33</v>
      </c>
      <c r="B1" s="1" t="s">
        <v>20</v>
      </c>
      <c r="C1" s="15" t="s">
        <v>21</v>
      </c>
      <c r="D1" s="1" t="s">
        <v>34</v>
      </c>
      <c r="E1" s="13" t="s">
        <v>35</v>
      </c>
      <c r="F1" s="1" t="s">
        <v>36</v>
      </c>
      <c r="G1" s="1" t="s">
        <v>0</v>
      </c>
      <c r="H1" s="15" t="s">
        <v>1</v>
      </c>
      <c r="I1" s="1" t="s">
        <v>28</v>
      </c>
      <c r="J1" s="16" t="s">
        <v>29</v>
      </c>
      <c r="K1" s="17" t="s">
        <v>48</v>
      </c>
      <c r="L1" s="1" t="s">
        <v>8</v>
      </c>
      <c r="M1" s="15" t="s">
        <v>9</v>
      </c>
      <c r="N1" s="1" t="s">
        <v>37</v>
      </c>
      <c r="O1" s="1" t="s">
        <v>38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5.75" customHeight="1" x14ac:dyDescent="0.15">
      <c r="A2" s="3">
        <v>1</v>
      </c>
      <c r="B2" s="3">
        <v>4</v>
      </c>
      <c r="C2" s="18" t="str">
        <f>VLOOKUP(B2, 'Traffic channels'!$A$1:$B$7, 2, FALSE)</f>
        <v>Facebook</v>
      </c>
      <c r="D2" s="4" t="s">
        <v>39</v>
      </c>
      <c r="E2" s="14">
        <v>1</v>
      </c>
      <c r="F2" s="3">
        <v>1</v>
      </c>
      <c r="G2" s="3">
        <v>5</v>
      </c>
      <c r="H2" s="18" t="str">
        <f>VLOOKUP(G2, Products!$A$1:$B$7, 2, FALSE)</f>
        <v>SprayPix</v>
      </c>
      <c r="I2" s="3">
        <v>2</v>
      </c>
      <c r="J2" s="19" t="str">
        <f>VLOOKUP(I2, 'Pricing plans'!$A$1:$B$5, 2, FALSE)</f>
        <v>Advanced</v>
      </c>
      <c r="K2" s="20">
        <f t="array" ref="K2">INDEX(Prices!$A$1:$G$5, MATCH(J2, Prices!$A$1:$A$5, 0), MATCH(H2, Prices!$A$1:$G$1, 0))</f>
        <v>446</v>
      </c>
      <c r="L2" s="3">
        <v>6</v>
      </c>
      <c r="M2" s="18" t="str">
        <f>VLOOKUP(L2, Cities!$A$1:$B$11, 2, FALSE)</f>
        <v>Đà Lạt</v>
      </c>
      <c r="N2" s="3">
        <v>3</v>
      </c>
      <c r="O2" s="4" t="s">
        <v>40</v>
      </c>
      <c r="P2" s="21" t="e">
        <f>VLOOKUP(J2, Prices!A1:F4, MATCH(H2, Prices!A1:F1, 0))</f>
        <v>#N/A</v>
      </c>
    </row>
    <row r="3" spans="1:27" ht="15.75" customHeight="1" x14ac:dyDescent="0.15">
      <c r="A3" s="3">
        <v>2</v>
      </c>
      <c r="B3" s="3">
        <v>2</v>
      </c>
      <c r="C3" s="18" t="str">
        <f>VLOOKUP(B3, 'Traffic channels'!$A$1:$B$7, 2, FALSE)</f>
        <v>Google Ads</v>
      </c>
      <c r="D3" s="4" t="s">
        <v>39</v>
      </c>
      <c r="E3" s="14">
        <v>1</v>
      </c>
      <c r="F3" s="3">
        <v>2</v>
      </c>
      <c r="G3" s="3">
        <v>2</v>
      </c>
      <c r="H3" s="18" t="str">
        <f>VLOOKUP(G3, Products!$A$1:$B$7, 2, FALSE)</f>
        <v>Pixo</v>
      </c>
      <c r="I3" s="3">
        <v>1</v>
      </c>
      <c r="J3" s="19" t="str">
        <f>VLOOKUP(I3, 'Pricing plans'!$A$1:$B$5, 2, FALSE)</f>
        <v>Light</v>
      </c>
      <c r="K3" s="20">
        <f t="array" ref="K3">INDEX(Prices!$A$1:$G$5, MATCH(J3, Prices!$A$1:$A$5, 0), MATCH(H3, Prices!$A$1:$G$1, 0))</f>
        <v>144</v>
      </c>
      <c r="L3" s="3">
        <v>8</v>
      </c>
      <c r="M3" s="18" t="str">
        <f>VLOOKUP(L3, Cities!$A$1:$B$11, 2, FALSE)</f>
        <v>Buôn Ma Thuột</v>
      </c>
      <c r="N3" s="3">
        <v>2</v>
      </c>
      <c r="O3" s="4" t="s">
        <v>41</v>
      </c>
    </row>
    <row r="4" spans="1:27" ht="15.75" customHeight="1" x14ac:dyDescent="0.15">
      <c r="A4" s="3">
        <v>3</v>
      </c>
      <c r="B4" s="3">
        <v>5</v>
      </c>
      <c r="C4" s="18" t="str">
        <f>VLOOKUP(B4, 'Traffic channels'!$A$1:$B$7, 2, FALSE)</f>
        <v>Instagram</v>
      </c>
      <c r="D4" s="4" t="s">
        <v>42</v>
      </c>
      <c r="E4" s="14">
        <v>1</v>
      </c>
      <c r="F4" s="3">
        <v>3</v>
      </c>
      <c r="G4" s="3">
        <v>4</v>
      </c>
      <c r="H4" s="18" t="str">
        <f>VLOOKUP(G4, Products!$A$1:$B$7, 2, FALSE)</f>
        <v>Artista</v>
      </c>
      <c r="I4" s="3">
        <v>1</v>
      </c>
      <c r="J4" s="19" t="str">
        <f>VLOOKUP(I4, 'Pricing plans'!$A$1:$B$5, 2, FALSE)</f>
        <v>Light</v>
      </c>
      <c r="K4" s="20">
        <f t="array" ref="K4">INDEX(Prices!$A$1:$G$5, MATCH(J4, Prices!$A$1:$A$5, 0), MATCH(H4, Prices!$A$1:$G$1, 0))</f>
        <v>599</v>
      </c>
      <c r="L4" s="3">
        <v>1</v>
      </c>
      <c r="M4" s="18" t="str">
        <f>VLOOKUP(L4, Cities!$A$1:$B$11, 2, FALSE)</f>
        <v>Ho Chi Minh City</v>
      </c>
      <c r="N4" s="3">
        <v>5</v>
      </c>
      <c r="O4" s="4" t="s">
        <v>43</v>
      </c>
    </row>
    <row r="5" spans="1:27" ht="15.75" customHeight="1" x14ac:dyDescent="0.15">
      <c r="A5" s="3">
        <v>4</v>
      </c>
      <c r="B5" s="3">
        <v>2</v>
      </c>
      <c r="C5" s="18" t="str">
        <f>VLOOKUP(B5, 'Traffic channels'!$A$1:$B$7, 2, FALSE)</f>
        <v>Google Ads</v>
      </c>
      <c r="D5" s="4" t="s">
        <v>42</v>
      </c>
      <c r="E5" s="14">
        <v>1</v>
      </c>
      <c r="F5" s="3">
        <v>4</v>
      </c>
      <c r="G5" s="3">
        <v>5</v>
      </c>
      <c r="H5" s="18" t="str">
        <f>VLOOKUP(G5, Products!$A$1:$B$7, 2, FALSE)</f>
        <v>SprayPix</v>
      </c>
      <c r="I5" s="3">
        <v>2</v>
      </c>
      <c r="J5" s="19" t="str">
        <f>VLOOKUP(I5, 'Pricing plans'!$A$1:$B$5, 2, FALSE)</f>
        <v>Advanced</v>
      </c>
      <c r="K5" s="20">
        <f t="array" ref="K5">INDEX(Prices!$A$1:$G$5, MATCH(J5, Prices!$A$1:$A$5, 0), MATCH(H5, Prices!$A$1:$G$1, 0))</f>
        <v>446</v>
      </c>
      <c r="L5" s="3">
        <v>1</v>
      </c>
      <c r="M5" s="18" t="str">
        <f>VLOOKUP(L5, Cities!$A$1:$B$11, 2, FALSE)</f>
        <v>Ho Chi Minh City</v>
      </c>
      <c r="N5" s="3">
        <v>1</v>
      </c>
      <c r="O5" s="4" t="s">
        <v>44</v>
      </c>
    </row>
    <row r="6" spans="1:27" ht="15.75" customHeight="1" x14ac:dyDescent="0.15">
      <c r="A6" s="3">
        <v>5</v>
      </c>
      <c r="B6" s="3">
        <v>1</v>
      </c>
      <c r="C6" s="18" t="str">
        <f>VLOOKUP(B6, 'Traffic channels'!$A$1:$B$7, 2, FALSE)</f>
        <v>Google SEO</v>
      </c>
      <c r="D6" s="4" t="s">
        <v>42</v>
      </c>
      <c r="E6" s="14">
        <v>1</v>
      </c>
      <c r="F6" s="3">
        <v>5</v>
      </c>
      <c r="G6" s="3">
        <v>4</v>
      </c>
      <c r="H6" s="18" t="str">
        <f>VLOOKUP(G6, Products!$A$1:$B$7, 2, FALSE)</f>
        <v>Artista</v>
      </c>
      <c r="I6" s="3">
        <v>2</v>
      </c>
      <c r="J6" s="19" t="str">
        <f>VLOOKUP(I6, 'Pricing plans'!$A$1:$B$5, 2, FALSE)</f>
        <v>Advanced</v>
      </c>
      <c r="K6" s="20">
        <f t="array" ref="K6">INDEX(Prices!$A$1:$G$5, MATCH(J6, Prices!$A$1:$A$5, 0), MATCH(H6, Prices!$A$1:$G$1, 0))</f>
        <v>899</v>
      </c>
      <c r="L6" s="3">
        <v>3</v>
      </c>
      <c r="M6" s="18" t="str">
        <f>VLOOKUP(L6, Cities!$A$1:$B$11, 2, FALSE)</f>
        <v>Da Nang</v>
      </c>
      <c r="N6" s="3">
        <v>1</v>
      </c>
      <c r="O6" s="4" t="s">
        <v>44</v>
      </c>
    </row>
    <row r="7" spans="1:27" ht="15.75" customHeight="1" x14ac:dyDescent="0.15">
      <c r="A7" s="3">
        <v>6</v>
      </c>
      <c r="B7" s="3">
        <v>5</v>
      </c>
      <c r="C7" s="18" t="str">
        <f>VLOOKUP(B7, 'Traffic channels'!$A$1:$B$7, 2, FALSE)</f>
        <v>Instagram</v>
      </c>
      <c r="D7" s="4" t="s">
        <v>39</v>
      </c>
      <c r="E7" s="14">
        <v>1</v>
      </c>
      <c r="F7" s="3">
        <v>6</v>
      </c>
      <c r="G7" s="3">
        <v>3</v>
      </c>
      <c r="H7" s="18" t="str">
        <f>VLOOKUP(G7, Products!$A$1:$B$7, 2, FALSE)</f>
        <v>Floati</v>
      </c>
      <c r="I7" s="3">
        <v>3</v>
      </c>
      <c r="J7" s="19" t="str">
        <f>VLOOKUP(I7, 'Pricing plans'!$A$1:$B$5, 2, FALSE)</f>
        <v>Premium</v>
      </c>
      <c r="K7" s="20">
        <f t="array" ref="K7">INDEX(Prices!$A$1:$G$5, MATCH(J7, Prices!$A$1:$A$5, 0), MATCH(H7, Prices!$A$1:$G$1, 0))</f>
        <v>1185</v>
      </c>
      <c r="L7" s="3">
        <v>1</v>
      </c>
      <c r="M7" s="18" t="str">
        <f>VLOOKUP(L7, Cities!$A$1:$B$11, 2, FALSE)</f>
        <v>Ho Chi Minh City</v>
      </c>
      <c r="N7" s="3">
        <v>5</v>
      </c>
      <c r="O7" s="4" t="s">
        <v>43</v>
      </c>
    </row>
    <row r="8" spans="1:27" ht="15.75" customHeight="1" x14ac:dyDescent="0.15">
      <c r="A8" s="3">
        <v>7</v>
      </c>
      <c r="B8" s="3">
        <v>2</v>
      </c>
      <c r="C8" s="18" t="str">
        <f>VLOOKUP(B8, 'Traffic channels'!$A$1:$B$7, 2, FALSE)</f>
        <v>Google Ads</v>
      </c>
      <c r="D8" s="4" t="s">
        <v>42</v>
      </c>
      <c r="E8" s="14">
        <v>1</v>
      </c>
      <c r="F8" s="3">
        <v>7</v>
      </c>
      <c r="G8" s="3">
        <v>1</v>
      </c>
      <c r="H8" s="18" t="str">
        <f>VLOOKUP(G8, Products!$A$1:$B$7, 2, FALSE)</f>
        <v>Pintury</v>
      </c>
      <c r="I8" s="3">
        <v>2</v>
      </c>
      <c r="J8" s="19" t="str">
        <f>VLOOKUP(I8, 'Pricing plans'!$A$1:$B$5, 2, FALSE)</f>
        <v>Advanced</v>
      </c>
      <c r="K8" s="20">
        <f t="array" ref="K8">INDEX(Prices!$A$1:$G$5, MATCH(J8, Prices!$A$1:$A$5, 0), MATCH(H8, Prices!$A$1:$G$1, 0))</f>
        <v>299</v>
      </c>
      <c r="L8" s="3">
        <v>5</v>
      </c>
      <c r="M8" s="18" t="str">
        <f>VLOOKUP(L8, Cities!$A$1:$B$11, 2, FALSE)</f>
        <v>Đông Hà</v>
      </c>
      <c r="N8" s="3">
        <v>2</v>
      </c>
      <c r="O8" s="4" t="s">
        <v>41</v>
      </c>
    </row>
    <row r="9" spans="1:27" ht="15.75" customHeight="1" x14ac:dyDescent="0.15">
      <c r="A9" s="3">
        <v>8</v>
      </c>
      <c r="B9" s="3">
        <v>2</v>
      </c>
      <c r="C9" s="18" t="str">
        <f>VLOOKUP(B9, 'Traffic channels'!$A$1:$B$7, 2, FALSE)</f>
        <v>Google Ads</v>
      </c>
      <c r="D9" s="4" t="s">
        <v>39</v>
      </c>
      <c r="E9" s="14">
        <v>1</v>
      </c>
      <c r="F9" s="3">
        <v>8</v>
      </c>
      <c r="G9" s="3">
        <v>-1</v>
      </c>
      <c r="H9" s="18" t="str">
        <f>VLOOKUP(G9, Products!$A$1:$B$7, 2, FALSE)</f>
        <v>NONE</v>
      </c>
      <c r="I9" s="3">
        <v>1</v>
      </c>
      <c r="J9" s="19" t="str">
        <f>VLOOKUP(I9, 'Pricing plans'!$A$1:$B$5, 2, FALSE)</f>
        <v>Light</v>
      </c>
      <c r="K9" s="22">
        <f t="array" ref="K9">INDEX(Prices!$A$1:$G$5, MATCH(J9, Prices!$A$1:$A$5, 0), MATCH(H9, Prices!$A$1:$G$1, 0))</f>
        <v>0</v>
      </c>
      <c r="L9" s="3">
        <v>9</v>
      </c>
      <c r="M9" s="18" t="str">
        <f>VLOOKUP(L9, Cities!$A$1:$B$11, 2, FALSE)</f>
        <v>Haiphong</v>
      </c>
      <c r="N9" s="3">
        <v>4</v>
      </c>
      <c r="O9" s="4" t="s">
        <v>45</v>
      </c>
    </row>
    <row r="10" spans="1:27" ht="15.75" customHeight="1" x14ac:dyDescent="0.15">
      <c r="A10" s="3">
        <v>9</v>
      </c>
      <c r="B10" s="3">
        <v>4</v>
      </c>
      <c r="C10" s="18" t="str">
        <f>VLOOKUP(B10, 'Traffic channels'!$A$1:$B$7, 2, FALSE)</f>
        <v>Facebook</v>
      </c>
      <c r="D10" s="4" t="s">
        <v>42</v>
      </c>
      <c r="E10" s="14">
        <v>1</v>
      </c>
      <c r="F10" s="3">
        <v>9</v>
      </c>
      <c r="G10" s="3">
        <v>2</v>
      </c>
      <c r="H10" s="18" t="str">
        <f>VLOOKUP(G10, Products!$A$1:$B$7, 2, FALSE)</f>
        <v>Pixo</v>
      </c>
      <c r="I10" s="3">
        <v>1</v>
      </c>
      <c r="J10" s="19" t="str">
        <f>VLOOKUP(I10, 'Pricing plans'!$A$1:$B$5, 2, FALSE)</f>
        <v>Light</v>
      </c>
      <c r="K10" s="20">
        <f t="array" ref="K10">INDEX(Prices!$A$1:$G$5, MATCH(J10, Prices!$A$1:$A$5, 0), MATCH(H10, Prices!$A$1:$G$1, 0))</f>
        <v>144</v>
      </c>
      <c r="L10" s="3">
        <v>2</v>
      </c>
      <c r="M10" s="18" t="str">
        <f>VLOOKUP(L10, Cities!$A$1:$B$11, 2, FALSE)</f>
        <v>Hanoi</v>
      </c>
      <c r="N10" s="3">
        <v>2</v>
      </c>
      <c r="O10" s="4" t="s">
        <v>41</v>
      </c>
    </row>
    <row r="11" spans="1:27" ht="15.75" customHeight="1" x14ac:dyDescent="0.15">
      <c r="A11" s="3">
        <v>10</v>
      </c>
      <c r="B11" s="3">
        <v>5</v>
      </c>
      <c r="C11" s="18" t="str">
        <f>VLOOKUP(B11, 'Traffic channels'!$A$1:$B$7, 2, FALSE)</f>
        <v>Instagram</v>
      </c>
      <c r="D11" s="4" t="s">
        <v>42</v>
      </c>
      <c r="E11" s="14">
        <v>1</v>
      </c>
      <c r="F11" s="3">
        <v>10</v>
      </c>
      <c r="G11" s="3">
        <v>1</v>
      </c>
      <c r="H11" s="18" t="str">
        <f>VLOOKUP(G11, Products!$A$1:$B$7, 2, FALSE)</f>
        <v>Pintury</v>
      </c>
      <c r="I11" s="3">
        <v>2</v>
      </c>
      <c r="J11" s="19" t="str">
        <f>VLOOKUP(I11, 'Pricing plans'!$A$1:$B$5, 2, FALSE)</f>
        <v>Advanced</v>
      </c>
      <c r="K11" s="20">
        <f t="array" ref="K11">INDEX(Prices!$A$1:$G$5, MATCH(J11, Prices!$A$1:$A$5, 0), MATCH(H11, Prices!$A$1:$G$1, 0))</f>
        <v>299</v>
      </c>
      <c r="L11" s="3">
        <v>6</v>
      </c>
      <c r="M11" s="18" t="str">
        <f>VLOOKUP(L11, Cities!$A$1:$B$11, 2, FALSE)</f>
        <v>Đà Lạt</v>
      </c>
      <c r="N11" s="3">
        <v>6</v>
      </c>
      <c r="O11" s="4" t="s">
        <v>46</v>
      </c>
    </row>
    <row r="12" spans="1:27" ht="15.75" customHeight="1" x14ac:dyDescent="0.15">
      <c r="A12" s="3">
        <v>11</v>
      </c>
      <c r="B12" s="3">
        <v>3</v>
      </c>
      <c r="C12" s="18" t="str">
        <f>VLOOKUP(B12, 'Traffic channels'!$A$1:$B$7, 2, FALSE)</f>
        <v>Bing</v>
      </c>
      <c r="D12" s="4" t="s">
        <v>39</v>
      </c>
      <c r="E12" s="14">
        <v>1</v>
      </c>
      <c r="F12" s="3">
        <v>11</v>
      </c>
      <c r="G12" s="3">
        <v>2</v>
      </c>
      <c r="H12" s="18" t="str">
        <f>VLOOKUP(G12, Products!$A$1:$B$7, 2, FALSE)</f>
        <v>Pixo</v>
      </c>
      <c r="I12" s="3">
        <v>1</v>
      </c>
      <c r="J12" s="19" t="str">
        <f>VLOOKUP(I12, 'Pricing plans'!$A$1:$B$5, 2, FALSE)</f>
        <v>Light</v>
      </c>
      <c r="K12" s="20">
        <f t="array" ref="K12">INDEX(Prices!$A$1:$G$5, MATCH(J12, Prices!$A$1:$A$5, 0), MATCH(H12, Prices!$A$1:$G$1, 0))</f>
        <v>144</v>
      </c>
      <c r="L12" s="3">
        <v>1</v>
      </c>
      <c r="M12" s="18" t="str">
        <f>VLOOKUP(L12, Cities!$A$1:$B$11, 2, FALSE)</f>
        <v>Ho Chi Minh City</v>
      </c>
      <c r="N12" s="3">
        <v>5</v>
      </c>
      <c r="O12" s="4" t="s">
        <v>43</v>
      </c>
    </row>
    <row r="13" spans="1:27" ht="15.75" customHeight="1" x14ac:dyDescent="0.15">
      <c r="A13" s="3">
        <v>12</v>
      </c>
      <c r="B13" s="3">
        <v>5</v>
      </c>
      <c r="C13" s="18" t="str">
        <f>VLOOKUP(B13, 'Traffic channels'!$A$1:$B$7, 2, FALSE)</f>
        <v>Instagram</v>
      </c>
      <c r="D13" s="4" t="s">
        <v>39</v>
      </c>
      <c r="E13" s="14">
        <v>1</v>
      </c>
      <c r="F13" s="3">
        <v>12</v>
      </c>
      <c r="G13" s="3">
        <v>1</v>
      </c>
      <c r="H13" s="18" t="str">
        <f>VLOOKUP(G13, Products!$A$1:$B$7, 2, FALSE)</f>
        <v>Pintury</v>
      </c>
      <c r="I13" s="3">
        <v>1</v>
      </c>
      <c r="J13" s="19" t="str">
        <f>VLOOKUP(I13, 'Pricing plans'!$A$1:$B$5, 2, FALSE)</f>
        <v>Light</v>
      </c>
      <c r="K13" s="20">
        <f t="array" ref="K13">INDEX(Prices!$A$1:$G$5, MATCH(J13, Prices!$A$1:$A$5, 0), MATCH(H13, Prices!$A$1:$G$1, 0))</f>
        <v>199</v>
      </c>
      <c r="L13" s="3">
        <v>6</v>
      </c>
      <c r="M13" s="18" t="str">
        <f>VLOOKUP(L13, Cities!$A$1:$B$11, 2, FALSE)</f>
        <v>Đà Lạt</v>
      </c>
      <c r="N13" s="3">
        <v>2</v>
      </c>
      <c r="O13" s="4" t="s">
        <v>41</v>
      </c>
    </row>
    <row r="14" spans="1:27" ht="15.75" customHeight="1" x14ac:dyDescent="0.15">
      <c r="A14" s="3">
        <v>13</v>
      </c>
      <c r="B14" s="4">
        <v>4</v>
      </c>
      <c r="C14" s="18" t="str">
        <f>VLOOKUP(B14, 'Traffic channels'!$A$1:$B$7, 2, FALSE)</f>
        <v>Facebook</v>
      </c>
      <c r="D14" s="4" t="s">
        <v>42</v>
      </c>
      <c r="E14" s="14">
        <v>1</v>
      </c>
      <c r="F14" s="3">
        <v>13</v>
      </c>
      <c r="G14" s="3">
        <v>2</v>
      </c>
      <c r="H14" s="18" t="str">
        <f>VLOOKUP(G14, Products!$A$1:$B$7, 2, FALSE)</f>
        <v>Pixo</v>
      </c>
      <c r="I14" s="3">
        <v>2</v>
      </c>
      <c r="J14" s="19" t="str">
        <f>VLOOKUP(I14, 'Pricing plans'!$A$1:$B$5, 2, FALSE)</f>
        <v>Advanced</v>
      </c>
      <c r="K14" s="20">
        <f t="array" ref="K14">INDEX(Prices!$A$1:$G$5, MATCH(J14, Prices!$A$1:$A$5, 0), MATCH(H14, Prices!$A$1:$G$1, 0))</f>
        <v>216</v>
      </c>
      <c r="L14" s="3">
        <v>2</v>
      </c>
      <c r="M14" s="18" t="str">
        <f>VLOOKUP(L14, Cities!$A$1:$B$11, 2, FALSE)</f>
        <v>Hanoi</v>
      </c>
      <c r="N14" s="3">
        <v>5</v>
      </c>
      <c r="O14" s="4" t="s">
        <v>43</v>
      </c>
    </row>
    <row r="15" spans="1:27" ht="15.75" customHeight="1" x14ac:dyDescent="0.15">
      <c r="A15" s="3">
        <v>14</v>
      </c>
      <c r="B15" s="3">
        <v>5</v>
      </c>
      <c r="C15" s="18" t="str">
        <f>VLOOKUP(B15, 'Traffic channels'!$A$1:$B$7, 2, FALSE)</f>
        <v>Instagram</v>
      </c>
      <c r="D15" s="4" t="s">
        <v>39</v>
      </c>
      <c r="E15" s="14">
        <v>1</v>
      </c>
      <c r="F15" s="3">
        <v>14</v>
      </c>
      <c r="G15" s="3">
        <v>4</v>
      </c>
      <c r="H15" s="18" t="str">
        <f>VLOOKUP(G15, Products!$A$1:$B$7, 2, FALSE)</f>
        <v>Artista</v>
      </c>
      <c r="I15" s="3">
        <v>2</v>
      </c>
      <c r="J15" s="19" t="str">
        <f>VLOOKUP(I15, 'Pricing plans'!$A$1:$B$5, 2, FALSE)</f>
        <v>Advanced</v>
      </c>
      <c r="K15" s="20">
        <f t="array" ref="K15">INDEX(Prices!$A$1:$G$5, MATCH(J15, Prices!$A$1:$A$5, 0), MATCH(H15, Prices!$A$1:$G$1, 0))</f>
        <v>899</v>
      </c>
      <c r="L15" s="3">
        <v>1</v>
      </c>
      <c r="M15" s="18" t="str">
        <f>VLOOKUP(L15, Cities!$A$1:$B$11, 2, FALSE)</f>
        <v>Ho Chi Minh City</v>
      </c>
      <c r="N15" s="3">
        <v>4</v>
      </c>
      <c r="O15" s="4" t="s">
        <v>45</v>
      </c>
    </row>
    <row r="16" spans="1:27" ht="15.75" customHeight="1" x14ac:dyDescent="0.15">
      <c r="A16" s="3">
        <v>15</v>
      </c>
      <c r="B16" s="3">
        <v>5</v>
      </c>
      <c r="C16" s="18" t="str">
        <f>VLOOKUP(B16, 'Traffic channels'!$A$1:$B$7, 2, FALSE)</f>
        <v>Instagram</v>
      </c>
      <c r="D16" s="4" t="s">
        <v>39</v>
      </c>
      <c r="E16" s="14">
        <v>1</v>
      </c>
      <c r="F16" s="3">
        <v>15</v>
      </c>
      <c r="G16" s="3">
        <v>5</v>
      </c>
      <c r="H16" s="18" t="str">
        <f>VLOOKUP(G16, Products!$A$1:$B$7, 2, FALSE)</f>
        <v>SprayPix</v>
      </c>
      <c r="I16" s="3">
        <v>1</v>
      </c>
      <c r="J16" s="19" t="str">
        <f>VLOOKUP(I16, 'Pricing plans'!$A$1:$B$5, 2, FALSE)</f>
        <v>Light</v>
      </c>
      <c r="K16" s="20">
        <f t="array" ref="K16">INDEX(Prices!$A$1:$G$5, MATCH(J16, Prices!$A$1:$A$5, 0), MATCH(H16, Prices!$A$1:$G$1, 0))</f>
        <v>297</v>
      </c>
      <c r="L16" s="3">
        <v>2</v>
      </c>
      <c r="M16" s="18" t="str">
        <f>VLOOKUP(L16, Cities!$A$1:$B$11, 2, FALSE)</f>
        <v>Hanoi</v>
      </c>
      <c r="N16" s="3">
        <v>1</v>
      </c>
      <c r="O16" s="4" t="s">
        <v>44</v>
      </c>
    </row>
    <row r="17" spans="1:15" ht="15.75" customHeight="1" x14ac:dyDescent="0.15">
      <c r="A17" s="3">
        <v>16</v>
      </c>
      <c r="B17" s="3">
        <v>2</v>
      </c>
      <c r="C17" s="18" t="str">
        <f>VLOOKUP(B17, 'Traffic channels'!$A$1:$B$7, 2, FALSE)</f>
        <v>Google Ads</v>
      </c>
      <c r="D17" s="4" t="s">
        <v>42</v>
      </c>
      <c r="E17" s="14">
        <v>1</v>
      </c>
      <c r="F17" s="3">
        <v>16</v>
      </c>
      <c r="G17" s="3">
        <v>5</v>
      </c>
      <c r="H17" s="18" t="str">
        <f>VLOOKUP(G17, Products!$A$1:$B$7, 2, FALSE)</f>
        <v>SprayPix</v>
      </c>
      <c r="I17" s="3">
        <v>2</v>
      </c>
      <c r="J17" s="19" t="str">
        <f>VLOOKUP(I17, 'Pricing plans'!$A$1:$B$5, 2, FALSE)</f>
        <v>Advanced</v>
      </c>
      <c r="K17" s="20">
        <f t="array" ref="K17">INDEX(Prices!$A$1:$G$5, MATCH(J17, Prices!$A$1:$A$5, 0), MATCH(H17, Prices!$A$1:$G$1, 0))</f>
        <v>446</v>
      </c>
      <c r="L17" s="3">
        <v>8</v>
      </c>
      <c r="M17" s="18" t="str">
        <f>VLOOKUP(L17, Cities!$A$1:$B$11, 2, FALSE)</f>
        <v>Buôn Ma Thuột</v>
      </c>
      <c r="N17" s="3">
        <v>1</v>
      </c>
      <c r="O17" s="4" t="s">
        <v>44</v>
      </c>
    </row>
    <row r="18" spans="1:15" ht="15.75" customHeight="1" x14ac:dyDescent="0.15">
      <c r="A18" s="3">
        <v>17</v>
      </c>
      <c r="B18" s="3">
        <v>1</v>
      </c>
      <c r="C18" s="18" t="str">
        <f>VLOOKUP(B18, 'Traffic channels'!$A$1:$B$7, 2, FALSE)</f>
        <v>Google SEO</v>
      </c>
      <c r="D18" s="4" t="s">
        <v>39</v>
      </c>
      <c r="E18" s="14">
        <v>1</v>
      </c>
      <c r="F18" s="3">
        <v>17</v>
      </c>
      <c r="G18" s="3">
        <v>3</v>
      </c>
      <c r="H18" s="18" t="str">
        <f>VLOOKUP(G18, Products!$A$1:$B$7, 2, FALSE)</f>
        <v>Floati</v>
      </c>
      <c r="I18" s="3">
        <v>2</v>
      </c>
      <c r="J18" s="19" t="str">
        <f>VLOOKUP(I18, 'Pricing plans'!$A$1:$B$5, 2, FALSE)</f>
        <v>Advanced</v>
      </c>
      <c r="K18" s="20">
        <f t="array" ref="K18">INDEX(Prices!$A$1:$G$5, MATCH(J18, Prices!$A$1:$A$5, 0), MATCH(H18, Prices!$A$1:$G$1, 0))</f>
        <v>593</v>
      </c>
      <c r="L18" s="3">
        <v>1</v>
      </c>
      <c r="M18" s="18" t="str">
        <f>VLOOKUP(L18, Cities!$A$1:$B$11, 2, FALSE)</f>
        <v>Ho Chi Minh City</v>
      </c>
      <c r="N18" s="3">
        <v>3</v>
      </c>
      <c r="O18" s="4" t="s">
        <v>40</v>
      </c>
    </row>
    <row r="19" spans="1:15" ht="15.75" customHeight="1" x14ac:dyDescent="0.15">
      <c r="A19" s="3">
        <v>18</v>
      </c>
      <c r="B19" s="3">
        <v>5</v>
      </c>
      <c r="C19" s="18" t="str">
        <f>VLOOKUP(B19, 'Traffic channels'!$A$1:$B$7, 2, FALSE)</f>
        <v>Instagram</v>
      </c>
      <c r="D19" s="4" t="s">
        <v>42</v>
      </c>
      <c r="E19" s="14">
        <v>1</v>
      </c>
      <c r="F19" s="3">
        <v>18</v>
      </c>
      <c r="G19" s="3">
        <v>1</v>
      </c>
      <c r="H19" s="18" t="str">
        <f>VLOOKUP(G19, Products!$A$1:$B$7, 2, FALSE)</f>
        <v>Pintury</v>
      </c>
      <c r="I19" s="3">
        <v>3</v>
      </c>
      <c r="J19" s="19" t="str">
        <f>VLOOKUP(I19, 'Pricing plans'!$A$1:$B$5, 2, FALSE)</f>
        <v>Premium</v>
      </c>
      <c r="K19" s="20">
        <f t="array" ref="K19">INDEX(Prices!$A$1:$G$5, MATCH(J19, Prices!$A$1:$A$5, 0), MATCH(H19, Prices!$A$1:$G$1, 0))</f>
        <v>597</v>
      </c>
      <c r="L19" s="3">
        <v>3</v>
      </c>
      <c r="M19" s="18" t="str">
        <f>VLOOKUP(L19, Cities!$A$1:$B$11, 2, FALSE)</f>
        <v>Da Nang</v>
      </c>
      <c r="N19" s="3">
        <v>6</v>
      </c>
      <c r="O19" s="4" t="s">
        <v>46</v>
      </c>
    </row>
    <row r="20" spans="1:15" ht="15.75" customHeight="1" x14ac:dyDescent="0.15">
      <c r="A20" s="3">
        <v>19</v>
      </c>
      <c r="B20" s="3">
        <v>1</v>
      </c>
      <c r="C20" s="18" t="str">
        <f>VLOOKUP(B20, 'Traffic channels'!$A$1:$B$7, 2, FALSE)</f>
        <v>Google SEO</v>
      </c>
      <c r="D20" s="4" t="s">
        <v>42</v>
      </c>
      <c r="E20" s="14">
        <v>1</v>
      </c>
      <c r="F20" s="3">
        <v>19</v>
      </c>
      <c r="G20" s="3">
        <v>5</v>
      </c>
      <c r="H20" s="18" t="str">
        <f>VLOOKUP(G20, Products!$A$1:$B$7, 2, FALSE)</f>
        <v>SprayPix</v>
      </c>
      <c r="I20" s="3">
        <v>2</v>
      </c>
      <c r="J20" s="19" t="str">
        <f>VLOOKUP(I20, 'Pricing plans'!$A$1:$B$5, 2, FALSE)</f>
        <v>Advanced</v>
      </c>
      <c r="K20" s="20">
        <f t="array" ref="K20">INDEX(Prices!$A$1:$G$5, MATCH(J20, Prices!$A$1:$A$5, 0), MATCH(H20, Prices!$A$1:$G$1, 0))</f>
        <v>446</v>
      </c>
      <c r="L20" s="3">
        <v>1</v>
      </c>
      <c r="M20" s="18" t="str">
        <f>VLOOKUP(L20, Cities!$A$1:$B$11, 2, FALSE)</f>
        <v>Ho Chi Minh City</v>
      </c>
      <c r="N20" s="3">
        <v>5</v>
      </c>
      <c r="O20" s="4" t="s">
        <v>43</v>
      </c>
    </row>
    <row r="21" spans="1:15" ht="15.75" customHeight="1" x14ac:dyDescent="0.15">
      <c r="A21" s="3">
        <v>20</v>
      </c>
      <c r="B21" s="3">
        <v>3</v>
      </c>
      <c r="C21" s="18" t="str">
        <f>VLOOKUP(B21, 'Traffic channels'!$A$1:$B$7, 2, FALSE)</f>
        <v>Bing</v>
      </c>
      <c r="D21" s="4" t="s">
        <v>42</v>
      </c>
      <c r="E21" s="14">
        <v>1</v>
      </c>
      <c r="F21" s="3">
        <v>20</v>
      </c>
      <c r="G21" s="3">
        <v>2</v>
      </c>
      <c r="H21" s="18" t="str">
        <f>VLOOKUP(G21, Products!$A$1:$B$7, 2, FALSE)</f>
        <v>Pixo</v>
      </c>
      <c r="I21" s="3">
        <v>1</v>
      </c>
      <c r="J21" s="19" t="str">
        <f>VLOOKUP(I21, 'Pricing plans'!$A$1:$B$5, 2, FALSE)</f>
        <v>Light</v>
      </c>
      <c r="K21" s="20">
        <f t="array" ref="K21">INDEX(Prices!$A$1:$G$5, MATCH(J21, Prices!$A$1:$A$5, 0), MATCH(H21, Prices!$A$1:$G$1, 0))</f>
        <v>144</v>
      </c>
      <c r="L21" s="3">
        <v>4</v>
      </c>
      <c r="M21" s="18" t="str">
        <f>VLOOKUP(L21, Cities!$A$1:$B$11, 2, FALSE)</f>
        <v>Huế</v>
      </c>
      <c r="N21" s="3">
        <v>6</v>
      </c>
      <c r="O21" s="4" t="s">
        <v>46</v>
      </c>
    </row>
    <row r="22" spans="1:15" ht="15.75" customHeight="1" x14ac:dyDescent="0.15">
      <c r="A22" s="3">
        <v>21</v>
      </c>
      <c r="B22" s="3">
        <v>4</v>
      </c>
      <c r="C22" s="18" t="str">
        <f>VLOOKUP(B22, 'Traffic channels'!$A$1:$B$7, 2, FALSE)</f>
        <v>Facebook</v>
      </c>
      <c r="D22" s="4" t="s">
        <v>42</v>
      </c>
      <c r="E22" s="14">
        <v>1</v>
      </c>
      <c r="F22" s="3">
        <v>21</v>
      </c>
      <c r="G22" s="3">
        <v>3</v>
      </c>
      <c r="H22" s="18" t="str">
        <f>VLOOKUP(G22, Products!$A$1:$B$7, 2, FALSE)</f>
        <v>Floati</v>
      </c>
      <c r="I22" s="3">
        <v>2</v>
      </c>
      <c r="J22" s="19" t="str">
        <f>VLOOKUP(I22, 'Pricing plans'!$A$1:$B$5, 2, FALSE)</f>
        <v>Advanced</v>
      </c>
      <c r="K22" s="20">
        <f t="array" ref="K22">INDEX(Prices!$A$1:$G$5, MATCH(J22, Prices!$A$1:$A$5, 0), MATCH(H22, Prices!$A$1:$G$1, 0))</f>
        <v>593</v>
      </c>
      <c r="L22" s="3">
        <v>5</v>
      </c>
      <c r="M22" s="18" t="str">
        <f>VLOOKUP(L22, Cities!$A$1:$B$11, 2, FALSE)</f>
        <v>Đông Hà</v>
      </c>
      <c r="N22" s="3">
        <v>5</v>
      </c>
      <c r="O22" s="4" t="s">
        <v>43</v>
      </c>
    </row>
    <row r="23" spans="1:15" ht="15.75" customHeight="1" x14ac:dyDescent="0.15">
      <c r="A23" s="3">
        <v>22</v>
      </c>
      <c r="B23" s="3">
        <v>2</v>
      </c>
      <c r="C23" s="18" t="str">
        <f>VLOOKUP(B23, 'Traffic channels'!$A$1:$B$7, 2, FALSE)</f>
        <v>Google Ads</v>
      </c>
      <c r="D23" s="4" t="s">
        <v>39</v>
      </c>
      <c r="E23" s="14">
        <v>1</v>
      </c>
      <c r="F23" s="3">
        <v>22</v>
      </c>
      <c r="G23" s="3">
        <v>2</v>
      </c>
      <c r="H23" s="18" t="str">
        <f>VLOOKUP(G23, Products!$A$1:$B$7, 2, FALSE)</f>
        <v>Pixo</v>
      </c>
      <c r="I23" s="3">
        <v>2</v>
      </c>
      <c r="J23" s="19" t="str">
        <f>VLOOKUP(I23, 'Pricing plans'!$A$1:$B$5, 2, FALSE)</f>
        <v>Advanced</v>
      </c>
      <c r="K23" s="20">
        <f t="array" ref="K23">INDEX(Prices!$A$1:$G$5, MATCH(J23, Prices!$A$1:$A$5, 0), MATCH(H23, Prices!$A$1:$G$1, 0))</f>
        <v>216</v>
      </c>
      <c r="L23" s="3">
        <v>2</v>
      </c>
      <c r="M23" s="18" t="str">
        <f>VLOOKUP(L23, Cities!$A$1:$B$11, 2, FALSE)</f>
        <v>Hanoi</v>
      </c>
      <c r="N23" s="3">
        <v>5</v>
      </c>
      <c r="O23" s="4" t="s">
        <v>43</v>
      </c>
    </row>
    <row r="24" spans="1:15" ht="15.75" customHeight="1" x14ac:dyDescent="0.15">
      <c r="A24" s="3">
        <v>23</v>
      </c>
      <c r="B24" s="3">
        <v>2</v>
      </c>
      <c r="C24" s="18" t="str">
        <f>VLOOKUP(B24, 'Traffic channels'!$A$1:$B$7, 2, FALSE)</f>
        <v>Google Ads</v>
      </c>
      <c r="D24" s="4" t="s">
        <v>39</v>
      </c>
      <c r="E24" s="14">
        <v>1</v>
      </c>
      <c r="F24" s="3">
        <v>23</v>
      </c>
      <c r="G24" s="3">
        <v>3</v>
      </c>
      <c r="H24" s="18" t="str">
        <f>VLOOKUP(G24, Products!$A$1:$B$7, 2, FALSE)</f>
        <v>Floati</v>
      </c>
      <c r="I24" s="3">
        <v>3</v>
      </c>
      <c r="J24" s="19" t="str">
        <f>VLOOKUP(I24, 'Pricing plans'!$A$1:$B$5, 2, FALSE)</f>
        <v>Premium</v>
      </c>
      <c r="K24" s="20">
        <f t="array" ref="K24">INDEX(Prices!$A$1:$G$5, MATCH(J24, Prices!$A$1:$A$5, 0), MATCH(H24, Prices!$A$1:$G$1, 0))</f>
        <v>1185</v>
      </c>
      <c r="L24" s="3">
        <v>1</v>
      </c>
      <c r="M24" s="18" t="str">
        <f>VLOOKUP(L24, Cities!$A$1:$B$11, 2, FALSE)</f>
        <v>Ho Chi Minh City</v>
      </c>
      <c r="N24" s="3">
        <v>1</v>
      </c>
      <c r="O24" s="4" t="s">
        <v>44</v>
      </c>
    </row>
    <row r="25" spans="1:15" ht="15.75" customHeight="1" x14ac:dyDescent="0.15">
      <c r="A25" s="3">
        <v>24</v>
      </c>
      <c r="B25" s="3">
        <v>2</v>
      </c>
      <c r="C25" s="18" t="str">
        <f>VLOOKUP(B25, 'Traffic channels'!$A$1:$B$7, 2, FALSE)</f>
        <v>Google Ads</v>
      </c>
      <c r="D25" s="4" t="s">
        <v>42</v>
      </c>
      <c r="E25" s="14">
        <v>1</v>
      </c>
      <c r="F25" s="3">
        <v>24</v>
      </c>
      <c r="G25" s="3">
        <v>2</v>
      </c>
      <c r="H25" s="18" t="str">
        <f>VLOOKUP(G25, Products!$A$1:$B$7, 2, FALSE)</f>
        <v>Pixo</v>
      </c>
      <c r="I25" s="3">
        <v>1</v>
      </c>
      <c r="J25" s="19" t="str">
        <f>VLOOKUP(I25, 'Pricing plans'!$A$1:$B$5, 2, FALSE)</f>
        <v>Light</v>
      </c>
      <c r="K25" s="20">
        <f t="array" ref="K25">INDEX(Prices!$A$1:$G$5, MATCH(J25, Prices!$A$1:$A$5, 0), MATCH(H25, Prices!$A$1:$G$1, 0))</f>
        <v>144</v>
      </c>
      <c r="L25" s="3">
        <v>1</v>
      </c>
      <c r="M25" s="18" t="str">
        <f>VLOOKUP(L25, Cities!$A$1:$B$11, 2, FALSE)</f>
        <v>Ho Chi Minh City</v>
      </c>
      <c r="N25" s="3">
        <v>2</v>
      </c>
      <c r="O25" s="4" t="s">
        <v>41</v>
      </c>
    </row>
    <row r="26" spans="1:15" ht="15.75" customHeight="1" x14ac:dyDescent="0.15">
      <c r="A26" s="3">
        <v>25</v>
      </c>
      <c r="B26" s="3">
        <v>2</v>
      </c>
      <c r="C26" s="18" t="str">
        <f>VLOOKUP(B26, 'Traffic channels'!$A$1:$B$7, 2, FALSE)</f>
        <v>Google Ads</v>
      </c>
      <c r="D26" s="4" t="s">
        <v>42</v>
      </c>
      <c r="E26" s="14">
        <v>1</v>
      </c>
      <c r="F26" s="3">
        <v>25</v>
      </c>
      <c r="G26" s="3">
        <v>3</v>
      </c>
      <c r="H26" s="18" t="str">
        <f>VLOOKUP(G26, Products!$A$1:$B$7, 2, FALSE)</f>
        <v>Floati</v>
      </c>
      <c r="I26" s="3">
        <v>2</v>
      </c>
      <c r="J26" s="19" t="str">
        <f>VLOOKUP(I26, 'Pricing plans'!$A$1:$B$5, 2, FALSE)</f>
        <v>Advanced</v>
      </c>
      <c r="K26" s="20">
        <f t="array" ref="K26">INDEX(Prices!$A$1:$G$5, MATCH(J26, Prices!$A$1:$A$5, 0), MATCH(H26, Prices!$A$1:$G$1, 0))</f>
        <v>593</v>
      </c>
      <c r="L26" s="3">
        <v>8</v>
      </c>
      <c r="M26" s="18" t="str">
        <f>VLOOKUP(L26, Cities!$A$1:$B$11, 2, FALSE)</f>
        <v>Buôn Ma Thuột</v>
      </c>
      <c r="N26" s="3">
        <v>2</v>
      </c>
      <c r="O26" s="4" t="s">
        <v>41</v>
      </c>
    </row>
    <row r="27" spans="1:15" ht="15.75" customHeight="1" x14ac:dyDescent="0.15">
      <c r="A27" s="3">
        <v>26</v>
      </c>
      <c r="B27" s="3">
        <v>1</v>
      </c>
      <c r="C27" s="18" t="str">
        <f>VLOOKUP(B27, 'Traffic channels'!$A$1:$B$7, 2, FALSE)</f>
        <v>Google SEO</v>
      </c>
      <c r="D27" s="4" t="s">
        <v>39</v>
      </c>
      <c r="E27" s="14">
        <v>1</v>
      </c>
      <c r="F27" s="3">
        <v>26</v>
      </c>
      <c r="G27" s="3">
        <v>1</v>
      </c>
      <c r="H27" s="18" t="str">
        <f>VLOOKUP(G27, Products!$A$1:$B$7, 2, FALSE)</f>
        <v>Pintury</v>
      </c>
      <c r="I27" s="3">
        <v>3</v>
      </c>
      <c r="J27" s="19" t="str">
        <f>VLOOKUP(I27, 'Pricing plans'!$A$1:$B$5, 2, FALSE)</f>
        <v>Premium</v>
      </c>
      <c r="K27" s="20">
        <f t="array" ref="K27">INDEX(Prices!$A$1:$G$5, MATCH(J27, Prices!$A$1:$A$5, 0), MATCH(H27, Prices!$A$1:$G$1, 0))</f>
        <v>597</v>
      </c>
      <c r="L27" s="3">
        <v>5</v>
      </c>
      <c r="M27" s="18" t="str">
        <f>VLOOKUP(L27, Cities!$A$1:$B$11, 2, FALSE)</f>
        <v>Đông Hà</v>
      </c>
      <c r="N27" s="3">
        <v>2</v>
      </c>
      <c r="O27" s="4" t="s">
        <v>41</v>
      </c>
    </row>
    <row r="28" spans="1:15" ht="15.75" customHeight="1" x14ac:dyDescent="0.15">
      <c r="A28" s="3">
        <v>27</v>
      </c>
      <c r="B28" s="3">
        <v>4</v>
      </c>
      <c r="C28" s="18" t="str">
        <f>VLOOKUP(B28, 'Traffic channels'!$A$1:$B$7, 2, FALSE)</f>
        <v>Facebook</v>
      </c>
      <c r="D28" s="4" t="s">
        <v>39</v>
      </c>
      <c r="E28" s="14">
        <v>1</v>
      </c>
      <c r="F28" s="3">
        <v>27</v>
      </c>
      <c r="G28" s="3">
        <v>1</v>
      </c>
      <c r="H28" s="18" t="str">
        <f>VLOOKUP(G28, Products!$A$1:$B$7, 2, FALSE)</f>
        <v>Pintury</v>
      </c>
      <c r="I28" s="3">
        <v>2</v>
      </c>
      <c r="J28" s="19" t="str">
        <f>VLOOKUP(I28, 'Pricing plans'!$A$1:$B$5, 2, FALSE)</f>
        <v>Advanced</v>
      </c>
      <c r="K28" s="20">
        <f t="array" ref="K28">INDEX(Prices!$A$1:$G$5, MATCH(J28, Prices!$A$1:$A$5, 0), MATCH(H28, Prices!$A$1:$G$1, 0))</f>
        <v>299</v>
      </c>
      <c r="L28" s="3">
        <v>6</v>
      </c>
      <c r="M28" s="18" t="str">
        <f>VLOOKUP(L28, Cities!$A$1:$B$11, 2, FALSE)</f>
        <v>Đà Lạt</v>
      </c>
      <c r="N28" s="3">
        <v>5</v>
      </c>
      <c r="O28" s="4" t="s">
        <v>43</v>
      </c>
    </row>
    <row r="29" spans="1:15" ht="15.75" customHeight="1" x14ac:dyDescent="0.15">
      <c r="A29" s="3">
        <v>28</v>
      </c>
      <c r="B29" s="3">
        <v>5</v>
      </c>
      <c r="C29" s="18" t="str">
        <f>VLOOKUP(B29, 'Traffic channels'!$A$1:$B$7, 2, FALSE)</f>
        <v>Instagram</v>
      </c>
      <c r="D29" s="4" t="s">
        <v>39</v>
      </c>
      <c r="E29" s="14">
        <v>1</v>
      </c>
      <c r="F29" s="3">
        <v>28</v>
      </c>
      <c r="G29" s="3">
        <v>3</v>
      </c>
      <c r="H29" s="18" t="str">
        <f>VLOOKUP(G29, Products!$A$1:$B$7, 2, FALSE)</f>
        <v>Floati</v>
      </c>
      <c r="I29" s="3">
        <v>2</v>
      </c>
      <c r="J29" s="19" t="str">
        <f>VLOOKUP(I29, 'Pricing plans'!$A$1:$B$5, 2, FALSE)</f>
        <v>Advanced</v>
      </c>
      <c r="K29" s="20">
        <f t="array" ref="K29">INDEX(Prices!$A$1:$G$5, MATCH(J29, Prices!$A$1:$A$5, 0), MATCH(H29, Prices!$A$1:$G$1, 0))</f>
        <v>593</v>
      </c>
      <c r="L29" s="3">
        <v>1</v>
      </c>
      <c r="M29" s="18" t="str">
        <f>VLOOKUP(L29, Cities!$A$1:$B$11, 2, FALSE)</f>
        <v>Ho Chi Minh City</v>
      </c>
      <c r="N29" s="3">
        <v>5</v>
      </c>
      <c r="O29" s="4" t="s">
        <v>43</v>
      </c>
    </row>
    <row r="30" spans="1:15" ht="15.75" customHeight="1" x14ac:dyDescent="0.15">
      <c r="A30" s="3">
        <v>29</v>
      </c>
      <c r="B30" s="3">
        <v>2</v>
      </c>
      <c r="C30" s="18" t="str">
        <f>VLOOKUP(B30, 'Traffic channels'!$A$1:$B$7, 2, FALSE)</f>
        <v>Google Ads</v>
      </c>
      <c r="D30" s="4" t="s">
        <v>39</v>
      </c>
      <c r="E30" s="14">
        <v>1</v>
      </c>
      <c r="F30" s="3">
        <v>29</v>
      </c>
      <c r="G30" s="3">
        <v>2</v>
      </c>
      <c r="H30" s="18" t="str">
        <f>VLOOKUP(G30, Products!$A$1:$B$7, 2, FALSE)</f>
        <v>Pixo</v>
      </c>
      <c r="I30" s="3">
        <v>2</v>
      </c>
      <c r="J30" s="19" t="str">
        <f>VLOOKUP(I30, 'Pricing plans'!$A$1:$B$5, 2, FALSE)</f>
        <v>Advanced</v>
      </c>
      <c r="K30" s="20">
        <f t="array" ref="K30">INDEX(Prices!$A$1:$G$5, MATCH(J30, Prices!$A$1:$A$5, 0), MATCH(H30, Prices!$A$1:$G$1, 0))</f>
        <v>216</v>
      </c>
      <c r="L30" s="3">
        <v>6</v>
      </c>
      <c r="M30" s="18" t="str">
        <f>VLOOKUP(L30, Cities!$A$1:$B$11, 2, FALSE)</f>
        <v>Đà Lạt</v>
      </c>
      <c r="N30" s="3">
        <v>3</v>
      </c>
      <c r="O30" s="4" t="s">
        <v>40</v>
      </c>
    </row>
    <row r="31" spans="1:15" ht="15.75" customHeight="1" x14ac:dyDescent="0.15">
      <c r="A31" s="3">
        <v>30</v>
      </c>
      <c r="B31" s="3">
        <v>1</v>
      </c>
      <c r="C31" s="18" t="str">
        <f>VLOOKUP(B31, 'Traffic channels'!$A$1:$B$7, 2, FALSE)</f>
        <v>Google SEO</v>
      </c>
      <c r="D31" s="4" t="s">
        <v>42</v>
      </c>
      <c r="E31" s="14">
        <v>1</v>
      </c>
      <c r="F31" s="3">
        <v>30</v>
      </c>
      <c r="G31" s="3">
        <v>3</v>
      </c>
      <c r="H31" s="18" t="str">
        <f>VLOOKUP(G31, Products!$A$1:$B$7, 2, FALSE)</f>
        <v>Floati</v>
      </c>
      <c r="I31" s="3">
        <v>2</v>
      </c>
      <c r="J31" s="19" t="str">
        <f>VLOOKUP(I31, 'Pricing plans'!$A$1:$B$5, 2, FALSE)</f>
        <v>Advanced</v>
      </c>
      <c r="K31" s="20">
        <f t="array" ref="K31">INDEX(Prices!$A$1:$G$5, MATCH(J31, Prices!$A$1:$A$5, 0), MATCH(H31, Prices!$A$1:$G$1, 0))</f>
        <v>593</v>
      </c>
      <c r="L31" s="3">
        <v>5</v>
      </c>
      <c r="M31" s="18" t="str">
        <f>VLOOKUP(L31, Cities!$A$1:$B$11, 2, FALSE)</f>
        <v>Đông Hà</v>
      </c>
      <c r="N31" s="3">
        <v>1</v>
      </c>
      <c r="O31" s="4" t="s">
        <v>44</v>
      </c>
    </row>
    <row r="32" spans="1:15" ht="15.75" customHeight="1" x14ac:dyDescent="0.15">
      <c r="A32" s="3">
        <v>31</v>
      </c>
      <c r="B32" s="3">
        <v>1</v>
      </c>
      <c r="C32" s="18" t="str">
        <f>VLOOKUP(B32, 'Traffic channels'!$A$1:$B$7, 2, FALSE)</f>
        <v>Google SEO</v>
      </c>
      <c r="D32" s="4" t="s">
        <v>39</v>
      </c>
      <c r="E32" s="14">
        <v>1</v>
      </c>
      <c r="F32" s="3">
        <v>31</v>
      </c>
      <c r="G32" s="3">
        <v>2</v>
      </c>
      <c r="H32" s="18" t="str">
        <f>VLOOKUP(G32, Products!$A$1:$B$7, 2, FALSE)</f>
        <v>Pixo</v>
      </c>
      <c r="I32" s="3">
        <v>2</v>
      </c>
      <c r="J32" s="19" t="str">
        <f>VLOOKUP(I32, 'Pricing plans'!$A$1:$B$5, 2, FALSE)</f>
        <v>Advanced</v>
      </c>
      <c r="K32" s="20">
        <f t="array" ref="K32">INDEX(Prices!$A$1:$G$5, MATCH(J32, Prices!$A$1:$A$5, 0), MATCH(H32, Prices!$A$1:$G$1, 0))</f>
        <v>216</v>
      </c>
      <c r="L32" s="3">
        <v>1</v>
      </c>
      <c r="M32" s="18" t="str">
        <f>VLOOKUP(L32, Cities!$A$1:$B$11, 2, FALSE)</f>
        <v>Ho Chi Minh City</v>
      </c>
      <c r="N32" s="3">
        <v>4</v>
      </c>
      <c r="O32" s="4" t="s">
        <v>45</v>
      </c>
    </row>
    <row r="33" spans="1:15" ht="15.75" customHeight="1" x14ac:dyDescent="0.15">
      <c r="A33" s="3">
        <v>32</v>
      </c>
      <c r="B33" s="3">
        <v>1</v>
      </c>
      <c r="C33" s="18" t="str">
        <f>VLOOKUP(B33, 'Traffic channels'!$A$1:$B$7, 2, FALSE)</f>
        <v>Google SEO</v>
      </c>
      <c r="D33" s="4" t="s">
        <v>42</v>
      </c>
      <c r="E33" s="14">
        <v>1</v>
      </c>
      <c r="F33" s="3">
        <v>32</v>
      </c>
      <c r="G33" s="3">
        <v>2</v>
      </c>
      <c r="H33" s="18" t="str">
        <f>VLOOKUP(G33, Products!$A$1:$B$7, 2, FALSE)</f>
        <v>Pixo</v>
      </c>
      <c r="I33" s="3">
        <v>3</v>
      </c>
      <c r="J33" s="19" t="str">
        <f>VLOOKUP(I33, 'Pricing plans'!$A$1:$B$5, 2, FALSE)</f>
        <v>Premium</v>
      </c>
      <c r="K33" s="20">
        <f t="array" ref="K33">INDEX(Prices!$A$1:$G$5, MATCH(J33, Prices!$A$1:$A$5, 0), MATCH(H33, Prices!$A$1:$G$1, 0))</f>
        <v>432</v>
      </c>
      <c r="L33" s="3">
        <v>1</v>
      </c>
      <c r="M33" s="18" t="str">
        <f>VLOOKUP(L33, Cities!$A$1:$B$11, 2, FALSE)</f>
        <v>Ho Chi Minh City</v>
      </c>
      <c r="N33" s="3">
        <v>2</v>
      </c>
      <c r="O33" s="4" t="s">
        <v>41</v>
      </c>
    </row>
    <row r="34" spans="1:15" ht="15.75" customHeight="1" x14ac:dyDescent="0.15">
      <c r="A34" s="3">
        <v>33</v>
      </c>
      <c r="B34" s="3">
        <v>2</v>
      </c>
      <c r="C34" s="18" t="str">
        <f>VLOOKUP(B34, 'Traffic channels'!$A$1:$B$7, 2, FALSE)</f>
        <v>Google Ads</v>
      </c>
      <c r="D34" s="4" t="s">
        <v>42</v>
      </c>
      <c r="E34" s="14">
        <v>1</v>
      </c>
      <c r="F34" s="3">
        <v>33</v>
      </c>
      <c r="G34" s="3">
        <v>2</v>
      </c>
      <c r="H34" s="18" t="str">
        <f>VLOOKUP(G34, Products!$A$1:$B$7, 2, FALSE)</f>
        <v>Pixo</v>
      </c>
      <c r="I34" s="3">
        <v>2</v>
      </c>
      <c r="J34" s="19" t="str">
        <f>VLOOKUP(I34, 'Pricing plans'!$A$1:$B$5, 2, FALSE)</f>
        <v>Advanced</v>
      </c>
      <c r="K34" s="20">
        <f t="array" ref="K34">INDEX(Prices!$A$1:$G$5, MATCH(J34, Prices!$A$1:$A$5, 0), MATCH(H34, Prices!$A$1:$G$1, 0))</f>
        <v>216</v>
      </c>
      <c r="L34" s="3">
        <v>1</v>
      </c>
      <c r="M34" s="18" t="str">
        <f>VLOOKUP(L34, Cities!$A$1:$B$11, 2, FALSE)</f>
        <v>Ho Chi Minh City</v>
      </c>
      <c r="N34" s="4">
        <v>4</v>
      </c>
      <c r="O34" s="4" t="s">
        <v>45</v>
      </c>
    </row>
    <row r="35" spans="1:15" ht="15.75" customHeight="1" x14ac:dyDescent="0.15">
      <c r="A35" s="3">
        <v>34</v>
      </c>
      <c r="B35" s="3">
        <v>4</v>
      </c>
      <c r="C35" s="18" t="str">
        <f>VLOOKUP(B35, 'Traffic channels'!$A$1:$B$7, 2, FALSE)</f>
        <v>Facebook</v>
      </c>
      <c r="D35" s="4" t="s">
        <v>39</v>
      </c>
      <c r="E35" s="14">
        <v>1</v>
      </c>
      <c r="F35" s="3">
        <v>34</v>
      </c>
      <c r="G35" s="3">
        <v>2</v>
      </c>
      <c r="H35" s="18" t="str">
        <f>VLOOKUP(G35, Products!$A$1:$B$7, 2, FALSE)</f>
        <v>Pixo</v>
      </c>
      <c r="I35" s="3">
        <v>1</v>
      </c>
      <c r="J35" s="19" t="str">
        <f>VLOOKUP(I35, 'Pricing plans'!$A$1:$B$5, 2, FALSE)</f>
        <v>Light</v>
      </c>
      <c r="K35" s="20">
        <f t="array" ref="K35">INDEX(Prices!$A$1:$G$5, MATCH(J35, Prices!$A$1:$A$5, 0), MATCH(H35, Prices!$A$1:$G$1, 0))</f>
        <v>144</v>
      </c>
      <c r="L35" s="3">
        <v>1</v>
      </c>
      <c r="M35" s="18" t="str">
        <f>VLOOKUP(L35, Cities!$A$1:$B$11, 2, FALSE)</f>
        <v>Ho Chi Minh City</v>
      </c>
      <c r="N35" s="3">
        <v>4</v>
      </c>
      <c r="O35" s="4" t="s">
        <v>45</v>
      </c>
    </row>
    <row r="36" spans="1:15" ht="15.75" customHeight="1" x14ac:dyDescent="0.15">
      <c r="A36" s="3">
        <v>35</v>
      </c>
      <c r="B36" s="3">
        <v>1</v>
      </c>
      <c r="C36" s="18" t="str">
        <f>VLOOKUP(B36, 'Traffic channels'!$A$1:$B$7, 2, FALSE)</f>
        <v>Google SEO</v>
      </c>
      <c r="D36" s="4" t="s">
        <v>39</v>
      </c>
      <c r="E36" s="14">
        <v>1</v>
      </c>
      <c r="F36" s="3">
        <v>35</v>
      </c>
      <c r="G36" s="3">
        <v>4</v>
      </c>
      <c r="H36" s="18" t="str">
        <f>VLOOKUP(G36, Products!$A$1:$B$7, 2, FALSE)</f>
        <v>Artista</v>
      </c>
      <c r="I36" s="3">
        <v>3</v>
      </c>
      <c r="J36" s="19" t="str">
        <f>VLOOKUP(I36, 'Pricing plans'!$A$1:$B$5, 2, FALSE)</f>
        <v>Premium</v>
      </c>
      <c r="K36" s="20">
        <f t="array" ref="K36">INDEX(Prices!$A$1:$G$5, MATCH(J36, Prices!$A$1:$A$5, 0), MATCH(H36, Prices!$A$1:$G$1, 0))</f>
        <v>1797</v>
      </c>
      <c r="L36" s="3">
        <v>6</v>
      </c>
      <c r="M36" s="18" t="str">
        <f>VLOOKUP(L36, Cities!$A$1:$B$11, 2, FALSE)</f>
        <v>Đà Lạt</v>
      </c>
      <c r="N36" s="3">
        <v>5</v>
      </c>
      <c r="O36" s="4" t="s">
        <v>43</v>
      </c>
    </row>
    <row r="37" spans="1:15" ht="15.75" customHeight="1" x14ac:dyDescent="0.15">
      <c r="A37" s="3">
        <v>36</v>
      </c>
      <c r="B37" s="3">
        <v>2</v>
      </c>
      <c r="C37" s="18" t="str">
        <f>VLOOKUP(B37, 'Traffic channels'!$A$1:$B$7, 2, FALSE)</f>
        <v>Google Ads</v>
      </c>
      <c r="D37" s="4" t="s">
        <v>39</v>
      </c>
      <c r="E37" s="14">
        <v>1</v>
      </c>
      <c r="F37" s="3">
        <v>36</v>
      </c>
      <c r="G37" s="3">
        <v>3</v>
      </c>
      <c r="H37" s="18" t="str">
        <f>VLOOKUP(G37, Products!$A$1:$B$7, 2, FALSE)</f>
        <v>Floati</v>
      </c>
      <c r="I37" s="3">
        <v>3</v>
      </c>
      <c r="J37" s="19" t="str">
        <f>VLOOKUP(I37, 'Pricing plans'!$A$1:$B$5, 2, FALSE)</f>
        <v>Premium</v>
      </c>
      <c r="K37" s="20">
        <f t="array" ref="K37">INDEX(Prices!$A$1:$G$5, MATCH(J37, Prices!$A$1:$A$5, 0), MATCH(H37, Prices!$A$1:$G$1, 0))</f>
        <v>1185</v>
      </c>
      <c r="L37" s="3">
        <v>1</v>
      </c>
      <c r="M37" s="18" t="str">
        <f>VLOOKUP(L37, Cities!$A$1:$B$11, 2, FALSE)</f>
        <v>Ho Chi Minh City</v>
      </c>
      <c r="N37" s="3">
        <v>1</v>
      </c>
      <c r="O37" s="4" t="s">
        <v>44</v>
      </c>
    </row>
    <row r="38" spans="1:15" ht="15.75" customHeight="1" x14ac:dyDescent="0.15">
      <c r="A38" s="3">
        <v>37</v>
      </c>
      <c r="B38" s="3">
        <v>6</v>
      </c>
      <c r="C38" s="18" t="str">
        <f>VLOOKUP(B38, 'Traffic channels'!$A$1:$B$7, 2, FALSE)</f>
        <v>Twitter</v>
      </c>
      <c r="D38" s="4" t="s">
        <v>42</v>
      </c>
      <c r="E38" s="14">
        <v>1</v>
      </c>
      <c r="F38" s="3">
        <v>37</v>
      </c>
      <c r="G38" s="3">
        <v>2</v>
      </c>
      <c r="H38" s="18" t="str">
        <f>VLOOKUP(G38, Products!$A$1:$B$7, 2, FALSE)</f>
        <v>Pixo</v>
      </c>
      <c r="I38" s="3">
        <v>2</v>
      </c>
      <c r="J38" s="19" t="str">
        <f>VLOOKUP(I38, 'Pricing plans'!$A$1:$B$5, 2, FALSE)</f>
        <v>Advanced</v>
      </c>
      <c r="K38" s="20">
        <f t="array" ref="K38">INDEX(Prices!$A$1:$G$5, MATCH(J38, Prices!$A$1:$A$5, 0), MATCH(H38, Prices!$A$1:$G$1, 0))</f>
        <v>216</v>
      </c>
      <c r="L38" s="3">
        <v>3</v>
      </c>
      <c r="M38" s="18" t="str">
        <f>VLOOKUP(L38, Cities!$A$1:$B$11, 2, FALSE)</f>
        <v>Da Nang</v>
      </c>
      <c r="N38" s="3">
        <v>6</v>
      </c>
      <c r="O38" s="4" t="s">
        <v>46</v>
      </c>
    </row>
    <row r="39" spans="1:15" ht="15.75" customHeight="1" x14ac:dyDescent="0.15">
      <c r="A39" s="3">
        <v>38</v>
      </c>
      <c r="B39" s="3">
        <v>2</v>
      </c>
      <c r="C39" s="18" t="str">
        <f>VLOOKUP(B39, 'Traffic channels'!$A$1:$B$7, 2, FALSE)</f>
        <v>Google Ads</v>
      </c>
      <c r="D39" s="4" t="s">
        <v>39</v>
      </c>
      <c r="E39" s="14">
        <v>1</v>
      </c>
      <c r="F39" s="3">
        <v>38</v>
      </c>
      <c r="G39" s="3">
        <v>2</v>
      </c>
      <c r="H39" s="18" t="str">
        <f>VLOOKUP(G39, Products!$A$1:$B$7, 2, FALSE)</f>
        <v>Pixo</v>
      </c>
      <c r="I39" s="3">
        <v>1</v>
      </c>
      <c r="J39" s="19" t="str">
        <f>VLOOKUP(I39, 'Pricing plans'!$A$1:$B$5, 2, FALSE)</f>
        <v>Light</v>
      </c>
      <c r="K39" s="20">
        <f t="array" ref="K39">INDEX(Prices!$A$1:$G$5, MATCH(J39, Prices!$A$1:$A$5, 0), MATCH(H39, Prices!$A$1:$G$1, 0))</f>
        <v>144</v>
      </c>
      <c r="L39" s="3">
        <v>1</v>
      </c>
      <c r="M39" s="18" t="str">
        <f>VLOOKUP(L39, Cities!$A$1:$B$11, 2, FALSE)</f>
        <v>Ho Chi Minh City</v>
      </c>
      <c r="N39" s="3">
        <v>4</v>
      </c>
      <c r="O39" s="4" t="s">
        <v>45</v>
      </c>
    </row>
    <row r="40" spans="1:15" ht="15.75" customHeight="1" x14ac:dyDescent="0.15">
      <c r="A40" s="3">
        <v>39</v>
      </c>
      <c r="B40" s="3">
        <v>5</v>
      </c>
      <c r="C40" s="18" t="str">
        <f>VLOOKUP(B40, 'Traffic channels'!$A$1:$B$7, 2, FALSE)</f>
        <v>Instagram</v>
      </c>
      <c r="D40" s="4" t="s">
        <v>39</v>
      </c>
      <c r="E40" s="14">
        <v>1</v>
      </c>
      <c r="F40" s="3">
        <v>39</v>
      </c>
      <c r="G40" s="3">
        <v>1</v>
      </c>
      <c r="H40" s="18" t="str">
        <f>VLOOKUP(G40, Products!$A$1:$B$7, 2, FALSE)</f>
        <v>Pintury</v>
      </c>
      <c r="I40" s="3">
        <v>2</v>
      </c>
      <c r="J40" s="19" t="str">
        <f>VLOOKUP(I40, 'Pricing plans'!$A$1:$B$5, 2, FALSE)</f>
        <v>Advanced</v>
      </c>
      <c r="K40" s="20">
        <f t="array" ref="K40">INDEX(Prices!$A$1:$G$5, MATCH(J40, Prices!$A$1:$A$5, 0), MATCH(H40, Prices!$A$1:$G$1, 0))</f>
        <v>299</v>
      </c>
      <c r="L40" s="3">
        <v>1</v>
      </c>
      <c r="M40" s="18" t="str">
        <f>VLOOKUP(L40, Cities!$A$1:$B$11, 2, FALSE)</f>
        <v>Ho Chi Minh City</v>
      </c>
      <c r="N40" s="3">
        <v>6</v>
      </c>
      <c r="O40" s="4" t="s">
        <v>46</v>
      </c>
    </row>
    <row r="41" spans="1:15" ht="15.75" customHeight="1" x14ac:dyDescent="0.15">
      <c r="A41" s="3">
        <v>40</v>
      </c>
      <c r="B41" s="3">
        <v>1</v>
      </c>
      <c r="C41" s="18" t="str">
        <f>VLOOKUP(B41, 'Traffic channels'!$A$1:$B$7, 2, FALSE)</f>
        <v>Google SEO</v>
      </c>
      <c r="D41" s="4" t="s">
        <v>39</v>
      </c>
      <c r="E41" s="14">
        <v>1</v>
      </c>
      <c r="F41" s="3">
        <v>40</v>
      </c>
      <c r="G41" s="3">
        <v>1</v>
      </c>
      <c r="H41" s="18" t="str">
        <f>VLOOKUP(G41, Products!$A$1:$B$7, 2, FALSE)</f>
        <v>Pintury</v>
      </c>
      <c r="I41" s="3">
        <v>2</v>
      </c>
      <c r="J41" s="19" t="str">
        <f>VLOOKUP(I41, 'Pricing plans'!$A$1:$B$5, 2, FALSE)</f>
        <v>Advanced</v>
      </c>
      <c r="K41" s="20">
        <f t="array" ref="K41">INDEX(Prices!$A$1:$G$5, MATCH(J41, Prices!$A$1:$A$5, 0), MATCH(H41, Prices!$A$1:$G$1, 0))</f>
        <v>299</v>
      </c>
      <c r="L41" s="3">
        <v>3</v>
      </c>
      <c r="M41" s="18" t="str">
        <f>VLOOKUP(L41, Cities!$A$1:$B$11, 2, FALSE)</f>
        <v>Da Nang</v>
      </c>
      <c r="N41" s="3">
        <v>5</v>
      </c>
      <c r="O41" s="4" t="s">
        <v>43</v>
      </c>
    </row>
    <row r="42" spans="1:15" ht="15.75" customHeight="1" x14ac:dyDescent="0.15">
      <c r="A42" s="3">
        <v>41</v>
      </c>
      <c r="B42" s="3">
        <v>2</v>
      </c>
      <c r="C42" s="18" t="str">
        <f>VLOOKUP(B42, 'Traffic channels'!$A$1:$B$7, 2, FALSE)</f>
        <v>Google Ads</v>
      </c>
      <c r="D42" s="4" t="s">
        <v>42</v>
      </c>
      <c r="E42" s="14">
        <v>1</v>
      </c>
      <c r="F42" s="3">
        <v>41</v>
      </c>
      <c r="G42" s="3">
        <v>1</v>
      </c>
      <c r="H42" s="18" t="str">
        <f>VLOOKUP(G42, Products!$A$1:$B$7, 2, FALSE)</f>
        <v>Pintury</v>
      </c>
      <c r="I42" s="3">
        <v>1</v>
      </c>
      <c r="J42" s="19" t="str">
        <f>VLOOKUP(I42, 'Pricing plans'!$A$1:$B$5, 2, FALSE)</f>
        <v>Light</v>
      </c>
      <c r="K42" s="20">
        <f t="array" ref="K42">INDEX(Prices!$A$1:$G$5, MATCH(J42, Prices!$A$1:$A$5, 0), MATCH(H42, Prices!$A$1:$G$1, 0))</f>
        <v>199</v>
      </c>
      <c r="L42" s="3">
        <v>1</v>
      </c>
      <c r="M42" s="18" t="str">
        <f>VLOOKUP(L42, Cities!$A$1:$B$11, 2, FALSE)</f>
        <v>Ho Chi Minh City</v>
      </c>
      <c r="N42" s="3">
        <v>5</v>
      </c>
      <c r="O42" s="4" t="s">
        <v>43</v>
      </c>
    </row>
    <row r="43" spans="1:15" ht="15.75" customHeight="1" x14ac:dyDescent="0.15">
      <c r="A43" s="3">
        <v>42</v>
      </c>
      <c r="B43" s="3">
        <v>2</v>
      </c>
      <c r="C43" s="18" t="str">
        <f>VLOOKUP(B43, 'Traffic channels'!$A$1:$B$7, 2, FALSE)</f>
        <v>Google Ads</v>
      </c>
      <c r="D43" s="4" t="s">
        <v>39</v>
      </c>
      <c r="E43" s="14">
        <v>1</v>
      </c>
      <c r="F43" s="3">
        <v>42</v>
      </c>
      <c r="G43" s="3">
        <v>2</v>
      </c>
      <c r="H43" s="18" t="str">
        <f>VLOOKUP(G43, Products!$A$1:$B$7, 2, FALSE)</f>
        <v>Pixo</v>
      </c>
      <c r="I43" s="3">
        <v>3</v>
      </c>
      <c r="J43" s="19" t="str">
        <f>VLOOKUP(I43, 'Pricing plans'!$A$1:$B$5, 2, FALSE)</f>
        <v>Premium</v>
      </c>
      <c r="K43" s="20">
        <f t="array" ref="K43">INDEX(Prices!$A$1:$G$5, MATCH(J43, Prices!$A$1:$A$5, 0), MATCH(H43, Prices!$A$1:$G$1, 0))</f>
        <v>432</v>
      </c>
      <c r="L43" s="3">
        <v>1</v>
      </c>
      <c r="M43" s="18" t="str">
        <f>VLOOKUP(L43, Cities!$A$1:$B$11, 2, FALSE)</f>
        <v>Ho Chi Minh City</v>
      </c>
      <c r="N43" s="3">
        <v>6</v>
      </c>
      <c r="O43" s="4" t="s">
        <v>46</v>
      </c>
    </row>
    <row r="44" spans="1:15" ht="15.75" customHeight="1" x14ac:dyDescent="0.15">
      <c r="A44" s="3">
        <v>43</v>
      </c>
      <c r="B44" s="3">
        <v>1</v>
      </c>
      <c r="C44" s="18" t="str">
        <f>VLOOKUP(B44, 'Traffic channels'!$A$1:$B$7, 2, FALSE)</f>
        <v>Google SEO</v>
      </c>
      <c r="D44" s="4" t="s">
        <v>42</v>
      </c>
      <c r="E44" s="14">
        <v>1</v>
      </c>
      <c r="F44" s="3">
        <v>43</v>
      </c>
      <c r="G44" s="3">
        <v>3</v>
      </c>
      <c r="H44" s="18" t="str">
        <f>VLOOKUP(G44, Products!$A$1:$B$7, 2, FALSE)</f>
        <v>Floati</v>
      </c>
      <c r="I44" s="3">
        <v>3</v>
      </c>
      <c r="J44" s="19" t="str">
        <f>VLOOKUP(I44, 'Pricing plans'!$A$1:$B$5, 2, FALSE)</f>
        <v>Premium</v>
      </c>
      <c r="K44" s="20">
        <f t="array" ref="K44">INDEX(Prices!$A$1:$G$5, MATCH(J44, Prices!$A$1:$A$5, 0), MATCH(H44, Prices!$A$1:$G$1, 0))</f>
        <v>1185</v>
      </c>
      <c r="L44" s="3">
        <v>3</v>
      </c>
      <c r="M44" s="18" t="str">
        <f>VLOOKUP(L44, Cities!$A$1:$B$11, 2, FALSE)</f>
        <v>Da Nang</v>
      </c>
      <c r="N44" s="3">
        <v>3</v>
      </c>
      <c r="O44" s="4" t="s">
        <v>40</v>
      </c>
    </row>
    <row r="45" spans="1:15" ht="15.75" customHeight="1" x14ac:dyDescent="0.15">
      <c r="A45" s="3">
        <v>44</v>
      </c>
      <c r="B45" s="3">
        <v>2</v>
      </c>
      <c r="C45" s="18" t="str">
        <f>VLOOKUP(B45, 'Traffic channels'!$A$1:$B$7, 2, FALSE)</f>
        <v>Google Ads</v>
      </c>
      <c r="D45" s="4" t="s">
        <v>42</v>
      </c>
      <c r="E45" s="14">
        <v>1</v>
      </c>
      <c r="F45" s="3">
        <v>44</v>
      </c>
      <c r="G45" s="3">
        <v>2</v>
      </c>
      <c r="H45" s="18" t="str">
        <f>VLOOKUP(G45, Products!$A$1:$B$7, 2, FALSE)</f>
        <v>Pixo</v>
      </c>
      <c r="I45" s="3">
        <v>2</v>
      </c>
      <c r="J45" s="19" t="str">
        <f>VLOOKUP(I45, 'Pricing plans'!$A$1:$B$5, 2, FALSE)</f>
        <v>Advanced</v>
      </c>
      <c r="K45" s="20">
        <f t="array" ref="K45">INDEX(Prices!$A$1:$G$5, MATCH(J45, Prices!$A$1:$A$5, 0), MATCH(H45, Prices!$A$1:$G$1, 0))</f>
        <v>216</v>
      </c>
      <c r="L45" s="3">
        <v>2</v>
      </c>
      <c r="M45" s="18" t="str">
        <f>VLOOKUP(L45, Cities!$A$1:$B$11, 2, FALSE)</f>
        <v>Hanoi</v>
      </c>
      <c r="N45" s="3">
        <v>2</v>
      </c>
      <c r="O45" s="4" t="s">
        <v>41</v>
      </c>
    </row>
    <row r="46" spans="1:15" ht="15.75" customHeight="1" x14ac:dyDescent="0.15">
      <c r="A46" s="3">
        <v>45</v>
      </c>
      <c r="B46" s="3">
        <v>2</v>
      </c>
      <c r="C46" s="18" t="str">
        <f>VLOOKUP(B46, 'Traffic channels'!$A$1:$B$7, 2, FALSE)</f>
        <v>Google Ads</v>
      </c>
      <c r="D46" s="4" t="s">
        <v>39</v>
      </c>
      <c r="E46" s="14">
        <v>1</v>
      </c>
      <c r="F46" s="3">
        <v>45</v>
      </c>
      <c r="G46" s="3">
        <v>3</v>
      </c>
      <c r="H46" s="18" t="str">
        <f>VLOOKUP(G46, Products!$A$1:$B$7, 2, FALSE)</f>
        <v>Floati</v>
      </c>
      <c r="I46" s="3">
        <v>1</v>
      </c>
      <c r="J46" s="19" t="str">
        <f>VLOOKUP(I46, 'Pricing plans'!$A$1:$B$5, 2, FALSE)</f>
        <v>Light</v>
      </c>
      <c r="K46" s="20">
        <f t="array" ref="K46">INDEX(Prices!$A$1:$G$5, MATCH(J46, Prices!$A$1:$A$5, 0), MATCH(H46, Prices!$A$1:$G$1, 0))</f>
        <v>395</v>
      </c>
      <c r="L46" s="3">
        <v>7</v>
      </c>
      <c r="M46" s="18" t="str">
        <f>VLOOKUP(L46, Cities!$A$1:$B$11, 2, FALSE)</f>
        <v>Hội An</v>
      </c>
      <c r="N46" s="3">
        <v>1</v>
      </c>
      <c r="O46" s="4" t="s">
        <v>44</v>
      </c>
    </row>
    <row r="47" spans="1:15" ht="15.75" customHeight="1" x14ac:dyDescent="0.15">
      <c r="A47" s="3">
        <v>46</v>
      </c>
      <c r="B47" s="3">
        <v>1</v>
      </c>
      <c r="C47" s="18" t="str">
        <f>VLOOKUP(B47, 'Traffic channels'!$A$1:$B$7, 2, FALSE)</f>
        <v>Google SEO</v>
      </c>
      <c r="D47" s="4" t="s">
        <v>39</v>
      </c>
      <c r="E47" s="14">
        <v>1</v>
      </c>
      <c r="F47" s="3">
        <v>46</v>
      </c>
      <c r="G47" s="3">
        <v>3</v>
      </c>
      <c r="H47" s="18" t="str">
        <f>VLOOKUP(G47, Products!$A$1:$B$7, 2, FALSE)</f>
        <v>Floati</v>
      </c>
      <c r="I47" s="3">
        <v>2</v>
      </c>
      <c r="J47" s="19" t="str">
        <f>VLOOKUP(I47, 'Pricing plans'!$A$1:$B$5, 2, FALSE)</f>
        <v>Advanced</v>
      </c>
      <c r="K47" s="20">
        <f t="array" ref="K47">INDEX(Prices!$A$1:$G$5, MATCH(J47, Prices!$A$1:$A$5, 0), MATCH(H47, Prices!$A$1:$G$1, 0))</f>
        <v>593</v>
      </c>
      <c r="L47" s="3">
        <v>7</v>
      </c>
      <c r="M47" s="18" t="str">
        <f>VLOOKUP(L47, Cities!$A$1:$B$11, 2, FALSE)</f>
        <v>Hội An</v>
      </c>
      <c r="N47" s="3">
        <v>5</v>
      </c>
      <c r="O47" s="4" t="s">
        <v>43</v>
      </c>
    </row>
    <row r="48" spans="1:15" ht="15.75" customHeight="1" x14ac:dyDescent="0.15">
      <c r="A48" s="3">
        <v>47</v>
      </c>
      <c r="B48" s="3">
        <v>5</v>
      </c>
      <c r="C48" s="18" t="str">
        <f>VLOOKUP(B48, 'Traffic channels'!$A$1:$B$7, 2, FALSE)</f>
        <v>Instagram</v>
      </c>
      <c r="D48" s="4" t="s">
        <v>39</v>
      </c>
      <c r="E48" s="14">
        <v>1</v>
      </c>
      <c r="F48" s="3">
        <v>47</v>
      </c>
      <c r="G48" s="3">
        <v>2</v>
      </c>
      <c r="H48" s="18" t="str">
        <f>VLOOKUP(G48, Products!$A$1:$B$7, 2, FALSE)</f>
        <v>Pixo</v>
      </c>
      <c r="I48" s="3">
        <v>2</v>
      </c>
      <c r="J48" s="19" t="str">
        <f>VLOOKUP(I48, 'Pricing plans'!$A$1:$B$5, 2, FALSE)</f>
        <v>Advanced</v>
      </c>
      <c r="K48" s="20">
        <f t="array" ref="K48">INDEX(Prices!$A$1:$G$5, MATCH(J48, Prices!$A$1:$A$5, 0), MATCH(H48, Prices!$A$1:$G$1, 0))</f>
        <v>216</v>
      </c>
      <c r="L48" s="3">
        <v>2</v>
      </c>
      <c r="M48" s="18" t="str">
        <f>VLOOKUP(L48, Cities!$A$1:$B$11, 2, FALSE)</f>
        <v>Hanoi</v>
      </c>
      <c r="N48" s="3">
        <v>4</v>
      </c>
      <c r="O48" s="4" t="s">
        <v>45</v>
      </c>
    </row>
    <row r="49" spans="1:15" ht="15.75" customHeight="1" x14ac:dyDescent="0.15">
      <c r="A49" s="3">
        <v>48</v>
      </c>
      <c r="B49" s="3">
        <v>5</v>
      </c>
      <c r="C49" s="18" t="str">
        <f>VLOOKUP(B49, 'Traffic channels'!$A$1:$B$7, 2, FALSE)</f>
        <v>Instagram</v>
      </c>
      <c r="D49" s="4" t="s">
        <v>39</v>
      </c>
      <c r="E49" s="14">
        <v>1</v>
      </c>
      <c r="F49" s="3">
        <v>48</v>
      </c>
      <c r="G49" s="3">
        <v>5</v>
      </c>
      <c r="H49" s="18" t="str">
        <f>VLOOKUP(G49, Products!$A$1:$B$7, 2, FALSE)</f>
        <v>SprayPix</v>
      </c>
      <c r="I49" s="3">
        <v>2</v>
      </c>
      <c r="J49" s="19" t="str">
        <f>VLOOKUP(I49, 'Pricing plans'!$A$1:$B$5, 2, FALSE)</f>
        <v>Advanced</v>
      </c>
      <c r="K49" s="20">
        <f t="array" ref="K49">INDEX(Prices!$A$1:$G$5, MATCH(J49, Prices!$A$1:$A$5, 0), MATCH(H49, Prices!$A$1:$G$1, 0))</f>
        <v>446</v>
      </c>
      <c r="L49" s="3">
        <v>8</v>
      </c>
      <c r="M49" s="18" t="str">
        <f>VLOOKUP(L49, Cities!$A$1:$B$11, 2, FALSE)</f>
        <v>Buôn Ma Thuột</v>
      </c>
      <c r="N49" s="3">
        <v>2</v>
      </c>
      <c r="O49" s="4" t="s">
        <v>41</v>
      </c>
    </row>
    <row r="50" spans="1:15" ht="15.75" customHeight="1" x14ac:dyDescent="0.15">
      <c r="A50" s="3">
        <v>49</v>
      </c>
      <c r="B50" s="3">
        <v>2</v>
      </c>
      <c r="C50" s="18" t="str">
        <f>VLOOKUP(B50, 'Traffic channels'!$A$1:$B$7, 2, FALSE)</f>
        <v>Google Ads</v>
      </c>
      <c r="D50" s="4" t="s">
        <v>39</v>
      </c>
      <c r="E50" s="14">
        <v>1</v>
      </c>
      <c r="F50" s="3">
        <v>49</v>
      </c>
      <c r="G50" s="3">
        <v>2</v>
      </c>
      <c r="H50" s="18" t="str">
        <f>VLOOKUP(G50, Products!$A$1:$B$7, 2, FALSE)</f>
        <v>Pixo</v>
      </c>
      <c r="I50" s="3">
        <v>3</v>
      </c>
      <c r="J50" s="19" t="str">
        <f>VLOOKUP(I50, 'Pricing plans'!$A$1:$B$5, 2, FALSE)</f>
        <v>Premium</v>
      </c>
      <c r="K50" s="20">
        <f t="array" ref="K50">INDEX(Prices!$A$1:$G$5, MATCH(J50, Prices!$A$1:$A$5, 0), MATCH(H50, Prices!$A$1:$G$1, 0))</f>
        <v>432</v>
      </c>
      <c r="L50" s="3">
        <v>2</v>
      </c>
      <c r="M50" s="18" t="str">
        <f>VLOOKUP(L50, Cities!$A$1:$B$11, 2, FALSE)</f>
        <v>Hanoi</v>
      </c>
      <c r="N50" s="3">
        <v>4</v>
      </c>
      <c r="O50" s="4" t="s">
        <v>45</v>
      </c>
    </row>
    <row r="51" spans="1:15" ht="15.75" customHeight="1" x14ac:dyDescent="0.15">
      <c r="A51" s="3">
        <v>50</v>
      </c>
      <c r="B51" s="3">
        <v>1</v>
      </c>
      <c r="C51" s="18" t="str">
        <f>VLOOKUP(B51, 'Traffic channels'!$A$1:$B$7, 2, FALSE)</f>
        <v>Google SEO</v>
      </c>
      <c r="D51" s="4" t="s">
        <v>42</v>
      </c>
      <c r="E51" s="14">
        <v>1</v>
      </c>
      <c r="F51" s="3">
        <v>50</v>
      </c>
      <c r="G51" s="3">
        <v>1</v>
      </c>
      <c r="H51" s="18" t="str">
        <f>VLOOKUP(G51, Products!$A$1:$B$7, 2, FALSE)</f>
        <v>Pintury</v>
      </c>
      <c r="I51" s="3">
        <v>2</v>
      </c>
      <c r="J51" s="19" t="str">
        <f>VLOOKUP(I51, 'Pricing plans'!$A$1:$B$5, 2, FALSE)</f>
        <v>Advanced</v>
      </c>
      <c r="K51" s="20">
        <f t="array" ref="K51">INDEX(Prices!$A$1:$G$5, MATCH(J51, Prices!$A$1:$A$5, 0), MATCH(H51, Prices!$A$1:$G$1, 0))</f>
        <v>299</v>
      </c>
      <c r="L51" s="3">
        <v>2</v>
      </c>
      <c r="M51" s="18" t="str">
        <f>VLOOKUP(L51, Cities!$A$1:$B$11, 2, FALSE)</f>
        <v>Hanoi</v>
      </c>
      <c r="N51" s="3">
        <v>2</v>
      </c>
      <c r="O51" s="4" t="s">
        <v>41</v>
      </c>
    </row>
    <row r="52" spans="1:15" ht="13" x14ac:dyDescent="0.15">
      <c r="A52" s="3">
        <v>51</v>
      </c>
      <c r="B52" s="3">
        <v>4</v>
      </c>
      <c r="C52" s="18" t="str">
        <f>VLOOKUP(B52, 'Traffic channels'!$A$1:$B$7, 2, FALSE)</f>
        <v>Facebook</v>
      </c>
      <c r="D52" s="4" t="s">
        <v>39</v>
      </c>
      <c r="E52" s="14">
        <v>1</v>
      </c>
      <c r="F52" s="3">
        <v>51</v>
      </c>
      <c r="G52" s="3">
        <v>1</v>
      </c>
      <c r="H52" s="18" t="str">
        <f>VLOOKUP(G52, Products!$A$1:$B$7, 2, FALSE)</f>
        <v>Pintury</v>
      </c>
      <c r="I52" s="3">
        <v>2</v>
      </c>
      <c r="J52" s="19" t="str">
        <f>VLOOKUP(I52, 'Pricing plans'!$A$1:$B$5, 2, FALSE)</f>
        <v>Advanced</v>
      </c>
      <c r="K52" s="20">
        <f t="array" ref="K52">INDEX(Prices!$A$1:$G$5, MATCH(J52, Prices!$A$1:$A$5, 0), MATCH(H52, Prices!$A$1:$G$1, 0))</f>
        <v>299</v>
      </c>
      <c r="L52" s="3">
        <v>8</v>
      </c>
      <c r="M52" s="18" t="str">
        <f>VLOOKUP(L52, Cities!$A$1:$B$11, 2, FALSE)</f>
        <v>Buôn Ma Thuột</v>
      </c>
      <c r="N52" s="3">
        <v>3</v>
      </c>
      <c r="O52" s="4" t="s">
        <v>40</v>
      </c>
    </row>
    <row r="53" spans="1:15" ht="13" x14ac:dyDescent="0.15">
      <c r="A53" s="3">
        <v>52</v>
      </c>
      <c r="B53" s="3">
        <v>6</v>
      </c>
      <c r="C53" s="18" t="str">
        <f>VLOOKUP(B53, 'Traffic channels'!$A$1:$B$7, 2, FALSE)</f>
        <v>Twitter</v>
      </c>
      <c r="D53" s="4" t="s">
        <v>42</v>
      </c>
      <c r="E53" s="14">
        <v>1</v>
      </c>
      <c r="F53" s="3">
        <v>52</v>
      </c>
      <c r="G53" s="3">
        <v>5</v>
      </c>
      <c r="H53" s="18" t="str">
        <f>VLOOKUP(G53, Products!$A$1:$B$7, 2, FALSE)</f>
        <v>SprayPix</v>
      </c>
      <c r="I53" s="3">
        <v>3</v>
      </c>
      <c r="J53" s="19" t="str">
        <f>VLOOKUP(I53, 'Pricing plans'!$A$1:$B$5, 2, FALSE)</f>
        <v>Premium</v>
      </c>
      <c r="K53" s="20">
        <f t="array" ref="K53">INDEX(Prices!$A$1:$G$5, MATCH(J53, Prices!$A$1:$A$5, 0), MATCH(H53, Prices!$A$1:$G$1, 0))</f>
        <v>891</v>
      </c>
      <c r="L53" s="3">
        <v>1</v>
      </c>
      <c r="M53" s="18" t="str">
        <f>VLOOKUP(L53, Cities!$A$1:$B$11, 2, FALSE)</f>
        <v>Ho Chi Minh City</v>
      </c>
      <c r="N53" s="3">
        <v>1</v>
      </c>
      <c r="O53" s="4" t="s">
        <v>44</v>
      </c>
    </row>
    <row r="54" spans="1:15" ht="13" x14ac:dyDescent="0.15">
      <c r="A54" s="3">
        <v>53</v>
      </c>
      <c r="B54" s="3">
        <v>2</v>
      </c>
      <c r="C54" s="18" t="str">
        <f>VLOOKUP(B54, 'Traffic channels'!$A$1:$B$7, 2, FALSE)</f>
        <v>Google Ads</v>
      </c>
      <c r="D54" s="4" t="s">
        <v>42</v>
      </c>
      <c r="E54" s="14">
        <v>1</v>
      </c>
      <c r="F54" s="3">
        <v>53</v>
      </c>
      <c r="G54" s="3">
        <v>1</v>
      </c>
      <c r="H54" s="18" t="str">
        <f>VLOOKUP(G54, Products!$A$1:$B$7, 2, FALSE)</f>
        <v>Pintury</v>
      </c>
      <c r="I54" s="3">
        <v>2</v>
      </c>
      <c r="J54" s="19" t="str">
        <f>VLOOKUP(I54, 'Pricing plans'!$A$1:$B$5, 2, FALSE)</f>
        <v>Advanced</v>
      </c>
      <c r="K54" s="20">
        <f t="array" ref="K54">INDEX(Prices!$A$1:$G$5, MATCH(J54, Prices!$A$1:$A$5, 0), MATCH(H54, Prices!$A$1:$G$1, 0))</f>
        <v>299</v>
      </c>
      <c r="L54" s="3">
        <v>2</v>
      </c>
      <c r="M54" s="18" t="str">
        <f>VLOOKUP(L54, Cities!$A$1:$B$11, 2, FALSE)</f>
        <v>Hanoi</v>
      </c>
      <c r="N54" s="3">
        <v>5</v>
      </c>
      <c r="O54" s="4" t="s">
        <v>43</v>
      </c>
    </row>
    <row r="55" spans="1:15" ht="13" x14ac:dyDescent="0.15">
      <c r="A55" s="3">
        <v>54</v>
      </c>
      <c r="B55" s="3">
        <v>1</v>
      </c>
      <c r="C55" s="18" t="str">
        <f>VLOOKUP(B55, 'Traffic channels'!$A$1:$B$7, 2, FALSE)</f>
        <v>Google SEO</v>
      </c>
      <c r="D55" s="4" t="s">
        <v>42</v>
      </c>
      <c r="E55" s="14">
        <v>1</v>
      </c>
      <c r="F55" s="3">
        <v>54</v>
      </c>
      <c r="G55" s="3">
        <v>2</v>
      </c>
      <c r="H55" s="18" t="str">
        <f>VLOOKUP(G55, Products!$A$1:$B$7, 2, FALSE)</f>
        <v>Pixo</v>
      </c>
      <c r="I55" s="3">
        <v>1</v>
      </c>
      <c r="J55" s="19" t="str">
        <f>VLOOKUP(I55, 'Pricing plans'!$A$1:$B$5, 2, FALSE)</f>
        <v>Light</v>
      </c>
      <c r="K55" s="20">
        <f t="array" ref="K55">INDEX(Prices!$A$1:$G$5, MATCH(J55, Prices!$A$1:$A$5, 0), MATCH(H55, Prices!$A$1:$G$1, 0))</f>
        <v>144</v>
      </c>
      <c r="L55" s="3">
        <v>1</v>
      </c>
      <c r="M55" s="18" t="str">
        <f>VLOOKUP(L55, Cities!$A$1:$B$11, 2, FALSE)</f>
        <v>Ho Chi Minh City</v>
      </c>
      <c r="N55" s="3">
        <v>4</v>
      </c>
      <c r="O55" s="4" t="s">
        <v>45</v>
      </c>
    </row>
    <row r="56" spans="1:15" ht="13" x14ac:dyDescent="0.15">
      <c r="A56" s="3">
        <v>55</v>
      </c>
      <c r="B56" s="3">
        <v>2</v>
      </c>
      <c r="C56" s="18" t="str">
        <f>VLOOKUP(B56, 'Traffic channels'!$A$1:$B$7, 2, FALSE)</f>
        <v>Google Ads</v>
      </c>
      <c r="D56" s="4" t="s">
        <v>39</v>
      </c>
      <c r="E56" s="14">
        <v>1</v>
      </c>
      <c r="F56" s="3">
        <v>55</v>
      </c>
      <c r="G56" s="3">
        <v>4</v>
      </c>
      <c r="H56" s="18" t="str">
        <f>VLOOKUP(G56, Products!$A$1:$B$7, 2, FALSE)</f>
        <v>Artista</v>
      </c>
      <c r="I56" s="3">
        <v>2</v>
      </c>
      <c r="J56" s="19" t="str">
        <f>VLOOKUP(I56, 'Pricing plans'!$A$1:$B$5, 2, FALSE)</f>
        <v>Advanced</v>
      </c>
      <c r="K56" s="20">
        <f t="array" ref="K56">INDEX(Prices!$A$1:$G$5, MATCH(J56, Prices!$A$1:$A$5, 0), MATCH(H56, Prices!$A$1:$G$1, 0))</f>
        <v>899</v>
      </c>
      <c r="L56" s="3">
        <v>1</v>
      </c>
      <c r="M56" s="18" t="str">
        <f>VLOOKUP(L56, Cities!$A$1:$B$11, 2, FALSE)</f>
        <v>Ho Chi Minh City</v>
      </c>
      <c r="N56" s="3">
        <v>5</v>
      </c>
      <c r="O56" s="4" t="s">
        <v>43</v>
      </c>
    </row>
    <row r="57" spans="1:15" ht="13" x14ac:dyDescent="0.15">
      <c r="A57" s="3">
        <v>56</v>
      </c>
      <c r="B57" s="3">
        <v>2</v>
      </c>
      <c r="C57" s="18" t="str">
        <f>VLOOKUP(B57, 'Traffic channels'!$A$1:$B$7, 2, FALSE)</f>
        <v>Google Ads</v>
      </c>
      <c r="D57" s="4" t="s">
        <v>39</v>
      </c>
      <c r="E57" s="14">
        <v>1</v>
      </c>
      <c r="F57" s="3">
        <v>56</v>
      </c>
      <c r="G57" s="3">
        <v>1</v>
      </c>
      <c r="H57" s="18" t="str">
        <f>VLOOKUP(G57, Products!$A$1:$B$7, 2, FALSE)</f>
        <v>Pintury</v>
      </c>
      <c r="I57" s="3">
        <v>1</v>
      </c>
      <c r="J57" s="19" t="str">
        <f>VLOOKUP(I57, 'Pricing plans'!$A$1:$B$5, 2, FALSE)</f>
        <v>Light</v>
      </c>
      <c r="K57" s="20">
        <f t="array" ref="K57">INDEX(Prices!$A$1:$G$5, MATCH(J57, Prices!$A$1:$A$5, 0), MATCH(H57, Prices!$A$1:$G$1, 0))</f>
        <v>199</v>
      </c>
      <c r="L57" s="3">
        <v>10</v>
      </c>
      <c r="M57" s="18" t="str">
        <f>VLOOKUP(L57, Cities!$A$1:$B$11, 2, FALSE)</f>
        <v>Nha Trang</v>
      </c>
      <c r="N57" s="3">
        <v>3</v>
      </c>
      <c r="O57" s="4" t="s">
        <v>40</v>
      </c>
    </row>
    <row r="58" spans="1:15" ht="13" x14ac:dyDescent="0.15">
      <c r="A58" s="3">
        <v>57</v>
      </c>
      <c r="B58" s="3">
        <v>2</v>
      </c>
      <c r="C58" s="18" t="str">
        <f>VLOOKUP(B58, 'Traffic channels'!$A$1:$B$7, 2, FALSE)</f>
        <v>Google Ads</v>
      </c>
      <c r="D58" s="4" t="s">
        <v>42</v>
      </c>
      <c r="E58" s="14">
        <v>1</v>
      </c>
      <c r="F58" s="3">
        <v>57</v>
      </c>
      <c r="G58" s="3">
        <v>3</v>
      </c>
      <c r="H58" s="18" t="str">
        <f>VLOOKUP(G58, Products!$A$1:$B$7, 2, FALSE)</f>
        <v>Floati</v>
      </c>
      <c r="I58" s="3">
        <v>2</v>
      </c>
      <c r="J58" s="19" t="str">
        <f>VLOOKUP(I58, 'Pricing plans'!$A$1:$B$5, 2, FALSE)</f>
        <v>Advanced</v>
      </c>
      <c r="K58" s="20">
        <f t="array" ref="K58">INDEX(Prices!$A$1:$G$5, MATCH(J58, Prices!$A$1:$A$5, 0), MATCH(H58, Prices!$A$1:$G$1, 0))</f>
        <v>593</v>
      </c>
      <c r="L58" s="3">
        <v>1</v>
      </c>
      <c r="M58" s="18" t="str">
        <f>VLOOKUP(L58, Cities!$A$1:$B$11, 2, FALSE)</f>
        <v>Ho Chi Minh City</v>
      </c>
      <c r="N58" s="3">
        <v>1</v>
      </c>
      <c r="O58" s="4" t="s">
        <v>44</v>
      </c>
    </row>
    <row r="59" spans="1:15" ht="13" x14ac:dyDescent="0.15">
      <c r="A59" s="3">
        <v>58</v>
      </c>
      <c r="B59" s="3">
        <v>1</v>
      </c>
      <c r="C59" s="18" t="str">
        <f>VLOOKUP(B59, 'Traffic channels'!$A$1:$B$7, 2, FALSE)</f>
        <v>Google SEO</v>
      </c>
      <c r="D59" s="4" t="s">
        <v>39</v>
      </c>
      <c r="E59" s="14">
        <v>1</v>
      </c>
      <c r="F59" s="3">
        <v>58</v>
      </c>
      <c r="G59" s="3">
        <v>4</v>
      </c>
      <c r="H59" s="18" t="str">
        <f>VLOOKUP(G59, Products!$A$1:$B$7, 2, FALSE)</f>
        <v>Artista</v>
      </c>
      <c r="I59" s="3">
        <v>3</v>
      </c>
      <c r="J59" s="19" t="str">
        <f>VLOOKUP(I59, 'Pricing plans'!$A$1:$B$5, 2, FALSE)</f>
        <v>Premium</v>
      </c>
      <c r="K59" s="20">
        <f t="array" ref="K59">INDEX(Prices!$A$1:$G$5, MATCH(J59, Prices!$A$1:$A$5, 0), MATCH(H59, Prices!$A$1:$G$1, 0))</f>
        <v>1797</v>
      </c>
      <c r="L59" s="3">
        <v>5</v>
      </c>
      <c r="M59" s="18" t="str">
        <f>VLOOKUP(L59, Cities!$A$1:$B$11, 2, FALSE)</f>
        <v>Đông Hà</v>
      </c>
      <c r="N59" s="3">
        <v>2</v>
      </c>
      <c r="O59" s="4" t="s">
        <v>41</v>
      </c>
    </row>
    <row r="60" spans="1:15" ht="13" x14ac:dyDescent="0.15">
      <c r="A60" s="3">
        <v>59</v>
      </c>
      <c r="B60" s="3">
        <v>4</v>
      </c>
      <c r="C60" s="18" t="str">
        <f>VLOOKUP(B60, 'Traffic channels'!$A$1:$B$7, 2, FALSE)</f>
        <v>Facebook</v>
      </c>
      <c r="D60" s="4" t="s">
        <v>39</v>
      </c>
      <c r="E60" s="14">
        <v>1</v>
      </c>
      <c r="F60" s="3">
        <v>59</v>
      </c>
      <c r="G60" s="3">
        <v>1</v>
      </c>
      <c r="H60" s="18" t="str">
        <f>VLOOKUP(G60, Products!$A$1:$B$7, 2, FALSE)</f>
        <v>Pintury</v>
      </c>
      <c r="I60" s="3">
        <v>2</v>
      </c>
      <c r="J60" s="19" t="str">
        <f>VLOOKUP(I60, 'Pricing plans'!$A$1:$B$5, 2, FALSE)</f>
        <v>Advanced</v>
      </c>
      <c r="K60" s="20">
        <f t="array" ref="K60">INDEX(Prices!$A$1:$G$5, MATCH(J60, Prices!$A$1:$A$5, 0), MATCH(H60, Prices!$A$1:$G$1, 0))</f>
        <v>299</v>
      </c>
      <c r="L60" s="3">
        <v>8</v>
      </c>
      <c r="M60" s="18" t="str">
        <f>VLOOKUP(L60, Cities!$A$1:$B$11, 2, FALSE)</f>
        <v>Buôn Ma Thuột</v>
      </c>
      <c r="N60" s="3">
        <v>7</v>
      </c>
      <c r="O60" s="4" t="s">
        <v>47</v>
      </c>
    </row>
    <row r="61" spans="1:15" ht="13" x14ac:dyDescent="0.15">
      <c r="A61" s="3">
        <v>60</v>
      </c>
      <c r="B61" s="3">
        <v>2</v>
      </c>
      <c r="C61" s="18" t="str">
        <f>VLOOKUP(B61, 'Traffic channels'!$A$1:$B$7, 2, FALSE)</f>
        <v>Google Ads</v>
      </c>
      <c r="D61" s="4" t="s">
        <v>42</v>
      </c>
      <c r="E61" s="14">
        <v>1</v>
      </c>
      <c r="F61" s="3">
        <v>60</v>
      </c>
      <c r="G61" s="3">
        <v>2</v>
      </c>
      <c r="H61" s="18" t="str">
        <f>VLOOKUP(G61, Products!$A$1:$B$7, 2, FALSE)</f>
        <v>Pixo</v>
      </c>
      <c r="I61" s="3">
        <v>3</v>
      </c>
      <c r="J61" s="19" t="str">
        <f>VLOOKUP(I61, 'Pricing plans'!$A$1:$B$5, 2, FALSE)</f>
        <v>Premium</v>
      </c>
      <c r="K61" s="20">
        <f t="array" ref="K61">INDEX(Prices!$A$1:$G$5, MATCH(J61, Prices!$A$1:$A$5, 0), MATCH(H61, Prices!$A$1:$G$1, 0))</f>
        <v>432</v>
      </c>
      <c r="L61" s="3">
        <v>5</v>
      </c>
      <c r="M61" s="18" t="str">
        <f>VLOOKUP(L61, Cities!$A$1:$B$11, 2, FALSE)</f>
        <v>Đông Hà</v>
      </c>
      <c r="N61" s="3">
        <v>1</v>
      </c>
      <c r="O61" s="4" t="s">
        <v>44</v>
      </c>
    </row>
    <row r="62" spans="1:15" ht="13" x14ac:dyDescent="0.15">
      <c r="A62" s="3">
        <v>61</v>
      </c>
      <c r="B62" s="3">
        <v>2</v>
      </c>
      <c r="C62" s="18" t="str">
        <f>VLOOKUP(B62, 'Traffic channels'!$A$1:$B$7, 2, FALSE)</f>
        <v>Google Ads</v>
      </c>
      <c r="D62" s="4" t="s">
        <v>42</v>
      </c>
      <c r="E62" s="14">
        <v>1</v>
      </c>
      <c r="F62" s="3">
        <v>61</v>
      </c>
      <c r="G62" s="3">
        <v>5</v>
      </c>
      <c r="H62" s="18" t="str">
        <f>VLOOKUP(G62, Products!$A$1:$B$7, 2, FALSE)</f>
        <v>SprayPix</v>
      </c>
      <c r="I62" s="3">
        <v>3</v>
      </c>
      <c r="J62" s="19" t="str">
        <f>VLOOKUP(I62, 'Pricing plans'!$A$1:$B$5, 2, FALSE)</f>
        <v>Premium</v>
      </c>
      <c r="K62" s="20">
        <f t="array" ref="K62">INDEX(Prices!$A$1:$G$5, MATCH(J62, Prices!$A$1:$A$5, 0), MATCH(H62, Prices!$A$1:$G$1, 0))</f>
        <v>891</v>
      </c>
      <c r="L62" s="3">
        <v>1</v>
      </c>
      <c r="M62" s="18" t="str">
        <f>VLOOKUP(L62, Cities!$A$1:$B$11, 2, FALSE)</f>
        <v>Ho Chi Minh City</v>
      </c>
      <c r="N62" s="3">
        <v>3</v>
      </c>
      <c r="O62" s="4" t="s">
        <v>40</v>
      </c>
    </row>
    <row r="63" spans="1:15" ht="13" x14ac:dyDescent="0.15">
      <c r="A63" s="3">
        <v>62</v>
      </c>
      <c r="B63" s="3">
        <v>2</v>
      </c>
      <c r="C63" s="18" t="str">
        <f>VLOOKUP(B63, 'Traffic channels'!$A$1:$B$7, 2, FALSE)</f>
        <v>Google Ads</v>
      </c>
      <c r="D63" s="4" t="s">
        <v>42</v>
      </c>
      <c r="E63" s="14">
        <v>1</v>
      </c>
      <c r="F63" s="3">
        <v>62</v>
      </c>
      <c r="G63" s="3">
        <v>4</v>
      </c>
      <c r="H63" s="18" t="str">
        <f>VLOOKUP(G63, Products!$A$1:$B$7, 2, FALSE)</f>
        <v>Artista</v>
      </c>
      <c r="I63" s="3">
        <v>2</v>
      </c>
      <c r="J63" s="19" t="str">
        <f>VLOOKUP(I63, 'Pricing plans'!$A$1:$B$5, 2, FALSE)</f>
        <v>Advanced</v>
      </c>
      <c r="K63" s="20">
        <f t="array" ref="K63">INDEX(Prices!$A$1:$G$5, MATCH(J63, Prices!$A$1:$A$5, 0), MATCH(H63, Prices!$A$1:$G$1, 0))</f>
        <v>899</v>
      </c>
      <c r="L63" s="3">
        <v>3</v>
      </c>
      <c r="M63" s="18" t="str">
        <f>VLOOKUP(L63, Cities!$A$1:$B$11, 2, FALSE)</f>
        <v>Da Nang</v>
      </c>
      <c r="N63" s="3">
        <v>5</v>
      </c>
      <c r="O63" s="4" t="s">
        <v>43</v>
      </c>
    </row>
    <row r="64" spans="1:15" ht="13" x14ac:dyDescent="0.15">
      <c r="A64" s="3">
        <v>63</v>
      </c>
      <c r="B64" s="3">
        <v>3</v>
      </c>
      <c r="C64" s="18" t="str">
        <f>VLOOKUP(B64, 'Traffic channels'!$A$1:$B$7, 2, FALSE)</f>
        <v>Bing</v>
      </c>
      <c r="D64" s="4" t="s">
        <v>39</v>
      </c>
      <c r="E64" s="14">
        <v>1</v>
      </c>
      <c r="F64" s="3">
        <v>63</v>
      </c>
      <c r="G64" s="3">
        <v>2</v>
      </c>
      <c r="H64" s="18" t="str">
        <f>VLOOKUP(G64, Products!$A$1:$B$7, 2, FALSE)</f>
        <v>Pixo</v>
      </c>
      <c r="I64" s="3">
        <v>2</v>
      </c>
      <c r="J64" s="19" t="str">
        <f>VLOOKUP(I64, 'Pricing plans'!$A$1:$B$5, 2, FALSE)</f>
        <v>Advanced</v>
      </c>
      <c r="K64" s="20">
        <f t="array" ref="K64">INDEX(Prices!$A$1:$G$5, MATCH(J64, Prices!$A$1:$A$5, 0), MATCH(H64, Prices!$A$1:$G$1, 0))</f>
        <v>216</v>
      </c>
      <c r="L64" s="3">
        <v>5</v>
      </c>
      <c r="M64" s="18" t="str">
        <f>VLOOKUP(L64, Cities!$A$1:$B$11, 2, FALSE)</f>
        <v>Đông Hà</v>
      </c>
      <c r="N64" s="3">
        <v>6</v>
      </c>
      <c r="O64" s="4" t="s">
        <v>46</v>
      </c>
    </row>
    <row r="65" spans="1:15" ht="13" x14ac:dyDescent="0.15">
      <c r="A65" s="3">
        <v>64</v>
      </c>
      <c r="B65" s="3">
        <v>4</v>
      </c>
      <c r="C65" s="18" t="str">
        <f>VLOOKUP(B65, 'Traffic channels'!$A$1:$B$7, 2, FALSE)</f>
        <v>Facebook</v>
      </c>
      <c r="D65" s="4" t="s">
        <v>42</v>
      </c>
      <c r="E65" s="14">
        <v>1</v>
      </c>
      <c r="F65" s="3">
        <v>64</v>
      </c>
      <c r="G65" s="3">
        <v>2</v>
      </c>
      <c r="H65" s="18" t="str">
        <f>VLOOKUP(G65, Products!$A$1:$B$7, 2, FALSE)</f>
        <v>Pixo</v>
      </c>
      <c r="I65" s="3">
        <v>3</v>
      </c>
      <c r="J65" s="19" t="str">
        <f>VLOOKUP(I65, 'Pricing plans'!$A$1:$B$5, 2, FALSE)</f>
        <v>Premium</v>
      </c>
      <c r="K65" s="20">
        <f t="array" ref="K65">INDEX(Prices!$A$1:$G$5, MATCH(J65, Prices!$A$1:$A$5, 0), MATCH(H65, Prices!$A$1:$G$1, 0))</f>
        <v>432</v>
      </c>
      <c r="L65" s="3">
        <v>1</v>
      </c>
      <c r="M65" s="18" t="str">
        <f>VLOOKUP(L65, Cities!$A$1:$B$11, 2, FALSE)</f>
        <v>Ho Chi Minh City</v>
      </c>
      <c r="N65" s="3">
        <v>7</v>
      </c>
      <c r="O65" s="4" t="s">
        <v>47</v>
      </c>
    </row>
    <row r="66" spans="1:15" ht="13" x14ac:dyDescent="0.15">
      <c r="A66" s="3">
        <v>65</v>
      </c>
      <c r="B66" s="3">
        <v>1</v>
      </c>
      <c r="C66" s="18" t="str">
        <f>VLOOKUP(B66, 'Traffic channels'!$A$1:$B$7, 2, FALSE)</f>
        <v>Google SEO</v>
      </c>
      <c r="D66" s="4" t="s">
        <v>39</v>
      </c>
      <c r="E66" s="14">
        <v>1</v>
      </c>
      <c r="F66" s="3">
        <v>65</v>
      </c>
      <c r="G66" s="3">
        <v>4</v>
      </c>
      <c r="H66" s="18" t="str">
        <f>VLOOKUP(G66, Products!$A$1:$B$7, 2, FALSE)</f>
        <v>Artista</v>
      </c>
      <c r="I66" s="3">
        <v>1</v>
      </c>
      <c r="J66" s="19" t="str">
        <f>VLOOKUP(I66, 'Pricing plans'!$A$1:$B$5, 2, FALSE)</f>
        <v>Light</v>
      </c>
      <c r="K66" s="20">
        <f t="array" ref="K66">INDEX(Prices!$A$1:$G$5, MATCH(J66, Prices!$A$1:$A$5, 0), MATCH(H66, Prices!$A$1:$G$1, 0))</f>
        <v>599</v>
      </c>
      <c r="L66" s="3">
        <v>1</v>
      </c>
      <c r="M66" s="18" t="str">
        <f>VLOOKUP(L66, Cities!$A$1:$B$11, 2, FALSE)</f>
        <v>Ho Chi Minh City</v>
      </c>
      <c r="N66" s="4">
        <v>1</v>
      </c>
      <c r="O66" s="4" t="s">
        <v>44</v>
      </c>
    </row>
    <row r="67" spans="1:15" ht="13" x14ac:dyDescent="0.15">
      <c r="A67" s="3">
        <v>66</v>
      </c>
      <c r="B67" s="3">
        <v>1</v>
      </c>
      <c r="C67" s="18" t="str">
        <f>VLOOKUP(B67, 'Traffic channels'!$A$1:$B$7, 2, FALSE)</f>
        <v>Google SEO</v>
      </c>
      <c r="D67" s="4" t="s">
        <v>39</v>
      </c>
      <c r="E67" s="14">
        <v>1</v>
      </c>
      <c r="F67" s="3">
        <v>66</v>
      </c>
      <c r="G67" s="3">
        <v>3</v>
      </c>
      <c r="H67" s="18" t="str">
        <f>VLOOKUP(G67, Products!$A$1:$B$7, 2, FALSE)</f>
        <v>Floati</v>
      </c>
      <c r="I67" s="3">
        <v>2</v>
      </c>
      <c r="J67" s="19" t="str">
        <f>VLOOKUP(I67, 'Pricing plans'!$A$1:$B$5, 2, FALSE)</f>
        <v>Advanced</v>
      </c>
      <c r="K67" s="20">
        <f t="array" ref="K67">INDEX(Prices!$A$1:$G$5, MATCH(J67, Prices!$A$1:$A$5, 0), MATCH(H67, Prices!$A$1:$G$1, 0))</f>
        <v>593</v>
      </c>
      <c r="L67" s="3">
        <v>2</v>
      </c>
      <c r="M67" s="18" t="str">
        <f>VLOOKUP(L67, Cities!$A$1:$B$11, 2, FALSE)</f>
        <v>Hanoi</v>
      </c>
      <c r="N67" s="3">
        <v>2</v>
      </c>
      <c r="O67" s="4" t="s">
        <v>41</v>
      </c>
    </row>
    <row r="68" spans="1:15" ht="13" x14ac:dyDescent="0.15">
      <c r="A68" s="3">
        <v>67</v>
      </c>
      <c r="B68" s="3">
        <v>4</v>
      </c>
      <c r="C68" s="18" t="str">
        <f>VLOOKUP(B68, 'Traffic channels'!$A$1:$B$7, 2, FALSE)</f>
        <v>Facebook</v>
      </c>
      <c r="D68" s="4" t="s">
        <v>42</v>
      </c>
      <c r="E68" s="14">
        <v>1</v>
      </c>
      <c r="F68" s="3">
        <v>67</v>
      </c>
      <c r="G68" s="3">
        <v>2</v>
      </c>
      <c r="H68" s="18" t="str">
        <f>VLOOKUP(G68, Products!$A$1:$B$7, 2, FALSE)</f>
        <v>Pixo</v>
      </c>
      <c r="I68" s="3">
        <v>2</v>
      </c>
      <c r="J68" s="19" t="str">
        <f>VLOOKUP(I68, 'Pricing plans'!$A$1:$B$5, 2, FALSE)</f>
        <v>Advanced</v>
      </c>
      <c r="K68" s="20">
        <f t="array" ref="K68">INDEX(Prices!$A$1:$G$5, MATCH(J68, Prices!$A$1:$A$5, 0), MATCH(H68, Prices!$A$1:$G$1, 0))</f>
        <v>216</v>
      </c>
      <c r="L68" s="3">
        <v>6</v>
      </c>
      <c r="M68" s="18" t="str">
        <f>VLOOKUP(L68, Cities!$A$1:$B$11, 2, FALSE)</f>
        <v>Đà Lạt</v>
      </c>
      <c r="N68" s="3">
        <v>1</v>
      </c>
      <c r="O68" s="4" t="s">
        <v>44</v>
      </c>
    </row>
    <row r="69" spans="1:15" ht="13" x14ac:dyDescent="0.15">
      <c r="A69" s="3">
        <v>68</v>
      </c>
      <c r="B69" s="3">
        <v>2</v>
      </c>
      <c r="C69" s="18" t="str">
        <f>VLOOKUP(B69, 'Traffic channels'!$A$1:$B$7, 2, FALSE)</f>
        <v>Google Ads</v>
      </c>
      <c r="D69" s="4" t="s">
        <v>42</v>
      </c>
      <c r="E69" s="14">
        <v>1</v>
      </c>
      <c r="F69" s="3">
        <v>68</v>
      </c>
      <c r="G69" s="3">
        <v>3</v>
      </c>
      <c r="H69" s="18" t="str">
        <f>VLOOKUP(G69, Products!$A$1:$B$7, 2, FALSE)</f>
        <v>Floati</v>
      </c>
      <c r="I69" s="3">
        <v>2</v>
      </c>
      <c r="J69" s="19" t="str">
        <f>VLOOKUP(I69, 'Pricing plans'!$A$1:$B$5, 2, FALSE)</f>
        <v>Advanced</v>
      </c>
      <c r="K69" s="20">
        <f t="array" ref="K69">INDEX(Prices!$A$1:$G$5, MATCH(J69, Prices!$A$1:$A$5, 0), MATCH(H69, Prices!$A$1:$G$1, 0))</f>
        <v>593</v>
      </c>
      <c r="L69" s="3">
        <v>1</v>
      </c>
      <c r="M69" s="18" t="str">
        <f>VLOOKUP(L69, Cities!$A$1:$B$11, 2, FALSE)</f>
        <v>Ho Chi Minh City</v>
      </c>
      <c r="N69" s="3">
        <v>2</v>
      </c>
      <c r="O69" s="4" t="s">
        <v>41</v>
      </c>
    </row>
    <row r="70" spans="1:15" ht="13" x14ac:dyDescent="0.15">
      <c r="A70" s="3">
        <v>69</v>
      </c>
      <c r="B70" s="3">
        <v>2</v>
      </c>
      <c r="C70" s="18" t="str">
        <f>VLOOKUP(B70, 'Traffic channels'!$A$1:$B$7, 2, FALSE)</f>
        <v>Google Ads</v>
      </c>
      <c r="D70" s="4" t="s">
        <v>42</v>
      </c>
      <c r="E70" s="14">
        <v>1</v>
      </c>
      <c r="F70" s="3">
        <v>69</v>
      </c>
      <c r="G70" s="3">
        <v>2</v>
      </c>
      <c r="H70" s="18" t="str">
        <f>VLOOKUP(G70, Products!$A$1:$B$7, 2, FALSE)</f>
        <v>Pixo</v>
      </c>
      <c r="I70" s="3">
        <v>1</v>
      </c>
      <c r="J70" s="19" t="str">
        <f>VLOOKUP(I70, 'Pricing plans'!$A$1:$B$5, 2, FALSE)</f>
        <v>Light</v>
      </c>
      <c r="K70" s="20">
        <f t="array" ref="K70">INDEX(Prices!$A$1:$G$5, MATCH(J70, Prices!$A$1:$A$5, 0), MATCH(H70, Prices!$A$1:$G$1, 0))</f>
        <v>144</v>
      </c>
      <c r="L70" s="3">
        <v>2</v>
      </c>
      <c r="M70" s="18" t="str">
        <f>VLOOKUP(L70, Cities!$A$1:$B$11, 2, FALSE)</f>
        <v>Hanoi</v>
      </c>
      <c r="N70" s="3">
        <v>2</v>
      </c>
      <c r="O70" s="4" t="s">
        <v>41</v>
      </c>
    </row>
    <row r="71" spans="1:15" ht="13" x14ac:dyDescent="0.15">
      <c r="A71" s="3">
        <v>70</v>
      </c>
      <c r="B71" s="3">
        <v>12</v>
      </c>
      <c r="C71" s="18" t="e">
        <f>VLOOKUP(B71, 'Traffic channels'!$A$1:$B$7, 2, FALSE)</f>
        <v>#N/A</v>
      </c>
      <c r="D71" s="4" t="s">
        <v>42</v>
      </c>
      <c r="E71" s="14">
        <v>1</v>
      </c>
      <c r="F71" s="3">
        <v>70</v>
      </c>
      <c r="G71" s="3">
        <v>3</v>
      </c>
      <c r="H71" s="18" t="str">
        <f>VLOOKUP(G71, Products!$A$1:$B$7, 2, FALSE)</f>
        <v>Floati</v>
      </c>
      <c r="I71" s="3">
        <v>2</v>
      </c>
      <c r="J71" s="19" t="str">
        <f>VLOOKUP(I71, 'Pricing plans'!$A$1:$B$5, 2, FALSE)</f>
        <v>Advanced</v>
      </c>
      <c r="K71" s="20">
        <f t="array" ref="K71">INDEX(Prices!$A$1:$G$5, MATCH(J71, Prices!$A$1:$A$5, 0), MATCH(H71, Prices!$A$1:$G$1, 0))</f>
        <v>593</v>
      </c>
      <c r="L71" s="3">
        <v>8</v>
      </c>
      <c r="M71" s="18" t="str">
        <f>VLOOKUP(L71, Cities!$A$1:$B$11, 2, FALSE)</f>
        <v>Buôn Ma Thuột</v>
      </c>
      <c r="N71" s="3">
        <v>4</v>
      </c>
      <c r="O71" s="4" t="s">
        <v>45</v>
      </c>
    </row>
    <row r="72" spans="1:15" ht="13" x14ac:dyDescent="0.15">
      <c r="A72" s="3">
        <v>71</v>
      </c>
      <c r="B72" s="3">
        <v>2</v>
      </c>
      <c r="C72" s="18" t="str">
        <f>VLOOKUP(B72, 'Traffic channels'!$A$1:$B$7, 2, FALSE)</f>
        <v>Google Ads</v>
      </c>
      <c r="D72" s="4" t="s">
        <v>42</v>
      </c>
      <c r="E72" s="14">
        <v>1</v>
      </c>
      <c r="F72" s="3">
        <v>71</v>
      </c>
      <c r="G72" s="3">
        <v>2</v>
      </c>
      <c r="H72" s="18" t="str">
        <f>VLOOKUP(G72, Products!$A$1:$B$7, 2, FALSE)</f>
        <v>Pixo</v>
      </c>
      <c r="I72" s="3">
        <v>2</v>
      </c>
      <c r="J72" s="19" t="str">
        <f>VLOOKUP(I72, 'Pricing plans'!$A$1:$B$5, 2, FALSE)</f>
        <v>Advanced</v>
      </c>
      <c r="K72" s="20">
        <f t="array" ref="K72">INDEX(Prices!$A$1:$G$5, MATCH(J72, Prices!$A$1:$A$5, 0), MATCH(H72, Prices!$A$1:$G$1, 0))</f>
        <v>216</v>
      </c>
      <c r="L72" s="3">
        <v>4</v>
      </c>
      <c r="M72" s="18" t="str">
        <f>VLOOKUP(L72, Cities!$A$1:$B$11, 2, FALSE)</f>
        <v>Huế</v>
      </c>
      <c r="N72" s="3">
        <v>1</v>
      </c>
      <c r="O72" s="4" t="s">
        <v>44</v>
      </c>
    </row>
    <row r="73" spans="1:15" ht="13" x14ac:dyDescent="0.15">
      <c r="A73" s="3">
        <v>72</v>
      </c>
      <c r="B73" s="3">
        <v>6</v>
      </c>
      <c r="C73" s="18" t="str">
        <f>VLOOKUP(B73, 'Traffic channels'!$A$1:$B$7, 2, FALSE)</f>
        <v>Twitter</v>
      </c>
      <c r="D73" s="4" t="s">
        <v>42</v>
      </c>
      <c r="E73" s="14">
        <v>1</v>
      </c>
      <c r="F73" s="3">
        <v>72</v>
      </c>
      <c r="G73" s="3">
        <v>2</v>
      </c>
      <c r="H73" s="18" t="str">
        <f>VLOOKUP(G73, Products!$A$1:$B$7, 2, FALSE)</f>
        <v>Pixo</v>
      </c>
      <c r="I73" s="3">
        <v>2</v>
      </c>
      <c r="J73" s="19" t="str">
        <f>VLOOKUP(I73, 'Pricing plans'!$A$1:$B$5, 2, FALSE)</f>
        <v>Advanced</v>
      </c>
      <c r="K73" s="20">
        <f t="array" ref="K73">INDEX(Prices!$A$1:$G$5, MATCH(J73, Prices!$A$1:$A$5, 0), MATCH(H73, Prices!$A$1:$G$1, 0))</f>
        <v>216</v>
      </c>
      <c r="L73" s="3">
        <v>1</v>
      </c>
      <c r="M73" s="18" t="str">
        <f>VLOOKUP(L73, Cities!$A$1:$B$11, 2, FALSE)</f>
        <v>Ho Chi Minh City</v>
      </c>
      <c r="N73" s="3">
        <v>5</v>
      </c>
      <c r="O73" s="4" t="s">
        <v>43</v>
      </c>
    </row>
    <row r="74" spans="1:15" ht="13" x14ac:dyDescent="0.15">
      <c r="A74" s="3">
        <v>73</v>
      </c>
      <c r="B74" s="3">
        <v>2</v>
      </c>
      <c r="C74" s="18" t="str">
        <f>VLOOKUP(B74, 'Traffic channels'!$A$1:$B$7, 2, FALSE)</f>
        <v>Google Ads</v>
      </c>
      <c r="D74" s="4" t="s">
        <v>39</v>
      </c>
      <c r="E74" s="14">
        <v>1</v>
      </c>
      <c r="F74" s="3">
        <v>73</v>
      </c>
      <c r="G74" s="3">
        <v>2</v>
      </c>
      <c r="H74" s="18" t="str">
        <f>VLOOKUP(G74, Products!$A$1:$B$7, 2, FALSE)</f>
        <v>Pixo</v>
      </c>
      <c r="I74" s="3">
        <v>3</v>
      </c>
      <c r="J74" s="19" t="str">
        <f>VLOOKUP(I74, 'Pricing plans'!$A$1:$B$5, 2, FALSE)</f>
        <v>Premium</v>
      </c>
      <c r="K74" s="20">
        <f t="array" ref="K74">INDEX(Prices!$A$1:$G$5, MATCH(J74, Prices!$A$1:$A$5, 0), MATCH(H74, Prices!$A$1:$G$1, 0))</f>
        <v>432</v>
      </c>
      <c r="L74" s="3">
        <v>2</v>
      </c>
      <c r="M74" s="18" t="str">
        <f>VLOOKUP(L74, Cities!$A$1:$B$11, 2, FALSE)</f>
        <v>Hanoi</v>
      </c>
      <c r="N74" s="3">
        <v>6</v>
      </c>
      <c r="O74" s="4" t="s">
        <v>46</v>
      </c>
    </row>
    <row r="75" spans="1:15" ht="13" x14ac:dyDescent="0.15">
      <c r="A75" s="3">
        <v>74</v>
      </c>
      <c r="B75" s="3">
        <v>2</v>
      </c>
      <c r="C75" s="18" t="str">
        <f>VLOOKUP(B75, 'Traffic channels'!$A$1:$B$7, 2, FALSE)</f>
        <v>Google Ads</v>
      </c>
      <c r="D75" s="4" t="s">
        <v>39</v>
      </c>
      <c r="E75" s="14">
        <v>1</v>
      </c>
      <c r="F75" s="3">
        <v>74</v>
      </c>
      <c r="G75" s="3">
        <v>5</v>
      </c>
      <c r="H75" s="18" t="str">
        <f>VLOOKUP(G75, Products!$A$1:$B$7, 2, FALSE)</f>
        <v>SprayPix</v>
      </c>
      <c r="I75" s="3">
        <v>2</v>
      </c>
      <c r="J75" s="19" t="str">
        <f>VLOOKUP(I75, 'Pricing plans'!$A$1:$B$5, 2, FALSE)</f>
        <v>Advanced</v>
      </c>
      <c r="K75" s="20">
        <f t="array" ref="K75">INDEX(Prices!$A$1:$G$5, MATCH(J75, Prices!$A$1:$A$5, 0), MATCH(H75, Prices!$A$1:$G$1, 0))</f>
        <v>446</v>
      </c>
      <c r="L75" s="3">
        <v>4</v>
      </c>
      <c r="M75" s="18" t="str">
        <f>VLOOKUP(L75, Cities!$A$1:$B$11, 2, FALSE)</f>
        <v>Huế</v>
      </c>
      <c r="N75" s="3">
        <v>7</v>
      </c>
      <c r="O75" s="4" t="s">
        <v>47</v>
      </c>
    </row>
    <row r="76" spans="1:15" ht="13" x14ac:dyDescent="0.15">
      <c r="A76" s="3">
        <v>75</v>
      </c>
      <c r="B76" s="3">
        <v>1</v>
      </c>
      <c r="C76" s="18" t="str">
        <f>VLOOKUP(B76, 'Traffic channels'!$A$1:$B$7, 2, FALSE)</f>
        <v>Google SEO</v>
      </c>
      <c r="D76" s="4" t="s">
        <v>42</v>
      </c>
      <c r="E76" s="14">
        <v>1</v>
      </c>
      <c r="F76" s="3">
        <v>75</v>
      </c>
      <c r="G76" s="3">
        <v>5</v>
      </c>
      <c r="H76" s="18" t="str">
        <f>VLOOKUP(G76, Products!$A$1:$B$7, 2, FALSE)</f>
        <v>SprayPix</v>
      </c>
      <c r="I76" s="3">
        <v>2</v>
      </c>
      <c r="J76" s="19" t="str">
        <f>VLOOKUP(I76, 'Pricing plans'!$A$1:$B$5, 2, FALSE)</f>
        <v>Advanced</v>
      </c>
      <c r="K76" s="20">
        <f t="array" ref="K76">INDEX(Prices!$A$1:$G$5, MATCH(J76, Prices!$A$1:$A$5, 0), MATCH(H76, Prices!$A$1:$G$1, 0))</f>
        <v>446</v>
      </c>
      <c r="L76" s="3">
        <v>1</v>
      </c>
      <c r="M76" s="18" t="str">
        <f>VLOOKUP(L76, Cities!$A$1:$B$11, 2, FALSE)</f>
        <v>Ho Chi Minh City</v>
      </c>
      <c r="N76" s="3">
        <v>5</v>
      </c>
      <c r="O76" s="4" t="s">
        <v>43</v>
      </c>
    </row>
    <row r="77" spans="1:15" ht="13" x14ac:dyDescent="0.15">
      <c r="A77" s="3">
        <v>76</v>
      </c>
      <c r="B77" s="3">
        <v>2</v>
      </c>
      <c r="C77" s="18" t="str">
        <f>VLOOKUP(B77, 'Traffic channels'!$A$1:$B$7, 2, FALSE)</f>
        <v>Google Ads</v>
      </c>
      <c r="D77" s="4" t="s">
        <v>42</v>
      </c>
      <c r="E77" s="14">
        <v>1</v>
      </c>
      <c r="F77" s="3">
        <v>76</v>
      </c>
      <c r="G77" s="3">
        <v>3</v>
      </c>
      <c r="H77" s="18" t="str">
        <f>VLOOKUP(G77, Products!$A$1:$B$7, 2, FALSE)</f>
        <v>Floati</v>
      </c>
      <c r="I77" s="3">
        <v>2</v>
      </c>
      <c r="J77" s="19" t="str">
        <f>VLOOKUP(I77, 'Pricing plans'!$A$1:$B$5, 2, FALSE)</f>
        <v>Advanced</v>
      </c>
      <c r="K77" s="20">
        <f t="array" ref="K77">INDEX(Prices!$A$1:$G$5, MATCH(J77, Prices!$A$1:$A$5, 0), MATCH(H77, Prices!$A$1:$G$1, 0))</f>
        <v>593</v>
      </c>
      <c r="L77" s="3">
        <v>1</v>
      </c>
      <c r="M77" s="18" t="str">
        <f>VLOOKUP(L77, Cities!$A$1:$B$11, 2, FALSE)</f>
        <v>Ho Chi Minh City</v>
      </c>
      <c r="N77" s="3">
        <v>3</v>
      </c>
      <c r="O77" s="4" t="s">
        <v>40</v>
      </c>
    </row>
    <row r="78" spans="1:15" ht="13" x14ac:dyDescent="0.15">
      <c r="A78" s="3">
        <v>77</v>
      </c>
      <c r="B78" s="3">
        <v>2</v>
      </c>
      <c r="C78" s="18" t="str">
        <f>VLOOKUP(B78, 'Traffic channels'!$A$1:$B$7, 2, FALSE)</f>
        <v>Google Ads</v>
      </c>
      <c r="D78" s="4" t="s">
        <v>42</v>
      </c>
      <c r="E78" s="14">
        <v>1</v>
      </c>
      <c r="F78" s="3">
        <v>77</v>
      </c>
      <c r="G78" s="3">
        <v>5</v>
      </c>
      <c r="H78" s="18" t="str">
        <f>VLOOKUP(G78, Products!$A$1:$B$7, 2, FALSE)</f>
        <v>SprayPix</v>
      </c>
      <c r="I78" s="3">
        <v>1</v>
      </c>
      <c r="J78" s="19" t="str">
        <f>VLOOKUP(I78, 'Pricing plans'!$A$1:$B$5, 2, FALSE)</f>
        <v>Light</v>
      </c>
      <c r="K78" s="20">
        <f t="array" ref="K78">INDEX(Prices!$A$1:$G$5, MATCH(J78, Prices!$A$1:$A$5, 0), MATCH(H78, Prices!$A$1:$G$1, 0))</f>
        <v>297</v>
      </c>
      <c r="L78" s="3">
        <v>5</v>
      </c>
      <c r="M78" s="18" t="str">
        <f>VLOOKUP(L78, Cities!$A$1:$B$11, 2, FALSE)</f>
        <v>Đông Hà</v>
      </c>
      <c r="N78" s="3">
        <v>1</v>
      </c>
      <c r="O78" s="4" t="s">
        <v>44</v>
      </c>
    </row>
    <row r="79" spans="1:15" ht="13" x14ac:dyDescent="0.15">
      <c r="A79" s="3">
        <v>78</v>
      </c>
      <c r="B79" s="3">
        <v>2</v>
      </c>
      <c r="C79" s="18" t="str">
        <f>VLOOKUP(B79, 'Traffic channels'!$A$1:$B$7, 2, FALSE)</f>
        <v>Google Ads</v>
      </c>
      <c r="D79" s="4" t="s">
        <v>39</v>
      </c>
      <c r="E79" s="14">
        <v>1</v>
      </c>
      <c r="F79" s="3">
        <v>78</v>
      </c>
      <c r="G79" s="3">
        <v>3</v>
      </c>
      <c r="H79" s="18" t="str">
        <f>VLOOKUP(G79, Products!$A$1:$B$7, 2, FALSE)</f>
        <v>Floati</v>
      </c>
      <c r="I79" s="3">
        <v>2</v>
      </c>
      <c r="J79" s="19" t="str">
        <f>VLOOKUP(I79, 'Pricing plans'!$A$1:$B$5, 2, FALSE)</f>
        <v>Advanced</v>
      </c>
      <c r="K79" s="20">
        <f t="array" ref="K79">INDEX(Prices!$A$1:$G$5, MATCH(J79, Prices!$A$1:$A$5, 0), MATCH(H79, Prices!$A$1:$G$1, 0))</f>
        <v>593</v>
      </c>
      <c r="L79" s="3">
        <v>8</v>
      </c>
      <c r="M79" s="18" t="str">
        <f>VLOOKUP(L79, Cities!$A$1:$B$11, 2, FALSE)</f>
        <v>Buôn Ma Thuột</v>
      </c>
      <c r="N79" s="3">
        <v>1</v>
      </c>
      <c r="O79" s="4" t="s">
        <v>44</v>
      </c>
    </row>
    <row r="80" spans="1:15" ht="13" x14ac:dyDescent="0.15">
      <c r="A80" s="3">
        <v>79</v>
      </c>
      <c r="B80" s="3">
        <v>1</v>
      </c>
      <c r="C80" s="18" t="str">
        <f>VLOOKUP(B80, 'Traffic channels'!$A$1:$B$7, 2, FALSE)</f>
        <v>Google SEO</v>
      </c>
      <c r="D80" s="4" t="s">
        <v>39</v>
      </c>
      <c r="E80" s="14">
        <v>1</v>
      </c>
      <c r="F80" s="3">
        <v>79</v>
      </c>
      <c r="G80" s="3">
        <v>1</v>
      </c>
      <c r="H80" s="18" t="str">
        <f>VLOOKUP(G80, Products!$A$1:$B$7, 2, FALSE)</f>
        <v>Pintury</v>
      </c>
      <c r="I80" s="3">
        <v>2</v>
      </c>
      <c r="J80" s="19" t="str">
        <f>VLOOKUP(I80, 'Pricing plans'!$A$1:$B$5, 2, FALSE)</f>
        <v>Advanced</v>
      </c>
      <c r="K80" s="20">
        <f t="array" ref="K80">INDEX(Prices!$A$1:$G$5, MATCH(J80, Prices!$A$1:$A$5, 0), MATCH(H80, Prices!$A$1:$G$1, 0))</f>
        <v>299</v>
      </c>
      <c r="L80" s="3">
        <v>3</v>
      </c>
      <c r="M80" s="18" t="str">
        <f>VLOOKUP(L80, Cities!$A$1:$B$11, 2, FALSE)</f>
        <v>Da Nang</v>
      </c>
      <c r="N80" s="3">
        <v>4</v>
      </c>
      <c r="O80" s="4" t="s">
        <v>45</v>
      </c>
    </row>
    <row r="81" spans="1:15" ht="13" x14ac:dyDescent="0.15">
      <c r="A81" s="3">
        <v>80</v>
      </c>
      <c r="B81" s="3">
        <v>2</v>
      </c>
      <c r="C81" s="18" t="str">
        <f>VLOOKUP(B81, 'Traffic channels'!$A$1:$B$7, 2, FALSE)</f>
        <v>Google Ads</v>
      </c>
      <c r="D81" s="4" t="s">
        <v>42</v>
      </c>
      <c r="E81" s="14">
        <v>1</v>
      </c>
      <c r="F81" s="3">
        <v>80</v>
      </c>
      <c r="G81" s="3">
        <v>3</v>
      </c>
      <c r="H81" s="18" t="str">
        <f>VLOOKUP(G81, Products!$A$1:$B$7, 2, FALSE)</f>
        <v>Floati</v>
      </c>
      <c r="I81" s="3">
        <v>3</v>
      </c>
      <c r="J81" s="19" t="str">
        <f>VLOOKUP(I81, 'Pricing plans'!$A$1:$B$5, 2, FALSE)</f>
        <v>Premium</v>
      </c>
      <c r="K81" s="20">
        <f t="array" ref="K81">INDEX(Prices!$A$1:$G$5, MATCH(J81, Prices!$A$1:$A$5, 0), MATCH(H81, Prices!$A$1:$G$1, 0))</f>
        <v>1185</v>
      </c>
      <c r="L81" s="3">
        <v>1</v>
      </c>
      <c r="M81" s="18" t="str">
        <f>VLOOKUP(L81, Cities!$A$1:$B$11, 2, FALSE)</f>
        <v>Ho Chi Minh City</v>
      </c>
      <c r="N81" s="3">
        <v>2</v>
      </c>
      <c r="O81" s="4" t="s">
        <v>41</v>
      </c>
    </row>
    <row r="82" spans="1:15" ht="13" x14ac:dyDescent="0.15">
      <c r="A82" s="3">
        <v>81</v>
      </c>
      <c r="B82" s="3">
        <v>2</v>
      </c>
      <c r="C82" s="18" t="str">
        <f>VLOOKUP(B82, 'Traffic channels'!$A$1:$B$7, 2, FALSE)</f>
        <v>Google Ads</v>
      </c>
      <c r="D82" s="4" t="s">
        <v>39</v>
      </c>
      <c r="E82" s="14">
        <v>1</v>
      </c>
      <c r="F82" s="3">
        <v>81</v>
      </c>
      <c r="G82" s="3">
        <v>2</v>
      </c>
      <c r="H82" s="18" t="str">
        <f>VLOOKUP(G82, Products!$A$1:$B$7, 2, FALSE)</f>
        <v>Pixo</v>
      </c>
      <c r="I82" s="3">
        <v>2</v>
      </c>
      <c r="J82" s="19" t="str">
        <f>VLOOKUP(I82, 'Pricing plans'!$A$1:$B$5, 2, FALSE)</f>
        <v>Advanced</v>
      </c>
      <c r="K82" s="20">
        <f t="array" ref="K82">INDEX(Prices!$A$1:$G$5, MATCH(J82, Prices!$A$1:$A$5, 0), MATCH(H82, Prices!$A$1:$G$1, 0))</f>
        <v>216</v>
      </c>
      <c r="L82" s="3">
        <v>10</v>
      </c>
      <c r="M82" s="18" t="str">
        <f>VLOOKUP(L82, Cities!$A$1:$B$11, 2, FALSE)</f>
        <v>Nha Trang</v>
      </c>
      <c r="N82" s="3">
        <v>7</v>
      </c>
      <c r="O82" s="4" t="s">
        <v>47</v>
      </c>
    </row>
    <row r="83" spans="1:15" ht="13" x14ac:dyDescent="0.15">
      <c r="A83" s="3">
        <v>82</v>
      </c>
      <c r="B83" s="3">
        <v>5</v>
      </c>
      <c r="C83" s="18" t="str">
        <f>VLOOKUP(B83, 'Traffic channels'!$A$1:$B$7, 2, FALSE)</f>
        <v>Instagram</v>
      </c>
      <c r="D83" s="4" t="s">
        <v>42</v>
      </c>
      <c r="E83" s="14">
        <v>1</v>
      </c>
      <c r="F83" s="3">
        <v>82</v>
      </c>
      <c r="G83" s="3">
        <v>3</v>
      </c>
      <c r="H83" s="18" t="str">
        <f>VLOOKUP(G83, Products!$A$1:$B$7, 2, FALSE)</f>
        <v>Floati</v>
      </c>
      <c r="I83" s="3">
        <v>1</v>
      </c>
      <c r="J83" s="19" t="str">
        <f>VLOOKUP(I83, 'Pricing plans'!$A$1:$B$5, 2, FALSE)</f>
        <v>Light</v>
      </c>
      <c r="K83" s="20">
        <f t="array" ref="K83">INDEX(Prices!$A$1:$G$5, MATCH(J83, Prices!$A$1:$A$5, 0), MATCH(H83, Prices!$A$1:$G$1, 0))</f>
        <v>395</v>
      </c>
      <c r="L83" s="3">
        <v>2</v>
      </c>
      <c r="M83" s="18" t="str">
        <f>VLOOKUP(L83, Cities!$A$1:$B$11, 2, FALSE)</f>
        <v>Hanoi</v>
      </c>
      <c r="N83" s="3">
        <v>1</v>
      </c>
      <c r="O83" s="4" t="s">
        <v>44</v>
      </c>
    </row>
    <row r="84" spans="1:15" ht="13" x14ac:dyDescent="0.15">
      <c r="A84" s="3">
        <v>83</v>
      </c>
      <c r="B84" s="3">
        <v>4</v>
      </c>
      <c r="C84" s="18" t="str">
        <f>VLOOKUP(B84, 'Traffic channels'!$A$1:$B$7, 2, FALSE)</f>
        <v>Facebook</v>
      </c>
      <c r="D84" s="4" t="s">
        <v>39</v>
      </c>
      <c r="E84" s="14">
        <v>1</v>
      </c>
      <c r="F84" s="3">
        <v>83</v>
      </c>
      <c r="G84" s="3">
        <v>2</v>
      </c>
      <c r="H84" s="18" t="str">
        <f>VLOOKUP(G84, Products!$A$1:$B$7, 2, FALSE)</f>
        <v>Pixo</v>
      </c>
      <c r="I84" s="3">
        <v>1</v>
      </c>
      <c r="J84" s="19" t="str">
        <f>VLOOKUP(I84, 'Pricing plans'!$A$1:$B$5, 2, FALSE)</f>
        <v>Light</v>
      </c>
      <c r="K84" s="20">
        <f t="array" ref="K84">INDEX(Prices!$A$1:$G$5, MATCH(J84, Prices!$A$1:$A$5, 0), MATCH(H84, Prices!$A$1:$G$1, 0))</f>
        <v>144</v>
      </c>
      <c r="L84" s="3">
        <v>5</v>
      </c>
      <c r="M84" s="18" t="str">
        <f>VLOOKUP(L84, Cities!$A$1:$B$11, 2, FALSE)</f>
        <v>Đông Hà</v>
      </c>
      <c r="N84" s="3">
        <v>1</v>
      </c>
      <c r="O84" s="4" t="s">
        <v>44</v>
      </c>
    </row>
    <row r="85" spans="1:15" ht="13" x14ac:dyDescent="0.15">
      <c r="A85" s="3">
        <v>84</v>
      </c>
      <c r="B85" s="3">
        <v>6</v>
      </c>
      <c r="C85" s="18" t="str">
        <f>VLOOKUP(B85, 'Traffic channels'!$A$1:$B$7, 2, FALSE)</f>
        <v>Twitter</v>
      </c>
      <c r="D85" s="4" t="s">
        <v>39</v>
      </c>
      <c r="E85" s="14">
        <v>1</v>
      </c>
      <c r="F85" s="3">
        <v>84</v>
      </c>
      <c r="G85" s="3">
        <v>1</v>
      </c>
      <c r="H85" s="18" t="str">
        <f>VLOOKUP(G85, Products!$A$1:$B$7, 2, FALSE)</f>
        <v>Pintury</v>
      </c>
      <c r="I85" s="3">
        <v>2</v>
      </c>
      <c r="J85" s="19" t="str">
        <f>VLOOKUP(I85, 'Pricing plans'!$A$1:$B$5, 2, FALSE)</f>
        <v>Advanced</v>
      </c>
      <c r="K85" s="20">
        <f t="array" ref="K85">INDEX(Prices!$A$1:$G$5, MATCH(J85, Prices!$A$1:$A$5, 0), MATCH(H85, Prices!$A$1:$G$1, 0))</f>
        <v>299</v>
      </c>
      <c r="L85" s="3">
        <v>9</v>
      </c>
      <c r="M85" s="18" t="str">
        <f>VLOOKUP(L85, Cities!$A$1:$B$11, 2, FALSE)</f>
        <v>Haiphong</v>
      </c>
      <c r="N85" s="3">
        <v>1</v>
      </c>
      <c r="O85" s="4" t="s">
        <v>44</v>
      </c>
    </row>
    <row r="86" spans="1:15" ht="13" x14ac:dyDescent="0.15">
      <c r="A86" s="3">
        <v>85</v>
      </c>
      <c r="B86" s="3">
        <v>2</v>
      </c>
      <c r="C86" s="18" t="str">
        <f>VLOOKUP(B86, 'Traffic channels'!$A$1:$B$7, 2, FALSE)</f>
        <v>Google Ads</v>
      </c>
      <c r="D86" s="4" t="s">
        <v>42</v>
      </c>
      <c r="E86" s="14">
        <v>1</v>
      </c>
      <c r="F86" s="3">
        <v>85</v>
      </c>
      <c r="G86" s="3">
        <v>4</v>
      </c>
      <c r="H86" s="18" t="str">
        <f>VLOOKUP(G86, Products!$A$1:$B$7, 2, FALSE)</f>
        <v>Artista</v>
      </c>
      <c r="I86" s="3">
        <v>2</v>
      </c>
      <c r="J86" s="19" t="str">
        <f>VLOOKUP(I86, 'Pricing plans'!$A$1:$B$5, 2, FALSE)</f>
        <v>Advanced</v>
      </c>
      <c r="K86" s="20">
        <f t="array" ref="K86">INDEX(Prices!$A$1:$G$5, MATCH(J86, Prices!$A$1:$A$5, 0), MATCH(H86, Prices!$A$1:$G$1, 0))</f>
        <v>899</v>
      </c>
      <c r="L86" s="3">
        <v>5</v>
      </c>
      <c r="M86" s="18" t="str">
        <f>VLOOKUP(L86, Cities!$A$1:$B$11, 2, FALSE)</f>
        <v>Đông Hà</v>
      </c>
      <c r="N86" s="3">
        <v>1</v>
      </c>
      <c r="O86" s="4" t="s">
        <v>44</v>
      </c>
    </row>
    <row r="87" spans="1:15" ht="13" x14ac:dyDescent="0.15">
      <c r="A87" s="3">
        <v>86</v>
      </c>
      <c r="B87" s="3">
        <v>4</v>
      </c>
      <c r="C87" s="18" t="str">
        <f>VLOOKUP(B87, 'Traffic channels'!$A$1:$B$7, 2, FALSE)</f>
        <v>Facebook</v>
      </c>
      <c r="D87" s="4" t="s">
        <v>39</v>
      </c>
      <c r="E87" s="14">
        <v>1</v>
      </c>
      <c r="F87" s="3">
        <v>86</v>
      </c>
      <c r="G87" s="3">
        <v>4</v>
      </c>
      <c r="H87" s="18" t="str">
        <f>VLOOKUP(G87, Products!$A$1:$B$7, 2, FALSE)</f>
        <v>Artista</v>
      </c>
      <c r="I87" s="3">
        <v>2</v>
      </c>
      <c r="J87" s="19" t="str">
        <f>VLOOKUP(I87, 'Pricing plans'!$A$1:$B$5, 2, FALSE)</f>
        <v>Advanced</v>
      </c>
      <c r="K87" s="20">
        <f t="array" ref="K87">INDEX(Prices!$A$1:$G$5, MATCH(J87, Prices!$A$1:$A$5, 0), MATCH(H87, Prices!$A$1:$G$1, 0))</f>
        <v>899</v>
      </c>
      <c r="L87" s="3">
        <v>10</v>
      </c>
      <c r="M87" s="18" t="str">
        <f>VLOOKUP(L87, Cities!$A$1:$B$11, 2, FALSE)</f>
        <v>Nha Trang</v>
      </c>
      <c r="N87" s="3">
        <v>5</v>
      </c>
      <c r="O87" s="4" t="s">
        <v>43</v>
      </c>
    </row>
    <row r="88" spans="1:15" ht="13" x14ac:dyDescent="0.15">
      <c r="A88" s="3">
        <v>87</v>
      </c>
      <c r="B88" s="3">
        <v>2</v>
      </c>
      <c r="C88" s="18" t="str">
        <f>VLOOKUP(B88, 'Traffic channels'!$A$1:$B$7, 2, FALSE)</f>
        <v>Google Ads</v>
      </c>
      <c r="D88" s="4" t="s">
        <v>42</v>
      </c>
      <c r="E88" s="14">
        <v>1</v>
      </c>
      <c r="F88" s="3">
        <v>87</v>
      </c>
      <c r="G88" s="3">
        <v>1</v>
      </c>
      <c r="H88" s="18" t="str">
        <f>VLOOKUP(G88, Products!$A$1:$B$7, 2, FALSE)</f>
        <v>Pintury</v>
      </c>
      <c r="I88" s="3">
        <v>2</v>
      </c>
      <c r="J88" s="19" t="str">
        <f>VLOOKUP(I88, 'Pricing plans'!$A$1:$B$5, 2, FALSE)</f>
        <v>Advanced</v>
      </c>
      <c r="K88" s="20">
        <f t="array" ref="K88">INDEX(Prices!$A$1:$G$5, MATCH(J88, Prices!$A$1:$A$5, 0), MATCH(H88, Prices!$A$1:$G$1, 0))</f>
        <v>299</v>
      </c>
      <c r="L88" s="3">
        <v>7</v>
      </c>
      <c r="M88" s="18" t="str">
        <f>VLOOKUP(L88, Cities!$A$1:$B$11, 2, FALSE)</f>
        <v>Hội An</v>
      </c>
      <c r="N88" s="3">
        <v>5</v>
      </c>
      <c r="O88" s="4" t="s">
        <v>43</v>
      </c>
    </row>
    <row r="89" spans="1:15" ht="13" x14ac:dyDescent="0.15">
      <c r="A89" s="3">
        <v>88</v>
      </c>
      <c r="B89" s="3">
        <v>4</v>
      </c>
      <c r="C89" s="18" t="str">
        <f>VLOOKUP(B89, 'Traffic channels'!$A$1:$B$7, 2, FALSE)</f>
        <v>Facebook</v>
      </c>
      <c r="D89" s="4" t="s">
        <v>42</v>
      </c>
      <c r="E89" s="14">
        <v>1</v>
      </c>
      <c r="F89" s="3">
        <v>88</v>
      </c>
      <c r="G89" s="3">
        <v>1</v>
      </c>
      <c r="H89" s="18" t="str">
        <f>VLOOKUP(G89, Products!$A$1:$B$7, 2, FALSE)</f>
        <v>Pintury</v>
      </c>
      <c r="I89" s="3">
        <v>2</v>
      </c>
      <c r="J89" s="19" t="str">
        <f>VLOOKUP(I89, 'Pricing plans'!$A$1:$B$5, 2, FALSE)</f>
        <v>Advanced</v>
      </c>
      <c r="K89" s="20">
        <f t="array" ref="K89">INDEX(Prices!$A$1:$G$5, MATCH(J89, Prices!$A$1:$A$5, 0), MATCH(H89, Prices!$A$1:$G$1, 0))</f>
        <v>299</v>
      </c>
      <c r="L89" s="3">
        <v>1</v>
      </c>
      <c r="M89" s="18" t="str">
        <f>VLOOKUP(L89, Cities!$A$1:$B$11, 2, FALSE)</f>
        <v>Ho Chi Minh City</v>
      </c>
      <c r="N89" s="3">
        <v>3</v>
      </c>
      <c r="O89" s="4" t="s">
        <v>40</v>
      </c>
    </row>
    <row r="90" spans="1:15" ht="13" x14ac:dyDescent="0.15">
      <c r="A90" s="3">
        <v>89</v>
      </c>
      <c r="B90" s="3">
        <v>1</v>
      </c>
      <c r="C90" s="18" t="str">
        <f>VLOOKUP(B90, 'Traffic channels'!$A$1:$B$7, 2, FALSE)</f>
        <v>Google SEO</v>
      </c>
      <c r="D90" s="4" t="s">
        <v>42</v>
      </c>
      <c r="E90" s="14">
        <v>1</v>
      </c>
      <c r="F90" s="3">
        <v>89</v>
      </c>
      <c r="G90" s="3">
        <v>2</v>
      </c>
      <c r="H90" s="18" t="str">
        <f>VLOOKUP(G90, Products!$A$1:$B$7, 2, FALSE)</f>
        <v>Pixo</v>
      </c>
      <c r="I90" s="3">
        <v>3</v>
      </c>
      <c r="J90" s="19" t="str">
        <f>VLOOKUP(I90, 'Pricing plans'!$A$1:$B$5, 2, FALSE)</f>
        <v>Premium</v>
      </c>
      <c r="K90" s="20">
        <f t="array" ref="K90">INDEX(Prices!$A$1:$G$5, MATCH(J90, Prices!$A$1:$A$5, 0), MATCH(H90, Prices!$A$1:$G$1, 0))</f>
        <v>432</v>
      </c>
      <c r="L90" s="3">
        <v>1</v>
      </c>
      <c r="M90" s="18" t="str">
        <f>VLOOKUP(L90, Cities!$A$1:$B$11, 2, FALSE)</f>
        <v>Ho Chi Minh City</v>
      </c>
      <c r="N90" s="3">
        <v>2</v>
      </c>
      <c r="O90" s="4" t="s">
        <v>41</v>
      </c>
    </row>
    <row r="91" spans="1:15" ht="13" x14ac:dyDescent="0.15">
      <c r="A91" s="3">
        <v>90</v>
      </c>
      <c r="B91" s="3">
        <v>6</v>
      </c>
      <c r="C91" s="18" t="str">
        <f>VLOOKUP(B91, 'Traffic channels'!$A$1:$B$7, 2, FALSE)</f>
        <v>Twitter</v>
      </c>
      <c r="D91" s="4" t="s">
        <v>42</v>
      </c>
      <c r="E91" s="14">
        <v>1</v>
      </c>
      <c r="F91" s="3">
        <v>90</v>
      </c>
      <c r="G91" s="3">
        <v>2</v>
      </c>
      <c r="H91" s="18" t="str">
        <f>VLOOKUP(G91, Products!$A$1:$B$7, 2, FALSE)</f>
        <v>Pixo</v>
      </c>
      <c r="I91" s="3">
        <v>2</v>
      </c>
      <c r="J91" s="19" t="str">
        <f>VLOOKUP(I91, 'Pricing plans'!$A$1:$B$5, 2, FALSE)</f>
        <v>Advanced</v>
      </c>
      <c r="K91" s="20">
        <f t="array" ref="K91">INDEX(Prices!$A$1:$G$5, MATCH(J91, Prices!$A$1:$A$5, 0), MATCH(H91, Prices!$A$1:$G$1, 0))</f>
        <v>216</v>
      </c>
      <c r="L91" s="3">
        <v>1</v>
      </c>
      <c r="M91" s="18" t="str">
        <f>VLOOKUP(L91, Cities!$A$1:$B$11, 2, FALSE)</f>
        <v>Ho Chi Minh City</v>
      </c>
      <c r="N91" s="3">
        <v>5</v>
      </c>
      <c r="O91" s="4" t="s">
        <v>43</v>
      </c>
    </row>
    <row r="92" spans="1:15" ht="13" x14ac:dyDescent="0.15">
      <c r="A92" s="3">
        <v>91</v>
      </c>
      <c r="B92" s="3">
        <v>2</v>
      </c>
      <c r="C92" s="18" t="str">
        <f>VLOOKUP(B92, 'Traffic channels'!$A$1:$B$7, 2, FALSE)</f>
        <v>Google Ads</v>
      </c>
      <c r="D92" s="4" t="s">
        <v>42</v>
      </c>
      <c r="E92" s="14">
        <v>1</v>
      </c>
      <c r="F92" s="3">
        <v>91</v>
      </c>
      <c r="G92" s="3">
        <v>3</v>
      </c>
      <c r="H92" s="18" t="str">
        <f>VLOOKUP(G92, Products!$A$1:$B$7, 2, FALSE)</f>
        <v>Floati</v>
      </c>
      <c r="I92" s="3">
        <v>1</v>
      </c>
      <c r="J92" s="19" t="str">
        <f>VLOOKUP(I92, 'Pricing plans'!$A$1:$B$5, 2, FALSE)</f>
        <v>Light</v>
      </c>
      <c r="K92" s="20">
        <f t="array" ref="K92">INDEX(Prices!$A$1:$G$5, MATCH(J92, Prices!$A$1:$A$5, 0), MATCH(H92, Prices!$A$1:$G$1, 0))</f>
        <v>395</v>
      </c>
      <c r="L92" s="3">
        <v>1</v>
      </c>
      <c r="M92" s="18" t="str">
        <f>VLOOKUP(L92, Cities!$A$1:$B$11, 2, FALSE)</f>
        <v>Ho Chi Minh City</v>
      </c>
      <c r="N92" s="3">
        <v>1</v>
      </c>
      <c r="O92" s="4" t="s">
        <v>44</v>
      </c>
    </row>
    <row r="93" spans="1:15" ht="13" x14ac:dyDescent="0.15">
      <c r="A93" s="3">
        <v>92</v>
      </c>
      <c r="B93" s="3">
        <v>2</v>
      </c>
      <c r="C93" s="18" t="str">
        <f>VLOOKUP(B93, 'Traffic channels'!$A$1:$B$7, 2, FALSE)</f>
        <v>Google Ads</v>
      </c>
      <c r="D93" s="4" t="s">
        <v>39</v>
      </c>
      <c r="E93" s="14">
        <v>1</v>
      </c>
      <c r="F93" s="3">
        <v>92</v>
      </c>
      <c r="G93" s="3">
        <v>2</v>
      </c>
      <c r="H93" s="18" t="str">
        <f>VLOOKUP(G93, Products!$A$1:$B$7, 2, FALSE)</f>
        <v>Pixo</v>
      </c>
      <c r="I93" s="3">
        <v>2</v>
      </c>
      <c r="J93" s="19" t="str">
        <f>VLOOKUP(I93, 'Pricing plans'!$A$1:$B$5, 2, FALSE)</f>
        <v>Advanced</v>
      </c>
      <c r="K93" s="20">
        <f t="array" ref="K93">INDEX(Prices!$A$1:$G$5, MATCH(J93, Prices!$A$1:$A$5, 0), MATCH(H93, Prices!$A$1:$G$1, 0))</f>
        <v>216</v>
      </c>
      <c r="L93" s="3">
        <v>2</v>
      </c>
      <c r="M93" s="18" t="str">
        <f>VLOOKUP(L93, Cities!$A$1:$B$11, 2, FALSE)</f>
        <v>Hanoi</v>
      </c>
      <c r="N93" s="3">
        <v>6</v>
      </c>
      <c r="O93" s="4" t="s">
        <v>46</v>
      </c>
    </row>
    <row r="94" spans="1:15" ht="13" x14ac:dyDescent="0.15">
      <c r="A94" s="3">
        <v>93</v>
      </c>
      <c r="B94" s="3">
        <v>2</v>
      </c>
      <c r="C94" s="18" t="str">
        <f>VLOOKUP(B94, 'Traffic channels'!$A$1:$B$7, 2, FALSE)</f>
        <v>Google Ads</v>
      </c>
      <c r="D94" s="4" t="s">
        <v>42</v>
      </c>
      <c r="E94" s="14">
        <v>1</v>
      </c>
      <c r="F94" s="3">
        <v>93</v>
      </c>
      <c r="G94" s="3">
        <v>-1</v>
      </c>
      <c r="H94" s="18" t="str">
        <f>VLOOKUP(G94, Products!$A$1:$B$7, 2, FALSE)</f>
        <v>NONE</v>
      </c>
      <c r="I94" s="3">
        <v>2</v>
      </c>
      <c r="J94" s="19" t="str">
        <f>VLOOKUP(I94, 'Pricing plans'!$A$1:$B$5, 2, FALSE)</f>
        <v>Advanced</v>
      </c>
      <c r="K94" s="22">
        <f t="array" ref="K94">INDEX(Prices!$A$1:$G$5, MATCH(J94, Prices!$A$1:$A$5, 0), MATCH(H94, Prices!$A$1:$G$1, 0))</f>
        <v>0</v>
      </c>
      <c r="L94" s="3">
        <v>1</v>
      </c>
      <c r="M94" s="18" t="str">
        <f>VLOOKUP(L94, Cities!$A$1:$B$11, 2, FALSE)</f>
        <v>Ho Chi Minh City</v>
      </c>
      <c r="N94" s="3">
        <v>3</v>
      </c>
      <c r="O94" s="4" t="s">
        <v>40</v>
      </c>
    </row>
    <row r="95" spans="1:15" ht="13" x14ac:dyDescent="0.15">
      <c r="A95" s="3">
        <v>94</v>
      </c>
      <c r="B95" s="3">
        <v>2</v>
      </c>
      <c r="C95" s="18" t="str">
        <f>VLOOKUP(B95, 'Traffic channels'!$A$1:$B$7, 2, FALSE)</f>
        <v>Google Ads</v>
      </c>
      <c r="D95" s="4" t="s">
        <v>42</v>
      </c>
      <c r="E95" s="14">
        <v>1</v>
      </c>
      <c r="F95" s="3">
        <v>94</v>
      </c>
      <c r="G95" s="3">
        <v>3</v>
      </c>
      <c r="H95" s="18" t="str">
        <f>VLOOKUP(G95, Products!$A$1:$B$7, 2, FALSE)</f>
        <v>Floati</v>
      </c>
      <c r="I95" s="3">
        <v>2</v>
      </c>
      <c r="J95" s="19" t="str">
        <f>VLOOKUP(I95, 'Pricing plans'!$A$1:$B$5, 2, FALSE)</f>
        <v>Advanced</v>
      </c>
      <c r="K95" s="20">
        <f t="array" ref="K95">INDEX(Prices!$A$1:$G$5, MATCH(J95, Prices!$A$1:$A$5, 0), MATCH(H95, Prices!$A$1:$G$1, 0))</f>
        <v>593</v>
      </c>
      <c r="L95" s="3">
        <v>3</v>
      </c>
      <c r="M95" s="18" t="str">
        <f>VLOOKUP(L95, Cities!$A$1:$B$11, 2, FALSE)</f>
        <v>Da Nang</v>
      </c>
      <c r="N95" s="3">
        <v>1</v>
      </c>
      <c r="O95" s="4" t="s">
        <v>44</v>
      </c>
    </row>
    <row r="96" spans="1:15" ht="13" x14ac:dyDescent="0.15">
      <c r="A96" s="3">
        <v>95</v>
      </c>
      <c r="B96" s="3">
        <v>5</v>
      </c>
      <c r="C96" s="18" t="str">
        <f>VLOOKUP(B96, 'Traffic channels'!$A$1:$B$7, 2, FALSE)</f>
        <v>Instagram</v>
      </c>
      <c r="D96" s="4" t="s">
        <v>42</v>
      </c>
      <c r="E96" s="14">
        <v>1</v>
      </c>
      <c r="F96" s="3">
        <v>95</v>
      </c>
      <c r="G96" s="3">
        <v>2</v>
      </c>
      <c r="H96" s="18" t="str">
        <f>VLOOKUP(G96, Products!$A$1:$B$7, 2, FALSE)</f>
        <v>Pixo</v>
      </c>
      <c r="I96" s="3">
        <v>1</v>
      </c>
      <c r="J96" s="19" t="str">
        <f>VLOOKUP(I96, 'Pricing plans'!$A$1:$B$5, 2, FALSE)</f>
        <v>Light</v>
      </c>
      <c r="K96" s="20">
        <f t="array" ref="K96">INDEX(Prices!$A$1:$G$5, MATCH(J96, Prices!$A$1:$A$5, 0), MATCH(H96, Prices!$A$1:$G$1, 0))</f>
        <v>144</v>
      </c>
      <c r="L96" s="3">
        <v>8</v>
      </c>
      <c r="M96" s="18" t="str">
        <f>VLOOKUP(L96, Cities!$A$1:$B$11, 2, FALSE)</f>
        <v>Buôn Ma Thuột</v>
      </c>
      <c r="N96" s="3">
        <v>1</v>
      </c>
      <c r="O96" s="4" t="s">
        <v>44</v>
      </c>
    </row>
    <row r="97" spans="1:15" ht="13" x14ac:dyDescent="0.15">
      <c r="A97" s="3">
        <v>96</v>
      </c>
      <c r="B97" s="3">
        <v>1</v>
      </c>
      <c r="C97" s="18" t="str">
        <f>VLOOKUP(B97, 'Traffic channels'!$A$1:$B$7, 2, FALSE)</f>
        <v>Google SEO</v>
      </c>
      <c r="D97" s="4" t="s">
        <v>39</v>
      </c>
      <c r="E97" s="14">
        <v>1</v>
      </c>
      <c r="F97" s="3">
        <v>96</v>
      </c>
      <c r="G97" s="3">
        <v>2</v>
      </c>
      <c r="H97" s="18" t="str">
        <f>VLOOKUP(G97, Products!$A$1:$B$7, 2, FALSE)</f>
        <v>Pixo</v>
      </c>
      <c r="I97" s="3">
        <v>2</v>
      </c>
      <c r="J97" s="19" t="str">
        <f>VLOOKUP(I97, 'Pricing plans'!$A$1:$B$5, 2, FALSE)</f>
        <v>Advanced</v>
      </c>
      <c r="K97" s="20">
        <f t="array" ref="K97">INDEX(Prices!$A$1:$G$5, MATCH(J97, Prices!$A$1:$A$5, 0), MATCH(H97, Prices!$A$1:$G$1, 0))</f>
        <v>216</v>
      </c>
      <c r="L97" s="3">
        <v>1</v>
      </c>
      <c r="M97" s="18" t="str">
        <f>VLOOKUP(L97, Cities!$A$1:$B$11, 2, FALSE)</f>
        <v>Ho Chi Minh City</v>
      </c>
      <c r="N97" s="3">
        <v>7</v>
      </c>
      <c r="O97" s="4" t="s">
        <v>47</v>
      </c>
    </row>
    <row r="98" spans="1:15" ht="13" x14ac:dyDescent="0.15">
      <c r="A98" s="3">
        <v>97</v>
      </c>
      <c r="B98" s="3">
        <v>2</v>
      </c>
      <c r="C98" s="18" t="str">
        <f>VLOOKUP(B98, 'Traffic channels'!$A$1:$B$7, 2, FALSE)</f>
        <v>Google Ads</v>
      </c>
      <c r="D98" s="4" t="s">
        <v>39</v>
      </c>
      <c r="E98" s="14">
        <v>1</v>
      </c>
      <c r="F98" s="3">
        <v>97</v>
      </c>
      <c r="G98" s="3">
        <v>1</v>
      </c>
      <c r="H98" s="18" t="str">
        <f>VLOOKUP(G98, Products!$A$1:$B$7, 2, FALSE)</f>
        <v>Pintury</v>
      </c>
      <c r="I98" s="3">
        <v>3</v>
      </c>
      <c r="J98" s="19" t="str">
        <f>VLOOKUP(I98, 'Pricing plans'!$A$1:$B$5, 2, FALSE)</f>
        <v>Premium</v>
      </c>
      <c r="K98" s="20">
        <f t="array" ref="K98">INDEX(Prices!$A$1:$G$5, MATCH(J98, Prices!$A$1:$A$5, 0), MATCH(H98, Prices!$A$1:$G$1, 0))</f>
        <v>597</v>
      </c>
      <c r="L98" s="3">
        <v>5</v>
      </c>
      <c r="M98" s="18" t="str">
        <f>VLOOKUP(L98, Cities!$A$1:$B$11, 2, FALSE)</f>
        <v>Đông Hà</v>
      </c>
      <c r="N98" s="3">
        <v>3</v>
      </c>
      <c r="O98" s="4" t="s">
        <v>40</v>
      </c>
    </row>
    <row r="99" spans="1:15" ht="13" x14ac:dyDescent="0.15">
      <c r="A99" s="3">
        <v>98</v>
      </c>
      <c r="B99" s="3">
        <v>4</v>
      </c>
      <c r="C99" s="18" t="str">
        <f>VLOOKUP(B99, 'Traffic channels'!$A$1:$B$7, 2, FALSE)</f>
        <v>Facebook</v>
      </c>
      <c r="D99" s="4" t="s">
        <v>42</v>
      </c>
      <c r="E99" s="14">
        <v>1</v>
      </c>
      <c r="F99" s="3">
        <v>98</v>
      </c>
      <c r="G99" s="3">
        <v>2</v>
      </c>
      <c r="H99" s="18" t="str">
        <f>VLOOKUP(G99, Products!$A$1:$B$7, 2, FALSE)</f>
        <v>Pixo</v>
      </c>
      <c r="I99" s="3">
        <v>2</v>
      </c>
      <c r="J99" s="19" t="str">
        <f>VLOOKUP(I99, 'Pricing plans'!$A$1:$B$5, 2, FALSE)</f>
        <v>Advanced</v>
      </c>
      <c r="K99" s="20">
        <f t="array" ref="K99">INDEX(Prices!$A$1:$G$5, MATCH(J99, Prices!$A$1:$A$5, 0), MATCH(H99, Prices!$A$1:$G$1, 0))</f>
        <v>216</v>
      </c>
      <c r="L99" s="3">
        <v>1</v>
      </c>
      <c r="M99" s="18" t="str">
        <f>VLOOKUP(L99, Cities!$A$1:$B$11, 2, FALSE)</f>
        <v>Ho Chi Minh City</v>
      </c>
      <c r="N99" s="3">
        <v>4</v>
      </c>
      <c r="O99" s="4" t="s">
        <v>45</v>
      </c>
    </row>
    <row r="100" spans="1:15" ht="13" x14ac:dyDescent="0.15">
      <c r="A100" s="3">
        <v>99</v>
      </c>
      <c r="B100" s="3">
        <v>1</v>
      </c>
      <c r="C100" s="18" t="str">
        <f>VLOOKUP(B100, 'Traffic channels'!$A$1:$B$7, 2, FALSE)</f>
        <v>Google SEO</v>
      </c>
      <c r="D100" s="4" t="s">
        <v>39</v>
      </c>
      <c r="E100" s="14">
        <v>1</v>
      </c>
      <c r="F100" s="3">
        <v>99</v>
      </c>
      <c r="G100" s="3">
        <v>3</v>
      </c>
      <c r="H100" s="18" t="str">
        <f>VLOOKUP(G100, Products!$A$1:$B$7, 2, FALSE)</f>
        <v>Floati</v>
      </c>
      <c r="I100" s="3">
        <v>1</v>
      </c>
      <c r="J100" s="19" t="str">
        <f>VLOOKUP(I100, 'Pricing plans'!$A$1:$B$5, 2, FALSE)</f>
        <v>Light</v>
      </c>
      <c r="K100" s="20">
        <f t="array" ref="K100">INDEX(Prices!$A$1:$G$5, MATCH(J100, Prices!$A$1:$A$5, 0), MATCH(H100, Prices!$A$1:$G$1, 0))</f>
        <v>395</v>
      </c>
      <c r="L100" s="3">
        <v>1</v>
      </c>
      <c r="M100" s="18" t="str">
        <f>VLOOKUP(L100, Cities!$A$1:$B$11, 2, FALSE)</f>
        <v>Ho Chi Minh City</v>
      </c>
      <c r="N100" s="3">
        <v>1</v>
      </c>
      <c r="O100" s="4" t="s">
        <v>44</v>
      </c>
    </row>
    <row r="101" spans="1:15" ht="13" x14ac:dyDescent="0.15">
      <c r="A101" s="3">
        <v>100</v>
      </c>
      <c r="B101" s="3">
        <v>2</v>
      </c>
      <c r="C101" s="18" t="str">
        <f>VLOOKUP(B101, 'Traffic channels'!$A$1:$B$7, 2, FALSE)</f>
        <v>Google Ads</v>
      </c>
      <c r="D101" s="4" t="s">
        <v>42</v>
      </c>
      <c r="E101" s="14">
        <v>1</v>
      </c>
      <c r="F101" s="3">
        <v>100</v>
      </c>
      <c r="G101" s="3">
        <v>3</v>
      </c>
      <c r="H101" s="18" t="str">
        <f>VLOOKUP(G101, Products!$A$1:$B$7, 2, FALSE)</f>
        <v>Floati</v>
      </c>
      <c r="I101" s="3">
        <v>2</v>
      </c>
      <c r="J101" s="19" t="str">
        <f>VLOOKUP(I101, 'Pricing plans'!$A$1:$B$5, 2, FALSE)</f>
        <v>Advanced</v>
      </c>
      <c r="K101" s="20">
        <f t="array" ref="K101">INDEX(Prices!$A$1:$G$5, MATCH(J101, Prices!$A$1:$A$5, 0), MATCH(H101, Prices!$A$1:$G$1, 0))</f>
        <v>593</v>
      </c>
      <c r="L101" s="3">
        <v>3</v>
      </c>
      <c r="M101" s="18" t="str">
        <f>VLOOKUP(L101, Cities!$A$1:$B$11, 2, FALSE)</f>
        <v>Da Nang</v>
      </c>
      <c r="N101" s="3">
        <v>2</v>
      </c>
      <c r="O101" s="4" t="s">
        <v>41</v>
      </c>
    </row>
    <row r="102" spans="1:15" ht="13" x14ac:dyDescent="0.15">
      <c r="A102" s="3">
        <v>101</v>
      </c>
      <c r="B102" s="3">
        <v>3</v>
      </c>
      <c r="C102" s="18" t="str">
        <f>VLOOKUP(B102, 'Traffic channels'!$A$1:$B$7, 2, FALSE)</f>
        <v>Bing</v>
      </c>
      <c r="D102" s="4" t="s">
        <v>42</v>
      </c>
      <c r="E102" s="14">
        <v>1</v>
      </c>
      <c r="F102" s="3">
        <v>101</v>
      </c>
      <c r="G102" s="3">
        <v>4</v>
      </c>
      <c r="H102" s="18" t="str">
        <f>VLOOKUP(G102, Products!$A$1:$B$7, 2, FALSE)</f>
        <v>Artista</v>
      </c>
      <c r="I102" s="3">
        <v>2</v>
      </c>
      <c r="J102" s="19" t="str">
        <f>VLOOKUP(I102, 'Pricing plans'!$A$1:$B$5, 2, FALSE)</f>
        <v>Advanced</v>
      </c>
      <c r="K102" s="20">
        <f t="array" ref="K102">INDEX(Prices!$A$1:$G$5, MATCH(J102, Prices!$A$1:$A$5, 0), MATCH(H102, Prices!$A$1:$G$1, 0))</f>
        <v>899</v>
      </c>
      <c r="L102" s="3">
        <v>1</v>
      </c>
      <c r="M102" s="18" t="str">
        <f>VLOOKUP(L102, Cities!$A$1:$B$11, 2, FALSE)</f>
        <v>Ho Chi Minh City</v>
      </c>
      <c r="N102" s="3">
        <v>5</v>
      </c>
      <c r="O102" s="4" t="s">
        <v>43</v>
      </c>
    </row>
    <row r="103" spans="1:15" ht="13" x14ac:dyDescent="0.15">
      <c r="A103" s="3">
        <v>102</v>
      </c>
      <c r="B103" s="3">
        <v>5</v>
      </c>
      <c r="C103" s="18" t="str">
        <f>VLOOKUP(B103, 'Traffic channels'!$A$1:$B$7, 2, FALSE)</f>
        <v>Instagram</v>
      </c>
      <c r="D103" s="4" t="s">
        <v>39</v>
      </c>
      <c r="E103" s="14">
        <v>1</v>
      </c>
      <c r="F103" s="3">
        <v>102</v>
      </c>
      <c r="G103" s="3">
        <v>3</v>
      </c>
      <c r="H103" s="18" t="str">
        <f>VLOOKUP(G103, Products!$A$1:$B$7, 2, FALSE)</f>
        <v>Floati</v>
      </c>
      <c r="I103" s="3">
        <v>3</v>
      </c>
      <c r="J103" s="19" t="str">
        <f>VLOOKUP(I103, 'Pricing plans'!$A$1:$B$5, 2, FALSE)</f>
        <v>Premium</v>
      </c>
      <c r="K103" s="20">
        <f t="array" ref="K103">INDEX(Prices!$A$1:$G$5, MATCH(J103, Prices!$A$1:$A$5, 0), MATCH(H103, Prices!$A$1:$G$1, 0))</f>
        <v>1185</v>
      </c>
      <c r="L103" s="3">
        <v>3</v>
      </c>
      <c r="M103" s="18" t="str">
        <f>VLOOKUP(L103, Cities!$A$1:$B$11, 2, FALSE)</f>
        <v>Da Nang</v>
      </c>
      <c r="N103" s="3">
        <v>2</v>
      </c>
      <c r="O103" s="4" t="s">
        <v>41</v>
      </c>
    </row>
    <row r="104" spans="1:15" ht="13" x14ac:dyDescent="0.15">
      <c r="A104" s="3">
        <v>103</v>
      </c>
      <c r="B104" s="3">
        <v>6</v>
      </c>
      <c r="C104" s="18" t="str">
        <f>VLOOKUP(B104, 'Traffic channels'!$A$1:$B$7, 2, FALSE)</f>
        <v>Twitter</v>
      </c>
      <c r="D104" s="4" t="s">
        <v>39</v>
      </c>
      <c r="E104" s="14">
        <v>1</v>
      </c>
      <c r="F104" s="3">
        <v>103</v>
      </c>
      <c r="G104" s="3">
        <v>2</v>
      </c>
      <c r="H104" s="18" t="str">
        <f>VLOOKUP(G104, Products!$A$1:$B$7, 2, FALSE)</f>
        <v>Pixo</v>
      </c>
      <c r="I104" s="3">
        <v>2</v>
      </c>
      <c r="J104" s="19" t="str">
        <f>VLOOKUP(I104, 'Pricing plans'!$A$1:$B$5, 2, FALSE)</f>
        <v>Advanced</v>
      </c>
      <c r="K104" s="20">
        <f t="array" ref="K104">INDEX(Prices!$A$1:$G$5, MATCH(J104, Prices!$A$1:$A$5, 0), MATCH(H104, Prices!$A$1:$G$1, 0))</f>
        <v>216</v>
      </c>
      <c r="L104" s="3">
        <v>7</v>
      </c>
      <c r="M104" s="18" t="str">
        <f>VLOOKUP(L104, Cities!$A$1:$B$11, 2, FALSE)</f>
        <v>Hội An</v>
      </c>
      <c r="N104" s="3">
        <v>5</v>
      </c>
      <c r="O104" s="4" t="s">
        <v>43</v>
      </c>
    </row>
    <row r="105" spans="1:15" ht="13" x14ac:dyDescent="0.15">
      <c r="A105" s="3">
        <v>104</v>
      </c>
      <c r="B105" s="3">
        <v>5</v>
      </c>
      <c r="C105" s="18" t="str">
        <f>VLOOKUP(B105, 'Traffic channels'!$A$1:$B$7, 2, FALSE)</f>
        <v>Instagram</v>
      </c>
      <c r="D105" s="4" t="s">
        <v>42</v>
      </c>
      <c r="E105" s="14">
        <v>1</v>
      </c>
      <c r="F105" s="3">
        <v>104</v>
      </c>
      <c r="G105" s="3">
        <v>2</v>
      </c>
      <c r="H105" s="18" t="str">
        <f>VLOOKUP(G105, Products!$A$1:$B$7, 2, FALSE)</f>
        <v>Pixo</v>
      </c>
      <c r="I105" s="3">
        <v>2</v>
      </c>
      <c r="J105" s="19" t="str">
        <f>VLOOKUP(I105, 'Pricing plans'!$A$1:$B$5, 2, FALSE)</f>
        <v>Advanced</v>
      </c>
      <c r="K105" s="20">
        <f t="array" ref="K105">INDEX(Prices!$A$1:$G$5, MATCH(J105, Prices!$A$1:$A$5, 0), MATCH(H105, Prices!$A$1:$G$1, 0))</f>
        <v>216</v>
      </c>
      <c r="L105" s="3">
        <v>10</v>
      </c>
      <c r="M105" s="18" t="str">
        <f>VLOOKUP(L105, Cities!$A$1:$B$11, 2, FALSE)</f>
        <v>Nha Trang</v>
      </c>
      <c r="N105" s="3">
        <v>5</v>
      </c>
      <c r="O105" s="4" t="s">
        <v>43</v>
      </c>
    </row>
    <row r="106" spans="1:15" ht="13" x14ac:dyDescent="0.15">
      <c r="A106" s="3">
        <v>105</v>
      </c>
      <c r="B106" s="3">
        <v>1</v>
      </c>
      <c r="C106" s="18" t="str">
        <f>VLOOKUP(B106, 'Traffic channels'!$A$1:$B$7, 2, FALSE)</f>
        <v>Google SEO</v>
      </c>
      <c r="D106" s="4" t="s">
        <v>42</v>
      </c>
      <c r="E106" s="14">
        <v>1</v>
      </c>
      <c r="F106" s="3">
        <v>105</v>
      </c>
      <c r="G106" s="3">
        <v>2</v>
      </c>
      <c r="H106" s="18" t="str">
        <f>VLOOKUP(G106, Products!$A$1:$B$7, 2, FALSE)</f>
        <v>Pixo</v>
      </c>
      <c r="I106" s="3">
        <v>2</v>
      </c>
      <c r="J106" s="19" t="str">
        <f>VLOOKUP(I106, 'Pricing plans'!$A$1:$B$5, 2, FALSE)</f>
        <v>Advanced</v>
      </c>
      <c r="K106" s="20">
        <f t="array" ref="K106">INDEX(Prices!$A$1:$G$5, MATCH(J106, Prices!$A$1:$A$5, 0), MATCH(H106, Prices!$A$1:$G$1, 0))</f>
        <v>216</v>
      </c>
      <c r="L106" s="3">
        <v>4</v>
      </c>
      <c r="M106" s="18" t="str">
        <f>VLOOKUP(L106, Cities!$A$1:$B$11, 2, FALSE)</f>
        <v>Huế</v>
      </c>
      <c r="N106" s="3">
        <v>5</v>
      </c>
      <c r="O106" s="4" t="s">
        <v>43</v>
      </c>
    </row>
    <row r="107" spans="1:15" ht="13" x14ac:dyDescent="0.15">
      <c r="A107" s="3">
        <v>106</v>
      </c>
      <c r="B107" s="3">
        <v>2</v>
      </c>
      <c r="C107" s="18" t="str">
        <f>VLOOKUP(B107, 'Traffic channels'!$A$1:$B$7, 2, FALSE)</f>
        <v>Google Ads</v>
      </c>
      <c r="D107" s="4" t="s">
        <v>39</v>
      </c>
      <c r="E107" s="14">
        <v>1</v>
      </c>
      <c r="F107" s="3">
        <v>106</v>
      </c>
      <c r="G107" s="3">
        <v>1</v>
      </c>
      <c r="H107" s="18" t="str">
        <f>VLOOKUP(G107, Products!$A$1:$B$7, 2, FALSE)</f>
        <v>Pintury</v>
      </c>
      <c r="I107" s="3">
        <v>2</v>
      </c>
      <c r="J107" s="19" t="str">
        <f>VLOOKUP(I107, 'Pricing plans'!$A$1:$B$5, 2, FALSE)</f>
        <v>Advanced</v>
      </c>
      <c r="K107" s="20">
        <f t="array" ref="K107">INDEX(Prices!$A$1:$G$5, MATCH(J107, Prices!$A$1:$A$5, 0), MATCH(H107, Prices!$A$1:$G$1, 0))</f>
        <v>299</v>
      </c>
      <c r="L107" s="3">
        <v>1</v>
      </c>
      <c r="M107" s="18" t="str">
        <f>VLOOKUP(L107, Cities!$A$1:$B$11, 2, FALSE)</f>
        <v>Ho Chi Minh City</v>
      </c>
      <c r="N107" s="3">
        <v>5</v>
      </c>
      <c r="O107" s="4" t="s">
        <v>43</v>
      </c>
    </row>
    <row r="108" spans="1:15" ht="13" x14ac:dyDescent="0.15">
      <c r="A108" s="3">
        <v>107</v>
      </c>
      <c r="B108" s="3">
        <v>3</v>
      </c>
      <c r="C108" s="18" t="str">
        <f>VLOOKUP(B108, 'Traffic channels'!$A$1:$B$7, 2, FALSE)</f>
        <v>Bing</v>
      </c>
      <c r="D108" s="4" t="s">
        <v>39</v>
      </c>
      <c r="E108" s="14">
        <v>1</v>
      </c>
      <c r="F108" s="3">
        <v>107</v>
      </c>
      <c r="G108" s="3">
        <v>2</v>
      </c>
      <c r="H108" s="18" t="str">
        <f>VLOOKUP(G108, Products!$A$1:$B$7, 2, FALSE)</f>
        <v>Pixo</v>
      </c>
      <c r="I108" s="3">
        <v>3</v>
      </c>
      <c r="J108" s="19" t="str">
        <f>VLOOKUP(I108, 'Pricing plans'!$A$1:$B$5, 2, FALSE)</f>
        <v>Premium</v>
      </c>
      <c r="K108" s="20">
        <f t="array" ref="K108">INDEX(Prices!$A$1:$G$5, MATCH(J108, Prices!$A$1:$A$5, 0), MATCH(H108, Prices!$A$1:$G$1, 0))</f>
        <v>432</v>
      </c>
      <c r="L108" s="3">
        <v>1</v>
      </c>
      <c r="M108" s="18" t="str">
        <f>VLOOKUP(L108, Cities!$A$1:$B$11, 2, FALSE)</f>
        <v>Ho Chi Minh City</v>
      </c>
      <c r="N108" s="3">
        <v>5</v>
      </c>
      <c r="O108" s="4" t="s">
        <v>43</v>
      </c>
    </row>
    <row r="109" spans="1:15" ht="13" x14ac:dyDescent="0.15">
      <c r="A109" s="3">
        <v>108</v>
      </c>
      <c r="B109" s="3">
        <v>4</v>
      </c>
      <c r="C109" s="18" t="str">
        <f>VLOOKUP(B109, 'Traffic channels'!$A$1:$B$7, 2, FALSE)</f>
        <v>Facebook</v>
      </c>
      <c r="D109" s="4" t="s">
        <v>39</v>
      </c>
      <c r="E109" s="14">
        <v>1</v>
      </c>
      <c r="F109" s="3">
        <v>108</v>
      </c>
      <c r="G109" s="3">
        <v>3</v>
      </c>
      <c r="H109" s="18" t="str">
        <f>VLOOKUP(G109, Products!$A$1:$B$7, 2, FALSE)</f>
        <v>Floati</v>
      </c>
      <c r="I109" s="3">
        <v>1</v>
      </c>
      <c r="J109" s="19" t="str">
        <f>VLOOKUP(I109, 'Pricing plans'!$A$1:$B$5, 2, FALSE)</f>
        <v>Light</v>
      </c>
      <c r="K109" s="20">
        <f t="array" ref="K109">INDEX(Prices!$A$1:$G$5, MATCH(J109, Prices!$A$1:$A$5, 0), MATCH(H109, Prices!$A$1:$G$1, 0))</f>
        <v>395</v>
      </c>
      <c r="L109" s="3">
        <v>9</v>
      </c>
      <c r="M109" s="18" t="str">
        <f>VLOOKUP(L109, Cities!$A$1:$B$11, 2, FALSE)</f>
        <v>Haiphong</v>
      </c>
      <c r="N109" s="3">
        <v>2</v>
      </c>
      <c r="O109" s="4" t="s">
        <v>41</v>
      </c>
    </row>
    <row r="110" spans="1:15" ht="13" x14ac:dyDescent="0.15">
      <c r="A110" s="3">
        <v>109</v>
      </c>
      <c r="B110" s="3">
        <v>5</v>
      </c>
      <c r="C110" s="18" t="str">
        <f>VLOOKUP(B110, 'Traffic channels'!$A$1:$B$7, 2, FALSE)</f>
        <v>Instagram</v>
      </c>
      <c r="D110" s="4" t="s">
        <v>42</v>
      </c>
      <c r="E110" s="14">
        <v>1</v>
      </c>
      <c r="F110" s="3">
        <v>109</v>
      </c>
      <c r="G110" s="3">
        <v>3</v>
      </c>
      <c r="H110" s="18" t="str">
        <f>VLOOKUP(G110, Products!$A$1:$B$7, 2, FALSE)</f>
        <v>Floati</v>
      </c>
      <c r="I110" s="3">
        <v>2</v>
      </c>
      <c r="J110" s="19" t="str">
        <f>VLOOKUP(I110, 'Pricing plans'!$A$1:$B$5, 2, FALSE)</f>
        <v>Advanced</v>
      </c>
      <c r="K110" s="20">
        <f t="array" ref="K110">INDEX(Prices!$A$1:$G$5, MATCH(J110, Prices!$A$1:$A$5, 0), MATCH(H110, Prices!$A$1:$G$1, 0))</f>
        <v>593</v>
      </c>
      <c r="L110" s="3">
        <v>7</v>
      </c>
      <c r="M110" s="18" t="str">
        <f>VLOOKUP(L110, Cities!$A$1:$B$11, 2, FALSE)</f>
        <v>Hội An</v>
      </c>
      <c r="N110" s="3">
        <v>4</v>
      </c>
      <c r="O110" s="4" t="s">
        <v>45</v>
      </c>
    </row>
    <row r="111" spans="1:15" ht="13" x14ac:dyDescent="0.15">
      <c r="A111" s="3">
        <v>110</v>
      </c>
      <c r="B111" s="3">
        <v>1</v>
      </c>
      <c r="C111" s="18" t="str">
        <f>VLOOKUP(B111, 'Traffic channels'!$A$1:$B$7, 2, FALSE)</f>
        <v>Google SEO</v>
      </c>
      <c r="D111" s="4" t="s">
        <v>39</v>
      </c>
      <c r="E111" s="14">
        <v>1</v>
      </c>
      <c r="F111" s="3">
        <v>110</v>
      </c>
      <c r="G111" s="3">
        <v>1</v>
      </c>
      <c r="H111" s="18" t="str">
        <f>VLOOKUP(G111, Products!$A$1:$B$7, 2, FALSE)</f>
        <v>Pintury</v>
      </c>
      <c r="I111" s="3">
        <v>2</v>
      </c>
      <c r="J111" s="19" t="str">
        <f>VLOOKUP(I111, 'Pricing plans'!$A$1:$B$5, 2, FALSE)</f>
        <v>Advanced</v>
      </c>
      <c r="K111" s="20">
        <f t="array" ref="K111">INDEX(Prices!$A$1:$G$5, MATCH(J111, Prices!$A$1:$A$5, 0), MATCH(H111, Prices!$A$1:$G$1, 0))</f>
        <v>299</v>
      </c>
      <c r="L111" s="3">
        <v>2</v>
      </c>
      <c r="M111" s="18" t="str">
        <f>VLOOKUP(L111, Cities!$A$1:$B$11, 2, FALSE)</f>
        <v>Hanoi</v>
      </c>
      <c r="N111" s="3">
        <v>1</v>
      </c>
      <c r="O111" s="4" t="s">
        <v>44</v>
      </c>
    </row>
    <row r="112" spans="1:15" ht="13" x14ac:dyDescent="0.15">
      <c r="A112" s="3">
        <v>111</v>
      </c>
      <c r="B112" s="3">
        <v>2</v>
      </c>
      <c r="C112" s="18" t="str">
        <f>VLOOKUP(B112, 'Traffic channels'!$A$1:$B$7, 2, FALSE)</f>
        <v>Google Ads</v>
      </c>
      <c r="D112" s="4" t="s">
        <v>39</v>
      </c>
      <c r="E112" s="14">
        <v>1</v>
      </c>
      <c r="F112" s="3">
        <v>111</v>
      </c>
      <c r="G112" s="3">
        <v>5</v>
      </c>
      <c r="H112" s="18" t="str">
        <f>VLOOKUP(G112, Products!$A$1:$B$7, 2, FALSE)</f>
        <v>SprayPix</v>
      </c>
      <c r="I112" s="3">
        <v>1</v>
      </c>
      <c r="J112" s="19" t="str">
        <f>VLOOKUP(I112, 'Pricing plans'!$A$1:$B$5, 2, FALSE)</f>
        <v>Light</v>
      </c>
      <c r="K112" s="20">
        <f t="array" ref="K112">INDEX(Prices!$A$1:$G$5, MATCH(J112, Prices!$A$1:$A$5, 0), MATCH(H112, Prices!$A$1:$G$1, 0))</f>
        <v>297</v>
      </c>
      <c r="L112" s="3">
        <v>1</v>
      </c>
      <c r="M112" s="18" t="str">
        <f>VLOOKUP(L112, Cities!$A$1:$B$11, 2, FALSE)</f>
        <v>Ho Chi Minh City</v>
      </c>
      <c r="N112" s="3">
        <v>1</v>
      </c>
      <c r="O112" s="4" t="s">
        <v>44</v>
      </c>
    </row>
    <row r="113" spans="1:15" ht="13" x14ac:dyDescent="0.15">
      <c r="A113" s="3">
        <v>112</v>
      </c>
      <c r="B113" s="3">
        <v>2</v>
      </c>
      <c r="C113" s="18" t="str">
        <f>VLOOKUP(B113, 'Traffic channels'!$A$1:$B$7, 2, FALSE)</f>
        <v>Google Ads</v>
      </c>
      <c r="D113" s="4" t="s">
        <v>42</v>
      </c>
      <c r="E113" s="14">
        <v>1</v>
      </c>
      <c r="F113" s="3">
        <v>112</v>
      </c>
      <c r="G113" s="3">
        <v>1</v>
      </c>
      <c r="H113" s="18" t="str">
        <f>VLOOKUP(G113, Products!$A$1:$B$7, 2, FALSE)</f>
        <v>Pintury</v>
      </c>
      <c r="I113" s="3">
        <v>1</v>
      </c>
      <c r="J113" s="19" t="str">
        <f>VLOOKUP(I113, 'Pricing plans'!$A$1:$B$5, 2, FALSE)</f>
        <v>Light</v>
      </c>
      <c r="K113" s="20">
        <f t="array" ref="K113">INDEX(Prices!$A$1:$G$5, MATCH(J113, Prices!$A$1:$A$5, 0), MATCH(H113, Prices!$A$1:$G$1, 0))</f>
        <v>199</v>
      </c>
      <c r="L113" s="3">
        <v>7</v>
      </c>
      <c r="M113" s="18" t="str">
        <f>VLOOKUP(L113, Cities!$A$1:$B$11, 2, FALSE)</f>
        <v>Hội An</v>
      </c>
      <c r="N113" s="3">
        <v>5</v>
      </c>
      <c r="O113" s="4" t="s">
        <v>43</v>
      </c>
    </row>
    <row r="114" spans="1:15" ht="13" x14ac:dyDescent="0.15">
      <c r="A114" s="3">
        <v>113</v>
      </c>
      <c r="B114" s="3">
        <v>4</v>
      </c>
      <c r="C114" s="18" t="str">
        <f>VLOOKUP(B114, 'Traffic channels'!$A$1:$B$7, 2, FALSE)</f>
        <v>Facebook</v>
      </c>
      <c r="D114" s="4" t="s">
        <v>39</v>
      </c>
      <c r="E114" s="14">
        <v>1</v>
      </c>
      <c r="F114" s="3">
        <v>113</v>
      </c>
      <c r="G114" s="3">
        <v>2</v>
      </c>
      <c r="H114" s="18" t="str">
        <f>VLOOKUP(G114, Products!$A$1:$B$7, 2, FALSE)</f>
        <v>Pixo</v>
      </c>
      <c r="I114" s="3">
        <v>1</v>
      </c>
      <c r="J114" s="19" t="str">
        <f>VLOOKUP(I114, 'Pricing plans'!$A$1:$B$5, 2, FALSE)</f>
        <v>Light</v>
      </c>
      <c r="K114" s="20">
        <f t="array" ref="K114">INDEX(Prices!$A$1:$G$5, MATCH(J114, Prices!$A$1:$A$5, 0), MATCH(H114, Prices!$A$1:$G$1, 0))</f>
        <v>144</v>
      </c>
      <c r="L114" s="3">
        <v>1</v>
      </c>
      <c r="M114" s="18" t="str">
        <f>VLOOKUP(L114, Cities!$A$1:$B$11, 2, FALSE)</f>
        <v>Ho Chi Minh City</v>
      </c>
      <c r="N114" s="3">
        <v>2</v>
      </c>
      <c r="O114" s="4" t="s">
        <v>41</v>
      </c>
    </row>
    <row r="115" spans="1:15" ht="13" x14ac:dyDescent="0.15">
      <c r="A115" s="3">
        <v>114</v>
      </c>
      <c r="B115" s="3">
        <v>2</v>
      </c>
      <c r="C115" s="18" t="str">
        <f>VLOOKUP(B115, 'Traffic channels'!$A$1:$B$7, 2, FALSE)</f>
        <v>Google Ads</v>
      </c>
      <c r="D115" s="4" t="s">
        <v>39</v>
      </c>
      <c r="E115" s="14">
        <v>1</v>
      </c>
      <c r="F115" s="3">
        <v>114</v>
      </c>
      <c r="G115" s="3">
        <v>3</v>
      </c>
      <c r="H115" s="18" t="str">
        <f>VLOOKUP(G115, Products!$A$1:$B$7, 2, FALSE)</f>
        <v>Floati</v>
      </c>
      <c r="I115" s="3">
        <v>1</v>
      </c>
      <c r="J115" s="19" t="str">
        <f>VLOOKUP(I115, 'Pricing plans'!$A$1:$B$5, 2, FALSE)</f>
        <v>Light</v>
      </c>
      <c r="K115" s="20">
        <f t="array" ref="K115">INDEX(Prices!$A$1:$G$5, MATCH(J115, Prices!$A$1:$A$5, 0), MATCH(H115, Prices!$A$1:$G$1, 0))</f>
        <v>395</v>
      </c>
      <c r="L115" s="3">
        <v>7</v>
      </c>
      <c r="M115" s="18" t="str">
        <f>VLOOKUP(L115, Cities!$A$1:$B$11, 2, FALSE)</f>
        <v>Hội An</v>
      </c>
      <c r="N115" s="3">
        <v>5</v>
      </c>
      <c r="O115" s="4" t="s">
        <v>43</v>
      </c>
    </row>
    <row r="116" spans="1:15" ht="13" x14ac:dyDescent="0.15">
      <c r="A116" s="3">
        <v>115</v>
      </c>
      <c r="B116" s="3">
        <v>2</v>
      </c>
      <c r="C116" s="18" t="str">
        <f>VLOOKUP(B116, 'Traffic channels'!$A$1:$B$7, 2, FALSE)</f>
        <v>Google Ads</v>
      </c>
      <c r="D116" s="4" t="s">
        <v>39</v>
      </c>
      <c r="E116" s="14">
        <v>1</v>
      </c>
      <c r="F116" s="3">
        <v>115</v>
      </c>
      <c r="G116" s="3">
        <v>4</v>
      </c>
      <c r="H116" s="18" t="str">
        <f>VLOOKUP(G116, Products!$A$1:$B$7, 2, FALSE)</f>
        <v>Artista</v>
      </c>
      <c r="I116" s="3">
        <v>1</v>
      </c>
      <c r="J116" s="19" t="str">
        <f>VLOOKUP(I116, 'Pricing plans'!$A$1:$B$5, 2, FALSE)</f>
        <v>Light</v>
      </c>
      <c r="K116" s="20">
        <f t="array" ref="K116">INDEX(Prices!$A$1:$G$5, MATCH(J116, Prices!$A$1:$A$5, 0), MATCH(H116, Prices!$A$1:$G$1, 0))</f>
        <v>599</v>
      </c>
      <c r="L116" s="3">
        <v>1</v>
      </c>
      <c r="M116" s="18" t="str">
        <f>VLOOKUP(L116, Cities!$A$1:$B$11, 2, FALSE)</f>
        <v>Ho Chi Minh City</v>
      </c>
      <c r="N116" s="3">
        <v>1</v>
      </c>
      <c r="O116" s="4" t="s">
        <v>44</v>
      </c>
    </row>
    <row r="117" spans="1:15" ht="13" x14ac:dyDescent="0.15">
      <c r="A117" s="3">
        <v>116</v>
      </c>
      <c r="B117" s="3">
        <v>4</v>
      </c>
      <c r="C117" s="18" t="str">
        <f>VLOOKUP(B117, 'Traffic channels'!$A$1:$B$7, 2, FALSE)</f>
        <v>Facebook</v>
      </c>
      <c r="D117" s="4" t="s">
        <v>39</v>
      </c>
      <c r="E117" s="14">
        <v>1</v>
      </c>
      <c r="F117" s="3">
        <v>116</v>
      </c>
      <c r="G117" s="3">
        <v>2</v>
      </c>
      <c r="H117" s="18" t="str">
        <f>VLOOKUP(G117, Products!$A$1:$B$7, 2, FALSE)</f>
        <v>Pixo</v>
      </c>
      <c r="I117" s="3">
        <v>1</v>
      </c>
      <c r="J117" s="19" t="str">
        <f>VLOOKUP(I117, 'Pricing plans'!$A$1:$B$5, 2, FALSE)</f>
        <v>Light</v>
      </c>
      <c r="K117" s="20">
        <f t="array" ref="K117">INDEX(Prices!$A$1:$G$5, MATCH(J117, Prices!$A$1:$A$5, 0), MATCH(H117, Prices!$A$1:$G$1, 0))</f>
        <v>144</v>
      </c>
      <c r="L117" s="3">
        <v>1</v>
      </c>
      <c r="M117" s="18" t="str">
        <f>VLOOKUP(L117, Cities!$A$1:$B$11, 2, FALSE)</f>
        <v>Ho Chi Minh City</v>
      </c>
      <c r="N117" s="3">
        <v>1</v>
      </c>
      <c r="O117" s="4" t="s">
        <v>44</v>
      </c>
    </row>
    <row r="118" spans="1:15" ht="13" x14ac:dyDescent="0.15">
      <c r="A118" s="3">
        <v>117</v>
      </c>
      <c r="B118" s="3">
        <v>5</v>
      </c>
      <c r="C118" s="18" t="str">
        <f>VLOOKUP(B118, 'Traffic channels'!$A$1:$B$7, 2, FALSE)</f>
        <v>Instagram</v>
      </c>
      <c r="D118" s="4" t="s">
        <v>42</v>
      </c>
      <c r="E118" s="14">
        <v>1</v>
      </c>
      <c r="F118" s="3">
        <v>117</v>
      </c>
      <c r="G118" s="3">
        <v>2</v>
      </c>
      <c r="H118" s="18" t="str">
        <f>VLOOKUP(G118, Products!$A$1:$B$7, 2, FALSE)</f>
        <v>Pixo</v>
      </c>
      <c r="I118" s="3">
        <v>2</v>
      </c>
      <c r="J118" s="19" t="str">
        <f>VLOOKUP(I118, 'Pricing plans'!$A$1:$B$5, 2, FALSE)</f>
        <v>Advanced</v>
      </c>
      <c r="K118" s="20">
        <f t="array" ref="K118">INDEX(Prices!$A$1:$G$5, MATCH(J118, Prices!$A$1:$A$5, 0), MATCH(H118, Prices!$A$1:$G$1, 0))</f>
        <v>216</v>
      </c>
      <c r="L118" s="3">
        <v>8</v>
      </c>
      <c r="M118" s="18" t="str">
        <f>VLOOKUP(L118, Cities!$A$1:$B$11, 2, FALSE)</f>
        <v>Buôn Ma Thuột</v>
      </c>
      <c r="N118" s="3">
        <v>6</v>
      </c>
      <c r="O118" s="4" t="s">
        <v>46</v>
      </c>
    </row>
    <row r="119" spans="1:15" ht="13" x14ac:dyDescent="0.15">
      <c r="A119" s="3">
        <v>118</v>
      </c>
      <c r="B119" s="3">
        <v>2</v>
      </c>
      <c r="C119" s="18" t="str">
        <f>VLOOKUP(B119, 'Traffic channels'!$A$1:$B$7, 2, FALSE)</f>
        <v>Google Ads</v>
      </c>
      <c r="D119" s="4" t="s">
        <v>39</v>
      </c>
      <c r="E119" s="14">
        <v>1</v>
      </c>
      <c r="F119" s="3">
        <v>118</v>
      </c>
      <c r="G119" s="3">
        <v>3</v>
      </c>
      <c r="H119" s="18" t="str">
        <f>VLOOKUP(G119, Products!$A$1:$B$7, 2, FALSE)</f>
        <v>Floati</v>
      </c>
      <c r="I119" s="3">
        <v>3</v>
      </c>
      <c r="J119" s="19" t="str">
        <f>VLOOKUP(I119, 'Pricing plans'!$A$1:$B$5, 2, FALSE)</f>
        <v>Premium</v>
      </c>
      <c r="K119" s="20">
        <f t="array" ref="K119">INDEX(Prices!$A$1:$G$5, MATCH(J119, Prices!$A$1:$A$5, 0), MATCH(H119, Prices!$A$1:$G$1, 0))</f>
        <v>1185</v>
      </c>
      <c r="L119" s="3">
        <v>9</v>
      </c>
      <c r="M119" s="18" t="str">
        <f>VLOOKUP(L119, Cities!$A$1:$B$11, 2, FALSE)</f>
        <v>Haiphong</v>
      </c>
      <c r="N119" s="3">
        <v>2</v>
      </c>
      <c r="O119" s="4" t="s">
        <v>41</v>
      </c>
    </row>
    <row r="120" spans="1:15" ht="13" x14ac:dyDescent="0.15">
      <c r="A120" s="3">
        <v>119</v>
      </c>
      <c r="B120" s="3">
        <v>2</v>
      </c>
      <c r="C120" s="18" t="str">
        <f>VLOOKUP(B120, 'Traffic channels'!$A$1:$B$7, 2, FALSE)</f>
        <v>Google Ads</v>
      </c>
      <c r="D120" s="4" t="s">
        <v>42</v>
      </c>
      <c r="E120" s="14">
        <v>1</v>
      </c>
      <c r="F120" s="3">
        <v>119</v>
      </c>
      <c r="G120" s="3">
        <v>2</v>
      </c>
      <c r="H120" s="18" t="str">
        <f>VLOOKUP(G120, Products!$A$1:$B$7, 2, FALSE)</f>
        <v>Pixo</v>
      </c>
      <c r="I120" s="3">
        <v>1</v>
      </c>
      <c r="J120" s="19" t="str">
        <f>VLOOKUP(I120, 'Pricing plans'!$A$1:$B$5, 2, FALSE)</f>
        <v>Light</v>
      </c>
      <c r="K120" s="20">
        <f t="array" ref="K120">INDEX(Prices!$A$1:$G$5, MATCH(J120, Prices!$A$1:$A$5, 0), MATCH(H120, Prices!$A$1:$G$1, 0))</f>
        <v>144</v>
      </c>
      <c r="L120" s="3">
        <v>7</v>
      </c>
      <c r="M120" s="18" t="str">
        <f>VLOOKUP(L120, Cities!$A$1:$B$11, 2, FALSE)</f>
        <v>Hội An</v>
      </c>
      <c r="N120" s="3">
        <v>5</v>
      </c>
      <c r="O120" s="4" t="s">
        <v>43</v>
      </c>
    </row>
    <row r="121" spans="1:15" ht="13" x14ac:dyDescent="0.15">
      <c r="A121" s="3">
        <v>120</v>
      </c>
      <c r="B121" s="3">
        <v>1</v>
      </c>
      <c r="C121" s="18" t="str">
        <f>VLOOKUP(B121, 'Traffic channels'!$A$1:$B$7, 2, FALSE)</f>
        <v>Google SEO</v>
      </c>
      <c r="D121" s="4" t="s">
        <v>39</v>
      </c>
      <c r="E121" s="14">
        <v>1</v>
      </c>
      <c r="F121" s="3">
        <v>120</v>
      </c>
      <c r="G121" s="3">
        <v>4</v>
      </c>
      <c r="H121" s="18" t="str">
        <f>VLOOKUP(G121, Products!$A$1:$B$7, 2, FALSE)</f>
        <v>Artista</v>
      </c>
      <c r="I121" s="3">
        <v>3</v>
      </c>
      <c r="J121" s="19" t="str">
        <f>VLOOKUP(I121, 'Pricing plans'!$A$1:$B$5, 2, FALSE)</f>
        <v>Premium</v>
      </c>
      <c r="K121" s="20">
        <f t="array" ref="K121">INDEX(Prices!$A$1:$G$5, MATCH(J121, Prices!$A$1:$A$5, 0), MATCH(H121, Prices!$A$1:$G$1, 0))</f>
        <v>1797</v>
      </c>
      <c r="L121" s="3">
        <v>3</v>
      </c>
      <c r="M121" s="18" t="str">
        <f>VLOOKUP(L121, Cities!$A$1:$B$11, 2, FALSE)</f>
        <v>Da Nang</v>
      </c>
      <c r="N121" s="3">
        <v>3</v>
      </c>
      <c r="O121" s="4" t="s">
        <v>40</v>
      </c>
    </row>
    <row r="122" spans="1:15" ht="13" x14ac:dyDescent="0.15">
      <c r="A122" s="3">
        <v>121</v>
      </c>
      <c r="B122" s="3">
        <v>1</v>
      </c>
      <c r="C122" s="18" t="str">
        <f>VLOOKUP(B122, 'Traffic channels'!$A$1:$B$7, 2, FALSE)</f>
        <v>Google SEO</v>
      </c>
      <c r="D122" s="4" t="s">
        <v>39</v>
      </c>
      <c r="E122" s="14">
        <v>1</v>
      </c>
      <c r="F122" s="3">
        <v>121</v>
      </c>
      <c r="G122" s="3">
        <v>1</v>
      </c>
      <c r="H122" s="18" t="str">
        <f>VLOOKUP(G122, Products!$A$1:$B$7, 2, FALSE)</f>
        <v>Pintury</v>
      </c>
      <c r="I122" s="3">
        <v>1</v>
      </c>
      <c r="J122" s="19" t="str">
        <f>VLOOKUP(I122, 'Pricing plans'!$A$1:$B$5, 2, FALSE)</f>
        <v>Light</v>
      </c>
      <c r="K122" s="20">
        <f t="array" ref="K122">INDEX(Prices!$A$1:$G$5, MATCH(J122, Prices!$A$1:$A$5, 0), MATCH(H122, Prices!$A$1:$G$1, 0))</f>
        <v>199</v>
      </c>
      <c r="L122" s="3">
        <v>5</v>
      </c>
      <c r="M122" s="18" t="str">
        <f>VLOOKUP(L122, Cities!$A$1:$B$11, 2, FALSE)</f>
        <v>Đông Hà</v>
      </c>
      <c r="N122" s="3">
        <v>1</v>
      </c>
      <c r="O122" s="4" t="s">
        <v>44</v>
      </c>
    </row>
    <row r="123" spans="1:15" ht="13" x14ac:dyDescent="0.15">
      <c r="A123" s="3">
        <v>122</v>
      </c>
      <c r="B123" s="3">
        <v>6</v>
      </c>
      <c r="C123" s="18" t="str">
        <f>VLOOKUP(B123, 'Traffic channels'!$A$1:$B$7, 2, FALSE)</f>
        <v>Twitter</v>
      </c>
      <c r="D123" s="4" t="s">
        <v>42</v>
      </c>
      <c r="E123" s="14">
        <v>1</v>
      </c>
      <c r="F123" s="3">
        <v>122</v>
      </c>
      <c r="G123" s="3">
        <v>2</v>
      </c>
      <c r="H123" s="18" t="str">
        <f>VLOOKUP(G123, Products!$A$1:$B$7, 2, FALSE)</f>
        <v>Pixo</v>
      </c>
      <c r="I123" s="3">
        <v>1</v>
      </c>
      <c r="J123" s="19" t="str">
        <f>VLOOKUP(I123, 'Pricing plans'!$A$1:$B$5, 2, FALSE)</f>
        <v>Light</v>
      </c>
      <c r="K123" s="20">
        <f t="array" ref="K123">INDEX(Prices!$A$1:$G$5, MATCH(J123, Prices!$A$1:$A$5, 0), MATCH(H123, Prices!$A$1:$G$1, 0))</f>
        <v>144</v>
      </c>
      <c r="L123" s="3">
        <v>3</v>
      </c>
      <c r="M123" s="18" t="str">
        <f>VLOOKUP(L123, Cities!$A$1:$B$11, 2, FALSE)</f>
        <v>Da Nang</v>
      </c>
      <c r="N123" s="3">
        <v>7</v>
      </c>
      <c r="O123" s="4" t="s">
        <v>47</v>
      </c>
    </row>
    <row r="124" spans="1:15" ht="13" x14ac:dyDescent="0.15">
      <c r="A124" s="3">
        <v>123</v>
      </c>
      <c r="B124" s="3">
        <v>1</v>
      </c>
      <c r="C124" s="18" t="str">
        <f>VLOOKUP(B124, 'Traffic channels'!$A$1:$B$7, 2, FALSE)</f>
        <v>Google SEO</v>
      </c>
      <c r="D124" s="4" t="s">
        <v>39</v>
      </c>
      <c r="E124" s="14">
        <v>1</v>
      </c>
      <c r="F124" s="3">
        <v>123</v>
      </c>
      <c r="G124" s="3">
        <v>3</v>
      </c>
      <c r="H124" s="18" t="str">
        <f>VLOOKUP(G124, Products!$A$1:$B$7, 2, FALSE)</f>
        <v>Floati</v>
      </c>
      <c r="I124" s="3">
        <v>1</v>
      </c>
      <c r="J124" s="19" t="str">
        <f>VLOOKUP(I124, 'Pricing plans'!$A$1:$B$5, 2, FALSE)</f>
        <v>Light</v>
      </c>
      <c r="K124" s="20">
        <f t="array" ref="K124">INDEX(Prices!$A$1:$G$5, MATCH(J124, Prices!$A$1:$A$5, 0), MATCH(H124, Prices!$A$1:$G$1, 0))</f>
        <v>395</v>
      </c>
      <c r="L124" s="3">
        <v>5</v>
      </c>
      <c r="M124" s="18" t="str">
        <f>VLOOKUP(L124, Cities!$A$1:$B$11, 2, FALSE)</f>
        <v>Đông Hà</v>
      </c>
      <c r="N124" s="3">
        <v>1</v>
      </c>
      <c r="O124" s="4" t="s">
        <v>44</v>
      </c>
    </row>
    <row r="125" spans="1:15" ht="13" x14ac:dyDescent="0.15">
      <c r="A125" s="3">
        <v>124</v>
      </c>
      <c r="B125" s="3">
        <v>4</v>
      </c>
      <c r="C125" s="18" t="str">
        <f>VLOOKUP(B125, 'Traffic channels'!$A$1:$B$7, 2, FALSE)</f>
        <v>Facebook</v>
      </c>
      <c r="D125" s="4" t="s">
        <v>39</v>
      </c>
      <c r="E125" s="14">
        <v>1</v>
      </c>
      <c r="F125" s="3">
        <v>124</v>
      </c>
      <c r="G125" s="3">
        <v>2</v>
      </c>
      <c r="H125" s="18" t="str">
        <f>VLOOKUP(G125, Products!$A$1:$B$7, 2, FALSE)</f>
        <v>Pixo</v>
      </c>
      <c r="I125" s="3">
        <v>1</v>
      </c>
      <c r="J125" s="19" t="str">
        <f>VLOOKUP(I125, 'Pricing plans'!$A$1:$B$5, 2, FALSE)</f>
        <v>Light</v>
      </c>
      <c r="K125" s="20">
        <f t="array" ref="K125">INDEX(Prices!$A$1:$G$5, MATCH(J125, Prices!$A$1:$A$5, 0), MATCH(H125, Prices!$A$1:$G$1, 0))</f>
        <v>144</v>
      </c>
      <c r="L125" s="3">
        <v>2</v>
      </c>
      <c r="M125" s="18" t="str">
        <f>VLOOKUP(L125, Cities!$A$1:$B$11, 2, FALSE)</f>
        <v>Hanoi</v>
      </c>
      <c r="N125" s="3">
        <v>5</v>
      </c>
      <c r="O125" s="4" t="s">
        <v>43</v>
      </c>
    </row>
    <row r="126" spans="1:15" ht="13" x14ac:dyDescent="0.15">
      <c r="A126" s="3">
        <v>125</v>
      </c>
      <c r="B126" s="3">
        <v>2</v>
      </c>
      <c r="C126" s="18" t="str">
        <f>VLOOKUP(B126, 'Traffic channels'!$A$1:$B$7, 2, FALSE)</f>
        <v>Google Ads</v>
      </c>
      <c r="D126" s="4" t="s">
        <v>42</v>
      </c>
      <c r="E126" s="14">
        <v>1</v>
      </c>
      <c r="F126" s="3">
        <v>125</v>
      </c>
      <c r="G126" s="3">
        <v>2</v>
      </c>
      <c r="H126" s="18" t="str">
        <f>VLOOKUP(G126, Products!$A$1:$B$7, 2, FALSE)</f>
        <v>Pixo</v>
      </c>
      <c r="I126" s="3">
        <v>3</v>
      </c>
      <c r="J126" s="19" t="str">
        <f>VLOOKUP(I126, 'Pricing plans'!$A$1:$B$5, 2, FALSE)</f>
        <v>Premium</v>
      </c>
      <c r="K126" s="20">
        <f t="array" ref="K126">INDEX(Prices!$A$1:$G$5, MATCH(J126, Prices!$A$1:$A$5, 0), MATCH(H126, Prices!$A$1:$G$1, 0))</f>
        <v>432</v>
      </c>
      <c r="L126" s="3">
        <v>2</v>
      </c>
      <c r="M126" s="18" t="str">
        <f>VLOOKUP(L126, Cities!$A$1:$B$11, 2, FALSE)</f>
        <v>Hanoi</v>
      </c>
      <c r="N126" s="3">
        <v>1</v>
      </c>
      <c r="O126" s="4" t="s">
        <v>44</v>
      </c>
    </row>
    <row r="127" spans="1:15" ht="13" x14ac:dyDescent="0.15">
      <c r="A127" s="3">
        <v>126</v>
      </c>
      <c r="B127" s="3">
        <v>1</v>
      </c>
      <c r="C127" s="18" t="str">
        <f>VLOOKUP(B127, 'Traffic channels'!$A$1:$B$7, 2, FALSE)</f>
        <v>Google SEO</v>
      </c>
      <c r="D127" s="4" t="s">
        <v>39</v>
      </c>
      <c r="E127" s="14">
        <v>1</v>
      </c>
      <c r="F127" s="3">
        <v>126</v>
      </c>
      <c r="G127" s="3">
        <v>4</v>
      </c>
      <c r="H127" s="18" t="str">
        <f>VLOOKUP(G127, Products!$A$1:$B$7, 2, FALSE)</f>
        <v>Artista</v>
      </c>
      <c r="I127" s="3">
        <v>1</v>
      </c>
      <c r="J127" s="19" t="str">
        <f>VLOOKUP(I127, 'Pricing plans'!$A$1:$B$5, 2, FALSE)</f>
        <v>Light</v>
      </c>
      <c r="K127" s="20">
        <f t="array" ref="K127">INDEX(Prices!$A$1:$G$5, MATCH(J127, Prices!$A$1:$A$5, 0), MATCH(H127, Prices!$A$1:$G$1, 0))</f>
        <v>599</v>
      </c>
      <c r="L127" s="3">
        <v>1</v>
      </c>
      <c r="M127" s="18" t="str">
        <f>VLOOKUP(L127, Cities!$A$1:$B$11, 2, FALSE)</f>
        <v>Ho Chi Minh City</v>
      </c>
      <c r="N127" s="3">
        <v>2</v>
      </c>
      <c r="O127" s="4" t="s">
        <v>41</v>
      </c>
    </row>
    <row r="128" spans="1:15" ht="13" x14ac:dyDescent="0.15">
      <c r="A128" s="3">
        <v>127</v>
      </c>
      <c r="B128" s="3">
        <v>4</v>
      </c>
      <c r="C128" s="18" t="str">
        <f>VLOOKUP(B128, 'Traffic channels'!$A$1:$B$7, 2, FALSE)</f>
        <v>Facebook</v>
      </c>
      <c r="D128" s="4" t="s">
        <v>42</v>
      </c>
      <c r="E128" s="14">
        <v>1</v>
      </c>
      <c r="F128" s="3">
        <v>127</v>
      </c>
      <c r="G128" s="3">
        <v>1</v>
      </c>
      <c r="H128" s="18" t="str">
        <f>VLOOKUP(G128, Products!$A$1:$B$7, 2, FALSE)</f>
        <v>Pintury</v>
      </c>
      <c r="I128" s="3">
        <v>2</v>
      </c>
      <c r="J128" s="19" t="str">
        <f>VLOOKUP(I128, 'Pricing plans'!$A$1:$B$5, 2, FALSE)</f>
        <v>Advanced</v>
      </c>
      <c r="K128" s="20">
        <f t="array" ref="K128">INDEX(Prices!$A$1:$G$5, MATCH(J128, Prices!$A$1:$A$5, 0), MATCH(H128, Prices!$A$1:$G$1, 0))</f>
        <v>299</v>
      </c>
      <c r="L128" s="3">
        <v>8</v>
      </c>
      <c r="M128" s="18" t="str">
        <f>VLOOKUP(L128, Cities!$A$1:$B$11, 2, FALSE)</f>
        <v>Buôn Ma Thuột</v>
      </c>
      <c r="N128" s="3">
        <v>4</v>
      </c>
      <c r="O128" s="4" t="s">
        <v>45</v>
      </c>
    </row>
    <row r="129" spans="1:15" ht="13" x14ac:dyDescent="0.15">
      <c r="A129" s="3">
        <v>128</v>
      </c>
      <c r="B129" s="3">
        <v>2</v>
      </c>
      <c r="C129" s="18" t="str">
        <f>VLOOKUP(B129, 'Traffic channels'!$A$1:$B$7, 2, FALSE)</f>
        <v>Google Ads</v>
      </c>
      <c r="D129" s="4" t="s">
        <v>42</v>
      </c>
      <c r="E129" s="14">
        <v>1</v>
      </c>
      <c r="F129" s="3">
        <v>128</v>
      </c>
      <c r="G129" s="3">
        <v>1</v>
      </c>
      <c r="H129" s="18" t="str">
        <f>VLOOKUP(G129, Products!$A$1:$B$7, 2, FALSE)</f>
        <v>Pintury</v>
      </c>
      <c r="I129" s="3">
        <v>3</v>
      </c>
      <c r="J129" s="19" t="str">
        <f>VLOOKUP(I129, 'Pricing plans'!$A$1:$B$5, 2, FALSE)</f>
        <v>Premium</v>
      </c>
      <c r="K129" s="20">
        <f t="array" ref="K129">INDEX(Prices!$A$1:$G$5, MATCH(J129, Prices!$A$1:$A$5, 0), MATCH(H129, Prices!$A$1:$G$1, 0))</f>
        <v>597</v>
      </c>
      <c r="L129" s="3">
        <v>2</v>
      </c>
      <c r="M129" s="18" t="str">
        <f>VLOOKUP(L129, Cities!$A$1:$B$11, 2, FALSE)</f>
        <v>Hanoi</v>
      </c>
      <c r="N129" s="3">
        <v>4</v>
      </c>
      <c r="O129" s="4" t="s">
        <v>45</v>
      </c>
    </row>
    <row r="130" spans="1:15" ht="13" x14ac:dyDescent="0.15">
      <c r="A130" s="3">
        <v>129</v>
      </c>
      <c r="B130" s="3">
        <v>4</v>
      </c>
      <c r="C130" s="18" t="str">
        <f>VLOOKUP(B130, 'Traffic channels'!$A$1:$B$7, 2, FALSE)</f>
        <v>Facebook</v>
      </c>
      <c r="D130" s="4" t="s">
        <v>42</v>
      </c>
      <c r="E130" s="14">
        <v>1</v>
      </c>
      <c r="F130" s="3">
        <v>129</v>
      </c>
      <c r="G130" s="3">
        <v>3</v>
      </c>
      <c r="H130" s="18" t="str">
        <f>VLOOKUP(G130, Products!$A$1:$B$7, 2, FALSE)</f>
        <v>Floati</v>
      </c>
      <c r="I130" s="3">
        <v>1</v>
      </c>
      <c r="J130" s="19" t="str">
        <f>VLOOKUP(I130, 'Pricing plans'!$A$1:$B$5, 2, FALSE)</f>
        <v>Light</v>
      </c>
      <c r="K130" s="20">
        <f t="array" ref="K130">INDEX(Prices!$A$1:$G$5, MATCH(J130, Prices!$A$1:$A$5, 0), MATCH(H130, Prices!$A$1:$G$1, 0))</f>
        <v>395</v>
      </c>
      <c r="L130" s="3">
        <v>1</v>
      </c>
      <c r="M130" s="18" t="str">
        <f>VLOOKUP(L130, Cities!$A$1:$B$11, 2, FALSE)</f>
        <v>Ho Chi Minh City</v>
      </c>
      <c r="N130" s="3">
        <v>2</v>
      </c>
      <c r="O130" s="4" t="s">
        <v>41</v>
      </c>
    </row>
    <row r="131" spans="1:15" ht="13" x14ac:dyDescent="0.15">
      <c r="A131" s="3">
        <v>130</v>
      </c>
      <c r="B131" s="3">
        <v>1</v>
      </c>
      <c r="C131" s="18" t="str">
        <f>VLOOKUP(B131, 'Traffic channels'!$A$1:$B$7, 2, FALSE)</f>
        <v>Google SEO</v>
      </c>
      <c r="D131" s="4" t="s">
        <v>39</v>
      </c>
      <c r="E131" s="14">
        <v>1</v>
      </c>
      <c r="F131" s="3">
        <v>130</v>
      </c>
      <c r="G131" s="3">
        <v>3</v>
      </c>
      <c r="H131" s="18" t="str">
        <f>VLOOKUP(G131, Products!$A$1:$B$7, 2, FALSE)</f>
        <v>Floati</v>
      </c>
      <c r="I131" s="3">
        <v>2</v>
      </c>
      <c r="J131" s="19" t="str">
        <f>VLOOKUP(I131, 'Pricing plans'!$A$1:$B$5, 2, FALSE)</f>
        <v>Advanced</v>
      </c>
      <c r="K131" s="20">
        <f t="array" ref="K131">INDEX(Prices!$A$1:$G$5, MATCH(J131, Prices!$A$1:$A$5, 0), MATCH(H131, Prices!$A$1:$G$1, 0))</f>
        <v>593</v>
      </c>
      <c r="L131" s="3">
        <v>2</v>
      </c>
      <c r="M131" s="18" t="str">
        <f>VLOOKUP(L131, Cities!$A$1:$B$11, 2, FALSE)</f>
        <v>Hanoi</v>
      </c>
      <c r="N131" s="3">
        <v>5</v>
      </c>
      <c r="O131" s="4" t="s">
        <v>43</v>
      </c>
    </row>
    <row r="132" spans="1:15" ht="13" x14ac:dyDescent="0.15">
      <c r="A132" s="3">
        <v>131</v>
      </c>
      <c r="B132" s="3">
        <v>1</v>
      </c>
      <c r="C132" s="18" t="str">
        <f>VLOOKUP(B132, 'Traffic channels'!$A$1:$B$7, 2, FALSE)</f>
        <v>Google SEO</v>
      </c>
      <c r="D132" s="4" t="s">
        <v>42</v>
      </c>
      <c r="E132" s="14">
        <v>1</v>
      </c>
      <c r="F132" s="3">
        <v>131</v>
      </c>
      <c r="G132" s="3">
        <v>5</v>
      </c>
      <c r="H132" s="18" t="str">
        <f>VLOOKUP(G132, Products!$A$1:$B$7, 2, FALSE)</f>
        <v>SprayPix</v>
      </c>
      <c r="I132" s="3">
        <v>1</v>
      </c>
      <c r="J132" s="19" t="str">
        <f>VLOOKUP(I132, 'Pricing plans'!$A$1:$B$5, 2, FALSE)</f>
        <v>Light</v>
      </c>
      <c r="K132" s="20">
        <f t="array" ref="K132">INDEX(Prices!$A$1:$G$5, MATCH(J132, Prices!$A$1:$A$5, 0), MATCH(H132, Prices!$A$1:$G$1, 0))</f>
        <v>297</v>
      </c>
      <c r="L132" s="3">
        <v>1</v>
      </c>
      <c r="M132" s="18" t="str">
        <f>VLOOKUP(L132, Cities!$A$1:$B$11, 2, FALSE)</f>
        <v>Ho Chi Minh City</v>
      </c>
      <c r="N132" s="3">
        <v>3</v>
      </c>
      <c r="O132" s="4" t="s">
        <v>40</v>
      </c>
    </row>
    <row r="133" spans="1:15" ht="13" x14ac:dyDescent="0.15">
      <c r="A133" s="3">
        <v>132</v>
      </c>
      <c r="B133" s="3">
        <v>4</v>
      </c>
      <c r="C133" s="18" t="str">
        <f>VLOOKUP(B133, 'Traffic channels'!$A$1:$B$7, 2, FALSE)</f>
        <v>Facebook</v>
      </c>
      <c r="D133" s="4" t="s">
        <v>39</v>
      </c>
      <c r="E133" s="14">
        <v>1</v>
      </c>
      <c r="F133" s="3">
        <v>132</v>
      </c>
      <c r="G133" s="3">
        <v>3</v>
      </c>
      <c r="H133" s="18" t="str">
        <f>VLOOKUP(G133, Products!$A$1:$B$7, 2, FALSE)</f>
        <v>Floati</v>
      </c>
      <c r="I133" s="3">
        <v>1</v>
      </c>
      <c r="J133" s="19" t="str">
        <f>VLOOKUP(I133, 'Pricing plans'!$A$1:$B$5, 2, FALSE)</f>
        <v>Light</v>
      </c>
      <c r="K133" s="20">
        <f t="array" ref="K133">INDEX(Prices!$A$1:$G$5, MATCH(J133, Prices!$A$1:$A$5, 0), MATCH(H133, Prices!$A$1:$G$1, 0))</f>
        <v>395</v>
      </c>
      <c r="L133" s="3">
        <v>4</v>
      </c>
      <c r="M133" s="18" t="str">
        <f>VLOOKUP(L133, Cities!$A$1:$B$11, 2, FALSE)</f>
        <v>Huế</v>
      </c>
      <c r="N133" s="3">
        <v>1</v>
      </c>
      <c r="O133" s="4" t="s">
        <v>44</v>
      </c>
    </row>
    <row r="134" spans="1:15" ht="13" x14ac:dyDescent="0.15">
      <c r="A134" s="3">
        <v>133</v>
      </c>
      <c r="B134" s="3">
        <v>2</v>
      </c>
      <c r="C134" s="18" t="str">
        <f>VLOOKUP(B134, 'Traffic channels'!$A$1:$B$7, 2, FALSE)</f>
        <v>Google Ads</v>
      </c>
      <c r="D134" s="4" t="s">
        <v>42</v>
      </c>
      <c r="E134" s="14">
        <v>1</v>
      </c>
      <c r="F134" s="3">
        <v>133</v>
      </c>
      <c r="G134" s="3">
        <v>3</v>
      </c>
      <c r="H134" s="18" t="str">
        <f>VLOOKUP(G134, Products!$A$1:$B$7, 2, FALSE)</f>
        <v>Floati</v>
      </c>
      <c r="I134" s="3">
        <v>2</v>
      </c>
      <c r="J134" s="19" t="str">
        <f>VLOOKUP(I134, 'Pricing plans'!$A$1:$B$5, 2, FALSE)</f>
        <v>Advanced</v>
      </c>
      <c r="K134" s="20">
        <f t="array" ref="K134">INDEX(Prices!$A$1:$G$5, MATCH(J134, Prices!$A$1:$A$5, 0), MATCH(H134, Prices!$A$1:$G$1, 0))</f>
        <v>593</v>
      </c>
      <c r="L134" s="3">
        <v>1</v>
      </c>
      <c r="M134" s="18" t="str">
        <f>VLOOKUP(L134, Cities!$A$1:$B$11, 2, FALSE)</f>
        <v>Ho Chi Minh City</v>
      </c>
      <c r="N134" s="3">
        <v>3</v>
      </c>
      <c r="O134" s="4" t="s">
        <v>40</v>
      </c>
    </row>
    <row r="135" spans="1:15" ht="13" x14ac:dyDescent="0.15">
      <c r="A135" s="3">
        <v>134</v>
      </c>
      <c r="B135" s="3">
        <v>2</v>
      </c>
      <c r="C135" s="18" t="str">
        <f>VLOOKUP(B135, 'Traffic channels'!$A$1:$B$7, 2, FALSE)</f>
        <v>Google Ads</v>
      </c>
      <c r="D135" s="4" t="s">
        <v>42</v>
      </c>
      <c r="E135" s="14">
        <v>1</v>
      </c>
      <c r="F135" s="3">
        <v>134</v>
      </c>
      <c r="G135" s="3">
        <v>2</v>
      </c>
      <c r="H135" s="18" t="str">
        <f>VLOOKUP(G135, Products!$A$1:$B$7, 2, FALSE)</f>
        <v>Pixo</v>
      </c>
      <c r="I135" s="3">
        <v>3</v>
      </c>
      <c r="J135" s="19" t="str">
        <f>VLOOKUP(I135, 'Pricing plans'!$A$1:$B$5, 2, FALSE)</f>
        <v>Premium</v>
      </c>
      <c r="K135" s="20">
        <f t="array" ref="K135">INDEX(Prices!$A$1:$G$5, MATCH(J135, Prices!$A$1:$A$5, 0), MATCH(H135, Prices!$A$1:$G$1, 0))</f>
        <v>432</v>
      </c>
      <c r="L135" s="3">
        <v>1</v>
      </c>
      <c r="M135" s="18" t="str">
        <f>VLOOKUP(L135, Cities!$A$1:$B$11, 2, FALSE)</f>
        <v>Ho Chi Minh City</v>
      </c>
      <c r="N135" s="3">
        <v>3</v>
      </c>
      <c r="O135" s="4" t="s">
        <v>40</v>
      </c>
    </row>
    <row r="136" spans="1:15" ht="13" x14ac:dyDescent="0.15">
      <c r="A136" s="3">
        <v>135</v>
      </c>
      <c r="B136" s="4">
        <v>4</v>
      </c>
      <c r="C136" s="18" t="str">
        <f>VLOOKUP(B136, 'Traffic channels'!$A$1:$B$7, 2, FALSE)</f>
        <v>Facebook</v>
      </c>
      <c r="D136" s="4" t="s">
        <v>39</v>
      </c>
      <c r="E136" s="14">
        <v>1</v>
      </c>
      <c r="F136" s="3">
        <v>135</v>
      </c>
      <c r="G136" s="3">
        <v>1</v>
      </c>
      <c r="H136" s="18" t="str">
        <f>VLOOKUP(G136, Products!$A$1:$B$7, 2, FALSE)</f>
        <v>Pintury</v>
      </c>
      <c r="I136" s="3">
        <v>3</v>
      </c>
      <c r="J136" s="19" t="str">
        <f>VLOOKUP(I136, 'Pricing plans'!$A$1:$B$5, 2, FALSE)</f>
        <v>Premium</v>
      </c>
      <c r="K136" s="20">
        <f t="array" ref="K136">INDEX(Prices!$A$1:$G$5, MATCH(J136, Prices!$A$1:$A$5, 0), MATCH(H136, Prices!$A$1:$G$1, 0))</f>
        <v>597</v>
      </c>
      <c r="L136" s="3">
        <v>9</v>
      </c>
      <c r="M136" s="18" t="str">
        <f>VLOOKUP(L136, Cities!$A$1:$B$11, 2, FALSE)</f>
        <v>Haiphong</v>
      </c>
      <c r="N136" s="3">
        <v>5</v>
      </c>
      <c r="O136" s="4" t="s">
        <v>43</v>
      </c>
    </row>
    <row r="137" spans="1:15" ht="13" x14ac:dyDescent="0.15">
      <c r="A137" s="3">
        <v>136</v>
      </c>
      <c r="B137" s="3">
        <v>3</v>
      </c>
      <c r="C137" s="18" t="str">
        <f>VLOOKUP(B137, 'Traffic channels'!$A$1:$B$7, 2, FALSE)</f>
        <v>Bing</v>
      </c>
      <c r="D137" s="4" t="s">
        <v>39</v>
      </c>
      <c r="E137" s="14">
        <v>1</v>
      </c>
      <c r="F137" s="3">
        <v>136</v>
      </c>
      <c r="G137" s="3">
        <v>1</v>
      </c>
      <c r="H137" s="18" t="str">
        <f>VLOOKUP(G137, Products!$A$1:$B$7, 2, FALSE)</f>
        <v>Pintury</v>
      </c>
      <c r="I137" s="3">
        <v>2</v>
      </c>
      <c r="J137" s="19" t="str">
        <f>VLOOKUP(I137, 'Pricing plans'!$A$1:$B$5, 2, FALSE)</f>
        <v>Advanced</v>
      </c>
      <c r="K137" s="20">
        <f t="array" ref="K137">INDEX(Prices!$A$1:$G$5, MATCH(J137, Prices!$A$1:$A$5, 0), MATCH(H137, Prices!$A$1:$G$1, 0))</f>
        <v>299</v>
      </c>
      <c r="L137" s="3">
        <v>1</v>
      </c>
      <c r="M137" s="18" t="str">
        <f>VLOOKUP(L137, Cities!$A$1:$B$11, 2, FALSE)</f>
        <v>Ho Chi Minh City</v>
      </c>
      <c r="N137" s="3">
        <v>5</v>
      </c>
      <c r="O137" s="4" t="s">
        <v>43</v>
      </c>
    </row>
    <row r="138" spans="1:15" ht="13" x14ac:dyDescent="0.15">
      <c r="A138" s="3">
        <v>137</v>
      </c>
      <c r="B138" s="3">
        <v>2</v>
      </c>
      <c r="C138" s="18" t="str">
        <f>VLOOKUP(B138, 'Traffic channels'!$A$1:$B$7, 2, FALSE)</f>
        <v>Google Ads</v>
      </c>
      <c r="D138" s="4" t="s">
        <v>39</v>
      </c>
      <c r="E138" s="14">
        <v>1</v>
      </c>
      <c r="F138" s="3">
        <v>137</v>
      </c>
      <c r="G138" s="3">
        <v>2</v>
      </c>
      <c r="H138" s="18" t="str">
        <f>VLOOKUP(G138, Products!$A$1:$B$7, 2, FALSE)</f>
        <v>Pixo</v>
      </c>
      <c r="I138" s="3">
        <v>1</v>
      </c>
      <c r="J138" s="19" t="str">
        <f>VLOOKUP(I138, 'Pricing plans'!$A$1:$B$5, 2, FALSE)</f>
        <v>Light</v>
      </c>
      <c r="K138" s="20">
        <f t="array" ref="K138">INDEX(Prices!$A$1:$G$5, MATCH(J138, Prices!$A$1:$A$5, 0), MATCH(H138, Prices!$A$1:$G$1, 0))</f>
        <v>144</v>
      </c>
      <c r="L138" s="3">
        <v>2</v>
      </c>
      <c r="M138" s="18" t="str">
        <f>VLOOKUP(L138, Cities!$A$1:$B$11, 2, FALSE)</f>
        <v>Hanoi</v>
      </c>
      <c r="N138" s="3">
        <v>3</v>
      </c>
      <c r="O138" s="4" t="s">
        <v>40</v>
      </c>
    </row>
    <row r="139" spans="1:15" ht="13" x14ac:dyDescent="0.15">
      <c r="A139" s="3">
        <v>138</v>
      </c>
      <c r="B139" s="3">
        <v>2</v>
      </c>
      <c r="C139" s="18" t="str">
        <f>VLOOKUP(B139, 'Traffic channels'!$A$1:$B$7, 2, FALSE)</f>
        <v>Google Ads</v>
      </c>
      <c r="D139" s="4" t="s">
        <v>42</v>
      </c>
      <c r="E139" s="14">
        <v>1</v>
      </c>
      <c r="F139" s="3">
        <v>138</v>
      </c>
      <c r="G139" s="3">
        <v>3</v>
      </c>
      <c r="H139" s="18" t="str">
        <f>VLOOKUP(G139, Products!$A$1:$B$7, 2, FALSE)</f>
        <v>Floati</v>
      </c>
      <c r="I139" s="3">
        <v>2</v>
      </c>
      <c r="J139" s="19" t="str">
        <f>VLOOKUP(I139, 'Pricing plans'!$A$1:$B$5, 2, FALSE)</f>
        <v>Advanced</v>
      </c>
      <c r="K139" s="20">
        <f t="array" ref="K139">INDEX(Prices!$A$1:$G$5, MATCH(J139, Prices!$A$1:$A$5, 0), MATCH(H139, Prices!$A$1:$G$1, 0))</f>
        <v>593</v>
      </c>
      <c r="L139" s="3">
        <v>4</v>
      </c>
      <c r="M139" s="18" t="str">
        <f>VLOOKUP(L139, Cities!$A$1:$B$11, 2, FALSE)</f>
        <v>Huế</v>
      </c>
      <c r="N139" s="3">
        <v>1</v>
      </c>
      <c r="O139" s="4" t="s">
        <v>44</v>
      </c>
    </row>
    <row r="140" spans="1:15" ht="13" x14ac:dyDescent="0.15">
      <c r="A140" s="3">
        <v>139</v>
      </c>
      <c r="B140" s="3">
        <v>1</v>
      </c>
      <c r="C140" s="18" t="str">
        <f>VLOOKUP(B140, 'Traffic channels'!$A$1:$B$7, 2, FALSE)</f>
        <v>Google SEO</v>
      </c>
      <c r="D140" s="4" t="s">
        <v>39</v>
      </c>
      <c r="E140" s="14">
        <v>1</v>
      </c>
      <c r="F140" s="3">
        <v>139</v>
      </c>
      <c r="G140" s="3">
        <v>1</v>
      </c>
      <c r="H140" s="18" t="str">
        <f>VLOOKUP(G140, Products!$A$1:$B$7, 2, FALSE)</f>
        <v>Pintury</v>
      </c>
      <c r="I140" s="3">
        <v>1</v>
      </c>
      <c r="J140" s="19" t="str">
        <f>VLOOKUP(I140, 'Pricing plans'!$A$1:$B$5, 2, FALSE)</f>
        <v>Light</v>
      </c>
      <c r="K140" s="20">
        <f t="array" ref="K140">INDEX(Prices!$A$1:$G$5, MATCH(J140, Prices!$A$1:$A$5, 0), MATCH(H140, Prices!$A$1:$G$1, 0))</f>
        <v>199</v>
      </c>
      <c r="L140" s="3">
        <v>3</v>
      </c>
      <c r="M140" s="18" t="str">
        <f>VLOOKUP(L140, Cities!$A$1:$B$11, 2, FALSE)</f>
        <v>Da Nang</v>
      </c>
      <c r="N140" s="3">
        <v>2</v>
      </c>
      <c r="O140" s="4" t="s">
        <v>41</v>
      </c>
    </row>
    <row r="141" spans="1:15" ht="13" x14ac:dyDescent="0.15">
      <c r="A141" s="3">
        <v>140</v>
      </c>
      <c r="B141" s="3">
        <v>2</v>
      </c>
      <c r="C141" s="18" t="str">
        <f>VLOOKUP(B141, 'Traffic channels'!$A$1:$B$7, 2, FALSE)</f>
        <v>Google Ads</v>
      </c>
      <c r="D141" s="4" t="s">
        <v>39</v>
      </c>
      <c r="E141" s="14">
        <v>1</v>
      </c>
      <c r="F141" s="3">
        <v>140</v>
      </c>
      <c r="G141" s="3">
        <v>3</v>
      </c>
      <c r="H141" s="18" t="str">
        <f>VLOOKUP(G141, Products!$A$1:$B$7, 2, FALSE)</f>
        <v>Floati</v>
      </c>
      <c r="I141" s="3">
        <v>3</v>
      </c>
      <c r="J141" s="19" t="str">
        <f>VLOOKUP(I141, 'Pricing plans'!$A$1:$B$5, 2, FALSE)</f>
        <v>Premium</v>
      </c>
      <c r="K141" s="20">
        <f t="array" ref="K141">INDEX(Prices!$A$1:$G$5, MATCH(J141, Prices!$A$1:$A$5, 0), MATCH(H141, Prices!$A$1:$G$1, 0))</f>
        <v>1185</v>
      </c>
      <c r="L141" s="3">
        <v>3</v>
      </c>
      <c r="M141" s="18" t="str">
        <f>VLOOKUP(L141, Cities!$A$1:$B$11, 2, FALSE)</f>
        <v>Da Nang</v>
      </c>
      <c r="N141" s="3">
        <v>2</v>
      </c>
      <c r="O141" s="4" t="s">
        <v>41</v>
      </c>
    </row>
    <row r="142" spans="1:15" ht="13" x14ac:dyDescent="0.15">
      <c r="A142" s="3">
        <v>141</v>
      </c>
      <c r="B142" s="3">
        <v>4</v>
      </c>
      <c r="C142" s="18" t="str">
        <f>VLOOKUP(B142, 'Traffic channels'!$A$1:$B$7, 2, FALSE)</f>
        <v>Facebook</v>
      </c>
      <c r="D142" s="4" t="s">
        <v>42</v>
      </c>
      <c r="E142" s="14">
        <v>1</v>
      </c>
      <c r="F142" s="3">
        <v>141</v>
      </c>
      <c r="G142" s="3">
        <v>3</v>
      </c>
      <c r="H142" s="18" t="str">
        <f>VLOOKUP(G142, Products!$A$1:$B$7, 2, FALSE)</f>
        <v>Floati</v>
      </c>
      <c r="I142" s="3">
        <v>2</v>
      </c>
      <c r="J142" s="19" t="str">
        <f>VLOOKUP(I142, 'Pricing plans'!$A$1:$B$5, 2, FALSE)</f>
        <v>Advanced</v>
      </c>
      <c r="K142" s="20">
        <f t="array" ref="K142">INDEX(Prices!$A$1:$G$5, MATCH(J142, Prices!$A$1:$A$5, 0), MATCH(H142, Prices!$A$1:$G$1, 0))</f>
        <v>593</v>
      </c>
      <c r="L142" s="3">
        <v>1</v>
      </c>
      <c r="M142" s="18" t="str">
        <f>VLOOKUP(L142, Cities!$A$1:$B$11, 2, FALSE)</f>
        <v>Ho Chi Minh City</v>
      </c>
      <c r="N142" s="3">
        <v>3</v>
      </c>
      <c r="O142" s="4" t="s">
        <v>40</v>
      </c>
    </row>
    <row r="143" spans="1:15" ht="13" x14ac:dyDescent="0.15">
      <c r="A143" s="3">
        <v>142</v>
      </c>
      <c r="B143" s="3">
        <v>2</v>
      </c>
      <c r="C143" s="18" t="str">
        <f>VLOOKUP(B143, 'Traffic channels'!$A$1:$B$7, 2, FALSE)</f>
        <v>Google Ads</v>
      </c>
      <c r="D143" s="4" t="s">
        <v>39</v>
      </c>
      <c r="E143" s="14">
        <v>1</v>
      </c>
      <c r="F143" s="3">
        <v>142</v>
      </c>
      <c r="G143" s="3">
        <v>2</v>
      </c>
      <c r="H143" s="18" t="str">
        <f>VLOOKUP(G143, Products!$A$1:$B$7, 2, FALSE)</f>
        <v>Pixo</v>
      </c>
      <c r="I143" s="3">
        <v>2</v>
      </c>
      <c r="J143" s="19" t="str">
        <f>VLOOKUP(I143, 'Pricing plans'!$A$1:$B$5, 2, FALSE)</f>
        <v>Advanced</v>
      </c>
      <c r="K143" s="20">
        <f t="array" ref="K143">INDEX(Prices!$A$1:$G$5, MATCH(J143, Prices!$A$1:$A$5, 0), MATCH(H143, Prices!$A$1:$G$1, 0))</f>
        <v>216</v>
      </c>
      <c r="L143" s="3">
        <v>2</v>
      </c>
      <c r="M143" s="18" t="str">
        <f>VLOOKUP(L143, Cities!$A$1:$B$11, 2, FALSE)</f>
        <v>Hanoi</v>
      </c>
      <c r="N143" s="3">
        <v>5</v>
      </c>
      <c r="O143" s="4" t="s">
        <v>43</v>
      </c>
    </row>
    <row r="144" spans="1:15" ht="13" x14ac:dyDescent="0.15">
      <c r="A144" s="3">
        <v>143</v>
      </c>
      <c r="B144" s="3">
        <v>1</v>
      </c>
      <c r="C144" s="18" t="str">
        <f>VLOOKUP(B144, 'Traffic channels'!$A$1:$B$7, 2, FALSE)</f>
        <v>Google SEO</v>
      </c>
      <c r="D144" s="4" t="s">
        <v>39</v>
      </c>
      <c r="E144" s="14">
        <v>1</v>
      </c>
      <c r="F144" s="3">
        <v>143</v>
      </c>
      <c r="G144" s="3">
        <v>2</v>
      </c>
      <c r="H144" s="18" t="str">
        <f>VLOOKUP(G144, Products!$A$1:$B$7, 2, FALSE)</f>
        <v>Pixo</v>
      </c>
      <c r="I144" s="3">
        <v>2</v>
      </c>
      <c r="J144" s="19" t="str">
        <f>VLOOKUP(I144, 'Pricing plans'!$A$1:$B$5, 2, FALSE)</f>
        <v>Advanced</v>
      </c>
      <c r="K144" s="20">
        <f t="array" ref="K144">INDEX(Prices!$A$1:$G$5, MATCH(J144, Prices!$A$1:$A$5, 0), MATCH(H144, Prices!$A$1:$G$1, 0))</f>
        <v>216</v>
      </c>
      <c r="L144" s="3">
        <v>5</v>
      </c>
      <c r="M144" s="18" t="str">
        <f>VLOOKUP(L144, Cities!$A$1:$B$11, 2, FALSE)</f>
        <v>Đông Hà</v>
      </c>
      <c r="N144" s="3">
        <v>4</v>
      </c>
      <c r="O144" s="4" t="s">
        <v>45</v>
      </c>
    </row>
    <row r="145" spans="1:15" ht="13" x14ac:dyDescent="0.15">
      <c r="A145" s="3">
        <v>144</v>
      </c>
      <c r="B145" s="3">
        <v>4</v>
      </c>
      <c r="C145" s="18" t="str">
        <f>VLOOKUP(B145, 'Traffic channels'!$A$1:$B$7, 2, FALSE)</f>
        <v>Facebook</v>
      </c>
      <c r="D145" s="4" t="s">
        <v>39</v>
      </c>
      <c r="E145" s="14">
        <v>1</v>
      </c>
      <c r="F145" s="3">
        <v>144</v>
      </c>
      <c r="G145" s="3">
        <v>2</v>
      </c>
      <c r="H145" s="18" t="str">
        <f>VLOOKUP(G145, Products!$A$1:$B$7, 2, FALSE)</f>
        <v>Pixo</v>
      </c>
      <c r="I145" s="3">
        <v>3</v>
      </c>
      <c r="J145" s="19" t="str">
        <f>VLOOKUP(I145, 'Pricing plans'!$A$1:$B$5, 2, FALSE)</f>
        <v>Premium</v>
      </c>
      <c r="K145" s="20">
        <f t="array" ref="K145">INDEX(Prices!$A$1:$G$5, MATCH(J145, Prices!$A$1:$A$5, 0), MATCH(H145, Prices!$A$1:$G$1, 0))</f>
        <v>432</v>
      </c>
      <c r="L145" s="3">
        <v>1</v>
      </c>
      <c r="M145" s="18" t="str">
        <f>VLOOKUP(L145, Cities!$A$1:$B$11, 2, FALSE)</f>
        <v>Ho Chi Minh City</v>
      </c>
      <c r="N145" s="3">
        <v>1</v>
      </c>
      <c r="O145" s="4" t="s">
        <v>44</v>
      </c>
    </row>
    <row r="146" spans="1:15" ht="13" x14ac:dyDescent="0.15">
      <c r="A146" s="3">
        <v>145</v>
      </c>
      <c r="B146" s="3">
        <v>2</v>
      </c>
      <c r="C146" s="18" t="str">
        <f>VLOOKUP(B146, 'Traffic channels'!$A$1:$B$7, 2, FALSE)</f>
        <v>Google Ads</v>
      </c>
      <c r="D146" s="4" t="s">
        <v>39</v>
      </c>
      <c r="E146" s="14">
        <v>1</v>
      </c>
      <c r="F146" s="3">
        <v>145</v>
      </c>
      <c r="G146" s="3">
        <v>2</v>
      </c>
      <c r="H146" s="18" t="str">
        <f>VLOOKUP(G146, Products!$A$1:$B$7, 2, FALSE)</f>
        <v>Pixo</v>
      </c>
      <c r="I146" s="3">
        <v>2</v>
      </c>
      <c r="J146" s="19" t="str">
        <f>VLOOKUP(I146, 'Pricing plans'!$A$1:$B$5, 2, FALSE)</f>
        <v>Advanced</v>
      </c>
      <c r="K146" s="20">
        <f t="array" ref="K146">INDEX(Prices!$A$1:$G$5, MATCH(J146, Prices!$A$1:$A$5, 0), MATCH(H146, Prices!$A$1:$G$1, 0))</f>
        <v>216</v>
      </c>
      <c r="L146" s="3">
        <v>1</v>
      </c>
      <c r="M146" s="18" t="str">
        <f>VLOOKUP(L146, Cities!$A$1:$B$11, 2, FALSE)</f>
        <v>Ho Chi Minh City</v>
      </c>
      <c r="N146" s="3">
        <v>5</v>
      </c>
      <c r="O146" s="4" t="s">
        <v>43</v>
      </c>
    </row>
    <row r="147" spans="1:15" ht="13" x14ac:dyDescent="0.15">
      <c r="A147" s="3">
        <v>146</v>
      </c>
      <c r="B147" s="3">
        <v>4</v>
      </c>
      <c r="C147" s="18" t="str">
        <f>VLOOKUP(B147, 'Traffic channels'!$A$1:$B$7, 2, FALSE)</f>
        <v>Facebook</v>
      </c>
      <c r="D147" s="4" t="s">
        <v>42</v>
      </c>
      <c r="E147" s="14">
        <v>1</v>
      </c>
      <c r="F147" s="3">
        <v>146</v>
      </c>
      <c r="G147" s="3">
        <v>3</v>
      </c>
      <c r="H147" s="18" t="str">
        <f>VLOOKUP(G147, Products!$A$1:$B$7, 2, FALSE)</f>
        <v>Floati</v>
      </c>
      <c r="I147" s="3">
        <v>2</v>
      </c>
      <c r="J147" s="19" t="str">
        <f>VLOOKUP(I147, 'Pricing plans'!$A$1:$B$5, 2, FALSE)</f>
        <v>Advanced</v>
      </c>
      <c r="K147" s="20">
        <f t="array" ref="K147">INDEX(Prices!$A$1:$G$5, MATCH(J147, Prices!$A$1:$A$5, 0), MATCH(H147, Prices!$A$1:$G$1, 0))</f>
        <v>593</v>
      </c>
      <c r="L147" s="3">
        <v>5</v>
      </c>
      <c r="M147" s="18" t="str">
        <f>VLOOKUP(L147, Cities!$A$1:$B$11, 2, FALSE)</f>
        <v>Đông Hà</v>
      </c>
      <c r="N147" s="3">
        <v>1</v>
      </c>
      <c r="O147" s="4" t="s">
        <v>44</v>
      </c>
    </row>
    <row r="148" spans="1:15" ht="13" x14ac:dyDescent="0.15">
      <c r="A148" s="3">
        <v>147</v>
      </c>
      <c r="B148" s="3">
        <v>2</v>
      </c>
      <c r="C148" s="18" t="str">
        <f>VLOOKUP(B148, 'Traffic channels'!$A$1:$B$7, 2, FALSE)</f>
        <v>Google Ads</v>
      </c>
      <c r="D148" s="4" t="s">
        <v>42</v>
      </c>
      <c r="E148" s="14">
        <v>1</v>
      </c>
      <c r="F148" s="3">
        <v>147</v>
      </c>
      <c r="G148" s="3">
        <v>-1</v>
      </c>
      <c r="H148" s="18" t="str">
        <f>VLOOKUP(G148, Products!$A$1:$B$7, 2, FALSE)</f>
        <v>NONE</v>
      </c>
      <c r="I148" s="3">
        <v>1</v>
      </c>
      <c r="J148" s="19" t="str">
        <f>VLOOKUP(I148, 'Pricing plans'!$A$1:$B$5, 2, FALSE)</f>
        <v>Light</v>
      </c>
      <c r="K148" s="22">
        <f t="array" ref="K148">INDEX(Prices!$A$1:$G$5, MATCH(J148, Prices!$A$1:$A$5, 0), MATCH(H148, Prices!$A$1:$G$1, 0))</f>
        <v>0</v>
      </c>
      <c r="L148" s="3">
        <v>10</v>
      </c>
      <c r="M148" s="18" t="str">
        <f>VLOOKUP(L148, Cities!$A$1:$B$11, 2, FALSE)</f>
        <v>Nha Trang</v>
      </c>
      <c r="N148" s="3">
        <v>2</v>
      </c>
      <c r="O148" s="4" t="s">
        <v>41</v>
      </c>
    </row>
    <row r="149" spans="1:15" ht="13" x14ac:dyDescent="0.15">
      <c r="A149" s="3">
        <v>148</v>
      </c>
      <c r="B149" s="3">
        <v>4</v>
      </c>
      <c r="C149" s="18" t="str">
        <f>VLOOKUP(B149, 'Traffic channels'!$A$1:$B$7, 2, FALSE)</f>
        <v>Facebook</v>
      </c>
      <c r="D149" s="4" t="s">
        <v>39</v>
      </c>
      <c r="E149" s="14">
        <v>1</v>
      </c>
      <c r="F149" s="3">
        <v>148</v>
      </c>
      <c r="G149" s="3">
        <v>2</v>
      </c>
      <c r="H149" s="18" t="str">
        <f>VLOOKUP(G149, Products!$A$1:$B$7, 2, FALSE)</f>
        <v>Pixo</v>
      </c>
      <c r="I149" s="3">
        <v>3</v>
      </c>
      <c r="J149" s="19" t="str">
        <f>VLOOKUP(I149, 'Pricing plans'!$A$1:$B$5, 2, FALSE)</f>
        <v>Premium</v>
      </c>
      <c r="K149" s="20">
        <f t="array" ref="K149">INDEX(Prices!$A$1:$G$5, MATCH(J149, Prices!$A$1:$A$5, 0), MATCH(H149, Prices!$A$1:$G$1, 0))</f>
        <v>432</v>
      </c>
      <c r="L149" s="3">
        <v>7</v>
      </c>
      <c r="M149" s="18" t="str">
        <f>VLOOKUP(L149, Cities!$A$1:$B$11, 2, FALSE)</f>
        <v>Hội An</v>
      </c>
      <c r="N149" s="3">
        <v>3</v>
      </c>
      <c r="O149" s="4" t="s">
        <v>40</v>
      </c>
    </row>
    <row r="150" spans="1:15" ht="13" x14ac:dyDescent="0.15">
      <c r="A150" s="3">
        <v>149</v>
      </c>
      <c r="B150" s="3">
        <v>5</v>
      </c>
      <c r="C150" s="18" t="str">
        <f>VLOOKUP(B150, 'Traffic channels'!$A$1:$B$7, 2, FALSE)</f>
        <v>Instagram</v>
      </c>
      <c r="D150" s="4" t="s">
        <v>39</v>
      </c>
      <c r="E150" s="14">
        <v>1</v>
      </c>
      <c r="F150" s="3">
        <v>149</v>
      </c>
      <c r="G150" s="3">
        <v>1</v>
      </c>
      <c r="H150" s="18" t="str">
        <f>VLOOKUP(G150, Products!$A$1:$B$7, 2, FALSE)</f>
        <v>Pintury</v>
      </c>
      <c r="I150" s="3">
        <v>2</v>
      </c>
      <c r="J150" s="19" t="str">
        <f>VLOOKUP(I150, 'Pricing plans'!$A$1:$B$5, 2, FALSE)</f>
        <v>Advanced</v>
      </c>
      <c r="K150" s="20">
        <f t="array" ref="K150">INDEX(Prices!$A$1:$G$5, MATCH(J150, Prices!$A$1:$A$5, 0), MATCH(H150, Prices!$A$1:$G$1, 0))</f>
        <v>299</v>
      </c>
      <c r="L150" s="3">
        <v>8</v>
      </c>
      <c r="M150" s="18" t="str">
        <f>VLOOKUP(L150, Cities!$A$1:$B$11, 2, FALSE)</f>
        <v>Buôn Ma Thuột</v>
      </c>
      <c r="N150" s="3">
        <v>5</v>
      </c>
      <c r="O150" s="4" t="s">
        <v>43</v>
      </c>
    </row>
    <row r="151" spans="1:15" ht="13" x14ac:dyDescent="0.15">
      <c r="A151" s="3">
        <v>150</v>
      </c>
      <c r="B151" s="3">
        <v>1</v>
      </c>
      <c r="C151" s="18" t="str">
        <f>VLOOKUP(B151, 'Traffic channels'!$A$1:$B$7, 2, FALSE)</f>
        <v>Google SEO</v>
      </c>
      <c r="D151" s="4" t="s">
        <v>39</v>
      </c>
      <c r="E151" s="14">
        <v>1</v>
      </c>
      <c r="F151" s="3">
        <v>150</v>
      </c>
      <c r="G151" s="3">
        <v>3</v>
      </c>
      <c r="H151" s="18" t="str">
        <f>VLOOKUP(G151, Products!$A$1:$B$7, 2, FALSE)</f>
        <v>Floati</v>
      </c>
      <c r="I151" s="3">
        <v>2</v>
      </c>
      <c r="J151" s="19" t="str">
        <f>VLOOKUP(I151, 'Pricing plans'!$A$1:$B$5, 2, FALSE)</f>
        <v>Advanced</v>
      </c>
      <c r="K151" s="20">
        <f t="array" ref="K151">INDEX(Prices!$A$1:$G$5, MATCH(J151, Prices!$A$1:$A$5, 0), MATCH(H151, Prices!$A$1:$G$1, 0))</f>
        <v>593</v>
      </c>
      <c r="L151" s="3">
        <v>1</v>
      </c>
      <c r="M151" s="18" t="str">
        <f>VLOOKUP(L151, Cities!$A$1:$B$11, 2, FALSE)</f>
        <v>Ho Chi Minh City</v>
      </c>
      <c r="N151" s="3">
        <v>5</v>
      </c>
      <c r="O151" s="4" t="s">
        <v>43</v>
      </c>
    </row>
    <row r="152" spans="1:15" ht="13" x14ac:dyDescent="0.15">
      <c r="A152" s="3">
        <v>151</v>
      </c>
      <c r="B152" s="3">
        <v>2</v>
      </c>
      <c r="C152" s="18" t="str">
        <f>VLOOKUP(B152, 'Traffic channels'!$A$1:$B$7, 2, FALSE)</f>
        <v>Google Ads</v>
      </c>
      <c r="D152" s="4" t="s">
        <v>42</v>
      </c>
      <c r="E152" s="14">
        <v>1</v>
      </c>
      <c r="F152" s="3">
        <v>151</v>
      </c>
      <c r="G152" s="3">
        <v>2</v>
      </c>
      <c r="H152" s="18" t="str">
        <f>VLOOKUP(G152, Products!$A$1:$B$7, 2, FALSE)</f>
        <v>Pixo</v>
      </c>
      <c r="I152" s="3">
        <v>1</v>
      </c>
      <c r="J152" s="19" t="str">
        <f>VLOOKUP(I152, 'Pricing plans'!$A$1:$B$5, 2, FALSE)</f>
        <v>Light</v>
      </c>
      <c r="K152" s="20">
        <f t="array" ref="K152">INDEX(Prices!$A$1:$G$5, MATCH(J152, Prices!$A$1:$A$5, 0), MATCH(H152, Prices!$A$1:$G$1, 0))</f>
        <v>144</v>
      </c>
      <c r="L152" s="3">
        <v>3</v>
      </c>
      <c r="M152" s="18" t="str">
        <f>VLOOKUP(L152, Cities!$A$1:$B$11, 2, FALSE)</f>
        <v>Da Nang</v>
      </c>
      <c r="N152" s="3">
        <v>5</v>
      </c>
      <c r="O152" s="4" t="s">
        <v>43</v>
      </c>
    </row>
    <row r="153" spans="1:15" ht="13" x14ac:dyDescent="0.15">
      <c r="A153" s="3">
        <v>152</v>
      </c>
      <c r="B153" s="3">
        <v>4</v>
      </c>
      <c r="C153" s="18" t="str">
        <f>VLOOKUP(B153, 'Traffic channels'!$A$1:$B$7, 2, FALSE)</f>
        <v>Facebook</v>
      </c>
      <c r="D153" s="4" t="s">
        <v>42</v>
      </c>
      <c r="E153" s="14">
        <v>1</v>
      </c>
      <c r="F153" s="3">
        <v>152</v>
      </c>
      <c r="G153" s="3">
        <v>2</v>
      </c>
      <c r="H153" s="18" t="str">
        <f>VLOOKUP(G153, Products!$A$1:$B$7, 2, FALSE)</f>
        <v>Pixo</v>
      </c>
      <c r="I153" s="3">
        <v>2</v>
      </c>
      <c r="J153" s="19" t="str">
        <f>VLOOKUP(I153, 'Pricing plans'!$A$1:$B$5, 2, FALSE)</f>
        <v>Advanced</v>
      </c>
      <c r="K153" s="20">
        <f t="array" ref="K153">INDEX(Prices!$A$1:$G$5, MATCH(J153, Prices!$A$1:$A$5, 0), MATCH(H153, Prices!$A$1:$G$1, 0))</f>
        <v>216</v>
      </c>
      <c r="L153" s="3">
        <v>7</v>
      </c>
      <c r="M153" s="18" t="str">
        <f>VLOOKUP(L153, Cities!$A$1:$B$11, 2, FALSE)</f>
        <v>Hội An</v>
      </c>
      <c r="N153" s="3">
        <v>1</v>
      </c>
      <c r="O153" s="4" t="s">
        <v>44</v>
      </c>
    </row>
    <row r="154" spans="1:15" ht="13" x14ac:dyDescent="0.15">
      <c r="A154" s="3">
        <v>153</v>
      </c>
      <c r="B154" s="3">
        <v>4</v>
      </c>
      <c r="C154" s="18" t="str">
        <f>VLOOKUP(B154, 'Traffic channels'!$A$1:$B$7, 2, FALSE)</f>
        <v>Facebook</v>
      </c>
      <c r="D154" s="4" t="s">
        <v>39</v>
      </c>
      <c r="E154" s="14">
        <v>1</v>
      </c>
      <c r="F154" s="3">
        <v>153</v>
      </c>
      <c r="G154" s="3">
        <v>5</v>
      </c>
      <c r="H154" s="18" t="str">
        <f>VLOOKUP(G154, Products!$A$1:$B$7, 2, FALSE)</f>
        <v>SprayPix</v>
      </c>
      <c r="I154" s="3">
        <v>2</v>
      </c>
      <c r="J154" s="19" t="str">
        <f>VLOOKUP(I154, 'Pricing plans'!$A$1:$B$5, 2, FALSE)</f>
        <v>Advanced</v>
      </c>
      <c r="K154" s="20">
        <f t="array" ref="K154">INDEX(Prices!$A$1:$G$5, MATCH(J154, Prices!$A$1:$A$5, 0), MATCH(H154, Prices!$A$1:$G$1, 0))</f>
        <v>446</v>
      </c>
      <c r="L154" s="3">
        <v>8</v>
      </c>
      <c r="M154" s="18" t="str">
        <f>VLOOKUP(L154, Cities!$A$1:$B$11, 2, FALSE)</f>
        <v>Buôn Ma Thuột</v>
      </c>
      <c r="N154" s="3">
        <v>3</v>
      </c>
      <c r="O154" s="4" t="s">
        <v>40</v>
      </c>
    </row>
    <row r="155" spans="1:15" ht="13" x14ac:dyDescent="0.15">
      <c r="A155" s="3">
        <v>154</v>
      </c>
      <c r="B155" s="3">
        <v>5</v>
      </c>
      <c r="C155" s="18" t="str">
        <f>VLOOKUP(B155, 'Traffic channels'!$A$1:$B$7, 2, FALSE)</f>
        <v>Instagram</v>
      </c>
      <c r="D155" s="4" t="s">
        <v>39</v>
      </c>
      <c r="E155" s="14">
        <v>1</v>
      </c>
      <c r="F155" s="3">
        <v>154</v>
      </c>
      <c r="G155" s="3">
        <v>1</v>
      </c>
      <c r="H155" s="18" t="str">
        <f>VLOOKUP(G155, Products!$A$1:$B$7, 2, FALSE)</f>
        <v>Pintury</v>
      </c>
      <c r="I155" s="3">
        <v>1</v>
      </c>
      <c r="J155" s="19" t="str">
        <f>VLOOKUP(I155, 'Pricing plans'!$A$1:$B$5, 2, FALSE)</f>
        <v>Light</v>
      </c>
      <c r="K155" s="20">
        <f t="array" ref="K155">INDEX(Prices!$A$1:$G$5, MATCH(J155, Prices!$A$1:$A$5, 0), MATCH(H155, Prices!$A$1:$G$1, 0))</f>
        <v>199</v>
      </c>
      <c r="L155" s="3">
        <v>2</v>
      </c>
      <c r="M155" s="18" t="str">
        <f>VLOOKUP(L155, Cities!$A$1:$B$11, 2, FALSE)</f>
        <v>Hanoi</v>
      </c>
      <c r="N155" s="3">
        <v>1</v>
      </c>
      <c r="O155" s="4" t="s">
        <v>44</v>
      </c>
    </row>
    <row r="156" spans="1:15" ht="13" x14ac:dyDescent="0.15">
      <c r="A156" s="3">
        <v>155</v>
      </c>
      <c r="B156" s="3">
        <v>2</v>
      </c>
      <c r="C156" s="18" t="str">
        <f>VLOOKUP(B156, 'Traffic channels'!$A$1:$B$7, 2, FALSE)</f>
        <v>Google Ads</v>
      </c>
      <c r="D156" s="4" t="s">
        <v>42</v>
      </c>
      <c r="E156" s="14">
        <v>1</v>
      </c>
      <c r="F156" s="3">
        <v>155</v>
      </c>
      <c r="G156" s="3">
        <v>2</v>
      </c>
      <c r="H156" s="18" t="str">
        <f>VLOOKUP(G156, Products!$A$1:$B$7, 2, FALSE)</f>
        <v>Pixo</v>
      </c>
      <c r="I156" s="3">
        <v>3</v>
      </c>
      <c r="J156" s="19" t="str">
        <f>VLOOKUP(I156, 'Pricing plans'!$A$1:$B$5, 2, FALSE)</f>
        <v>Premium</v>
      </c>
      <c r="K156" s="20">
        <f t="array" ref="K156">INDEX(Prices!$A$1:$G$5, MATCH(J156, Prices!$A$1:$A$5, 0), MATCH(H156, Prices!$A$1:$G$1, 0))</f>
        <v>432</v>
      </c>
      <c r="L156" s="3">
        <v>1</v>
      </c>
      <c r="M156" s="18" t="str">
        <f>VLOOKUP(L156, Cities!$A$1:$B$11, 2, FALSE)</f>
        <v>Ho Chi Minh City</v>
      </c>
      <c r="N156" s="3">
        <v>2</v>
      </c>
      <c r="O156" s="4" t="s">
        <v>41</v>
      </c>
    </row>
    <row r="157" spans="1:15" ht="13" x14ac:dyDescent="0.15">
      <c r="A157" s="3">
        <v>156</v>
      </c>
      <c r="B157" s="3">
        <v>3</v>
      </c>
      <c r="C157" s="18" t="str">
        <f>VLOOKUP(B157, 'Traffic channels'!$A$1:$B$7, 2, FALSE)</f>
        <v>Bing</v>
      </c>
      <c r="D157" s="4" t="s">
        <v>42</v>
      </c>
      <c r="E157" s="14">
        <v>1</v>
      </c>
      <c r="F157" s="3">
        <v>156</v>
      </c>
      <c r="G157" s="3">
        <v>2</v>
      </c>
      <c r="H157" s="18" t="str">
        <f>VLOOKUP(G157, Products!$A$1:$B$7, 2, FALSE)</f>
        <v>Pixo</v>
      </c>
      <c r="I157" s="3">
        <v>2</v>
      </c>
      <c r="J157" s="19" t="str">
        <f>VLOOKUP(I157, 'Pricing plans'!$A$1:$B$5, 2, FALSE)</f>
        <v>Advanced</v>
      </c>
      <c r="K157" s="20">
        <f t="array" ref="K157">INDEX(Prices!$A$1:$G$5, MATCH(J157, Prices!$A$1:$A$5, 0), MATCH(H157, Prices!$A$1:$G$1, 0))</f>
        <v>216</v>
      </c>
      <c r="L157" s="3">
        <v>3</v>
      </c>
      <c r="M157" s="18" t="str">
        <f>VLOOKUP(L157, Cities!$A$1:$B$11, 2, FALSE)</f>
        <v>Da Nang</v>
      </c>
      <c r="N157" s="3">
        <v>6</v>
      </c>
      <c r="O157" s="4" t="s">
        <v>46</v>
      </c>
    </row>
    <row r="158" spans="1:15" ht="13" x14ac:dyDescent="0.15">
      <c r="A158" s="3">
        <v>157</v>
      </c>
      <c r="B158" s="3">
        <v>5</v>
      </c>
      <c r="C158" s="18" t="str">
        <f>VLOOKUP(B158, 'Traffic channels'!$A$1:$B$7, 2, FALSE)</f>
        <v>Instagram</v>
      </c>
      <c r="D158" s="4" t="s">
        <v>39</v>
      </c>
      <c r="E158" s="14">
        <v>1</v>
      </c>
      <c r="F158" s="3">
        <v>157</v>
      </c>
      <c r="G158" s="3">
        <v>2</v>
      </c>
      <c r="H158" s="18" t="str">
        <f>VLOOKUP(G158, Products!$A$1:$B$7, 2, FALSE)</f>
        <v>Pixo</v>
      </c>
      <c r="I158" s="3">
        <v>2</v>
      </c>
      <c r="J158" s="19" t="str">
        <f>VLOOKUP(I158, 'Pricing plans'!$A$1:$B$5, 2, FALSE)</f>
        <v>Advanced</v>
      </c>
      <c r="K158" s="20">
        <f t="array" ref="K158">INDEX(Prices!$A$1:$G$5, MATCH(J158, Prices!$A$1:$A$5, 0), MATCH(H158, Prices!$A$1:$G$1, 0))</f>
        <v>216</v>
      </c>
      <c r="L158" s="3">
        <v>1</v>
      </c>
      <c r="M158" s="18" t="str">
        <f>VLOOKUP(L158, Cities!$A$1:$B$11, 2, FALSE)</f>
        <v>Ho Chi Minh City</v>
      </c>
      <c r="N158" s="3">
        <v>3</v>
      </c>
      <c r="O158" s="4" t="s">
        <v>40</v>
      </c>
    </row>
    <row r="159" spans="1:15" ht="13" x14ac:dyDescent="0.15">
      <c r="A159" s="3">
        <v>158</v>
      </c>
      <c r="B159" s="3">
        <v>4</v>
      </c>
      <c r="C159" s="18" t="str">
        <f>VLOOKUP(B159, 'Traffic channels'!$A$1:$B$7, 2, FALSE)</f>
        <v>Facebook</v>
      </c>
      <c r="D159" s="4" t="s">
        <v>42</v>
      </c>
      <c r="E159" s="14">
        <v>1</v>
      </c>
      <c r="F159" s="3">
        <v>158</v>
      </c>
      <c r="G159" s="3">
        <v>3</v>
      </c>
      <c r="H159" s="18" t="str">
        <f>VLOOKUP(G159, Products!$A$1:$B$7, 2, FALSE)</f>
        <v>Floati</v>
      </c>
      <c r="I159" s="3">
        <v>2</v>
      </c>
      <c r="J159" s="19" t="str">
        <f>VLOOKUP(I159, 'Pricing plans'!$A$1:$B$5, 2, FALSE)</f>
        <v>Advanced</v>
      </c>
      <c r="K159" s="20">
        <f t="array" ref="K159">INDEX(Prices!$A$1:$G$5, MATCH(J159, Prices!$A$1:$A$5, 0), MATCH(H159, Prices!$A$1:$G$1, 0))</f>
        <v>593</v>
      </c>
      <c r="L159" s="3">
        <v>10</v>
      </c>
      <c r="M159" s="18" t="str">
        <f>VLOOKUP(L159, Cities!$A$1:$B$11, 2, FALSE)</f>
        <v>Nha Trang</v>
      </c>
      <c r="N159" s="3">
        <v>3</v>
      </c>
      <c r="O159" s="4" t="s">
        <v>40</v>
      </c>
    </row>
    <row r="160" spans="1:15" ht="13" x14ac:dyDescent="0.15">
      <c r="A160" s="3">
        <v>159</v>
      </c>
      <c r="B160" s="3">
        <v>2</v>
      </c>
      <c r="C160" s="18" t="str">
        <f>VLOOKUP(B160, 'Traffic channels'!$A$1:$B$7, 2, FALSE)</f>
        <v>Google Ads</v>
      </c>
      <c r="D160" s="4" t="s">
        <v>42</v>
      </c>
      <c r="E160" s="14">
        <v>1</v>
      </c>
      <c r="F160" s="3">
        <v>159</v>
      </c>
      <c r="G160" s="3">
        <v>1</v>
      </c>
      <c r="H160" s="18" t="str">
        <f>VLOOKUP(G160, Products!$A$1:$B$7, 2, FALSE)</f>
        <v>Pintury</v>
      </c>
      <c r="I160" s="3">
        <v>3</v>
      </c>
      <c r="J160" s="19" t="str">
        <f>VLOOKUP(I160, 'Pricing plans'!$A$1:$B$5, 2, FALSE)</f>
        <v>Premium</v>
      </c>
      <c r="K160" s="20">
        <f t="array" ref="K160">INDEX(Prices!$A$1:$G$5, MATCH(J160, Prices!$A$1:$A$5, 0), MATCH(H160, Prices!$A$1:$G$1, 0))</f>
        <v>597</v>
      </c>
      <c r="L160" s="3">
        <v>7</v>
      </c>
      <c r="M160" s="18" t="str">
        <f>VLOOKUP(L160, Cities!$A$1:$B$11, 2, FALSE)</f>
        <v>Hội An</v>
      </c>
      <c r="N160" s="3">
        <v>1</v>
      </c>
      <c r="O160" s="4" t="s">
        <v>44</v>
      </c>
    </row>
    <row r="161" spans="1:15" ht="13" x14ac:dyDescent="0.15">
      <c r="A161" s="3">
        <v>160</v>
      </c>
      <c r="B161" s="4">
        <v>6</v>
      </c>
      <c r="C161" s="18" t="str">
        <f>VLOOKUP(B161, 'Traffic channels'!$A$1:$B$7, 2, FALSE)</f>
        <v>Twitter</v>
      </c>
      <c r="D161" s="4" t="s">
        <v>42</v>
      </c>
      <c r="E161" s="14">
        <v>1</v>
      </c>
      <c r="F161" s="3">
        <v>160</v>
      </c>
      <c r="G161" s="3">
        <v>3</v>
      </c>
      <c r="H161" s="18" t="str">
        <f>VLOOKUP(G161, Products!$A$1:$B$7, 2, FALSE)</f>
        <v>Floati</v>
      </c>
      <c r="I161" s="3">
        <v>2</v>
      </c>
      <c r="J161" s="19" t="str">
        <f>VLOOKUP(I161, 'Pricing plans'!$A$1:$B$5, 2, FALSE)</f>
        <v>Advanced</v>
      </c>
      <c r="K161" s="20">
        <f t="array" ref="K161">INDEX(Prices!$A$1:$G$5, MATCH(J161, Prices!$A$1:$A$5, 0), MATCH(H161, Prices!$A$1:$G$1, 0))</f>
        <v>593</v>
      </c>
      <c r="L161" s="3">
        <v>7</v>
      </c>
      <c r="M161" s="18" t="str">
        <f>VLOOKUP(L161, Cities!$A$1:$B$11, 2, FALSE)</f>
        <v>Hội An</v>
      </c>
      <c r="N161" s="3">
        <v>7</v>
      </c>
      <c r="O161" s="4" t="s">
        <v>47</v>
      </c>
    </row>
    <row r="162" spans="1:15" ht="13" x14ac:dyDescent="0.15">
      <c r="A162" s="3">
        <v>161</v>
      </c>
      <c r="B162" s="3">
        <v>6</v>
      </c>
      <c r="C162" s="18" t="str">
        <f>VLOOKUP(B162, 'Traffic channels'!$A$1:$B$7, 2, FALSE)</f>
        <v>Twitter</v>
      </c>
      <c r="D162" s="4" t="s">
        <v>42</v>
      </c>
      <c r="E162" s="14">
        <v>1</v>
      </c>
      <c r="F162" s="3">
        <v>161</v>
      </c>
      <c r="G162" s="3">
        <v>3</v>
      </c>
      <c r="H162" s="18" t="str">
        <f>VLOOKUP(G162, Products!$A$1:$B$7, 2, FALSE)</f>
        <v>Floati</v>
      </c>
      <c r="I162" s="3">
        <v>1</v>
      </c>
      <c r="J162" s="19" t="str">
        <f>VLOOKUP(I162, 'Pricing plans'!$A$1:$B$5, 2, FALSE)</f>
        <v>Light</v>
      </c>
      <c r="K162" s="20">
        <f t="array" ref="K162">INDEX(Prices!$A$1:$G$5, MATCH(J162, Prices!$A$1:$A$5, 0), MATCH(H162, Prices!$A$1:$G$1, 0))</f>
        <v>395</v>
      </c>
      <c r="L162" s="3">
        <v>5</v>
      </c>
      <c r="M162" s="18" t="str">
        <f>VLOOKUP(L162, Cities!$A$1:$B$11, 2, FALSE)</f>
        <v>Đông Hà</v>
      </c>
      <c r="N162" s="3">
        <v>3</v>
      </c>
      <c r="O162" s="4" t="s">
        <v>40</v>
      </c>
    </row>
    <row r="163" spans="1:15" ht="13" x14ac:dyDescent="0.15">
      <c r="A163" s="3">
        <v>162</v>
      </c>
      <c r="B163" s="3">
        <v>1</v>
      </c>
      <c r="C163" s="18" t="str">
        <f>VLOOKUP(B163, 'Traffic channels'!$A$1:$B$7, 2, FALSE)</f>
        <v>Google SEO</v>
      </c>
      <c r="D163" s="4" t="s">
        <v>42</v>
      </c>
      <c r="E163" s="14">
        <v>1</v>
      </c>
      <c r="F163" s="3">
        <v>162</v>
      </c>
      <c r="G163" s="3">
        <v>1</v>
      </c>
      <c r="H163" s="18" t="str">
        <f>VLOOKUP(G163, Products!$A$1:$B$7, 2, FALSE)</f>
        <v>Pintury</v>
      </c>
      <c r="I163" s="3">
        <v>1</v>
      </c>
      <c r="J163" s="19" t="str">
        <f>VLOOKUP(I163, 'Pricing plans'!$A$1:$B$5, 2, FALSE)</f>
        <v>Light</v>
      </c>
      <c r="K163" s="20">
        <f t="array" ref="K163">INDEX(Prices!$A$1:$G$5, MATCH(J163, Prices!$A$1:$A$5, 0), MATCH(H163, Prices!$A$1:$G$1, 0))</f>
        <v>199</v>
      </c>
      <c r="L163" s="3">
        <v>1</v>
      </c>
      <c r="M163" s="18" t="str">
        <f>VLOOKUP(L163, Cities!$A$1:$B$11, 2, FALSE)</f>
        <v>Ho Chi Minh City</v>
      </c>
      <c r="N163" s="3">
        <v>2</v>
      </c>
      <c r="O163" s="4" t="s">
        <v>41</v>
      </c>
    </row>
    <row r="164" spans="1:15" ht="13" x14ac:dyDescent="0.15">
      <c r="A164" s="3">
        <v>163</v>
      </c>
      <c r="B164" s="3">
        <v>1</v>
      </c>
      <c r="C164" s="18" t="str">
        <f>VLOOKUP(B164, 'Traffic channels'!$A$1:$B$7, 2, FALSE)</f>
        <v>Google SEO</v>
      </c>
      <c r="D164" s="4" t="s">
        <v>39</v>
      </c>
      <c r="E164" s="14">
        <v>1</v>
      </c>
      <c r="F164" s="3">
        <v>163</v>
      </c>
      <c r="G164" s="3">
        <v>2</v>
      </c>
      <c r="H164" s="18" t="str">
        <f>VLOOKUP(G164, Products!$A$1:$B$7, 2, FALSE)</f>
        <v>Pixo</v>
      </c>
      <c r="I164" s="3">
        <v>2</v>
      </c>
      <c r="J164" s="19" t="str">
        <f>VLOOKUP(I164, 'Pricing plans'!$A$1:$B$5, 2, FALSE)</f>
        <v>Advanced</v>
      </c>
      <c r="K164" s="20">
        <f t="array" ref="K164">INDEX(Prices!$A$1:$G$5, MATCH(J164, Prices!$A$1:$A$5, 0), MATCH(H164, Prices!$A$1:$G$1, 0))</f>
        <v>216</v>
      </c>
      <c r="L164" s="3">
        <v>3</v>
      </c>
      <c r="M164" s="18" t="str">
        <f>VLOOKUP(L164, Cities!$A$1:$B$11, 2, FALSE)</f>
        <v>Da Nang</v>
      </c>
      <c r="N164" s="3">
        <v>3</v>
      </c>
      <c r="O164" s="4" t="s">
        <v>40</v>
      </c>
    </row>
    <row r="165" spans="1:15" ht="13" x14ac:dyDescent="0.15">
      <c r="A165" s="3">
        <v>164</v>
      </c>
      <c r="B165" s="3">
        <v>4</v>
      </c>
      <c r="C165" s="18" t="str">
        <f>VLOOKUP(B165, 'Traffic channels'!$A$1:$B$7, 2, FALSE)</f>
        <v>Facebook</v>
      </c>
      <c r="D165" s="4" t="s">
        <v>42</v>
      </c>
      <c r="E165" s="14">
        <v>1</v>
      </c>
      <c r="F165" s="3">
        <v>164</v>
      </c>
      <c r="G165" s="3">
        <v>5</v>
      </c>
      <c r="H165" s="18" t="str">
        <f>VLOOKUP(G165, Products!$A$1:$B$7, 2, FALSE)</f>
        <v>SprayPix</v>
      </c>
      <c r="I165" s="3">
        <v>3</v>
      </c>
      <c r="J165" s="19" t="str">
        <f>VLOOKUP(I165, 'Pricing plans'!$A$1:$B$5, 2, FALSE)</f>
        <v>Premium</v>
      </c>
      <c r="K165" s="20">
        <f t="array" ref="K165">INDEX(Prices!$A$1:$G$5, MATCH(J165, Prices!$A$1:$A$5, 0), MATCH(H165, Prices!$A$1:$G$1, 0))</f>
        <v>891</v>
      </c>
      <c r="L165" s="3">
        <v>1</v>
      </c>
      <c r="M165" s="18" t="str">
        <f>VLOOKUP(L165, Cities!$A$1:$B$11, 2, FALSE)</f>
        <v>Ho Chi Minh City</v>
      </c>
      <c r="N165" s="3">
        <v>6</v>
      </c>
      <c r="O165" s="4" t="s">
        <v>46</v>
      </c>
    </row>
    <row r="166" spans="1:15" ht="13" x14ac:dyDescent="0.15">
      <c r="A166" s="3">
        <v>165</v>
      </c>
      <c r="B166" s="3">
        <v>1</v>
      </c>
      <c r="C166" s="18" t="str">
        <f>VLOOKUP(B166, 'Traffic channels'!$A$1:$B$7, 2, FALSE)</f>
        <v>Google SEO</v>
      </c>
      <c r="D166" s="4" t="s">
        <v>42</v>
      </c>
      <c r="E166" s="14">
        <v>1</v>
      </c>
      <c r="F166" s="3">
        <v>165</v>
      </c>
      <c r="G166" s="3">
        <v>2</v>
      </c>
      <c r="H166" s="18" t="str">
        <f>VLOOKUP(G166, Products!$A$1:$B$7, 2, FALSE)</f>
        <v>Pixo</v>
      </c>
      <c r="I166" s="3">
        <v>3</v>
      </c>
      <c r="J166" s="19" t="str">
        <f>VLOOKUP(I166, 'Pricing plans'!$A$1:$B$5, 2, FALSE)</f>
        <v>Premium</v>
      </c>
      <c r="K166" s="20">
        <f t="array" ref="K166">INDEX(Prices!$A$1:$G$5, MATCH(J166, Prices!$A$1:$A$5, 0), MATCH(H166, Prices!$A$1:$G$1, 0))</f>
        <v>432</v>
      </c>
      <c r="L166" s="3">
        <v>1</v>
      </c>
      <c r="M166" s="18" t="str">
        <f>VLOOKUP(L166, Cities!$A$1:$B$11, 2, FALSE)</f>
        <v>Ho Chi Minh City</v>
      </c>
      <c r="N166" s="3">
        <v>3</v>
      </c>
      <c r="O166" s="4" t="s">
        <v>40</v>
      </c>
    </row>
    <row r="167" spans="1:15" ht="13" x14ac:dyDescent="0.15">
      <c r="A167" s="3">
        <v>166</v>
      </c>
      <c r="B167" s="3">
        <v>5</v>
      </c>
      <c r="C167" s="18" t="str">
        <f>VLOOKUP(B167, 'Traffic channels'!$A$1:$B$7, 2, FALSE)</f>
        <v>Instagram</v>
      </c>
      <c r="D167" s="4" t="s">
        <v>42</v>
      </c>
      <c r="E167" s="14">
        <v>1</v>
      </c>
      <c r="F167" s="3">
        <v>166</v>
      </c>
      <c r="G167" s="3">
        <v>4</v>
      </c>
      <c r="H167" s="18" t="str">
        <f>VLOOKUP(G167, Products!$A$1:$B$7, 2, FALSE)</f>
        <v>Artista</v>
      </c>
      <c r="I167" s="3">
        <v>1</v>
      </c>
      <c r="J167" s="19" t="str">
        <f>VLOOKUP(I167, 'Pricing plans'!$A$1:$B$5, 2, FALSE)</f>
        <v>Light</v>
      </c>
      <c r="K167" s="20">
        <f t="array" ref="K167">INDEX(Prices!$A$1:$G$5, MATCH(J167, Prices!$A$1:$A$5, 0), MATCH(H167, Prices!$A$1:$G$1, 0))</f>
        <v>599</v>
      </c>
      <c r="L167" s="3">
        <v>9</v>
      </c>
      <c r="M167" s="18" t="str">
        <f>VLOOKUP(L167, Cities!$A$1:$B$11, 2, FALSE)</f>
        <v>Haiphong</v>
      </c>
      <c r="N167" s="3">
        <v>1</v>
      </c>
      <c r="O167" s="4" t="s">
        <v>44</v>
      </c>
    </row>
    <row r="168" spans="1:15" ht="13" x14ac:dyDescent="0.15">
      <c r="A168" s="3">
        <v>167</v>
      </c>
      <c r="B168" s="3">
        <v>2</v>
      </c>
      <c r="C168" s="18" t="str">
        <f>VLOOKUP(B168, 'Traffic channels'!$A$1:$B$7, 2, FALSE)</f>
        <v>Google Ads</v>
      </c>
      <c r="D168" s="4" t="s">
        <v>39</v>
      </c>
      <c r="E168" s="14">
        <v>1</v>
      </c>
      <c r="F168" s="3">
        <v>167</v>
      </c>
      <c r="G168" s="3">
        <v>2</v>
      </c>
      <c r="H168" s="18" t="str">
        <f>VLOOKUP(G168, Products!$A$1:$B$7, 2, FALSE)</f>
        <v>Pixo</v>
      </c>
      <c r="I168" s="3">
        <v>2</v>
      </c>
      <c r="J168" s="19" t="str">
        <f>VLOOKUP(I168, 'Pricing plans'!$A$1:$B$5, 2, FALSE)</f>
        <v>Advanced</v>
      </c>
      <c r="K168" s="20">
        <f t="array" ref="K168">INDEX(Prices!$A$1:$G$5, MATCH(J168, Prices!$A$1:$A$5, 0), MATCH(H168, Prices!$A$1:$G$1, 0))</f>
        <v>216</v>
      </c>
      <c r="L168" s="3">
        <v>1</v>
      </c>
      <c r="M168" s="18" t="str">
        <f>VLOOKUP(L168, Cities!$A$1:$B$11, 2, FALSE)</f>
        <v>Ho Chi Minh City</v>
      </c>
      <c r="N168" s="3">
        <v>5</v>
      </c>
      <c r="O168" s="4" t="s">
        <v>43</v>
      </c>
    </row>
    <row r="169" spans="1:15" ht="13" x14ac:dyDescent="0.15">
      <c r="A169" s="3">
        <v>168</v>
      </c>
      <c r="B169" s="3">
        <v>2</v>
      </c>
      <c r="C169" s="18" t="str">
        <f>VLOOKUP(B169, 'Traffic channels'!$A$1:$B$7, 2, FALSE)</f>
        <v>Google Ads</v>
      </c>
      <c r="D169" s="4" t="s">
        <v>39</v>
      </c>
      <c r="E169" s="14">
        <v>1</v>
      </c>
      <c r="F169" s="3">
        <v>168</v>
      </c>
      <c r="G169" s="3">
        <v>2</v>
      </c>
      <c r="H169" s="18" t="str">
        <f>VLOOKUP(G169, Products!$A$1:$B$7, 2, FALSE)</f>
        <v>Pixo</v>
      </c>
      <c r="I169" s="3">
        <v>2</v>
      </c>
      <c r="J169" s="19" t="str">
        <f>VLOOKUP(I169, 'Pricing plans'!$A$1:$B$5, 2, FALSE)</f>
        <v>Advanced</v>
      </c>
      <c r="K169" s="20">
        <f t="array" ref="K169">INDEX(Prices!$A$1:$G$5, MATCH(J169, Prices!$A$1:$A$5, 0), MATCH(H169, Prices!$A$1:$G$1, 0))</f>
        <v>216</v>
      </c>
      <c r="L169" s="3">
        <v>1</v>
      </c>
      <c r="M169" s="18" t="str">
        <f>VLOOKUP(L169, Cities!$A$1:$B$11, 2, FALSE)</f>
        <v>Ho Chi Minh City</v>
      </c>
      <c r="N169" s="3">
        <v>4</v>
      </c>
      <c r="O169" s="4" t="s">
        <v>45</v>
      </c>
    </row>
    <row r="170" spans="1:15" ht="13" x14ac:dyDescent="0.15">
      <c r="A170" s="3">
        <v>169</v>
      </c>
      <c r="B170" s="3">
        <v>5</v>
      </c>
      <c r="C170" s="18" t="str">
        <f>VLOOKUP(B170, 'Traffic channels'!$A$1:$B$7, 2, FALSE)</f>
        <v>Instagram</v>
      </c>
      <c r="D170" s="4" t="s">
        <v>39</v>
      </c>
      <c r="E170" s="14">
        <v>1</v>
      </c>
      <c r="F170" s="3">
        <v>169</v>
      </c>
      <c r="G170" s="3">
        <v>1</v>
      </c>
      <c r="H170" s="18" t="str">
        <f>VLOOKUP(G170, Products!$A$1:$B$7, 2, FALSE)</f>
        <v>Pintury</v>
      </c>
      <c r="I170" s="3">
        <v>1</v>
      </c>
      <c r="J170" s="19" t="str">
        <f>VLOOKUP(I170, 'Pricing plans'!$A$1:$B$5, 2, FALSE)</f>
        <v>Light</v>
      </c>
      <c r="K170" s="20">
        <f t="array" ref="K170">INDEX(Prices!$A$1:$G$5, MATCH(J170, Prices!$A$1:$A$5, 0), MATCH(H170, Prices!$A$1:$G$1, 0))</f>
        <v>199</v>
      </c>
      <c r="L170" s="3">
        <v>8</v>
      </c>
      <c r="M170" s="18" t="str">
        <f>VLOOKUP(L170, Cities!$A$1:$B$11, 2, FALSE)</f>
        <v>Buôn Ma Thuột</v>
      </c>
      <c r="N170" s="3">
        <v>2</v>
      </c>
      <c r="O170" s="4" t="s">
        <v>41</v>
      </c>
    </row>
    <row r="171" spans="1:15" ht="13" x14ac:dyDescent="0.15">
      <c r="A171" s="3">
        <v>170</v>
      </c>
      <c r="B171" s="3">
        <v>2</v>
      </c>
      <c r="C171" s="18" t="str">
        <f>VLOOKUP(B171, 'Traffic channels'!$A$1:$B$7, 2, FALSE)</f>
        <v>Google Ads</v>
      </c>
      <c r="D171" s="4" t="s">
        <v>39</v>
      </c>
      <c r="E171" s="14">
        <v>1</v>
      </c>
      <c r="F171" s="3">
        <v>170</v>
      </c>
      <c r="G171" s="3">
        <v>2</v>
      </c>
      <c r="H171" s="18" t="str">
        <f>VLOOKUP(G171, Products!$A$1:$B$7, 2, FALSE)</f>
        <v>Pixo</v>
      </c>
      <c r="I171" s="3">
        <v>2</v>
      </c>
      <c r="J171" s="19" t="str">
        <f>VLOOKUP(I171, 'Pricing plans'!$A$1:$B$5, 2, FALSE)</f>
        <v>Advanced</v>
      </c>
      <c r="K171" s="20">
        <f t="array" ref="K171">INDEX(Prices!$A$1:$G$5, MATCH(J171, Prices!$A$1:$A$5, 0), MATCH(H171, Prices!$A$1:$G$1, 0))</f>
        <v>216</v>
      </c>
      <c r="L171" s="3">
        <v>8</v>
      </c>
      <c r="M171" s="18" t="str">
        <f>VLOOKUP(L171, Cities!$A$1:$B$11, 2, FALSE)</f>
        <v>Buôn Ma Thuột</v>
      </c>
      <c r="N171" s="3">
        <v>3</v>
      </c>
      <c r="O171" s="4" t="s">
        <v>40</v>
      </c>
    </row>
    <row r="172" spans="1:15" ht="13" x14ac:dyDescent="0.15">
      <c r="A172" s="3">
        <v>171</v>
      </c>
      <c r="B172" s="3">
        <v>6</v>
      </c>
      <c r="C172" s="18" t="str">
        <f>VLOOKUP(B172, 'Traffic channels'!$A$1:$B$7, 2, FALSE)</f>
        <v>Twitter</v>
      </c>
      <c r="D172" s="4" t="s">
        <v>39</v>
      </c>
      <c r="E172" s="14">
        <v>1</v>
      </c>
      <c r="F172" s="3">
        <v>171</v>
      </c>
      <c r="G172" s="3">
        <v>3</v>
      </c>
      <c r="H172" s="18" t="str">
        <f>VLOOKUP(G172, Products!$A$1:$B$7, 2, FALSE)</f>
        <v>Floati</v>
      </c>
      <c r="I172" s="3">
        <v>3</v>
      </c>
      <c r="J172" s="19" t="str">
        <f>VLOOKUP(I172, 'Pricing plans'!$A$1:$B$5, 2, FALSE)</f>
        <v>Premium</v>
      </c>
      <c r="K172" s="20">
        <f t="array" ref="K172">INDEX(Prices!$A$1:$G$5, MATCH(J172, Prices!$A$1:$A$5, 0), MATCH(H172, Prices!$A$1:$G$1, 0))</f>
        <v>1185</v>
      </c>
      <c r="L172" s="3">
        <v>2</v>
      </c>
      <c r="M172" s="18" t="str">
        <f>VLOOKUP(L172, Cities!$A$1:$B$11, 2, FALSE)</f>
        <v>Hanoi</v>
      </c>
      <c r="N172" s="3">
        <v>1</v>
      </c>
      <c r="O172" s="4" t="s">
        <v>44</v>
      </c>
    </row>
    <row r="173" spans="1:15" ht="13" x14ac:dyDescent="0.15">
      <c r="A173" s="3">
        <v>172</v>
      </c>
      <c r="B173" s="3">
        <v>5</v>
      </c>
      <c r="C173" s="18" t="str">
        <f>VLOOKUP(B173, 'Traffic channels'!$A$1:$B$7, 2, FALSE)</f>
        <v>Instagram</v>
      </c>
      <c r="D173" s="4" t="s">
        <v>42</v>
      </c>
      <c r="E173" s="14">
        <v>1</v>
      </c>
      <c r="F173" s="3">
        <v>172</v>
      </c>
      <c r="G173" s="3">
        <v>2</v>
      </c>
      <c r="H173" s="18" t="str">
        <f>VLOOKUP(G173, Products!$A$1:$B$7, 2, FALSE)</f>
        <v>Pixo</v>
      </c>
      <c r="I173" s="3">
        <v>2</v>
      </c>
      <c r="J173" s="19" t="str">
        <f>VLOOKUP(I173, 'Pricing plans'!$A$1:$B$5, 2, FALSE)</f>
        <v>Advanced</v>
      </c>
      <c r="K173" s="20">
        <f t="array" ref="K173">INDEX(Prices!$A$1:$G$5, MATCH(J173, Prices!$A$1:$A$5, 0), MATCH(H173, Prices!$A$1:$G$1, 0))</f>
        <v>216</v>
      </c>
      <c r="L173" s="3">
        <v>1</v>
      </c>
      <c r="M173" s="18" t="str">
        <f>VLOOKUP(L173, Cities!$A$1:$B$11, 2, FALSE)</f>
        <v>Ho Chi Minh City</v>
      </c>
      <c r="N173" s="3">
        <v>2</v>
      </c>
      <c r="O173" s="4" t="s">
        <v>41</v>
      </c>
    </row>
    <row r="174" spans="1:15" ht="13" x14ac:dyDescent="0.15">
      <c r="A174" s="3">
        <v>173</v>
      </c>
      <c r="B174" s="3">
        <v>2</v>
      </c>
      <c r="C174" s="18" t="str">
        <f>VLOOKUP(B174, 'Traffic channels'!$A$1:$B$7, 2, FALSE)</f>
        <v>Google Ads</v>
      </c>
      <c r="D174" s="4" t="s">
        <v>39</v>
      </c>
      <c r="E174" s="14">
        <v>1</v>
      </c>
      <c r="F174" s="3">
        <v>173</v>
      </c>
      <c r="G174" s="3">
        <v>1</v>
      </c>
      <c r="H174" s="18" t="str">
        <f>VLOOKUP(G174, Products!$A$1:$B$7, 2, FALSE)</f>
        <v>Pintury</v>
      </c>
      <c r="I174" s="3">
        <v>2</v>
      </c>
      <c r="J174" s="19" t="str">
        <f>VLOOKUP(I174, 'Pricing plans'!$A$1:$B$5, 2, FALSE)</f>
        <v>Advanced</v>
      </c>
      <c r="K174" s="20">
        <f t="array" ref="K174">INDEX(Prices!$A$1:$G$5, MATCH(J174, Prices!$A$1:$A$5, 0), MATCH(H174, Prices!$A$1:$G$1, 0))</f>
        <v>299</v>
      </c>
      <c r="L174" s="3">
        <v>1</v>
      </c>
      <c r="M174" s="18" t="str">
        <f>VLOOKUP(L174, Cities!$A$1:$B$11, 2, FALSE)</f>
        <v>Ho Chi Minh City</v>
      </c>
      <c r="N174" s="3">
        <v>4</v>
      </c>
      <c r="O174" s="4" t="s">
        <v>45</v>
      </c>
    </row>
    <row r="175" spans="1:15" ht="13" x14ac:dyDescent="0.15">
      <c r="A175" s="3">
        <v>174</v>
      </c>
      <c r="B175" s="3">
        <v>6</v>
      </c>
      <c r="C175" s="18" t="str">
        <f>VLOOKUP(B175, 'Traffic channels'!$A$1:$B$7, 2, FALSE)</f>
        <v>Twitter</v>
      </c>
      <c r="D175" s="4" t="s">
        <v>42</v>
      </c>
      <c r="E175" s="14">
        <v>1</v>
      </c>
      <c r="F175" s="3">
        <v>174</v>
      </c>
      <c r="G175" s="3">
        <v>2</v>
      </c>
      <c r="H175" s="18" t="str">
        <f>VLOOKUP(G175, Products!$A$1:$B$7, 2, FALSE)</f>
        <v>Pixo</v>
      </c>
      <c r="I175" s="3">
        <v>1</v>
      </c>
      <c r="J175" s="19" t="str">
        <f>VLOOKUP(I175, 'Pricing plans'!$A$1:$B$5, 2, FALSE)</f>
        <v>Light</v>
      </c>
      <c r="K175" s="20">
        <f t="array" ref="K175">INDEX(Prices!$A$1:$G$5, MATCH(J175, Prices!$A$1:$A$5, 0), MATCH(H175, Prices!$A$1:$G$1, 0))</f>
        <v>144</v>
      </c>
      <c r="L175" s="3">
        <v>2</v>
      </c>
      <c r="M175" s="18" t="str">
        <f>VLOOKUP(L175, Cities!$A$1:$B$11, 2, FALSE)</f>
        <v>Hanoi</v>
      </c>
      <c r="N175" s="3">
        <v>6</v>
      </c>
      <c r="O175" s="4" t="s">
        <v>46</v>
      </c>
    </row>
    <row r="176" spans="1:15" ht="13" x14ac:dyDescent="0.15">
      <c r="A176" s="3">
        <v>175</v>
      </c>
      <c r="B176" s="3">
        <v>1</v>
      </c>
      <c r="C176" s="18" t="str">
        <f>VLOOKUP(B176, 'Traffic channels'!$A$1:$B$7, 2, FALSE)</f>
        <v>Google SEO</v>
      </c>
      <c r="D176" s="4" t="s">
        <v>42</v>
      </c>
      <c r="E176" s="14">
        <v>1</v>
      </c>
      <c r="F176" s="3">
        <v>175</v>
      </c>
      <c r="G176" s="3">
        <v>1</v>
      </c>
      <c r="H176" s="18" t="str">
        <f>VLOOKUP(G176, Products!$A$1:$B$7, 2, FALSE)</f>
        <v>Pintury</v>
      </c>
      <c r="I176" s="3">
        <v>2</v>
      </c>
      <c r="J176" s="19" t="str">
        <f>VLOOKUP(I176, 'Pricing plans'!$A$1:$B$5, 2, FALSE)</f>
        <v>Advanced</v>
      </c>
      <c r="K176" s="20">
        <f t="array" ref="K176">INDEX(Prices!$A$1:$G$5, MATCH(J176, Prices!$A$1:$A$5, 0), MATCH(H176, Prices!$A$1:$G$1, 0))</f>
        <v>299</v>
      </c>
      <c r="L176" s="3">
        <v>6</v>
      </c>
      <c r="M176" s="18" t="str">
        <f>VLOOKUP(L176, Cities!$A$1:$B$11, 2, FALSE)</f>
        <v>Đà Lạt</v>
      </c>
      <c r="N176" s="3">
        <v>2</v>
      </c>
      <c r="O176" s="4" t="s">
        <v>41</v>
      </c>
    </row>
    <row r="177" spans="1:15" ht="13" x14ac:dyDescent="0.15">
      <c r="A177" s="3">
        <v>176</v>
      </c>
      <c r="B177" s="3">
        <v>2</v>
      </c>
      <c r="C177" s="18" t="str">
        <f>VLOOKUP(B177, 'Traffic channels'!$A$1:$B$7, 2, FALSE)</f>
        <v>Google Ads</v>
      </c>
      <c r="D177" s="4" t="s">
        <v>42</v>
      </c>
      <c r="E177" s="14">
        <v>1</v>
      </c>
      <c r="F177" s="3">
        <v>176</v>
      </c>
      <c r="G177" s="3">
        <v>2</v>
      </c>
      <c r="H177" s="18" t="str">
        <f>VLOOKUP(G177, Products!$A$1:$B$7, 2, FALSE)</f>
        <v>Pixo</v>
      </c>
      <c r="I177" s="3">
        <v>1</v>
      </c>
      <c r="J177" s="19" t="str">
        <f>VLOOKUP(I177, 'Pricing plans'!$A$1:$B$5, 2, FALSE)</f>
        <v>Light</v>
      </c>
      <c r="K177" s="20">
        <f t="array" ref="K177">INDEX(Prices!$A$1:$G$5, MATCH(J177, Prices!$A$1:$A$5, 0), MATCH(H177, Prices!$A$1:$G$1, 0))</f>
        <v>144</v>
      </c>
      <c r="L177" s="3">
        <v>4</v>
      </c>
      <c r="M177" s="18" t="str">
        <f>VLOOKUP(L177, Cities!$A$1:$B$11, 2, FALSE)</f>
        <v>Huế</v>
      </c>
      <c r="N177" s="3">
        <v>2</v>
      </c>
      <c r="O177" s="4" t="s">
        <v>41</v>
      </c>
    </row>
    <row r="178" spans="1:15" ht="13" x14ac:dyDescent="0.15">
      <c r="A178" s="3">
        <v>177</v>
      </c>
      <c r="B178" s="3">
        <v>4</v>
      </c>
      <c r="C178" s="18" t="str">
        <f>VLOOKUP(B178, 'Traffic channels'!$A$1:$B$7, 2, FALSE)</f>
        <v>Facebook</v>
      </c>
      <c r="D178" s="4" t="s">
        <v>39</v>
      </c>
      <c r="E178" s="14">
        <v>1</v>
      </c>
      <c r="F178" s="3">
        <v>177</v>
      </c>
      <c r="G178" s="3">
        <v>2</v>
      </c>
      <c r="H178" s="18" t="str">
        <f>VLOOKUP(G178, Products!$A$1:$B$7, 2, FALSE)</f>
        <v>Pixo</v>
      </c>
      <c r="I178" s="3">
        <v>2</v>
      </c>
      <c r="J178" s="19" t="str">
        <f>VLOOKUP(I178, 'Pricing plans'!$A$1:$B$5, 2, FALSE)</f>
        <v>Advanced</v>
      </c>
      <c r="K178" s="20">
        <f t="array" ref="K178">INDEX(Prices!$A$1:$G$5, MATCH(J178, Prices!$A$1:$A$5, 0), MATCH(H178, Prices!$A$1:$G$1, 0))</f>
        <v>216</v>
      </c>
      <c r="L178" s="3">
        <v>7</v>
      </c>
      <c r="M178" s="18" t="str">
        <f>VLOOKUP(L178, Cities!$A$1:$B$11, 2, FALSE)</f>
        <v>Hội An</v>
      </c>
      <c r="N178" s="3">
        <v>1</v>
      </c>
      <c r="O178" s="4" t="s">
        <v>44</v>
      </c>
    </row>
    <row r="179" spans="1:15" ht="13" x14ac:dyDescent="0.15">
      <c r="A179" s="3">
        <v>178</v>
      </c>
      <c r="B179" s="3">
        <v>1</v>
      </c>
      <c r="C179" s="18" t="str">
        <f>VLOOKUP(B179, 'Traffic channels'!$A$1:$B$7, 2, FALSE)</f>
        <v>Google SEO</v>
      </c>
      <c r="D179" s="4" t="s">
        <v>42</v>
      </c>
      <c r="E179" s="14">
        <v>1</v>
      </c>
      <c r="F179" s="3">
        <v>178</v>
      </c>
      <c r="G179" s="3">
        <v>2</v>
      </c>
      <c r="H179" s="18" t="str">
        <f>VLOOKUP(G179, Products!$A$1:$B$7, 2, FALSE)</f>
        <v>Pixo</v>
      </c>
      <c r="I179" s="3">
        <v>1</v>
      </c>
      <c r="J179" s="19" t="str">
        <f>VLOOKUP(I179, 'Pricing plans'!$A$1:$B$5, 2, FALSE)</f>
        <v>Light</v>
      </c>
      <c r="K179" s="20">
        <f t="array" ref="K179">INDEX(Prices!$A$1:$G$5, MATCH(J179, Prices!$A$1:$A$5, 0), MATCH(H179, Prices!$A$1:$G$1, 0))</f>
        <v>144</v>
      </c>
      <c r="L179" s="3">
        <v>5</v>
      </c>
      <c r="M179" s="18" t="str">
        <f>VLOOKUP(L179, Cities!$A$1:$B$11, 2, FALSE)</f>
        <v>Đông Hà</v>
      </c>
      <c r="N179" s="3">
        <v>2</v>
      </c>
      <c r="O179" s="4" t="s">
        <v>41</v>
      </c>
    </row>
    <row r="180" spans="1:15" ht="13" x14ac:dyDescent="0.15">
      <c r="A180" s="3">
        <v>179</v>
      </c>
      <c r="B180" s="3">
        <v>1</v>
      </c>
      <c r="C180" s="18" t="str">
        <f>VLOOKUP(B180, 'Traffic channels'!$A$1:$B$7, 2, FALSE)</f>
        <v>Google SEO</v>
      </c>
      <c r="D180" s="4" t="s">
        <v>42</v>
      </c>
      <c r="E180" s="14">
        <v>1</v>
      </c>
      <c r="F180" s="3">
        <v>179</v>
      </c>
      <c r="G180" s="3">
        <v>2</v>
      </c>
      <c r="H180" s="18" t="str">
        <f>VLOOKUP(G180, Products!$A$1:$B$7, 2, FALSE)</f>
        <v>Pixo</v>
      </c>
      <c r="I180" s="3">
        <v>3</v>
      </c>
      <c r="J180" s="19" t="str">
        <f>VLOOKUP(I180, 'Pricing plans'!$A$1:$B$5, 2, FALSE)</f>
        <v>Premium</v>
      </c>
      <c r="K180" s="20">
        <f t="array" ref="K180">INDEX(Prices!$A$1:$G$5, MATCH(J180, Prices!$A$1:$A$5, 0), MATCH(H180, Prices!$A$1:$G$1, 0))</f>
        <v>432</v>
      </c>
      <c r="L180" s="3">
        <v>8</v>
      </c>
      <c r="M180" s="18" t="str">
        <f>VLOOKUP(L180, Cities!$A$1:$B$11, 2, FALSE)</f>
        <v>Buôn Ma Thuột</v>
      </c>
      <c r="N180" s="3">
        <v>1</v>
      </c>
      <c r="O180" s="4" t="s">
        <v>44</v>
      </c>
    </row>
    <row r="181" spans="1:15" ht="13" x14ac:dyDescent="0.15">
      <c r="A181" s="3">
        <v>180</v>
      </c>
      <c r="B181" s="3">
        <v>3</v>
      </c>
      <c r="C181" s="18" t="str">
        <f>VLOOKUP(B181, 'Traffic channels'!$A$1:$B$7, 2, FALSE)</f>
        <v>Bing</v>
      </c>
      <c r="D181" s="4" t="s">
        <v>39</v>
      </c>
      <c r="E181" s="14">
        <v>1</v>
      </c>
      <c r="F181" s="3">
        <v>180</v>
      </c>
      <c r="G181" s="3">
        <v>3</v>
      </c>
      <c r="H181" s="18" t="str">
        <f>VLOOKUP(G181, Products!$A$1:$B$7, 2, FALSE)</f>
        <v>Floati</v>
      </c>
      <c r="I181" s="3">
        <v>1</v>
      </c>
      <c r="J181" s="19" t="str">
        <f>VLOOKUP(I181, 'Pricing plans'!$A$1:$B$5, 2, FALSE)</f>
        <v>Light</v>
      </c>
      <c r="K181" s="20">
        <f t="array" ref="K181">INDEX(Prices!$A$1:$G$5, MATCH(J181, Prices!$A$1:$A$5, 0), MATCH(H181, Prices!$A$1:$G$1, 0))</f>
        <v>395</v>
      </c>
      <c r="L181" s="3">
        <v>1</v>
      </c>
      <c r="M181" s="18" t="str">
        <f>VLOOKUP(L181, Cities!$A$1:$B$11, 2, FALSE)</f>
        <v>Ho Chi Minh City</v>
      </c>
      <c r="N181" s="3">
        <v>3</v>
      </c>
      <c r="O181" s="4" t="s">
        <v>40</v>
      </c>
    </row>
    <row r="182" spans="1:15" ht="13" x14ac:dyDescent="0.15">
      <c r="A182" s="3">
        <v>181</v>
      </c>
      <c r="B182" s="3">
        <v>3</v>
      </c>
      <c r="C182" s="18" t="str">
        <f>VLOOKUP(B182, 'Traffic channels'!$A$1:$B$7, 2, FALSE)</f>
        <v>Bing</v>
      </c>
      <c r="D182" s="4" t="s">
        <v>42</v>
      </c>
      <c r="E182" s="14">
        <v>1</v>
      </c>
      <c r="F182" s="3">
        <v>181</v>
      </c>
      <c r="G182" s="3">
        <v>2</v>
      </c>
      <c r="H182" s="18" t="str">
        <f>VLOOKUP(G182, Products!$A$1:$B$7, 2, FALSE)</f>
        <v>Pixo</v>
      </c>
      <c r="I182" s="3">
        <v>2</v>
      </c>
      <c r="J182" s="19" t="str">
        <f>VLOOKUP(I182, 'Pricing plans'!$A$1:$B$5, 2, FALSE)</f>
        <v>Advanced</v>
      </c>
      <c r="K182" s="20">
        <f t="array" ref="K182">INDEX(Prices!$A$1:$G$5, MATCH(J182, Prices!$A$1:$A$5, 0), MATCH(H182, Prices!$A$1:$G$1, 0))</f>
        <v>216</v>
      </c>
      <c r="L182" s="3">
        <v>10</v>
      </c>
      <c r="M182" s="18" t="str">
        <f>VLOOKUP(L182, Cities!$A$1:$B$11, 2, FALSE)</f>
        <v>Nha Trang</v>
      </c>
      <c r="N182" s="3">
        <v>5</v>
      </c>
      <c r="O182" s="4" t="s">
        <v>43</v>
      </c>
    </row>
    <row r="183" spans="1:15" ht="13" x14ac:dyDescent="0.15">
      <c r="A183" s="3">
        <v>182</v>
      </c>
      <c r="B183" s="3">
        <v>2</v>
      </c>
      <c r="C183" s="18" t="str">
        <f>VLOOKUP(B183, 'Traffic channels'!$A$1:$B$7, 2, FALSE)</f>
        <v>Google Ads</v>
      </c>
      <c r="D183" s="4" t="s">
        <v>42</v>
      </c>
      <c r="E183" s="14">
        <v>1</v>
      </c>
      <c r="F183" s="3">
        <v>182</v>
      </c>
      <c r="G183" s="3">
        <v>2</v>
      </c>
      <c r="H183" s="18" t="str">
        <f>VLOOKUP(G183, Products!$A$1:$B$7, 2, FALSE)</f>
        <v>Pixo</v>
      </c>
      <c r="I183" s="3">
        <v>2</v>
      </c>
      <c r="J183" s="19" t="str">
        <f>VLOOKUP(I183, 'Pricing plans'!$A$1:$B$5, 2, FALSE)</f>
        <v>Advanced</v>
      </c>
      <c r="K183" s="20">
        <f t="array" ref="K183">INDEX(Prices!$A$1:$G$5, MATCH(J183, Prices!$A$1:$A$5, 0), MATCH(H183, Prices!$A$1:$G$1, 0))</f>
        <v>216</v>
      </c>
      <c r="L183" s="3">
        <v>7</v>
      </c>
      <c r="M183" s="18" t="str">
        <f>VLOOKUP(L183, Cities!$A$1:$B$11, 2, FALSE)</f>
        <v>Hội An</v>
      </c>
      <c r="N183" s="3">
        <v>5</v>
      </c>
      <c r="O183" s="4" t="s">
        <v>43</v>
      </c>
    </row>
    <row r="184" spans="1:15" ht="13" x14ac:dyDescent="0.15">
      <c r="A184" s="3">
        <v>183</v>
      </c>
      <c r="B184" s="3">
        <v>4</v>
      </c>
      <c r="C184" s="18" t="str">
        <f>VLOOKUP(B184, 'Traffic channels'!$A$1:$B$7, 2, FALSE)</f>
        <v>Facebook</v>
      </c>
      <c r="D184" s="4" t="s">
        <v>39</v>
      </c>
      <c r="E184" s="14">
        <v>1</v>
      </c>
      <c r="F184" s="3">
        <v>183</v>
      </c>
      <c r="G184" s="3">
        <v>1</v>
      </c>
      <c r="H184" s="18" t="str">
        <f>VLOOKUP(G184, Products!$A$1:$B$7, 2, FALSE)</f>
        <v>Pintury</v>
      </c>
      <c r="I184" s="3">
        <v>2</v>
      </c>
      <c r="J184" s="19" t="str">
        <f>VLOOKUP(I184, 'Pricing plans'!$A$1:$B$5, 2, FALSE)</f>
        <v>Advanced</v>
      </c>
      <c r="K184" s="20">
        <f t="array" ref="K184">INDEX(Prices!$A$1:$G$5, MATCH(J184, Prices!$A$1:$A$5, 0), MATCH(H184, Prices!$A$1:$G$1, 0))</f>
        <v>299</v>
      </c>
      <c r="L184" s="3">
        <v>1</v>
      </c>
      <c r="M184" s="18" t="str">
        <f>VLOOKUP(L184, Cities!$A$1:$B$11, 2, FALSE)</f>
        <v>Ho Chi Minh City</v>
      </c>
      <c r="N184" s="3">
        <v>5</v>
      </c>
      <c r="O184" s="4" t="s">
        <v>43</v>
      </c>
    </row>
    <row r="185" spans="1:15" ht="13" x14ac:dyDescent="0.15">
      <c r="A185" s="3">
        <v>184</v>
      </c>
      <c r="B185" s="3">
        <v>1</v>
      </c>
      <c r="C185" s="18" t="str">
        <f>VLOOKUP(B185, 'Traffic channels'!$A$1:$B$7, 2, FALSE)</f>
        <v>Google SEO</v>
      </c>
      <c r="D185" s="4" t="s">
        <v>39</v>
      </c>
      <c r="E185" s="14">
        <v>1</v>
      </c>
      <c r="F185" s="3">
        <v>184</v>
      </c>
      <c r="G185" s="3">
        <v>2</v>
      </c>
      <c r="H185" s="18" t="str">
        <f>VLOOKUP(G185, Products!$A$1:$B$7, 2, FALSE)</f>
        <v>Pixo</v>
      </c>
      <c r="I185" s="3">
        <v>1</v>
      </c>
      <c r="J185" s="19" t="str">
        <f>VLOOKUP(I185, 'Pricing plans'!$A$1:$B$5, 2, FALSE)</f>
        <v>Light</v>
      </c>
      <c r="K185" s="20">
        <f t="array" ref="K185">INDEX(Prices!$A$1:$G$5, MATCH(J185, Prices!$A$1:$A$5, 0), MATCH(H185, Prices!$A$1:$G$1, 0))</f>
        <v>144</v>
      </c>
      <c r="L185" s="3">
        <v>2</v>
      </c>
      <c r="M185" s="18" t="str">
        <f>VLOOKUP(L185, Cities!$A$1:$B$11, 2, FALSE)</f>
        <v>Hanoi</v>
      </c>
      <c r="N185" s="3">
        <v>2</v>
      </c>
      <c r="O185" s="4" t="s">
        <v>41</v>
      </c>
    </row>
    <row r="186" spans="1:15" ht="13" x14ac:dyDescent="0.15">
      <c r="A186" s="3">
        <v>185</v>
      </c>
      <c r="B186" s="3">
        <v>4</v>
      </c>
      <c r="C186" s="18" t="str">
        <f>VLOOKUP(B186, 'Traffic channels'!$A$1:$B$7, 2, FALSE)</f>
        <v>Facebook</v>
      </c>
      <c r="D186" s="4" t="s">
        <v>39</v>
      </c>
      <c r="E186" s="14">
        <v>1</v>
      </c>
      <c r="F186" s="3">
        <v>185</v>
      </c>
      <c r="G186" s="3">
        <v>3</v>
      </c>
      <c r="H186" s="18" t="str">
        <f>VLOOKUP(G186, Products!$A$1:$B$7, 2, FALSE)</f>
        <v>Floati</v>
      </c>
      <c r="I186" s="3">
        <v>1</v>
      </c>
      <c r="J186" s="19" t="str">
        <f>VLOOKUP(I186, 'Pricing plans'!$A$1:$B$5, 2, FALSE)</f>
        <v>Light</v>
      </c>
      <c r="K186" s="20">
        <f t="array" ref="K186">INDEX(Prices!$A$1:$G$5, MATCH(J186, Prices!$A$1:$A$5, 0), MATCH(H186, Prices!$A$1:$G$1, 0))</f>
        <v>395</v>
      </c>
      <c r="L186" s="3">
        <v>3</v>
      </c>
      <c r="M186" s="18" t="str">
        <f>VLOOKUP(L186, Cities!$A$1:$B$11, 2, FALSE)</f>
        <v>Da Nang</v>
      </c>
      <c r="N186" s="3">
        <v>3</v>
      </c>
      <c r="O186" s="4" t="s">
        <v>40</v>
      </c>
    </row>
    <row r="187" spans="1:15" ht="13" x14ac:dyDescent="0.15">
      <c r="A187" s="3">
        <v>186</v>
      </c>
      <c r="B187" s="3">
        <v>2</v>
      </c>
      <c r="C187" s="18" t="str">
        <f>VLOOKUP(B187, 'Traffic channels'!$A$1:$B$7, 2, FALSE)</f>
        <v>Google Ads</v>
      </c>
      <c r="D187" s="4" t="s">
        <v>42</v>
      </c>
      <c r="E187" s="14">
        <v>1</v>
      </c>
      <c r="F187" s="3">
        <v>186</v>
      </c>
      <c r="G187" s="3">
        <v>2</v>
      </c>
      <c r="H187" s="18" t="str">
        <f>VLOOKUP(G187, Products!$A$1:$B$7, 2, FALSE)</f>
        <v>Pixo</v>
      </c>
      <c r="I187" s="3">
        <v>1</v>
      </c>
      <c r="J187" s="19" t="str">
        <f>VLOOKUP(I187, 'Pricing plans'!$A$1:$B$5, 2, FALSE)</f>
        <v>Light</v>
      </c>
      <c r="K187" s="20">
        <f t="array" ref="K187">INDEX(Prices!$A$1:$G$5, MATCH(J187, Prices!$A$1:$A$5, 0), MATCH(H187, Prices!$A$1:$G$1, 0))</f>
        <v>144</v>
      </c>
      <c r="L187" s="3">
        <v>1</v>
      </c>
      <c r="M187" s="18" t="str">
        <f>VLOOKUP(L187, Cities!$A$1:$B$11, 2, FALSE)</f>
        <v>Ho Chi Minh City</v>
      </c>
      <c r="N187" s="3">
        <v>2</v>
      </c>
      <c r="O187" s="4" t="s">
        <v>41</v>
      </c>
    </row>
    <row r="188" spans="1:15" ht="13" x14ac:dyDescent="0.15">
      <c r="A188" s="3">
        <v>187</v>
      </c>
      <c r="B188" s="3">
        <v>4</v>
      </c>
      <c r="C188" s="18" t="str">
        <f>VLOOKUP(B188, 'Traffic channels'!$A$1:$B$7, 2, FALSE)</f>
        <v>Facebook</v>
      </c>
      <c r="D188" s="4" t="s">
        <v>42</v>
      </c>
      <c r="E188" s="14">
        <v>1</v>
      </c>
      <c r="F188" s="3">
        <v>187</v>
      </c>
      <c r="G188" s="3">
        <v>1</v>
      </c>
      <c r="H188" s="18" t="str">
        <f>VLOOKUP(G188, Products!$A$1:$B$7, 2, FALSE)</f>
        <v>Pintury</v>
      </c>
      <c r="I188" s="3">
        <v>2</v>
      </c>
      <c r="J188" s="19" t="str">
        <f>VLOOKUP(I188, 'Pricing plans'!$A$1:$B$5, 2, FALSE)</f>
        <v>Advanced</v>
      </c>
      <c r="K188" s="20">
        <f t="array" ref="K188">INDEX(Prices!$A$1:$G$5, MATCH(J188, Prices!$A$1:$A$5, 0), MATCH(H188, Prices!$A$1:$G$1, 0))</f>
        <v>299</v>
      </c>
      <c r="L188" s="3">
        <v>1</v>
      </c>
      <c r="M188" s="18" t="str">
        <f>VLOOKUP(L188, Cities!$A$1:$B$11, 2, FALSE)</f>
        <v>Ho Chi Minh City</v>
      </c>
      <c r="N188" s="3">
        <v>4</v>
      </c>
      <c r="O188" s="4" t="s">
        <v>45</v>
      </c>
    </row>
    <row r="189" spans="1:15" ht="13" x14ac:dyDescent="0.15">
      <c r="A189" s="3">
        <v>188</v>
      </c>
      <c r="B189" s="3">
        <v>5</v>
      </c>
      <c r="C189" s="18" t="str">
        <f>VLOOKUP(B189, 'Traffic channels'!$A$1:$B$7, 2, FALSE)</f>
        <v>Instagram</v>
      </c>
      <c r="D189" s="4" t="s">
        <v>39</v>
      </c>
      <c r="E189" s="14">
        <v>1</v>
      </c>
      <c r="F189" s="3">
        <v>188</v>
      </c>
      <c r="G189" s="3">
        <v>2</v>
      </c>
      <c r="H189" s="18" t="str">
        <f>VLOOKUP(G189, Products!$A$1:$B$7, 2, FALSE)</f>
        <v>Pixo</v>
      </c>
      <c r="I189" s="3">
        <v>2</v>
      </c>
      <c r="J189" s="19" t="str">
        <f>VLOOKUP(I189, 'Pricing plans'!$A$1:$B$5, 2, FALSE)</f>
        <v>Advanced</v>
      </c>
      <c r="K189" s="20">
        <f t="array" ref="K189">INDEX(Prices!$A$1:$G$5, MATCH(J189, Prices!$A$1:$A$5, 0), MATCH(H189, Prices!$A$1:$G$1, 0))</f>
        <v>216</v>
      </c>
      <c r="L189" s="3">
        <v>1</v>
      </c>
      <c r="M189" s="18" t="str">
        <f>VLOOKUP(L189, Cities!$A$1:$B$11, 2, FALSE)</f>
        <v>Ho Chi Minh City</v>
      </c>
      <c r="N189" s="3">
        <v>3</v>
      </c>
      <c r="O189" s="4" t="s">
        <v>40</v>
      </c>
    </row>
    <row r="190" spans="1:15" ht="13" x14ac:dyDescent="0.15">
      <c r="A190" s="3">
        <v>189</v>
      </c>
      <c r="B190" s="3">
        <v>4</v>
      </c>
      <c r="C190" s="18" t="str">
        <f>VLOOKUP(B190, 'Traffic channels'!$A$1:$B$7, 2, FALSE)</f>
        <v>Facebook</v>
      </c>
      <c r="D190" s="4" t="s">
        <v>42</v>
      </c>
      <c r="E190" s="14">
        <v>1</v>
      </c>
      <c r="F190" s="3">
        <v>189</v>
      </c>
      <c r="G190" s="3">
        <v>5</v>
      </c>
      <c r="H190" s="18" t="str">
        <f>VLOOKUP(G190, Products!$A$1:$B$7, 2, FALSE)</f>
        <v>SprayPix</v>
      </c>
      <c r="I190" s="3">
        <v>3</v>
      </c>
      <c r="J190" s="19" t="str">
        <f>VLOOKUP(I190, 'Pricing plans'!$A$1:$B$5, 2, FALSE)</f>
        <v>Premium</v>
      </c>
      <c r="K190" s="20">
        <f t="array" ref="K190">INDEX(Prices!$A$1:$G$5, MATCH(J190, Prices!$A$1:$A$5, 0), MATCH(H190, Prices!$A$1:$G$1, 0))</f>
        <v>891</v>
      </c>
      <c r="L190" s="3">
        <v>2</v>
      </c>
      <c r="M190" s="18" t="str">
        <f>VLOOKUP(L190, Cities!$A$1:$B$11, 2, FALSE)</f>
        <v>Hanoi</v>
      </c>
      <c r="N190" s="3">
        <v>1</v>
      </c>
      <c r="O190" s="4" t="s">
        <v>44</v>
      </c>
    </row>
    <row r="191" spans="1:15" ht="13" x14ac:dyDescent="0.15">
      <c r="A191" s="3">
        <v>190</v>
      </c>
      <c r="B191" s="3">
        <v>2</v>
      </c>
      <c r="C191" s="18" t="str">
        <f>VLOOKUP(B191, 'Traffic channels'!$A$1:$B$7, 2, FALSE)</f>
        <v>Google Ads</v>
      </c>
      <c r="D191" s="4" t="s">
        <v>39</v>
      </c>
      <c r="E191" s="14">
        <v>1</v>
      </c>
      <c r="F191" s="3">
        <v>190</v>
      </c>
      <c r="G191" s="3">
        <v>2</v>
      </c>
      <c r="H191" s="18" t="str">
        <f>VLOOKUP(G191, Products!$A$1:$B$7, 2, FALSE)</f>
        <v>Pixo</v>
      </c>
      <c r="I191" s="3">
        <v>2</v>
      </c>
      <c r="J191" s="19" t="str">
        <f>VLOOKUP(I191, 'Pricing plans'!$A$1:$B$5, 2, FALSE)</f>
        <v>Advanced</v>
      </c>
      <c r="K191" s="20">
        <f t="array" ref="K191">INDEX(Prices!$A$1:$G$5, MATCH(J191, Prices!$A$1:$A$5, 0), MATCH(H191, Prices!$A$1:$G$1, 0))</f>
        <v>216</v>
      </c>
      <c r="L191" s="3">
        <v>8</v>
      </c>
      <c r="M191" s="18" t="str">
        <f>VLOOKUP(L191, Cities!$A$1:$B$11, 2, FALSE)</f>
        <v>Buôn Ma Thuột</v>
      </c>
      <c r="N191" s="3">
        <v>1</v>
      </c>
      <c r="O191" s="4" t="s">
        <v>44</v>
      </c>
    </row>
    <row r="192" spans="1:15" ht="13" x14ac:dyDescent="0.15">
      <c r="A192" s="3">
        <v>191</v>
      </c>
      <c r="B192" s="3">
        <v>5</v>
      </c>
      <c r="C192" s="18" t="str">
        <f>VLOOKUP(B192, 'Traffic channels'!$A$1:$B$7, 2, FALSE)</f>
        <v>Instagram</v>
      </c>
      <c r="D192" s="4" t="s">
        <v>42</v>
      </c>
      <c r="E192" s="14">
        <v>1</v>
      </c>
      <c r="F192" s="3">
        <v>191</v>
      </c>
      <c r="G192" s="3">
        <v>3</v>
      </c>
      <c r="H192" s="18" t="str">
        <f>VLOOKUP(G192, Products!$A$1:$B$7, 2, FALSE)</f>
        <v>Floati</v>
      </c>
      <c r="I192" s="3">
        <v>3</v>
      </c>
      <c r="J192" s="19" t="str">
        <f>VLOOKUP(I192, 'Pricing plans'!$A$1:$B$5, 2, FALSE)</f>
        <v>Premium</v>
      </c>
      <c r="K192" s="20">
        <f t="array" ref="K192">INDEX(Prices!$A$1:$G$5, MATCH(J192, Prices!$A$1:$A$5, 0), MATCH(H192, Prices!$A$1:$G$1, 0))</f>
        <v>1185</v>
      </c>
      <c r="L192" s="3">
        <v>2</v>
      </c>
      <c r="M192" s="18" t="str">
        <f>VLOOKUP(L192, Cities!$A$1:$B$11, 2, FALSE)</f>
        <v>Hanoi</v>
      </c>
      <c r="N192" s="3">
        <v>3</v>
      </c>
      <c r="O192" s="4" t="s">
        <v>40</v>
      </c>
    </row>
    <row r="193" spans="1:15" ht="13" x14ac:dyDescent="0.15">
      <c r="A193" s="3">
        <v>192</v>
      </c>
      <c r="B193" s="3">
        <v>4</v>
      </c>
      <c r="C193" s="18" t="str">
        <f>VLOOKUP(B193, 'Traffic channels'!$A$1:$B$7, 2, FALSE)</f>
        <v>Facebook</v>
      </c>
      <c r="D193" s="4" t="s">
        <v>42</v>
      </c>
      <c r="E193" s="14">
        <v>1</v>
      </c>
      <c r="F193" s="3">
        <v>192</v>
      </c>
      <c r="G193" s="3">
        <v>1</v>
      </c>
      <c r="H193" s="18" t="str">
        <f>VLOOKUP(G193, Products!$A$1:$B$7, 2, FALSE)</f>
        <v>Pintury</v>
      </c>
      <c r="I193" s="3">
        <v>3</v>
      </c>
      <c r="J193" s="19" t="str">
        <f>VLOOKUP(I193, 'Pricing plans'!$A$1:$B$5, 2, FALSE)</f>
        <v>Premium</v>
      </c>
      <c r="K193" s="20">
        <f t="array" ref="K193">INDEX(Prices!$A$1:$G$5, MATCH(J193, Prices!$A$1:$A$5, 0), MATCH(H193, Prices!$A$1:$G$1, 0))</f>
        <v>597</v>
      </c>
      <c r="L193" s="3">
        <v>2</v>
      </c>
      <c r="M193" s="18" t="str">
        <f>VLOOKUP(L193, Cities!$A$1:$B$11, 2, FALSE)</f>
        <v>Hanoi</v>
      </c>
      <c r="N193" s="3">
        <v>5</v>
      </c>
      <c r="O193" s="4" t="s">
        <v>43</v>
      </c>
    </row>
    <row r="194" spans="1:15" ht="13" x14ac:dyDescent="0.15">
      <c r="A194" s="3">
        <v>193</v>
      </c>
      <c r="B194" s="3">
        <v>2</v>
      </c>
      <c r="C194" s="18" t="str">
        <f>VLOOKUP(B194, 'Traffic channels'!$A$1:$B$7, 2, FALSE)</f>
        <v>Google Ads</v>
      </c>
      <c r="D194" s="4" t="s">
        <v>42</v>
      </c>
      <c r="E194" s="14">
        <v>1</v>
      </c>
      <c r="F194" s="3">
        <v>193</v>
      </c>
      <c r="G194" s="3">
        <v>3</v>
      </c>
      <c r="H194" s="18" t="str">
        <f>VLOOKUP(G194, Products!$A$1:$B$7, 2, FALSE)</f>
        <v>Floati</v>
      </c>
      <c r="I194" s="3">
        <v>1</v>
      </c>
      <c r="J194" s="19" t="str">
        <f>VLOOKUP(I194, 'Pricing plans'!$A$1:$B$5, 2, FALSE)</f>
        <v>Light</v>
      </c>
      <c r="K194" s="20">
        <f t="array" ref="K194">INDEX(Prices!$A$1:$G$5, MATCH(J194, Prices!$A$1:$A$5, 0), MATCH(H194, Prices!$A$1:$G$1, 0))</f>
        <v>395</v>
      </c>
      <c r="L194" s="3">
        <v>2</v>
      </c>
      <c r="M194" s="18" t="str">
        <f>VLOOKUP(L194, Cities!$A$1:$B$11, 2, FALSE)</f>
        <v>Hanoi</v>
      </c>
      <c r="N194" s="3">
        <v>2</v>
      </c>
      <c r="O194" s="4" t="s">
        <v>41</v>
      </c>
    </row>
    <row r="195" spans="1:15" ht="13" x14ac:dyDescent="0.15">
      <c r="A195" s="3">
        <v>194</v>
      </c>
      <c r="B195" s="3">
        <v>4</v>
      </c>
      <c r="C195" s="18" t="str">
        <f>VLOOKUP(B195, 'Traffic channels'!$A$1:$B$7, 2, FALSE)</f>
        <v>Facebook</v>
      </c>
      <c r="D195" s="4" t="s">
        <v>42</v>
      </c>
      <c r="E195" s="14">
        <v>1</v>
      </c>
      <c r="F195" s="3">
        <v>194</v>
      </c>
      <c r="G195" s="3">
        <v>2</v>
      </c>
      <c r="H195" s="18" t="str">
        <f>VLOOKUP(G195, Products!$A$1:$B$7, 2, FALSE)</f>
        <v>Pixo</v>
      </c>
      <c r="I195" s="3">
        <v>1</v>
      </c>
      <c r="J195" s="19" t="str">
        <f>VLOOKUP(I195, 'Pricing plans'!$A$1:$B$5, 2, FALSE)</f>
        <v>Light</v>
      </c>
      <c r="K195" s="20">
        <f t="array" ref="K195">INDEX(Prices!$A$1:$G$5, MATCH(J195, Prices!$A$1:$A$5, 0), MATCH(H195, Prices!$A$1:$G$1, 0))</f>
        <v>144</v>
      </c>
      <c r="L195" s="3">
        <v>7</v>
      </c>
      <c r="M195" s="18" t="str">
        <f>VLOOKUP(L195, Cities!$A$1:$B$11, 2, FALSE)</f>
        <v>Hội An</v>
      </c>
      <c r="N195" s="3">
        <v>3</v>
      </c>
      <c r="O195" s="4" t="s">
        <v>40</v>
      </c>
    </row>
    <row r="196" spans="1:15" ht="13" x14ac:dyDescent="0.15">
      <c r="A196" s="3">
        <v>195</v>
      </c>
      <c r="B196" s="3">
        <v>1</v>
      </c>
      <c r="C196" s="18" t="str">
        <f>VLOOKUP(B196, 'Traffic channels'!$A$1:$B$7, 2, FALSE)</f>
        <v>Google SEO</v>
      </c>
      <c r="D196" s="4" t="s">
        <v>42</v>
      </c>
      <c r="E196" s="14">
        <v>1</v>
      </c>
      <c r="F196" s="3">
        <v>195</v>
      </c>
      <c r="G196" s="3">
        <v>3</v>
      </c>
      <c r="H196" s="18" t="str">
        <f>VLOOKUP(G196, Products!$A$1:$B$7, 2, FALSE)</f>
        <v>Floati</v>
      </c>
      <c r="I196" s="3">
        <v>1</v>
      </c>
      <c r="J196" s="19" t="str">
        <f>VLOOKUP(I196, 'Pricing plans'!$A$1:$B$5, 2, FALSE)</f>
        <v>Light</v>
      </c>
      <c r="K196" s="20">
        <f t="array" ref="K196">INDEX(Prices!$A$1:$G$5, MATCH(J196, Prices!$A$1:$A$5, 0), MATCH(H196, Prices!$A$1:$G$1, 0))</f>
        <v>395</v>
      </c>
      <c r="L196" s="3">
        <v>9</v>
      </c>
      <c r="M196" s="18" t="str">
        <f>VLOOKUP(L196, Cities!$A$1:$B$11, 2, FALSE)</f>
        <v>Haiphong</v>
      </c>
      <c r="N196" s="3">
        <v>5</v>
      </c>
      <c r="O196" s="4" t="s">
        <v>43</v>
      </c>
    </row>
    <row r="197" spans="1:15" ht="13" x14ac:dyDescent="0.15">
      <c r="A197" s="3">
        <v>196</v>
      </c>
      <c r="B197" s="3">
        <v>1</v>
      </c>
      <c r="C197" s="18" t="str">
        <f>VLOOKUP(B197, 'Traffic channels'!$A$1:$B$7, 2, FALSE)</f>
        <v>Google SEO</v>
      </c>
      <c r="D197" s="4" t="s">
        <v>39</v>
      </c>
      <c r="E197" s="14">
        <v>1</v>
      </c>
      <c r="F197" s="3">
        <v>196</v>
      </c>
      <c r="G197" s="3">
        <v>1</v>
      </c>
      <c r="H197" s="18" t="str">
        <f>VLOOKUP(G197, Products!$A$1:$B$7, 2, FALSE)</f>
        <v>Pintury</v>
      </c>
      <c r="I197" s="3">
        <v>2</v>
      </c>
      <c r="J197" s="19" t="str">
        <f>VLOOKUP(I197, 'Pricing plans'!$A$1:$B$5, 2, FALSE)</f>
        <v>Advanced</v>
      </c>
      <c r="K197" s="20">
        <f t="array" ref="K197">INDEX(Prices!$A$1:$G$5, MATCH(J197, Prices!$A$1:$A$5, 0), MATCH(H197, Prices!$A$1:$G$1, 0))</f>
        <v>299</v>
      </c>
      <c r="L197" s="3">
        <v>1</v>
      </c>
      <c r="M197" s="18" t="str">
        <f>VLOOKUP(L197, Cities!$A$1:$B$11, 2, FALSE)</f>
        <v>Ho Chi Minh City</v>
      </c>
      <c r="N197" s="3">
        <v>2</v>
      </c>
      <c r="O197" s="4" t="s">
        <v>41</v>
      </c>
    </row>
    <row r="198" spans="1:15" ht="13" x14ac:dyDescent="0.15">
      <c r="A198" s="3">
        <v>197</v>
      </c>
      <c r="B198" s="3">
        <v>2</v>
      </c>
      <c r="C198" s="18" t="str">
        <f>VLOOKUP(B198, 'Traffic channels'!$A$1:$B$7, 2, FALSE)</f>
        <v>Google Ads</v>
      </c>
      <c r="D198" s="4" t="s">
        <v>39</v>
      </c>
      <c r="E198" s="14">
        <v>1</v>
      </c>
      <c r="F198" s="3">
        <v>197</v>
      </c>
      <c r="G198" s="3">
        <v>2</v>
      </c>
      <c r="H198" s="18" t="str">
        <f>VLOOKUP(G198, Products!$A$1:$B$7, 2, FALSE)</f>
        <v>Pixo</v>
      </c>
      <c r="I198" s="3">
        <v>2</v>
      </c>
      <c r="J198" s="19" t="str">
        <f>VLOOKUP(I198, 'Pricing plans'!$A$1:$B$5, 2, FALSE)</f>
        <v>Advanced</v>
      </c>
      <c r="K198" s="20">
        <f t="array" ref="K198">INDEX(Prices!$A$1:$G$5, MATCH(J198, Prices!$A$1:$A$5, 0), MATCH(H198, Prices!$A$1:$G$1, 0))</f>
        <v>216</v>
      </c>
      <c r="L198" s="3">
        <v>2</v>
      </c>
      <c r="M198" s="18" t="str">
        <f>VLOOKUP(L198, Cities!$A$1:$B$11, 2, FALSE)</f>
        <v>Hanoi</v>
      </c>
      <c r="N198" s="3">
        <v>4</v>
      </c>
      <c r="O198" s="4" t="s">
        <v>45</v>
      </c>
    </row>
    <row r="199" spans="1:15" ht="13" x14ac:dyDescent="0.15">
      <c r="A199" s="3">
        <v>198</v>
      </c>
      <c r="B199" s="3">
        <v>5</v>
      </c>
      <c r="C199" s="18" t="str">
        <f>VLOOKUP(B199, 'Traffic channels'!$A$1:$B$7, 2, FALSE)</f>
        <v>Instagram</v>
      </c>
      <c r="D199" s="4" t="s">
        <v>42</v>
      </c>
      <c r="E199" s="14">
        <v>1</v>
      </c>
      <c r="F199" s="3">
        <v>198</v>
      </c>
      <c r="G199" s="3">
        <v>4</v>
      </c>
      <c r="H199" s="18" t="str">
        <f>VLOOKUP(G199, Products!$A$1:$B$7, 2, FALSE)</f>
        <v>Artista</v>
      </c>
      <c r="I199" s="3">
        <v>1</v>
      </c>
      <c r="J199" s="19" t="str">
        <f>VLOOKUP(I199, 'Pricing plans'!$A$1:$B$5, 2, FALSE)</f>
        <v>Light</v>
      </c>
      <c r="K199" s="20">
        <f t="array" ref="K199">INDEX(Prices!$A$1:$G$5, MATCH(J199, Prices!$A$1:$A$5, 0), MATCH(H199, Prices!$A$1:$G$1, 0))</f>
        <v>599</v>
      </c>
      <c r="L199" s="3">
        <v>3</v>
      </c>
      <c r="M199" s="18" t="str">
        <f>VLOOKUP(L199, Cities!$A$1:$B$11, 2, FALSE)</f>
        <v>Da Nang</v>
      </c>
      <c r="N199" s="3">
        <v>4</v>
      </c>
      <c r="O199" s="4" t="s">
        <v>45</v>
      </c>
    </row>
    <row r="200" spans="1:15" ht="13" x14ac:dyDescent="0.15">
      <c r="A200" s="3">
        <v>199</v>
      </c>
      <c r="B200" s="3">
        <v>2</v>
      </c>
      <c r="C200" s="18" t="str">
        <f>VLOOKUP(B200, 'Traffic channels'!$A$1:$B$7, 2, FALSE)</f>
        <v>Google Ads</v>
      </c>
      <c r="D200" s="4" t="s">
        <v>42</v>
      </c>
      <c r="E200" s="14">
        <v>1</v>
      </c>
      <c r="F200" s="3">
        <v>199</v>
      </c>
      <c r="G200" s="3">
        <v>2</v>
      </c>
      <c r="H200" s="18" t="str">
        <f>VLOOKUP(G200, Products!$A$1:$B$7, 2, FALSE)</f>
        <v>Pixo</v>
      </c>
      <c r="I200" s="3">
        <v>2</v>
      </c>
      <c r="J200" s="19" t="str">
        <f>VLOOKUP(I200, 'Pricing plans'!$A$1:$B$5, 2, FALSE)</f>
        <v>Advanced</v>
      </c>
      <c r="K200" s="20">
        <f t="array" ref="K200">INDEX(Prices!$A$1:$G$5, MATCH(J200, Prices!$A$1:$A$5, 0), MATCH(H200, Prices!$A$1:$G$1, 0))</f>
        <v>216</v>
      </c>
      <c r="L200" s="3">
        <v>3</v>
      </c>
      <c r="M200" s="18" t="str">
        <f>VLOOKUP(L200, Cities!$A$1:$B$11, 2, FALSE)</f>
        <v>Da Nang</v>
      </c>
      <c r="N200" s="3">
        <v>6</v>
      </c>
      <c r="O200" s="4" t="s">
        <v>46</v>
      </c>
    </row>
    <row r="201" spans="1:15" ht="13" x14ac:dyDescent="0.15">
      <c r="A201" s="3">
        <v>200</v>
      </c>
      <c r="B201" s="3">
        <v>3</v>
      </c>
      <c r="C201" s="18" t="str">
        <f>VLOOKUP(B201, 'Traffic channels'!$A$1:$B$7, 2, FALSE)</f>
        <v>Bing</v>
      </c>
      <c r="D201" s="4" t="s">
        <v>39</v>
      </c>
      <c r="E201" s="14">
        <v>1</v>
      </c>
      <c r="F201" s="3">
        <v>200</v>
      </c>
      <c r="G201" s="3">
        <v>2</v>
      </c>
      <c r="H201" s="18" t="str">
        <f>VLOOKUP(G201, Products!$A$1:$B$7, 2, FALSE)</f>
        <v>Pixo</v>
      </c>
      <c r="I201" s="3">
        <v>2</v>
      </c>
      <c r="J201" s="19" t="str">
        <f>VLOOKUP(I201, 'Pricing plans'!$A$1:$B$5, 2, FALSE)</f>
        <v>Advanced</v>
      </c>
      <c r="K201" s="20">
        <f t="array" ref="K201">INDEX(Prices!$A$1:$G$5, MATCH(J201, Prices!$A$1:$A$5, 0), MATCH(H201, Prices!$A$1:$G$1, 0))</f>
        <v>216</v>
      </c>
      <c r="L201" s="3">
        <v>2</v>
      </c>
      <c r="M201" s="18" t="str">
        <f>VLOOKUP(L201, Cities!$A$1:$B$11, 2, FALSE)</f>
        <v>Hanoi</v>
      </c>
      <c r="N201" s="3">
        <v>5</v>
      </c>
      <c r="O201" s="4" t="s">
        <v>43</v>
      </c>
    </row>
    <row r="202" spans="1:15" ht="13" x14ac:dyDescent="0.15">
      <c r="A202" s="3">
        <v>201</v>
      </c>
      <c r="B202" s="3">
        <v>4</v>
      </c>
      <c r="C202" s="18" t="str">
        <f>VLOOKUP(B202, 'Traffic channels'!$A$1:$B$7, 2, FALSE)</f>
        <v>Facebook</v>
      </c>
      <c r="D202" s="4" t="s">
        <v>42</v>
      </c>
      <c r="E202" s="14">
        <v>1</v>
      </c>
      <c r="F202" s="3">
        <v>201</v>
      </c>
      <c r="G202" s="3">
        <v>2</v>
      </c>
      <c r="H202" s="18" t="str">
        <f>VLOOKUP(G202, Products!$A$1:$B$7, 2, FALSE)</f>
        <v>Pixo</v>
      </c>
      <c r="I202" s="3">
        <v>3</v>
      </c>
      <c r="J202" s="19" t="str">
        <f>VLOOKUP(I202, 'Pricing plans'!$A$1:$B$5, 2, FALSE)</f>
        <v>Premium</v>
      </c>
      <c r="K202" s="20">
        <f t="array" ref="K202">INDEX(Prices!$A$1:$G$5, MATCH(J202, Prices!$A$1:$A$5, 0), MATCH(H202, Prices!$A$1:$G$1, 0))</f>
        <v>432</v>
      </c>
      <c r="L202" s="3">
        <v>3</v>
      </c>
      <c r="M202" s="18" t="str">
        <f>VLOOKUP(L202, Cities!$A$1:$B$11, 2, FALSE)</f>
        <v>Da Nang</v>
      </c>
      <c r="N202" s="3">
        <v>5</v>
      </c>
      <c r="O202" s="4" t="s">
        <v>43</v>
      </c>
    </row>
    <row r="203" spans="1:15" ht="13" x14ac:dyDescent="0.15">
      <c r="A203" s="3">
        <v>202</v>
      </c>
      <c r="B203" s="3">
        <v>1</v>
      </c>
      <c r="C203" s="18" t="str">
        <f>VLOOKUP(B203, 'Traffic channels'!$A$1:$B$7, 2, FALSE)</f>
        <v>Google SEO</v>
      </c>
      <c r="D203" s="4" t="s">
        <v>39</v>
      </c>
      <c r="E203" s="14">
        <v>1</v>
      </c>
      <c r="F203" s="3">
        <v>202</v>
      </c>
      <c r="G203" s="3">
        <v>3</v>
      </c>
      <c r="H203" s="18" t="str">
        <f>VLOOKUP(G203, Products!$A$1:$B$7, 2, FALSE)</f>
        <v>Floati</v>
      </c>
      <c r="I203" s="3">
        <v>2</v>
      </c>
      <c r="J203" s="19" t="str">
        <f>VLOOKUP(I203, 'Pricing plans'!$A$1:$B$5, 2, FALSE)</f>
        <v>Advanced</v>
      </c>
      <c r="K203" s="20">
        <f t="array" ref="K203">INDEX(Prices!$A$1:$G$5, MATCH(J203, Prices!$A$1:$A$5, 0), MATCH(H203, Prices!$A$1:$G$1, 0))</f>
        <v>593</v>
      </c>
      <c r="L203" s="3">
        <v>8</v>
      </c>
      <c r="M203" s="18" t="str">
        <f>VLOOKUP(L203, Cities!$A$1:$B$11, 2, FALSE)</f>
        <v>Buôn Ma Thuột</v>
      </c>
      <c r="N203" s="3">
        <v>3</v>
      </c>
      <c r="O203" s="4" t="s">
        <v>40</v>
      </c>
    </row>
    <row r="204" spans="1:15" ht="13" x14ac:dyDescent="0.15">
      <c r="A204" s="3">
        <v>203</v>
      </c>
      <c r="B204" s="3">
        <v>1</v>
      </c>
      <c r="C204" s="18" t="str">
        <f>VLOOKUP(B204, 'Traffic channels'!$A$1:$B$7, 2, FALSE)</f>
        <v>Google SEO</v>
      </c>
      <c r="D204" s="4" t="s">
        <v>39</v>
      </c>
      <c r="E204" s="14">
        <v>1</v>
      </c>
      <c r="F204" s="3">
        <v>203</v>
      </c>
      <c r="G204" s="3">
        <v>2</v>
      </c>
      <c r="H204" s="18" t="str">
        <f>VLOOKUP(G204, Products!$A$1:$B$7, 2, FALSE)</f>
        <v>Pixo</v>
      </c>
      <c r="I204" s="3">
        <v>3</v>
      </c>
      <c r="J204" s="19" t="str">
        <f>VLOOKUP(I204, 'Pricing plans'!$A$1:$B$5, 2, FALSE)</f>
        <v>Premium</v>
      </c>
      <c r="K204" s="20">
        <f t="array" ref="K204">INDEX(Prices!$A$1:$G$5, MATCH(J204, Prices!$A$1:$A$5, 0), MATCH(H204, Prices!$A$1:$G$1, 0))</f>
        <v>432</v>
      </c>
      <c r="L204" s="3">
        <v>4</v>
      </c>
      <c r="M204" s="18" t="str">
        <f>VLOOKUP(L204, Cities!$A$1:$B$11, 2, FALSE)</f>
        <v>Huế</v>
      </c>
      <c r="N204" s="3">
        <v>1</v>
      </c>
      <c r="O204" s="4" t="s">
        <v>44</v>
      </c>
    </row>
    <row r="205" spans="1:15" ht="13" x14ac:dyDescent="0.15">
      <c r="A205" s="3">
        <v>204</v>
      </c>
      <c r="B205" s="3">
        <v>2</v>
      </c>
      <c r="C205" s="18" t="str">
        <f>VLOOKUP(B205, 'Traffic channels'!$A$1:$B$7, 2, FALSE)</f>
        <v>Google Ads</v>
      </c>
      <c r="D205" s="4" t="s">
        <v>42</v>
      </c>
      <c r="E205" s="14">
        <v>1</v>
      </c>
      <c r="F205" s="3">
        <v>204</v>
      </c>
      <c r="G205" s="3">
        <v>-1</v>
      </c>
      <c r="H205" s="18" t="str">
        <f>VLOOKUP(G205, Products!$A$1:$B$7, 2, FALSE)</f>
        <v>NONE</v>
      </c>
      <c r="I205" s="3">
        <v>1</v>
      </c>
      <c r="J205" s="19" t="str">
        <f>VLOOKUP(I205, 'Pricing plans'!$A$1:$B$5, 2, FALSE)</f>
        <v>Light</v>
      </c>
      <c r="K205" s="22">
        <f t="array" ref="K205">INDEX(Prices!$A$1:$G$5, MATCH(J205, Prices!$A$1:$A$5, 0), MATCH(H205, Prices!$A$1:$G$1, 0))</f>
        <v>0</v>
      </c>
      <c r="L205" s="3">
        <v>1</v>
      </c>
      <c r="M205" s="18" t="str">
        <f>VLOOKUP(L205, Cities!$A$1:$B$11, 2, FALSE)</f>
        <v>Ho Chi Minh City</v>
      </c>
      <c r="N205" s="3">
        <v>6</v>
      </c>
      <c r="O205" s="4" t="s">
        <v>46</v>
      </c>
    </row>
    <row r="206" spans="1:15" ht="13" x14ac:dyDescent="0.15">
      <c r="A206" s="3">
        <v>205</v>
      </c>
      <c r="B206" s="3">
        <v>1</v>
      </c>
      <c r="C206" s="18" t="str">
        <f>VLOOKUP(B206, 'Traffic channels'!$A$1:$B$7, 2, FALSE)</f>
        <v>Google SEO</v>
      </c>
      <c r="D206" s="4" t="s">
        <v>39</v>
      </c>
      <c r="E206" s="14">
        <v>1</v>
      </c>
      <c r="F206" s="3">
        <v>205</v>
      </c>
      <c r="G206" s="3">
        <v>4</v>
      </c>
      <c r="H206" s="18" t="str">
        <f>VLOOKUP(G206, Products!$A$1:$B$7, 2, FALSE)</f>
        <v>Artista</v>
      </c>
      <c r="I206" s="3">
        <v>2</v>
      </c>
      <c r="J206" s="19" t="str">
        <f>VLOOKUP(I206, 'Pricing plans'!$A$1:$B$5, 2, FALSE)</f>
        <v>Advanced</v>
      </c>
      <c r="K206" s="20">
        <f t="array" ref="K206">INDEX(Prices!$A$1:$G$5, MATCH(J206, Prices!$A$1:$A$5, 0), MATCH(H206, Prices!$A$1:$G$1, 0))</f>
        <v>899</v>
      </c>
      <c r="L206" s="3">
        <v>1</v>
      </c>
      <c r="M206" s="18" t="str">
        <f>VLOOKUP(L206, Cities!$A$1:$B$11, 2, FALSE)</f>
        <v>Ho Chi Minh City</v>
      </c>
      <c r="N206" s="3">
        <v>3</v>
      </c>
      <c r="O206" s="4" t="s">
        <v>40</v>
      </c>
    </row>
    <row r="207" spans="1:15" ht="13" x14ac:dyDescent="0.15">
      <c r="A207" s="3">
        <v>206</v>
      </c>
      <c r="B207" s="3">
        <v>2</v>
      </c>
      <c r="C207" s="18" t="str">
        <f>VLOOKUP(B207, 'Traffic channels'!$A$1:$B$7, 2, FALSE)</f>
        <v>Google Ads</v>
      </c>
      <c r="D207" s="4" t="s">
        <v>39</v>
      </c>
      <c r="E207" s="14">
        <v>1</v>
      </c>
      <c r="F207" s="3">
        <v>206</v>
      </c>
      <c r="G207" s="3">
        <v>2</v>
      </c>
      <c r="H207" s="18" t="str">
        <f>VLOOKUP(G207, Products!$A$1:$B$7, 2, FALSE)</f>
        <v>Pixo</v>
      </c>
      <c r="I207" s="3">
        <v>1</v>
      </c>
      <c r="J207" s="19" t="str">
        <f>VLOOKUP(I207, 'Pricing plans'!$A$1:$B$5, 2, FALSE)</f>
        <v>Light</v>
      </c>
      <c r="K207" s="20">
        <f t="array" ref="K207">INDEX(Prices!$A$1:$G$5, MATCH(J207, Prices!$A$1:$A$5, 0), MATCH(H207, Prices!$A$1:$G$1, 0))</f>
        <v>144</v>
      </c>
      <c r="L207" s="3">
        <v>2</v>
      </c>
      <c r="M207" s="18" t="str">
        <f>VLOOKUP(L207, Cities!$A$1:$B$11, 2, FALSE)</f>
        <v>Hanoi</v>
      </c>
      <c r="N207" s="3">
        <v>7</v>
      </c>
      <c r="O207" s="4" t="s">
        <v>47</v>
      </c>
    </row>
    <row r="208" spans="1:15" ht="13" x14ac:dyDescent="0.15">
      <c r="A208" s="3">
        <v>207</v>
      </c>
      <c r="B208" s="3">
        <v>2</v>
      </c>
      <c r="C208" s="18" t="str">
        <f>VLOOKUP(B208, 'Traffic channels'!$A$1:$B$7, 2, FALSE)</f>
        <v>Google Ads</v>
      </c>
      <c r="D208" s="4" t="s">
        <v>42</v>
      </c>
      <c r="E208" s="14">
        <v>1</v>
      </c>
      <c r="F208" s="3">
        <v>207</v>
      </c>
      <c r="G208" s="3">
        <v>5</v>
      </c>
      <c r="H208" s="18" t="str">
        <f>VLOOKUP(G208, Products!$A$1:$B$7, 2, FALSE)</f>
        <v>SprayPix</v>
      </c>
      <c r="I208" s="3">
        <v>2</v>
      </c>
      <c r="J208" s="19" t="str">
        <f>VLOOKUP(I208, 'Pricing plans'!$A$1:$B$5, 2, FALSE)</f>
        <v>Advanced</v>
      </c>
      <c r="K208" s="20">
        <f t="array" ref="K208">INDEX(Prices!$A$1:$G$5, MATCH(J208, Prices!$A$1:$A$5, 0), MATCH(H208, Prices!$A$1:$G$1, 0))</f>
        <v>446</v>
      </c>
      <c r="L208" s="3">
        <v>6</v>
      </c>
      <c r="M208" s="18" t="str">
        <f>VLOOKUP(L208, Cities!$A$1:$B$11, 2, FALSE)</f>
        <v>Đà Lạt</v>
      </c>
      <c r="N208" s="3">
        <v>5</v>
      </c>
      <c r="O208" s="4" t="s">
        <v>43</v>
      </c>
    </row>
    <row r="209" spans="1:15" ht="13" x14ac:dyDescent="0.15">
      <c r="A209" s="3">
        <v>208</v>
      </c>
      <c r="B209" s="3">
        <v>2</v>
      </c>
      <c r="C209" s="18" t="str">
        <f>VLOOKUP(B209, 'Traffic channels'!$A$1:$B$7, 2, FALSE)</f>
        <v>Google Ads</v>
      </c>
      <c r="D209" s="4" t="s">
        <v>39</v>
      </c>
      <c r="E209" s="14">
        <v>1</v>
      </c>
      <c r="F209" s="3">
        <v>208</v>
      </c>
      <c r="G209" s="3">
        <v>4</v>
      </c>
      <c r="H209" s="18" t="str">
        <f>VLOOKUP(G209, Products!$A$1:$B$7, 2, FALSE)</f>
        <v>Artista</v>
      </c>
      <c r="I209" s="3">
        <v>2</v>
      </c>
      <c r="J209" s="19" t="str">
        <f>VLOOKUP(I209, 'Pricing plans'!$A$1:$B$5, 2, FALSE)</f>
        <v>Advanced</v>
      </c>
      <c r="K209" s="20">
        <f t="array" ref="K209">INDEX(Prices!$A$1:$G$5, MATCH(J209, Prices!$A$1:$A$5, 0), MATCH(H209, Prices!$A$1:$G$1, 0))</f>
        <v>899</v>
      </c>
      <c r="L209" s="3">
        <v>2</v>
      </c>
      <c r="M209" s="18" t="str">
        <f>VLOOKUP(L209, Cities!$A$1:$B$11, 2, FALSE)</f>
        <v>Hanoi</v>
      </c>
      <c r="N209" s="3">
        <v>7</v>
      </c>
      <c r="O209" s="4" t="s">
        <v>47</v>
      </c>
    </row>
    <row r="210" spans="1:15" ht="13" x14ac:dyDescent="0.15">
      <c r="A210" s="3">
        <v>209</v>
      </c>
      <c r="B210" s="3">
        <v>2</v>
      </c>
      <c r="C210" s="18" t="str">
        <f>VLOOKUP(B210, 'Traffic channels'!$A$1:$B$7, 2, FALSE)</f>
        <v>Google Ads</v>
      </c>
      <c r="D210" s="4" t="s">
        <v>39</v>
      </c>
      <c r="E210" s="14">
        <v>1</v>
      </c>
      <c r="F210" s="3">
        <v>209</v>
      </c>
      <c r="G210" s="3">
        <v>2</v>
      </c>
      <c r="H210" s="18" t="str">
        <f>VLOOKUP(G210, Products!$A$1:$B$7, 2, FALSE)</f>
        <v>Pixo</v>
      </c>
      <c r="I210" s="3">
        <v>3</v>
      </c>
      <c r="J210" s="19" t="str">
        <f>VLOOKUP(I210, 'Pricing plans'!$A$1:$B$5, 2, FALSE)</f>
        <v>Premium</v>
      </c>
      <c r="K210" s="20">
        <f t="array" ref="K210">INDEX(Prices!$A$1:$G$5, MATCH(J210, Prices!$A$1:$A$5, 0), MATCH(H210, Prices!$A$1:$G$1, 0))</f>
        <v>432</v>
      </c>
      <c r="L210" s="3">
        <v>4</v>
      </c>
      <c r="M210" s="18" t="str">
        <f>VLOOKUP(L210, Cities!$A$1:$B$11, 2, FALSE)</f>
        <v>Huế</v>
      </c>
      <c r="N210" s="3">
        <v>5</v>
      </c>
      <c r="O210" s="4" t="s">
        <v>43</v>
      </c>
    </row>
    <row r="211" spans="1:15" ht="13" x14ac:dyDescent="0.15">
      <c r="A211" s="3">
        <v>210</v>
      </c>
      <c r="B211" s="3">
        <v>2</v>
      </c>
      <c r="C211" s="18" t="str">
        <f>VLOOKUP(B211, 'Traffic channels'!$A$1:$B$7, 2, FALSE)</f>
        <v>Google Ads</v>
      </c>
      <c r="D211" s="4" t="s">
        <v>39</v>
      </c>
      <c r="E211" s="14">
        <v>1</v>
      </c>
      <c r="F211" s="3">
        <v>210</v>
      </c>
      <c r="G211" s="3">
        <v>1</v>
      </c>
      <c r="H211" s="18" t="str">
        <f>VLOOKUP(G211, Products!$A$1:$B$7, 2, FALSE)</f>
        <v>Pintury</v>
      </c>
      <c r="I211" s="3">
        <v>1</v>
      </c>
      <c r="J211" s="19" t="str">
        <f>VLOOKUP(I211, 'Pricing plans'!$A$1:$B$5, 2, FALSE)</f>
        <v>Light</v>
      </c>
      <c r="K211" s="20">
        <f t="array" ref="K211">INDEX(Prices!$A$1:$G$5, MATCH(J211, Prices!$A$1:$A$5, 0), MATCH(H211, Prices!$A$1:$G$1, 0))</f>
        <v>199</v>
      </c>
      <c r="L211" s="3">
        <v>1</v>
      </c>
      <c r="M211" s="18" t="str">
        <f>VLOOKUP(L211, Cities!$A$1:$B$11, 2, FALSE)</f>
        <v>Ho Chi Minh City</v>
      </c>
      <c r="N211" s="3">
        <v>5</v>
      </c>
      <c r="O211" s="4" t="s">
        <v>43</v>
      </c>
    </row>
    <row r="212" spans="1:15" ht="13" x14ac:dyDescent="0.15">
      <c r="A212" s="3">
        <v>211</v>
      </c>
      <c r="B212" s="3">
        <v>1</v>
      </c>
      <c r="C212" s="18" t="str">
        <f>VLOOKUP(B212, 'Traffic channels'!$A$1:$B$7, 2, FALSE)</f>
        <v>Google SEO</v>
      </c>
      <c r="D212" s="4" t="s">
        <v>42</v>
      </c>
      <c r="E212" s="14">
        <v>1</v>
      </c>
      <c r="F212" s="3">
        <v>211</v>
      </c>
      <c r="G212" s="3">
        <v>4</v>
      </c>
      <c r="H212" s="18" t="str">
        <f>VLOOKUP(G212, Products!$A$1:$B$7, 2, FALSE)</f>
        <v>Artista</v>
      </c>
      <c r="I212" s="3">
        <v>1</v>
      </c>
      <c r="J212" s="19" t="str">
        <f>VLOOKUP(I212, 'Pricing plans'!$A$1:$B$5, 2, FALSE)</f>
        <v>Light</v>
      </c>
      <c r="K212" s="20">
        <f t="array" ref="K212">INDEX(Prices!$A$1:$G$5, MATCH(J212, Prices!$A$1:$A$5, 0), MATCH(H212, Prices!$A$1:$G$1, 0))</f>
        <v>599</v>
      </c>
      <c r="L212" s="3">
        <v>1</v>
      </c>
      <c r="M212" s="18" t="str">
        <f>VLOOKUP(L212, Cities!$A$1:$B$11, 2, FALSE)</f>
        <v>Ho Chi Minh City</v>
      </c>
      <c r="N212" s="3">
        <v>3</v>
      </c>
      <c r="O212" s="4" t="s">
        <v>40</v>
      </c>
    </row>
    <row r="213" spans="1:15" ht="13" x14ac:dyDescent="0.15">
      <c r="A213" s="3">
        <v>212</v>
      </c>
      <c r="B213" s="3">
        <v>1</v>
      </c>
      <c r="C213" s="18" t="str">
        <f>VLOOKUP(B213, 'Traffic channels'!$A$1:$B$7, 2, FALSE)</f>
        <v>Google SEO</v>
      </c>
      <c r="D213" s="4" t="s">
        <v>39</v>
      </c>
      <c r="E213" s="14">
        <v>1</v>
      </c>
      <c r="F213" s="3">
        <v>212</v>
      </c>
      <c r="G213" s="3">
        <v>1</v>
      </c>
      <c r="H213" s="18" t="str">
        <f>VLOOKUP(G213, Products!$A$1:$B$7, 2, FALSE)</f>
        <v>Pintury</v>
      </c>
      <c r="I213" s="3">
        <v>2</v>
      </c>
      <c r="J213" s="19" t="str">
        <f>VLOOKUP(I213, 'Pricing plans'!$A$1:$B$5, 2, FALSE)</f>
        <v>Advanced</v>
      </c>
      <c r="K213" s="20">
        <f t="array" ref="K213">INDEX(Prices!$A$1:$G$5, MATCH(J213, Prices!$A$1:$A$5, 0), MATCH(H213, Prices!$A$1:$G$1, 0))</f>
        <v>299</v>
      </c>
      <c r="L213" s="3">
        <v>1</v>
      </c>
      <c r="M213" s="18" t="str">
        <f>VLOOKUP(L213, Cities!$A$1:$B$11, 2, FALSE)</f>
        <v>Ho Chi Minh City</v>
      </c>
      <c r="N213" s="3">
        <v>2</v>
      </c>
      <c r="O213" s="4" t="s">
        <v>41</v>
      </c>
    </row>
    <row r="214" spans="1:15" ht="13" x14ac:dyDescent="0.15">
      <c r="A214" s="3">
        <v>213</v>
      </c>
      <c r="B214" s="3">
        <v>1</v>
      </c>
      <c r="C214" s="18" t="str">
        <f>VLOOKUP(B214, 'Traffic channels'!$A$1:$B$7, 2, FALSE)</f>
        <v>Google SEO</v>
      </c>
      <c r="D214" s="4" t="s">
        <v>39</v>
      </c>
      <c r="E214" s="14">
        <v>1</v>
      </c>
      <c r="F214" s="3">
        <v>213</v>
      </c>
      <c r="G214" s="3">
        <v>3</v>
      </c>
      <c r="H214" s="18" t="str">
        <f>VLOOKUP(G214, Products!$A$1:$B$7, 2, FALSE)</f>
        <v>Floati</v>
      </c>
      <c r="I214" s="3">
        <v>2</v>
      </c>
      <c r="J214" s="19" t="str">
        <f>VLOOKUP(I214, 'Pricing plans'!$A$1:$B$5, 2, FALSE)</f>
        <v>Advanced</v>
      </c>
      <c r="K214" s="20">
        <f t="array" ref="K214">INDEX(Prices!$A$1:$G$5, MATCH(J214, Prices!$A$1:$A$5, 0), MATCH(H214, Prices!$A$1:$G$1, 0))</f>
        <v>593</v>
      </c>
      <c r="L214" s="3">
        <v>5</v>
      </c>
      <c r="M214" s="18" t="str">
        <f>VLOOKUP(L214, Cities!$A$1:$B$11, 2, FALSE)</f>
        <v>Đông Hà</v>
      </c>
      <c r="N214" s="3">
        <v>3</v>
      </c>
      <c r="O214" s="4" t="s">
        <v>40</v>
      </c>
    </row>
    <row r="215" spans="1:15" ht="13" x14ac:dyDescent="0.15">
      <c r="A215" s="3">
        <v>214</v>
      </c>
      <c r="B215" s="3">
        <v>6</v>
      </c>
      <c r="C215" s="18" t="str">
        <f>VLOOKUP(B215, 'Traffic channels'!$A$1:$B$7, 2, FALSE)</f>
        <v>Twitter</v>
      </c>
      <c r="D215" s="4" t="s">
        <v>39</v>
      </c>
      <c r="E215" s="14">
        <v>1</v>
      </c>
      <c r="F215" s="3">
        <v>214</v>
      </c>
      <c r="G215" s="3">
        <v>2</v>
      </c>
      <c r="H215" s="18" t="str">
        <f>VLOOKUP(G215, Products!$A$1:$B$7, 2, FALSE)</f>
        <v>Pixo</v>
      </c>
      <c r="I215" s="3">
        <v>1</v>
      </c>
      <c r="J215" s="19" t="str">
        <f>VLOOKUP(I215, 'Pricing plans'!$A$1:$B$5, 2, FALSE)</f>
        <v>Light</v>
      </c>
      <c r="K215" s="20">
        <f t="array" ref="K215">INDEX(Prices!$A$1:$G$5, MATCH(J215, Prices!$A$1:$A$5, 0), MATCH(H215, Prices!$A$1:$G$1, 0))</f>
        <v>144</v>
      </c>
      <c r="L215" s="3">
        <v>3</v>
      </c>
      <c r="M215" s="18" t="str">
        <f>VLOOKUP(L215, Cities!$A$1:$B$11, 2, FALSE)</f>
        <v>Da Nang</v>
      </c>
      <c r="N215" s="3">
        <v>5</v>
      </c>
      <c r="O215" s="4" t="s">
        <v>43</v>
      </c>
    </row>
    <row r="216" spans="1:15" ht="13" x14ac:dyDescent="0.15">
      <c r="A216" s="3">
        <v>215</v>
      </c>
      <c r="B216" s="3">
        <v>4</v>
      </c>
      <c r="C216" s="18" t="str">
        <f>VLOOKUP(B216, 'Traffic channels'!$A$1:$B$7, 2, FALSE)</f>
        <v>Facebook</v>
      </c>
      <c r="D216" s="4" t="s">
        <v>39</v>
      </c>
      <c r="E216" s="14">
        <v>1</v>
      </c>
      <c r="F216" s="3">
        <v>215</v>
      </c>
      <c r="G216" s="3">
        <v>2</v>
      </c>
      <c r="H216" s="18" t="str">
        <f>VLOOKUP(G216, Products!$A$1:$B$7, 2, FALSE)</f>
        <v>Pixo</v>
      </c>
      <c r="I216" s="3">
        <v>1</v>
      </c>
      <c r="J216" s="19" t="str">
        <f>VLOOKUP(I216, 'Pricing plans'!$A$1:$B$5, 2, FALSE)</f>
        <v>Light</v>
      </c>
      <c r="K216" s="20">
        <f t="array" ref="K216">INDEX(Prices!$A$1:$G$5, MATCH(J216, Prices!$A$1:$A$5, 0), MATCH(H216, Prices!$A$1:$G$1, 0))</f>
        <v>144</v>
      </c>
      <c r="L216" s="3">
        <v>8</v>
      </c>
      <c r="M216" s="18" t="str">
        <f>VLOOKUP(L216, Cities!$A$1:$B$11, 2, FALSE)</f>
        <v>Buôn Ma Thuột</v>
      </c>
      <c r="N216" s="3">
        <v>1</v>
      </c>
      <c r="O216" s="4" t="s">
        <v>44</v>
      </c>
    </row>
    <row r="217" spans="1:15" ht="13" x14ac:dyDescent="0.15">
      <c r="A217" s="3">
        <v>216</v>
      </c>
      <c r="B217" s="3">
        <v>1</v>
      </c>
      <c r="C217" s="18" t="str">
        <f>VLOOKUP(B217, 'Traffic channels'!$A$1:$B$7, 2, FALSE)</f>
        <v>Google SEO</v>
      </c>
      <c r="D217" s="4" t="s">
        <v>39</v>
      </c>
      <c r="E217" s="14">
        <v>1</v>
      </c>
      <c r="F217" s="3">
        <v>216</v>
      </c>
      <c r="G217" s="3">
        <v>3</v>
      </c>
      <c r="H217" s="18" t="str">
        <f>VLOOKUP(G217, Products!$A$1:$B$7, 2, FALSE)</f>
        <v>Floati</v>
      </c>
      <c r="I217" s="3">
        <v>2</v>
      </c>
      <c r="J217" s="19" t="str">
        <f>VLOOKUP(I217, 'Pricing plans'!$A$1:$B$5, 2, FALSE)</f>
        <v>Advanced</v>
      </c>
      <c r="K217" s="20">
        <f t="array" ref="K217">INDEX(Prices!$A$1:$G$5, MATCH(J217, Prices!$A$1:$A$5, 0), MATCH(H217, Prices!$A$1:$G$1, 0))</f>
        <v>593</v>
      </c>
      <c r="L217" s="3">
        <v>4</v>
      </c>
      <c r="M217" s="18" t="str">
        <f>VLOOKUP(L217, Cities!$A$1:$B$11, 2, FALSE)</f>
        <v>Huế</v>
      </c>
      <c r="N217" s="3">
        <v>5</v>
      </c>
      <c r="O217" s="4" t="s">
        <v>43</v>
      </c>
    </row>
    <row r="218" spans="1:15" ht="13" x14ac:dyDescent="0.15">
      <c r="A218" s="3">
        <v>217</v>
      </c>
      <c r="B218" s="3">
        <v>2</v>
      </c>
      <c r="C218" s="18" t="str">
        <f>VLOOKUP(B218, 'Traffic channels'!$A$1:$B$7, 2, FALSE)</f>
        <v>Google Ads</v>
      </c>
      <c r="D218" s="4" t="s">
        <v>39</v>
      </c>
      <c r="E218" s="14">
        <v>1</v>
      </c>
      <c r="F218" s="3">
        <v>217</v>
      </c>
      <c r="G218" s="3">
        <v>2</v>
      </c>
      <c r="H218" s="18" t="str">
        <f>VLOOKUP(G218, Products!$A$1:$B$7, 2, FALSE)</f>
        <v>Pixo</v>
      </c>
      <c r="I218" s="3">
        <v>3</v>
      </c>
      <c r="J218" s="19" t="str">
        <f>VLOOKUP(I218, 'Pricing plans'!$A$1:$B$5, 2, FALSE)</f>
        <v>Premium</v>
      </c>
      <c r="K218" s="20">
        <f t="array" ref="K218">INDEX(Prices!$A$1:$G$5, MATCH(J218, Prices!$A$1:$A$5, 0), MATCH(H218, Prices!$A$1:$G$1, 0))</f>
        <v>432</v>
      </c>
      <c r="L218" s="3">
        <v>8</v>
      </c>
      <c r="M218" s="18" t="str">
        <f>VLOOKUP(L218, Cities!$A$1:$B$11, 2, FALSE)</f>
        <v>Buôn Ma Thuột</v>
      </c>
      <c r="N218" s="3">
        <v>7</v>
      </c>
      <c r="O218" s="4" t="s">
        <v>47</v>
      </c>
    </row>
    <row r="219" spans="1:15" ht="13" x14ac:dyDescent="0.15">
      <c r="A219" s="3">
        <v>218</v>
      </c>
      <c r="B219" s="3">
        <v>4</v>
      </c>
      <c r="C219" s="18" t="str">
        <f>VLOOKUP(B219, 'Traffic channels'!$A$1:$B$7, 2, FALSE)</f>
        <v>Facebook</v>
      </c>
      <c r="D219" s="4" t="s">
        <v>42</v>
      </c>
      <c r="E219" s="14">
        <v>1</v>
      </c>
      <c r="F219" s="3">
        <v>218</v>
      </c>
      <c r="G219" s="3">
        <v>1</v>
      </c>
      <c r="H219" s="18" t="str">
        <f>VLOOKUP(G219, Products!$A$1:$B$7, 2, FALSE)</f>
        <v>Pintury</v>
      </c>
      <c r="I219" s="3">
        <v>1</v>
      </c>
      <c r="J219" s="19" t="str">
        <f>VLOOKUP(I219, 'Pricing plans'!$A$1:$B$5, 2, FALSE)</f>
        <v>Light</v>
      </c>
      <c r="K219" s="20">
        <f t="array" ref="K219">INDEX(Prices!$A$1:$G$5, MATCH(J219, Prices!$A$1:$A$5, 0), MATCH(H219, Prices!$A$1:$G$1, 0))</f>
        <v>199</v>
      </c>
      <c r="L219" s="3">
        <v>1</v>
      </c>
      <c r="M219" s="18" t="str">
        <f>VLOOKUP(L219, Cities!$A$1:$B$11, 2, FALSE)</f>
        <v>Ho Chi Minh City</v>
      </c>
      <c r="N219" s="3">
        <v>5</v>
      </c>
      <c r="O219" s="4" t="s">
        <v>43</v>
      </c>
    </row>
    <row r="220" spans="1:15" ht="13" x14ac:dyDescent="0.15">
      <c r="A220" s="3">
        <v>219</v>
      </c>
      <c r="B220" s="3">
        <v>4</v>
      </c>
      <c r="C220" s="18" t="str">
        <f>VLOOKUP(B220, 'Traffic channels'!$A$1:$B$7, 2, FALSE)</f>
        <v>Facebook</v>
      </c>
      <c r="D220" s="4" t="s">
        <v>42</v>
      </c>
      <c r="E220" s="14">
        <v>1</v>
      </c>
      <c r="F220" s="3">
        <v>219</v>
      </c>
      <c r="G220" s="3">
        <v>3</v>
      </c>
      <c r="H220" s="18" t="str">
        <f>VLOOKUP(G220, Products!$A$1:$B$7, 2, FALSE)</f>
        <v>Floati</v>
      </c>
      <c r="I220" s="3">
        <v>2</v>
      </c>
      <c r="J220" s="19" t="str">
        <f>VLOOKUP(I220, 'Pricing plans'!$A$1:$B$5, 2, FALSE)</f>
        <v>Advanced</v>
      </c>
      <c r="K220" s="20">
        <f t="array" ref="K220">INDEX(Prices!$A$1:$G$5, MATCH(J220, Prices!$A$1:$A$5, 0), MATCH(H220, Prices!$A$1:$G$1, 0))</f>
        <v>593</v>
      </c>
      <c r="L220" s="3">
        <v>6</v>
      </c>
      <c r="M220" s="18" t="str">
        <f>VLOOKUP(L220, Cities!$A$1:$B$11, 2, FALSE)</f>
        <v>Đà Lạt</v>
      </c>
      <c r="N220" s="3">
        <v>1</v>
      </c>
      <c r="O220" s="4" t="s">
        <v>44</v>
      </c>
    </row>
    <row r="221" spans="1:15" ht="13" x14ac:dyDescent="0.15">
      <c r="A221" s="3">
        <v>220</v>
      </c>
      <c r="B221" s="3">
        <v>2</v>
      </c>
      <c r="C221" s="18" t="str">
        <f>VLOOKUP(B221, 'Traffic channels'!$A$1:$B$7, 2, FALSE)</f>
        <v>Google Ads</v>
      </c>
      <c r="D221" s="4" t="s">
        <v>42</v>
      </c>
      <c r="E221" s="14">
        <v>1</v>
      </c>
      <c r="F221" s="3">
        <v>220</v>
      </c>
      <c r="G221" s="3">
        <v>3</v>
      </c>
      <c r="H221" s="18" t="str">
        <f>VLOOKUP(G221, Products!$A$1:$B$7, 2, FALSE)</f>
        <v>Floati</v>
      </c>
      <c r="I221" s="3">
        <v>1</v>
      </c>
      <c r="J221" s="19" t="str">
        <f>VLOOKUP(I221, 'Pricing plans'!$A$1:$B$5, 2, FALSE)</f>
        <v>Light</v>
      </c>
      <c r="K221" s="20">
        <f t="array" ref="K221">INDEX(Prices!$A$1:$G$5, MATCH(J221, Prices!$A$1:$A$5, 0), MATCH(H221, Prices!$A$1:$G$1, 0))</f>
        <v>395</v>
      </c>
      <c r="L221" s="3">
        <v>9</v>
      </c>
      <c r="M221" s="18" t="str">
        <f>VLOOKUP(L221, Cities!$A$1:$B$11, 2, FALSE)</f>
        <v>Haiphong</v>
      </c>
      <c r="N221" s="3">
        <v>1</v>
      </c>
      <c r="O221" s="4" t="s">
        <v>44</v>
      </c>
    </row>
    <row r="222" spans="1:15" ht="13" x14ac:dyDescent="0.15">
      <c r="A222" s="3">
        <v>221</v>
      </c>
      <c r="B222" s="3">
        <v>1</v>
      </c>
      <c r="C222" s="18" t="str">
        <f>VLOOKUP(B222, 'Traffic channels'!$A$1:$B$7, 2, FALSE)</f>
        <v>Google SEO</v>
      </c>
      <c r="D222" s="4" t="s">
        <v>39</v>
      </c>
      <c r="E222" s="14">
        <v>1</v>
      </c>
      <c r="F222" s="3">
        <v>221</v>
      </c>
      <c r="G222" s="3">
        <v>2</v>
      </c>
      <c r="H222" s="18" t="str">
        <f>VLOOKUP(G222, Products!$A$1:$B$7, 2, FALSE)</f>
        <v>Pixo</v>
      </c>
      <c r="I222" s="3">
        <v>1</v>
      </c>
      <c r="J222" s="19" t="str">
        <f>VLOOKUP(I222, 'Pricing plans'!$A$1:$B$5, 2, FALSE)</f>
        <v>Light</v>
      </c>
      <c r="K222" s="20">
        <f t="array" ref="K222">INDEX(Prices!$A$1:$G$5, MATCH(J222, Prices!$A$1:$A$5, 0), MATCH(H222, Prices!$A$1:$G$1, 0))</f>
        <v>144</v>
      </c>
      <c r="L222" s="3">
        <v>3</v>
      </c>
      <c r="M222" s="18" t="str">
        <f>VLOOKUP(L222, Cities!$A$1:$B$11, 2, FALSE)</f>
        <v>Da Nang</v>
      </c>
      <c r="N222" s="3">
        <v>6</v>
      </c>
      <c r="O222" s="4" t="s">
        <v>46</v>
      </c>
    </row>
    <row r="223" spans="1:15" ht="13" x14ac:dyDescent="0.15">
      <c r="A223" s="3">
        <v>222</v>
      </c>
      <c r="B223" s="3">
        <v>1</v>
      </c>
      <c r="C223" s="18" t="str">
        <f>VLOOKUP(B223, 'Traffic channels'!$A$1:$B$7, 2, FALSE)</f>
        <v>Google SEO</v>
      </c>
      <c r="D223" s="4" t="s">
        <v>39</v>
      </c>
      <c r="E223" s="14">
        <v>1</v>
      </c>
      <c r="F223" s="3">
        <v>222</v>
      </c>
      <c r="G223" s="3">
        <v>1</v>
      </c>
      <c r="H223" s="18" t="str">
        <f>VLOOKUP(G223, Products!$A$1:$B$7, 2, FALSE)</f>
        <v>Pintury</v>
      </c>
      <c r="I223" s="3">
        <v>1</v>
      </c>
      <c r="J223" s="19" t="str">
        <f>VLOOKUP(I223, 'Pricing plans'!$A$1:$B$5, 2, FALSE)</f>
        <v>Light</v>
      </c>
      <c r="K223" s="20">
        <f t="array" ref="K223">INDEX(Prices!$A$1:$G$5, MATCH(J223, Prices!$A$1:$A$5, 0), MATCH(H223, Prices!$A$1:$G$1, 0))</f>
        <v>199</v>
      </c>
      <c r="L223" s="3">
        <v>8</v>
      </c>
      <c r="M223" s="18" t="str">
        <f>VLOOKUP(L223, Cities!$A$1:$B$11, 2, FALSE)</f>
        <v>Buôn Ma Thuột</v>
      </c>
      <c r="N223" s="3">
        <v>4</v>
      </c>
      <c r="O223" s="4" t="s">
        <v>45</v>
      </c>
    </row>
    <row r="224" spans="1:15" ht="13" x14ac:dyDescent="0.15">
      <c r="A224" s="3">
        <v>223</v>
      </c>
      <c r="B224" s="3">
        <v>2</v>
      </c>
      <c r="C224" s="18" t="str">
        <f>VLOOKUP(B224, 'Traffic channels'!$A$1:$B$7, 2, FALSE)</f>
        <v>Google Ads</v>
      </c>
      <c r="D224" s="4" t="s">
        <v>39</v>
      </c>
      <c r="E224" s="14">
        <v>1</v>
      </c>
      <c r="F224" s="3">
        <v>223</v>
      </c>
      <c r="G224" s="3">
        <v>3</v>
      </c>
      <c r="H224" s="18" t="str">
        <f>VLOOKUP(G224, Products!$A$1:$B$7, 2, FALSE)</f>
        <v>Floati</v>
      </c>
      <c r="I224" s="3">
        <v>1</v>
      </c>
      <c r="J224" s="19" t="str">
        <f>VLOOKUP(I224, 'Pricing plans'!$A$1:$B$5, 2, FALSE)</f>
        <v>Light</v>
      </c>
      <c r="K224" s="20">
        <f t="array" ref="K224">INDEX(Prices!$A$1:$G$5, MATCH(J224, Prices!$A$1:$A$5, 0), MATCH(H224, Prices!$A$1:$G$1, 0))</f>
        <v>395</v>
      </c>
      <c r="L224" s="3">
        <v>2</v>
      </c>
      <c r="M224" s="18" t="str">
        <f>VLOOKUP(L224, Cities!$A$1:$B$11, 2, FALSE)</f>
        <v>Hanoi</v>
      </c>
      <c r="N224" s="3">
        <v>2</v>
      </c>
      <c r="O224" s="4" t="s">
        <v>41</v>
      </c>
    </row>
    <row r="225" spans="1:15" ht="13" x14ac:dyDescent="0.15">
      <c r="A225" s="3">
        <v>224</v>
      </c>
      <c r="B225" s="3">
        <v>2</v>
      </c>
      <c r="C225" s="18" t="str">
        <f>VLOOKUP(B225, 'Traffic channels'!$A$1:$B$7, 2, FALSE)</f>
        <v>Google Ads</v>
      </c>
      <c r="D225" s="4" t="s">
        <v>42</v>
      </c>
      <c r="E225" s="14">
        <v>1</v>
      </c>
      <c r="F225" s="3">
        <v>224</v>
      </c>
      <c r="G225" s="3">
        <v>3</v>
      </c>
      <c r="H225" s="18" t="str">
        <f>VLOOKUP(G225, Products!$A$1:$B$7, 2, FALSE)</f>
        <v>Floati</v>
      </c>
      <c r="I225" s="3">
        <v>2</v>
      </c>
      <c r="J225" s="19" t="str">
        <f>VLOOKUP(I225, 'Pricing plans'!$A$1:$B$5, 2, FALSE)</f>
        <v>Advanced</v>
      </c>
      <c r="K225" s="20">
        <f t="array" ref="K225">INDEX(Prices!$A$1:$G$5, MATCH(J225, Prices!$A$1:$A$5, 0), MATCH(H225, Prices!$A$1:$G$1, 0))</f>
        <v>593</v>
      </c>
      <c r="L225" s="3">
        <v>1</v>
      </c>
      <c r="M225" s="18" t="str">
        <f>VLOOKUP(L225, Cities!$A$1:$B$11, 2, FALSE)</f>
        <v>Ho Chi Minh City</v>
      </c>
      <c r="N225" s="3">
        <v>5</v>
      </c>
      <c r="O225" s="4" t="s">
        <v>43</v>
      </c>
    </row>
    <row r="226" spans="1:15" ht="13" x14ac:dyDescent="0.15">
      <c r="A226" s="3">
        <v>225</v>
      </c>
      <c r="B226" s="3">
        <v>1</v>
      </c>
      <c r="C226" s="18" t="str">
        <f>VLOOKUP(B226, 'Traffic channels'!$A$1:$B$7, 2, FALSE)</f>
        <v>Google SEO</v>
      </c>
      <c r="D226" s="4" t="s">
        <v>39</v>
      </c>
      <c r="E226" s="14">
        <v>1</v>
      </c>
      <c r="F226" s="3">
        <v>225</v>
      </c>
      <c r="G226" s="3">
        <v>1</v>
      </c>
      <c r="H226" s="18" t="str">
        <f>VLOOKUP(G226, Products!$A$1:$B$7, 2, FALSE)</f>
        <v>Pintury</v>
      </c>
      <c r="I226" s="3">
        <v>1</v>
      </c>
      <c r="J226" s="19" t="str">
        <f>VLOOKUP(I226, 'Pricing plans'!$A$1:$B$5, 2, FALSE)</f>
        <v>Light</v>
      </c>
      <c r="K226" s="20">
        <f t="array" ref="K226">INDEX(Prices!$A$1:$G$5, MATCH(J226, Prices!$A$1:$A$5, 0), MATCH(H226, Prices!$A$1:$G$1, 0))</f>
        <v>199</v>
      </c>
      <c r="L226" s="3">
        <v>1</v>
      </c>
      <c r="M226" s="18" t="str">
        <f>VLOOKUP(L226, Cities!$A$1:$B$11, 2, FALSE)</f>
        <v>Ho Chi Minh City</v>
      </c>
      <c r="N226" s="3">
        <v>3</v>
      </c>
      <c r="O226" s="4" t="s">
        <v>40</v>
      </c>
    </row>
    <row r="227" spans="1:15" ht="13" x14ac:dyDescent="0.15">
      <c r="A227" s="3">
        <v>226</v>
      </c>
      <c r="B227" s="3">
        <v>2</v>
      </c>
      <c r="C227" s="18" t="str">
        <f>VLOOKUP(B227, 'Traffic channels'!$A$1:$B$7, 2, FALSE)</f>
        <v>Google Ads</v>
      </c>
      <c r="D227" s="4" t="s">
        <v>39</v>
      </c>
      <c r="E227" s="14">
        <v>1</v>
      </c>
      <c r="F227" s="3">
        <v>226</v>
      </c>
      <c r="G227" s="3">
        <v>2</v>
      </c>
      <c r="H227" s="18" t="str">
        <f>VLOOKUP(G227, Products!$A$1:$B$7, 2, FALSE)</f>
        <v>Pixo</v>
      </c>
      <c r="I227" s="3">
        <v>1</v>
      </c>
      <c r="J227" s="19" t="str">
        <f>VLOOKUP(I227, 'Pricing plans'!$A$1:$B$5, 2, FALSE)</f>
        <v>Light</v>
      </c>
      <c r="K227" s="20">
        <f t="array" ref="K227">INDEX(Prices!$A$1:$G$5, MATCH(J227, Prices!$A$1:$A$5, 0), MATCH(H227, Prices!$A$1:$G$1, 0))</f>
        <v>144</v>
      </c>
      <c r="L227" s="3">
        <v>3</v>
      </c>
      <c r="M227" s="18" t="str">
        <f>VLOOKUP(L227, Cities!$A$1:$B$11, 2, FALSE)</f>
        <v>Da Nang</v>
      </c>
      <c r="N227" s="3">
        <v>1</v>
      </c>
      <c r="O227" s="4" t="s">
        <v>44</v>
      </c>
    </row>
    <row r="228" spans="1:15" ht="13" x14ac:dyDescent="0.15">
      <c r="A228" s="3">
        <v>227</v>
      </c>
      <c r="B228" s="3">
        <v>2</v>
      </c>
      <c r="C228" s="18" t="str">
        <f>VLOOKUP(B228, 'Traffic channels'!$A$1:$B$7, 2, FALSE)</f>
        <v>Google Ads</v>
      </c>
      <c r="D228" s="4" t="s">
        <v>42</v>
      </c>
      <c r="E228" s="14">
        <v>1</v>
      </c>
      <c r="F228" s="3">
        <v>227</v>
      </c>
      <c r="G228" s="3">
        <v>2</v>
      </c>
      <c r="H228" s="18" t="str">
        <f>VLOOKUP(G228, Products!$A$1:$B$7, 2, FALSE)</f>
        <v>Pixo</v>
      </c>
      <c r="I228" s="3">
        <v>1</v>
      </c>
      <c r="J228" s="19" t="str">
        <f>VLOOKUP(I228, 'Pricing plans'!$A$1:$B$5, 2, FALSE)</f>
        <v>Light</v>
      </c>
      <c r="K228" s="20">
        <f t="array" ref="K228">INDEX(Prices!$A$1:$G$5, MATCH(J228, Prices!$A$1:$A$5, 0), MATCH(H228, Prices!$A$1:$G$1, 0))</f>
        <v>144</v>
      </c>
      <c r="L228" s="3">
        <v>7</v>
      </c>
      <c r="M228" s="18" t="str">
        <f>VLOOKUP(L228, Cities!$A$1:$B$11, 2, FALSE)</f>
        <v>Hội An</v>
      </c>
      <c r="N228" s="3">
        <v>1</v>
      </c>
      <c r="O228" s="4" t="s">
        <v>44</v>
      </c>
    </row>
    <row r="229" spans="1:15" ht="13" x14ac:dyDescent="0.15">
      <c r="A229" s="3">
        <v>228</v>
      </c>
      <c r="B229" s="3">
        <v>1</v>
      </c>
      <c r="C229" s="18" t="str">
        <f>VLOOKUP(B229, 'Traffic channels'!$A$1:$B$7, 2, FALSE)</f>
        <v>Google SEO</v>
      </c>
      <c r="D229" s="4" t="s">
        <v>39</v>
      </c>
      <c r="E229" s="14">
        <v>1</v>
      </c>
      <c r="F229" s="3">
        <v>228</v>
      </c>
      <c r="G229" s="3">
        <v>4</v>
      </c>
      <c r="H229" s="18" t="str">
        <f>VLOOKUP(G229, Products!$A$1:$B$7, 2, FALSE)</f>
        <v>Artista</v>
      </c>
      <c r="I229" s="3">
        <v>1</v>
      </c>
      <c r="J229" s="19" t="str">
        <f>VLOOKUP(I229, 'Pricing plans'!$A$1:$B$5, 2, FALSE)</f>
        <v>Light</v>
      </c>
      <c r="K229" s="20">
        <f t="array" ref="K229">INDEX(Prices!$A$1:$G$5, MATCH(J229, Prices!$A$1:$A$5, 0), MATCH(H229, Prices!$A$1:$G$1, 0))</f>
        <v>599</v>
      </c>
      <c r="L229" s="3">
        <v>1</v>
      </c>
      <c r="M229" s="18" t="str">
        <f>VLOOKUP(L229, Cities!$A$1:$B$11, 2, FALSE)</f>
        <v>Ho Chi Minh City</v>
      </c>
      <c r="N229" s="3">
        <v>6</v>
      </c>
      <c r="O229" s="4" t="s">
        <v>46</v>
      </c>
    </row>
    <row r="230" spans="1:15" ht="13" x14ac:dyDescent="0.15">
      <c r="A230" s="3">
        <v>229</v>
      </c>
      <c r="B230" s="3">
        <v>3</v>
      </c>
      <c r="C230" s="18" t="str">
        <f>VLOOKUP(B230, 'Traffic channels'!$A$1:$B$7, 2, FALSE)</f>
        <v>Bing</v>
      </c>
      <c r="D230" s="4" t="s">
        <v>39</v>
      </c>
      <c r="E230" s="14">
        <v>1</v>
      </c>
      <c r="F230" s="3">
        <v>229</v>
      </c>
      <c r="G230" s="3">
        <v>2</v>
      </c>
      <c r="H230" s="18" t="str">
        <f>VLOOKUP(G230, Products!$A$1:$B$7, 2, FALSE)</f>
        <v>Pixo</v>
      </c>
      <c r="I230" s="3">
        <v>3</v>
      </c>
      <c r="J230" s="19" t="str">
        <f>VLOOKUP(I230, 'Pricing plans'!$A$1:$B$5, 2, FALSE)</f>
        <v>Premium</v>
      </c>
      <c r="K230" s="20">
        <f t="array" ref="K230">INDEX(Prices!$A$1:$G$5, MATCH(J230, Prices!$A$1:$A$5, 0), MATCH(H230, Prices!$A$1:$G$1, 0))</f>
        <v>432</v>
      </c>
      <c r="L230" s="3">
        <v>9</v>
      </c>
      <c r="M230" s="18" t="str">
        <f>VLOOKUP(L230, Cities!$A$1:$B$11, 2, FALSE)</f>
        <v>Haiphong</v>
      </c>
      <c r="N230" s="3">
        <v>5</v>
      </c>
      <c r="O230" s="4" t="s">
        <v>43</v>
      </c>
    </row>
    <row r="231" spans="1:15" ht="13" x14ac:dyDescent="0.15">
      <c r="A231" s="3">
        <v>230</v>
      </c>
      <c r="B231" s="3">
        <v>2</v>
      </c>
      <c r="C231" s="18" t="str">
        <f>VLOOKUP(B231, 'Traffic channels'!$A$1:$B$7, 2, FALSE)</f>
        <v>Google Ads</v>
      </c>
      <c r="D231" s="4" t="s">
        <v>39</v>
      </c>
      <c r="E231" s="14">
        <v>1</v>
      </c>
      <c r="F231" s="3">
        <v>230</v>
      </c>
      <c r="G231" s="3">
        <v>3</v>
      </c>
      <c r="H231" s="18" t="str">
        <f>VLOOKUP(G231, Products!$A$1:$B$7, 2, FALSE)</f>
        <v>Floati</v>
      </c>
      <c r="I231" s="3">
        <v>2</v>
      </c>
      <c r="J231" s="19" t="str">
        <f>VLOOKUP(I231, 'Pricing plans'!$A$1:$B$5, 2, FALSE)</f>
        <v>Advanced</v>
      </c>
      <c r="K231" s="20">
        <f t="array" ref="K231">INDEX(Prices!$A$1:$G$5, MATCH(J231, Prices!$A$1:$A$5, 0), MATCH(H231, Prices!$A$1:$G$1, 0))</f>
        <v>593</v>
      </c>
      <c r="L231" s="3">
        <v>8</v>
      </c>
      <c r="M231" s="18" t="str">
        <f>VLOOKUP(L231, Cities!$A$1:$B$11, 2, FALSE)</f>
        <v>Buôn Ma Thuột</v>
      </c>
      <c r="N231" s="3">
        <v>3</v>
      </c>
      <c r="O231" s="4" t="s">
        <v>40</v>
      </c>
    </row>
    <row r="232" spans="1:15" ht="13" x14ac:dyDescent="0.15">
      <c r="A232" s="3">
        <v>231</v>
      </c>
      <c r="B232" s="3">
        <v>2</v>
      </c>
      <c r="C232" s="18" t="str">
        <f>VLOOKUP(B232, 'Traffic channels'!$A$1:$B$7, 2, FALSE)</f>
        <v>Google Ads</v>
      </c>
      <c r="D232" s="4" t="s">
        <v>39</v>
      </c>
      <c r="E232" s="14">
        <v>1</v>
      </c>
      <c r="F232" s="3">
        <v>231</v>
      </c>
      <c r="G232" s="3">
        <v>3</v>
      </c>
      <c r="H232" s="18" t="str">
        <f>VLOOKUP(G232, Products!$A$1:$B$7, 2, FALSE)</f>
        <v>Floati</v>
      </c>
      <c r="I232" s="3">
        <v>2</v>
      </c>
      <c r="J232" s="19" t="str">
        <f>VLOOKUP(I232, 'Pricing plans'!$A$1:$B$5, 2, FALSE)</f>
        <v>Advanced</v>
      </c>
      <c r="K232" s="20">
        <f t="array" ref="K232">INDEX(Prices!$A$1:$G$5, MATCH(J232, Prices!$A$1:$A$5, 0), MATCH(H232, Prices!$A$1:$G$1, 0))</f>
        <v>593</v>
      </c>
      <c r="L232" s="3">
        <v>3</v>
      </c>
      <c r="M232" s="18" t="str">
        <f>VLOOKUP(L232, Cities!$A$1:$B$11, 2, FALSE)</f>
        <v>Da Nang</v>
      </c>
      <c r="N232" s="3">
        <v>5</v>
      </c>
      <c r="O232" s="4" t="s">
        <v>43</v>
      </c>
    </row>
    <row r="233" spans="1:15" ht="13" x14ac:dyDescent="0.15">
      <c r="A233" s="3">
        <v>232</v>
      </c>
      <c r="B233" s="3">
        <v>6</v>
      </c>
      <c r="C233" s="18" t="str">
        <f>VLOOKUP(B233, 'Traffic channels'!$A$1:$B$7, 2, FALSE)</f>
        <v>Twitter</v>
      </c>
      <c r="D233" s="4" t="s">
        <v>42</v>
      </c>
      <c r="E233" s="14">
        <v>1</v>
      </c>
      <c r="F233" s="3">
        <v>232</v>
      </c>
      <c r="G233" s="3">
        <v>1</v>
      </c>
      <c r="H233" s="18" t="str">
        <f>VLOOKUP(G233, Products!$A$1:$B$7, 2, FALSE)</f>
        <v>Pintury</v>
      </c>
      <c r="I233" s="3">
        <v>1</v>
      </c>
      <c r="J233" s="19" t="str">
        <f>VLOOKUP(I233, 'Pricing plans'!$A$1:$B$5, 2, FALSE)</f>
        <v>Light</v>
      </c>
      <c r="K233" s="20">
        <f t="array" ref="K233">INDEX(Prices!$A$1:$G$5, MATCH(J233, Prices!$A$1:$A$5, 0), MATCH(H233, Prices!$A$1:$G$1, 0))</f>
        <v>199</v>
      </c>
      <c r="L233" s="3">
        <v>9</v>
      </c>
      <c r="M233" s="18" t="str">
        <f>VLOOKUP(L233, Cities!$A$1:$B$11, 2, FALSE)</f>
        <v>Haiphong</v>
      </c>
      <c r="N233" s="3">
        <v>1</v>
      </c>
      <c r="O233" s="4" t="s">
        <v>44</v>
      </c>
    </row>
    <row r="234" spans="1:15" ht="13" x14ac:dyDescent="0.15">
      <c r="A234" s="3">
        <v>233</v>
      </c>
      <c r="B234" s="3">
        <v>6</v>
      </c>
      <c r="C234" s="18" t="str">
        <f>VLOOKUP(B234, 'Traffic channels'!$A$1:$B$7, 2, FALSE)</f>
        <v>Twitter</v>
      </c>
      <c r="D234" s="4" t="s">
        <v>42</v>
      </c>
      <c r="E234" s="14">
        <v>1</v>
      </c>
      <c r="F234" s="3">
        <v>233</v>
      </c>
      <c r="G234" s="3">
        <v>2</v>
      </c>
      <c r="H234" s="18" t="str">
        <f>VLOOKUP(G234, Products!$A$1:$B$7, 2, FALSE)</f>
        <v>Pixo</v>
      </c>
      <c r="I234" s="3">
        <v>3</v>
      </c>
      <c r="J234" s="19" t="str">
        <f>VLOOKUP(I234, 'Pricing plans'!$A$1:$B$5, 2, FALSE)</f>
        <v>Premium</v>
      </c>
      <c r="K234" s="20">
        <f t="array" ref="K234">INDEX(Prices!$A$1:$G$5, MATCH(J234, Prices!$A$1:$A$5, 0), MATCH(H234, Prices!$A$1:$G$1, 0))</f>
        <v>432</v>
      </c>
      <c r="L234" s="3">
        <v>1</v>
      </c>
      <c r="M234" s="18" t="str">
        <f>VLOOKUP(L234, Cities!$A$1:$B$11, 2, FALSE)</f>
        <v>Ho Chi Minh City</v>
      </c>
      <c r="N234" s="3">
        <v>6</v>
      </c>
      <c r="O234" s="4" t="s">
        <v>46</v>
      </c>
    </row>
    <row r="235" spans="1:15" ht="13" x14ac:dyDescent="0.15">
      <c r="A235" s="3">
        <v>234</v>
      </c>
      <c r="B235" s="4">
        <v>6</v>
      </c>
      <c r="C235" s="18" t="str">
        <f>VLOOKUP(B235, 'Traffic channels'!$A$1:$B$7, 2, FALSE)</f>
        <v>Twitter</v>
      </c>
      <c r="D235" s="4" t="s">
        <v>42</v>
      </c>
      <c r="E235" s="14">
        <v>1</v>
      </c>
      <c r="F235" s="3">
        <v>234</v>
      </c>
      <c r="G235" s="3">
        <v>2</v>
      </c>
      <c r="H235" s="18" t="str">
        <f>VLOOKUP(G235, Products!$A$1:$B$7, 2, FALSE)</f>
        <v>Pixo</v>
      </c>
      <c r="I235" s="3">
        <v>2</v>
      </c>
      <c r="J235" s="19" t="str">
        <f>VLOOKUP(I235, 'Pricing plans'!$A$1:$B$5, 2, FALSE)</f>
        <v>Advanced</v>
      </c>
      <c r="K235" s="20">
        <f t="array" ref="K235">INDEX(Prices!$A$1:$G$5, MATCH(J235, Prices!$A$1:$A$5, 0), MATCH(H235, Prices!$A$1:$G$1, 0))</f>
        <v>216</v>
      </c>
      <c r="L235" s="3">
        <v>2</v>
      </c>
      <c r="M235" s="18" t="str">
        <f>VLOOKUP(L235, Cities!$A$1:$B$11, 2, FALSE)</f>
        <v>Hanoi</v>
      </c>
      <c r="N235" s="3">
        <v>5</v>
      </c>
      <c r="O235" s="4" t="s">
        <v>43</v>
      </c>
    </row>
    <row r="236" spans="1:15" ht="13" x14ac:dyDescent="0.15">
      <c r="A236" s="3">
        <v>235</v>
      </c>
      <c r="B236" s="3">
        <v>2</v>
      </c>
      <c r="C236" s="18" t="str">
        <f>VLOOKUP(B236, 'Traffic channels'!$A$1:$B$7, 2, FALSE)</f>
        <v>Google Ads</v>
      </c>
      <c r="D236" s="4" t="s">
        <v>42</v>
      </c>
      <c r="E236" s="14">
        <v>1</v>
      </c>
      <c r="F236" s="3">
        <v>235</v>
      </c>
      <c r="G236" s="3">
        <v>1</v>
      </c>
      <c r="H236" s="18" t="str">
        <f>VLOOKUP(G236, Products!$A$1:$B$7, 2, FALSE)</f>
        <v>Pintury</v>
      </c>
      <c r="I236" s="3">
        <v>1</v>
      </c>
      <c r="J236" s="19" t="str">
        <f>VLOOKUP(I236, 'Pricing plans'!$A$1:$B$5, 2, FALSE)</f>
        <v>Light</v>
      </c>
      <c r="K236" s="20">
        <f t="array" ref="K236">INDEX(Prices!$A$1:$G$5, MATCH(J236, Prices!$A$1:$A$5, 0), MATCH(H236, Prices!$A$1:$G$1, 0))</f>
        <v>199</v>
      </c>
      <c r="L236" s="3">
        <v>1</v>
      </c>
      <c r="M236" s="18" t="str">
        <f>VLOOKUP(L236, Cities!$A$1:$B$11, 2, FALSE)</f>
        <v>Ho Chi Minh City</v>
      </c>
      <c r="N236" s="3">
        <v>2</v>
      </c>
      <c r="O236" s="4" t="s">
        <v>41</v>
      </c>
    </row>
    <row r="237" spans="1:15" ht="13" x14ac:dyDescent="0.15">
      <c r="A237" s="3">
        <v>236</v>
      </c>
      <c r="B237" s="3">
        <v>1</v>
      </c>
      <c r="C237" s="18" t="str">
        <f>VLOOKUP(B237, 'Traffic channels'!$A$1:$B$7, 2, FALSE)</f>
        <v>Google SEO</v>
      </c>
      <c r="D237" s="4" t="s">
        <v>39</v>
      </c>
      <c r="E237" s="14">
        <v>1</v>
      </c>
      <c r="F237" s="3">
        <v>236</v>
      </c>
      <c r="G237" s="3">
        <v>3</v>
      </c>
      <c r="H237" s="18" t="str">
        <f>VLOOKUP(G237, Products!$A$1:$B$7, 2, FALSE)</f>
        <v>Floati</v>
      </c>
      <c r="I237" s="3">
        <v>1</v>
      </c>
      <c r="J237" s="19" t="str">
        <f>VLOOKUP(I237, 'Pricing plans'!$A$1:$B$5, 2, FALSE)</f>
        <v>Light</v>
      </c>
      <c r="K237" s="20">
        <f t="array" ref="K237">INDEX(Prices!$A$1:$G$5, MATCH(J237, Prices!$A$1:$A$5, 0), MATCH(H237, Prices!$A$1:$G$1, 0))</f>
        <v>395</v>
      </c>
      <c r="L237" s="3">
        <v>2</v>
      </c>
      <c r="M237" s="18" t="str">
        <f>VLOOKUP(L237, Cities!$A$1:$B$11, 2, FALSE)</f>
        <v>Hanoi</v>
      </c>
      <c r="N237" s="3">
        <v>2</v>
      </c>
      <c r="O237" s="4" t="s">
        <v>41</v>
      </c>
    </row>
    <row r="238" spans="1:15" ht="13" x14ac:dyDescent="0.15">
      <c r="A238" s="3">
        <v>237</v>
      </c>
      <c r="B238" s="3">
        <v>2</v>
      </c>
      <c r="C238" s="18" t="str">
        <f>VLOOKUP(B238, 'Traffic channels'!$A$1:$B$7, 2, FALSE)</f>
        <v>Google Ads</v>
      </c>
      <c r="D238" s="4" t="s">
        <v>42</v>
      </c>
      <c r="E238" s="14">
        <v>1</v>
      </c>
      <c r="F238" s="3">
        <v>237</v>
      </c>
      <c r="G238" s="3">
        <v>3</v>
      </c>
      <c r="H238" s="18" t="str">
        <f>VLOOKUP(G238, Products!$A$1:$B$7, 2, FALSE)</f>
        <v>Floati</v>
      </c>
      <c r="I238" s="3">
        <v>3</v>
      </c>
      <c r="J238" s="19" t="str">
        <f>VLOOKUP(I238, 'Pricing plans'!$A$1:$B$5, 2, FALSE)</f>
        <v>Premium</v>
      </c>
      <c r="K238" s="20">
        <f t="array" ref="K238">INDEX(Prices!$A$1:$G$5, MATCH(J238, Prices!$A$1:$A$5, 0), MATCH(H238, Prices!$A$1:$G$1, 0))</f>
        <v>1185</v>
      </c>
      <c r="L238" s="3">
        <v>3</v>
      </c>
      <c r="M238" s="18" t="str">
        <f>VLOOKUP(L238, Cities!$A$1:$B$11, 2, FALSE)</f>
        <v>Da Nang</v>
      </c>
      <c r="N238" s="3">
        <v>3</v>
      </c>
      <c r="O238" s="4" t="s">
        <v>40</v>
      </c>
    </row>
    <row r="239" spans="1:15" ht="13" x14ac:dyDescent="0.15">
      <c r="A239" s="3">
        <v>238</v>
      </c>
      <c r="B239" s="3">
        <v>2</v>
      </c>
      <c r="C239" s="18" t="str">
        <f>VLOOKUP(B239, 'Traffic channels'!$A$1:$B$7, 2, FALSE)</f>
        <v>Google Ads</v>
      </c>
      <c r="D239" s="4" t="s">
        <v>42</v>
      </c>
      <c r="E239" s="14">
        <v>1</v>
      </c>
      <c r="F239" s="3">
        <v>238</v>
      </c>
      <c r="G239" s="3">
        <v>2</v>
      </c>
      <c r="H239" s="18" t="str">
        <f>VLOOKUP(G239, Products!$A$1:$B$7, 2, FALSE)</f>
        <v>Pixo</v>
      </c>
      <c r="I239" s="3">
        <v>1</v>
      </c>
      <c r="J239" s="19" t="str">
        <f>VLOOKUP(I239, 'Pricing plans'!$A$1:$B$5, 2, FALSE)</f>
        <v>Light</v>
      </c>
      <c r="K239" s="20">
        <f t="array" ref="K239">INDEX(Prices!$A$1:$G$5, MATCH(J239, Prices!$A$1:$A$5, 0), MATCH(H239, Prices!$A$1:$G$1, 0))</f>
        <v>144</v>
      </c>
      <c r="L239" s="3">
        <v>7</v>
      </c>
      <c r="M239" s="18" t="str">
        <f>VLOOKUP(L239, Cities!$A$1:$B$11, 2, FALSE)</f>
        <v>Hội An</v>
      </c>
      <c r="N239" s="3">
        <v>7</v>
      </c>
      <c r="O239" s="4" t="s">
        <v>47</v>
      </c>
    </row>
    <row r="240" spans="1:15" ht="13" x14ac:dyDescent="0.15">
      <c r="A240" s="3">
        <v>239</v>
      </c>
      <c r="B240" s="3">
        <v>4</v>
      </c>
      <c r="C240" s="18" t="str">
        <f>VLOOKUP(B240, 'Traffic channels'!$A$1:$B$7, 2, FALSE)</f>
        <v>Facebook</v>
      </c>
      <c r="D240" s="4" t="s">
        <v>39</v>
      </c>
      <c r="E240" s="14">
        <v>1</v>
      </c>
      <c r="F240" s="3">
        <v>239</v>
      </c>
      <c r="G240" s="3">
        <v>3</v>
      </c>
      <c r="H240" s="18" t="str">
        <f>VLOOKUP(G240, Products!$A$1:$B$7, 2, FALSE)</f>
        <v>Floati</v>
      </c>
      <c r="I240" s="3">
        <v>2</v>
      </c>
      <c r="J240" s="19" t="str">
        <f>VLOOKUP(I240, 'Pricing plans'!$A$1:$B$5, 2, FALSE)</f>
        <v>Advanced</v>
      </c>
      <c r="K240" s="20">
        <f t="array" ref="K240">INDEX(Prices!$A$1:$G$5, MATCH(J240, Prices!$A$1:$A$5, 0), MATCH(H240, Prices!$A$1:$G$1, 0))</f>
        <v>593</v>
      </c>
      <c r="L240" s="3">
        <v>3</v>
      </c>
      <c r="M240" s="18" t="str">
        <f>VLOOKUP(L240, Cities!$A$1:$B$11, 2, FALSE)</f>
        <v>Da Nang</v>
      </c>
      <c r="N240" s="3">
        <v>3</v>
      </c>
      <c r="O240" s="4" t="s">
        <v>40</v>
      </c>
    </row>
    <row r="241" spans="1:15" ht="13" x14ac:dyDescent="0.15">
      <c r="A241" s="3">
        <v>240</v>
      </c>
      <c r="B241" s="3">
        <v>1</v>
      </c>
      <c r="C241" s="18" t="str">
        <f>VLOOKUP(B241, 'Traffic channels'!$A$1:$B$7, 2, FALSE)</f>
        <v>Google SEO</v>
      </c>
      <c r="D241" s="4" t="s">
        <v>39</v>
      </c>
      <c r="E241" s="14">
        <v>1</v>
      </c>
      <c r="F241" s="3">
        <v>240</v>
      </c>
      <c r="G241" s="3">
        <v>5</v>
      </c>
      <c r="H241" s="18" t="str">
        <f>VLOOKUP(G241, Products!$A$1:$B$7, 2, FALSE)</f>
        <v>SprayPix</v>
      </c>
      <c r="I241" s="3">
        <v>2</v>
      </c>
      <c r="J241" s="19" t="str">
        <f>VLOOKUP(I241, 'Pricing plans'!$A$1:$B$5, 2, FALSE)</f>
        <v>Advanced</v>
      </c>
      <c r="K241" s="20">
        <f t="array" ref="K241">INDEX(Prices!$A$1:$G$5, MATCH(J241, Prices!$A$1:$A$5, 0), MATCH(H241, Prices!$A$1:$G$1, 0))</f>
        <v>446</v>
      </c>
      <c r="L241" s="3">
        <v>1</v>
      </c>
      <c r="M241" s="18" t="str">
        <f>VLOOKUP(L241, Cities!$A$1:$B$11, 2, FALSE)</f>
        <v>Ho Chi Minh City</v>
      </c>
      <c r="N241" s="3">
        <v>6</v>
      </c>
      <c r="O241" s="4" t="s">
        <v>46</v>
      </c>
    </row>
    <row r="242" spans="1:15" ht="13" x14ac:dyDescent="0.15">
      <c r="A242" s="3">
        <v>241</v>
      </c>
      <c r="B242" s="3">
        <v>3</v>
      </c>
      <c r="C242" s="18" t="str">
        <f>VLOOKUP(B242, 'Traffic channels'!$A$1:$B$7, 2, FALSE)</f>
        <v>Bing</v>
      </c>
      <c r="D242" s="4" t="s">
        <v>42</v>
      </c>
      <c r="E242" s="14">
        <v>1</v>
      </c>
      <c r="F242" s="3">
        <v>241</v>
      </c>
      <c r="G242" s="3">
        <v>5</v>
      </c>
      <c r="H242" s="18" t="str">
        <f>VLOOKUP(G242, Products!$A$1:$B$7, 2, FALSE)</f>
        <v>SprayPix</v>
      </c>
      <c r="I242" s="3">
        <v>2</v>
      </c>
      <c r="J242" s="19" t="str">
        <f>VLOOKUP(I242, 'Pricing plans'!$A$1:$B$5, 2, FALSE)</f>
        <v>Advanced</v>
      </c>
      <c r="K242" s="20">
        <f t="array" ref="K242">INDEX(Prices!$A$1:$G$5, MATCH(J242, Prices!$A$1:$A$5, 0), MATCH(H242, Prices!$A$1:$G$1, 0))</f>
        <v>446</v>
      </c>
      <c r="L242" s="3">
        <v>7</v>
      </c>
      <c r="M242" s="18" t="str">
        <f>VLOOKUP(L242, Cities!$A$1:$B$11, 2, FALSE)</f>
        <v>Hội An</v>
      </c>
      <c r="N242" s="3">
        <v>5</v>
      </c>
      <c r="O242" s="4" t="s">
        <v>43</v>
      </c>
    </row>
    <row r="243" spans="1:15" ht="13" x14ac:dyDescent="0.15">
      <c r="A243" s="3">
        <v>242</v>
      </c>
      <c r="B243" s="3">
        <v>2</v>
      </c>
      <c r="C243" s="18" t="str">
        <f>VLOOKUP(B243, 'Traffic channels'!$A$1:$B$7, 2, FALSE)</f>
        <v>Google Ads</v>
      </c>
      <c r="D243" s="4" t="s">
        <v>42</v>
      </c>
      <c r="E243" s="14">
        <v>1</v>
      </c>
      <c r="F243" s="3">
        <v>242</v>
      </c>
      <c r="G243" s="3">
        <v>2</v>
      </c>
      <c r="H243" s="18" t="str">
        <f>VLOOKUP(G243, Products!$A$1:$B$7, 2, FALSE)</f>
        <v>Pixo</v>
      </c>
      <c r="I243" s="3">
        <v>1</v>
      </c>
      <c r="J243" s="19" t="str">
        <f>VLOOKUP(I243, 'Pricing plans'!$A$1:$B$5, 2, FALSE)</f>
        <v>Light</v>
      </c>
      <c r="K243" s="20">
        <f t="array" ref="K243">INDEX(Prices!$A$1:$G$5, MATCH(J243, Prices!$A$1:$A$5, 0), MATCH(H243, Prices!$A$1:$G$1, 0))</f>
        <v>144</v>
      </c>
      <c r="L243" s="3">
        <v>1</v>
      </c>
      <c r="M243" s="18" t="str">
        <f>VLOOKUP(L243, Cities!$A$1:$B$11, 2, FALSE)</f>
        <v>Ho Chi Minh City</v>
      </c>
      <c r="N243" s="3">
        <v>5</v>
      </c>
      <c r="O243" s="4" t="s">
        <v>43</v>
      </c>
    </row>
    <row r="244" spans="1:15" ht="13" x14ac:dyDescent="0.15">
      <c r="A244" s="3">
        <v>243</v>
      </c>
      <c r="B244" s="3">
        <v>6</v>
      </c>
      <c r="C244" s="18" t="str">
        <f>VLOOKUP(B244, 'Traffic channels'!$A$1:$B$7, 2, FALSE)</f>
        <v>Twitter</v>
      </c>
      <c r="D244" s="4" t="s">
        <v>39</v>
      </c>
      <c r="E244" s="14">
        <v>1</v>
      </c>
      <c r="F244" s="3">
        <v>243</v>
      </c>
      <c r="G244" s="3">
        <v>2</v>
      </c>
      <c r="H244" s="18" t="str">
        <f>VLOOKUP(G244, Products!$A$1:$B$7, 2, FALSE)</f>
        <v>Pixo</v>
      </c>
      <c r="I244" s="3">
        <v>2</v>
      </c>
      <c r="J244" s="19" t="str">
        <f>VLOOKUP(I244, 'Pricing plans'!$A$1:$B$5, 2, FALSE)</f>
        <v>Advanced</v>
      </c>
      <c r="K244" s="20">
        <f t="array" ref="K244">INDEX(Prices!$A$1:$G$5, MATCH(J244, Prices!$A$1:$A$5, 0), MATCH(H244, Prices!$A$1:$G$1, 0))</f>
        <v>216</v>
      </c>
      <c r="L244" s="3">
        <v>2</v>
      </c>
      <c r="M244" s="18" t="str">
        <f>VLOOKUP(L244, Cities!$A$1:$B$11, 2, FALSE)</f>
        <v>Hanoi</v>
      </c>
      <c r="N244" s="3">
        <v>1</v>
      </c>
      <c r="O244" s="4" t="s">
        <v>44</v>
      </c>
    </row>
    <row r="245" spans="1:15" ht="13" x14ac:dyDescent="0.15">
      <c r="A245" s="3">
        <v>244</v>
      </c>
      <c r="B245" s="3">
        <v>2</v>
      </c>
      <c r="C245" s="18" t="str">
        <f>VLOOKUP(B245, 'Traffic channels'!$A$1:$B$7, 2, FALSE)</f>
        <v>Google Ads</v>
      </c>
      <c r="D245" s="4" t="s">
        <v>42</v>
      </c>
      <c r="E245" s="14">
        <v>1</v>
      </c>
      <c r="F245" s="3">
        <v>244</v>
      </c>
      <c r="G245" s="3">
        <v>5</v>
      </c>
      <c r="H245" s="18" t="str">
        <f>VLOOKUP(G245, Products!$A$1:$B$7, 2, FALSE)</f>
        <v>SprayPix</v>
      </c>
      <c r="I245" s="3">
        <v>2</v>
      </c>
      <c r="J245" s="19" t="str">
        <f>VLOOKUP(I245, 'Pricing plans'!$A$1:$B$5, 2, FALSE)</f>
        <v>Advanced</v>
      </c>
      <c r="K245" s="20">
        <f t="array" ref="K245">INDEX(Prices!$A$1:$G$5, MATCH(J245, Prices!$A$1:$A$5, 0), MATCH(H245, Prices!$A$1:$G$1, 0))</f>
        <v>446</v>
      </c>
      <c r="L245" s="3">
        <v>3</v>
      </c>
      <c r="M245" s="18" t="str">
        <f>VLOOKUP(L245, Cities!$A$1:$B$11, 2, FALSE)</f>
        <v>Da Nang</v>
      </c>
      <c r="N245" s="3">
        <v>1</v>
      </c>
      <c r="O245" s="4" t="s">
        <v>44</v>
      </c>
    </row>
    <row r="246" spans="1:15" ht="13" x14ac:dyDescent="0.15">
      <c r="A246" s="3">
        <v>245</v>
      </c>
      <c r="B246" s="3">
        <v>2</v>
      </c>
      <c r="C246" s="18" t="str">
        <f>VLOOKUP(B246, 'Traffic channels'!$A$1:$B$7, 2, FALSE)</f>
        <v>Google Ads</v>
      </c>
      <c r="D246" s="4" t="s">
        <v>39</v>
      </c>
      <c r="E246" s="14">
        <v>1</v>
      </c>
      <c r="F246" s="3">
        <v>245</v>
      </c>
      <c r="G246" s="3">
        <v>3</v>
      </c>
      <c r="H246" s="18" t="str">
        <f>VLOOKUP(G246, Products!$A$1:$B$7, 2, FALSE)</f>
        <v>Floati</v>
      </c>
      <c r="I246" s="3">
        <v>3</v>
      </c>
      <c r="J246" s="19" t="str">
        <f>VLOOKUP(I246, 'Pricing plans'!$A$1:$B$5, 2, FALSE)</f>
        <v>Premium</v>
      </c>
      <c r="K246" s="20">
        <f t="array" ref="K246">INDEX(Prices!$A$1:$G$5, MATCH(J246, Prices!$A$1:$A$5, 0), MATCH(H246, Prices!$A$1:$G$1, 0))</f>
        <v>1185</v>
      </c>
      <c r="L246" s="3">
        <v>2</v>
      </c>
      <c r="M246" s="18" t="str">
        <f>VLOOKUP(L246, Cities!$A$1:$B$11, 2, FALSE)</f>
        <v>Hanoi</v>
      </c>
      <c r="N246" s="3">
        <v>4</v>
      </c>
      <c r="O246" s="4" t="s">
        <v>45</v>
      </c>
    </row>
    <row r="247" spans="1:15" ht="13" x14ac:dyDescent="0.15">
      <c r="A247" s="3">
        <v>246</v>
      </c>
      <c r="B247" s="3">
        <v>1</v>
      </c>
      <c r="C247" s="18" t="str">
        <f>VLOOKUP(B247, 'Traffic channels'!$A$1:$B$7, 2, FALSE)</f>
        <v>Google SEO</v>
      </c>
      <c r="D247" s="4" t="s">
        <v>39</v>
      </c>
      <c r="E247" s="14">
        <v>1</v>
      </c>
      <c r="F247" s="3">
        <v>246</v>
      </c>
      <c r="G247" s="3">
        <v>2</v>
      </c>
      <c r="H247" s="18" t="str">
        <f>VLOOKUP(G247, Products!$A$1:$B$7, 2, FALSE)</f>
        <v>Pixo</v>
      </c>
      <c r="I247" s="3">
        <v>3</v>
      </c>
      <c r="J247" s="19" t="str">
        <f>VLOOKUP(I247, 'Pricing plans'!$A$1:$B$5, 2, FALSE)</f>
        <v>Premium</v>
      </c>
      <c r="K247" s="20">
        <f t="array" ref="K247">INDEX(Prices!$A$1:$G$5, MATCH(J247, Prices!$A$1:$A$5, 0), MATCH(H247, Prices!$A$1:$G$1, 0))</f>
        <v>432</v>
      </c>
      <c r="L247" s="3">
        <v>4</v>
      </c>
      <c r="M247" s="18" t="str">
        <f>VLOOKUP(L247, Cities!$A$1:$B$11, 2, FALSE)</f>
        <v>Huế</v>
      </c>
      <c r="N247" s="3">
        <v>1</v>
      </c>
      <c r="O247" s="4" t="s">
        <v>44</v>
      </c>
    </row>
    <row r="248" spans="1:15" ht="13" x14ac:dyDescent="0.15">
      <c r="A248" s="3">
        <v>247</v>
      </c>
      <c r="B248" s="3">
        <v>1</v>
      </c>
      <c r="C248" s="18" t="str">
        <f>VLOOKUP(B248, 'Traffic channels'!$A$1:$B$7, 2, FALSE)</f>
        <v>Google SEO</v>
      </c>
      <c r="D248" s="4" t="s">
        <v>42</v>
      </c>
      <c r="E248" s="14">
        <v>1</v>
      </c>
      <c r="F248" s="3">
        <v>247</v>
      </c>
      <c r="G248" s="3">
        <v>3</v>
      </c>
      <c r="H248" s="18" t="str">
        <f>VLOOKUP(G248, Products!$A$1:$B$7, 2, FALSE)</f>
        <v>Floati</v>
      </c>
      <c r="I248" s="3">
        <v>3</v>
      </c>
      <c r="J248" s="19" t="str">
        <f>VLOOKUP(I248, 'Pricing plans'!$A$1:$B$5, 2, FALSE)</f>
        <v>Premium</v>
      </c>
      <c r="K248" s="20">
        <f t="array" ref="K248">INDEX(Prices!$A$1:$G$5, MATCH(J248, Prices!$A$1:$A$5, 0), MATCH(H248, Prices!$A$1:$G$1, 0))</f>
        <v>1185</v>
      </c>
      <c r="L248" s="3">
        <v>1</v>
      </c>
      <c r="M248" s="18" t="str">
        <f>VLOOKUP(L248, Cities!$A$1:$B$11, 2, FALSE)</f>
        <v>Ho Chi Minh City</v>
      </c>
      <c r="N248" s="3">
        <v>4</v>
      </c>
      <c r="O248" s="4" t="s">
        <v>45</v>
      </c>
    </row>
    <row r="249" spans="1:15" ht="13" x14ac:dyDescent="0.15">
      <c r="A249" s="3">
        <v>248</v>
      </c>
      <c r="B249" s="3">
        <v>4</v>
      </c>
      <c r="C249" s="18" t="str">
        <f>VLOOKUP(B249, 'Traffic channels'!$A$1:$B$7, 2, FALSE)</f>
        <v>Facebook</v>
      </c>
      <c r="D249" s="4" t="s">
        <v>42</v>
      </c>
      <c r="E249" s="14">
        <v>1</v>
      </c>
      <c r="F249" s="3">
        <v>248</v>
      </c>
      <c r="G249" s="3">
        <v>2</v>
      </c>
      <c r="H249" s="18" t="str">
        <f>VLOOKUP(G249, Products!$A$1:$B$7, 2, FALSE)</f>
        <v>Pixo</v>
      </c>
      <c r="I249" s="3">
        <v>2</v>
      </c>
      <c r="J249" s="19" t="str">
        <f>VLOOKUP(I249, 'Pricing plans'!$A$1:$B$5, 2, FALSE)</f>
        <v>Advanced</v>
      </c>
      <c r="K249" s="20">
        <f t="array" ref="K249">INDEX(Prices!$A$1:$G$5, MATCH(J249, Prices!$A$1:$A$5, 0), MATCH(H249, Prices!$A$1:$G$1, 0))</f>
        <v>216</v>
      </c>
      <c r="L249" s="3">
        <v>3</v>
      </c>
      <c r="M249" s="18" t="str">
        <f>VLOOKUP(L249, Cities!$A$1:$B$11, 2, FALSE)</f>
        <v>Da Nang</v>
      </c>
      <c r="N249" s="3">
        <v>4</v>
      </c>
      <c r="O249" s="4" t="s">
        <v>45</v>
      </c>
    </row>
    <row r="250" spans="1:15" ht="13" x14ac:dyDescent="0.15">
      <c r="A250" s="3">
        <v>249</v>
      </c>
      <c r="B250" s="3">
        <v>2</v>
      </c>
      <c r="C250" s="18" t="str">
        <f>VLOOKUP(B250, 'Traffic channels'!$A$1:$B$7, 2, FALSE)</f>
        <v>Google Ads</v>
      </c>
      <c r="D250" s="4" t="s">
        <v>39</v>
      </c>
      <c r="E250" s="14">
        <v>1</v>
      </c>
      <c r="F250" s="3">
        <v>249</v>
      </c>
      <c r="G250" s="3">
        <v>2</v>
      </c>
      <c r="H250" s="18" t="str">
        <f>VLOOKUP(G250, Products!$A$1:$B$7, 2, FALSE)</f>
        <v>Pixo</v>
      </c>
      <c r="I250" s="3">
        <v>3</v>
      </c>
      <c r="J250" s="19" t="str">
        <f>VLOOKUP(I250, 'Pricing plans'!$A$1:$B$5, 2, FALSE)</f>
        <v>Premium</v>
      </c>
      <c r="K250" s="20">
        <f t="array" ref="K250">INDEX(Prices!$A$1:$G$5, MATCH(J250, Prices!$A$1:$A$5, 0), MATCH(H250, Prices!$A$1:$G$1, 0))</f>
        <v>432</v>
      </c>
      <c r="L250" s="3">
        <v>5</v>
      </c>
      <c r="M250" s="18" t="str">
        <f>VLOOKUP(L250, Cities!$A$1:$B$11, 2, FALSE)</f>
        <v>Đông Hà</v>
      </c>
      <c r="N250" s="3">
        <v>4</v>
      </c>
      <c r="O250" s="4" t="s">
        <v>45</v>
      </c>
    </row>
    <row r="251" spans="1:15" ht="13" x14ac:dyDescent="0.15">
      <c r="A251" s="3">
        <v>250</v>
      </c>
      <c r="B251" s="3">
        <v>4</v>
      </c>
      <c r="C251" s="18" t="str">
        <f>VLOOKUP(B251, 'Traffic channels'!$A$1:$B$7, 2, FALSE)</f>
        <v>Facebook</v>
      </c>
      <c r="D251" s="4" t="s">
        <v>39</v>
      </c>
      <c r="E251" s="14">
        <v>1</v>
      </c>
      <c r="F251" s="3">
        <v>250</v>
      </c>
      <c r="G251" s="3">
        <v>2</v>
      </c>
      <c r="H251" s="18" t="str">
        <f>VLOOKUP(G251, Products!$A$1:$B$7, 2, FALSE)</f>
        <v>Pixo</v>
      </c>
      <c r="I251" s="3">
        <v>2</v>
      </c>
      <c r="J251" s="19" t="str">
        <f>VLOOKUP(I251, 'Pricing plans'!$A$1:$B$5, 2, FALSE)</f>
        <v>Advanced</v>
      </c>
      <c r="K251" s="20">
        <f t="array" ref="K251">INDEX(Prices!$A$1:$G$5, MATCH(J251, Prices!$A$1:$A$5, 0), MATCH(H251, Prices!$A$1:$G$1, 0))</f>
        <v>216</v>
      </c>
      <c r="L251" s="3">
        <v>1</v>
      </c>
      <c r="M251" s="18" t="str">
        <f>VLOOKUP(L251, Cities!$A$1:$B$11, 2, FALSE)</f>
        <v>Ho Chi Minh City</v>
      </c>
      <c r="N251" s="3">
        <v>4</v>
      </c>
      <c r="O251" s="4" t="s">
        <v>45</v>
      </c>
    </row>
    <row r="252" spans="1:15" ht="13" x14ac:dyDescent="0.15">
      <c r="A252" s="3">
        <v>251</v>
      </c>
      <c r="B252" s="3">
        <v>4</v>
      </c>
      <c r="C252" s="18" t="str">
        <f>VLOOKUP(B252, 'Traffic channels'!$A$1:$B$7, 2, FALSE)</f>
        <v>Facebook</v>
      </c>
      <c r="D252" s="4" t="s">
        <v>39</v>
      </c>
      <c r="E252" s="14">
        <v>1</v>
      </c>
      <c r="F252" s="3">
        <v>251</v>
      </c>
      <c r="G252" s="3">
        <v>3</v>
      </c>
      <c r="H252" s="18" t="str">
        <f>VLOOKUP(G252, Products!$A$1:$B$7, 2, FALSE)</f>
        <v>Floati</v>
      </c>
      <c r="I252" s="3">
        <v>3</v>
      </c>
      <c r="J252" s="19" t="str">
        <f>VLOOKUP(I252, 'Pricing plans'!$A$1:$B$5, 2, FALSE)</f>
        <v>Premium</v>
      </c>
      <c r="K252" s="20">
        <f t="array" ref="K252">INDEX(Prices!$A$1:$G$5, MATCH(J252, Prices!$A$1:$A$5, 0), MATCH(H252, Prices!$A$1:$G$1, 0))</f>
        <v>1185</v>
      </c>
      <c r="L252" s="3">
        <v>4</v>
      </c>
      <c r="M252" s="18" t="str">
        <f>VLOOKUP(L252, Cities!$A$1:$B$11, 2, FALSE)</f>
        <v>Huế</v>
      </c>
      <c r="N252" s="3">
        <v>2</v>
      </c>
      <c r="O252" s="4" t="s">
        <v>41</v>
      </c>
    </row>
    <row r="253" spans="1:15" ht="13" x14ac:dyDescent="0.15">
      <c r="A253" s="3">
        <v>252</v>
      </c>
      <c r="B253" s="3">
        <v>4</v>
      </c>
      <c r="C253" s="18" t="str">
        <f>VLOOKUP(B253, 'Traffic channels'!$A$1:$B$7, 2, FALSE)</f>
        <v>Facebook</v>
      </c>
      <c r="D253" s="4" t="s">
        <v>42</v>
      </c>
      <c r="E253" s="14">
        <v>1</v>
      </c>
      <c r="F253" s="3">
        <v>252</v>
      </c>
      <c r="G253" s="3">
        <v>2</v>
      </c>
      <c r="H253" s="18" t="str">
        <f>VLOOKUP(G253, Products!$A$1:$B$7, 2, FALSE)</f>
        <v>Pixo</v>
      </c>
      <c r="I253" s="3">
        <v>2</v>
      </c>
      <c r="J253" s="19" t="str">
        <f>VLOOKUP(I253, 'Pricing plans'!$A$1:$B$5, 2, FALSE)</f>
        <v>Advanced</v>
      </c>
      <c r="K253" s="20">
        <f t="array" ref="K253">INDEX(Prices!$A$1:$G$5, MATCH(J253, Prices!$A$1:$A$5, 0), MATCH(H253, Prices!$A$1:$G$1, 0))</f>
        <v>216</v>
      </c>
      <c r="L253" s="3">
        <v>6</v>
      </c>
      <c r="M253" s="18" t="str">
        <f>VLOOKUP(L253, Cities!$A$1:$B$11, 2, FALSE)</f>
        <v>Đà Lạt</v>
      </c>
      <c r="N253" s="3">
        <v>4</v>
      </c>
      <c r="O253" s="4" t="s">
        <v>45</v>
      </c>
    </row>
    <row r="254" spans="1:15" ht="13" x14ac:dyDescent="0.15">
      <c r="A254" s="3">
        <v>253</v>
      </c>
      <c r="B254" s="3">
        <v>5</v>
      </c>
      <c r="C254" s="18" t="str">
        <f>VLOOKUP(B254, 'Traffic channels'!$A$1:$B$7, 2, FALSE)</f>
        <v>Instagram</v>
      </c>
      <c r="D254" s="4" t="s">
        <v>39</v>
      </c>
      <c r="E254" s="14">
        <v>1</v>
      </c>
      <c r="F254" s="3">
        <v>253</v>
      </c>
      <c r="G254" s="3">
        <v>5</v>
      </c>
      <c r="H254" s="18" t="str">
        <f>VLOOKUP(G254, Products!$A$1:$B$7, 2, FALSE)</f>
        <v>SprayPix</v>
      </c>
      <c r="I254" s="3">
        <v>2</v>
      </c>
      <c r="J254" s="19" t="str">
        <f>VLOOKUP(I254, 'Pricing plans'!$A$1:$B$5, 2, FALSE)</f>
        <v>Advanced</v>
      </c>
      <c r="K254" s="20">
        <f t="array" ref="K254">INDEX(Prices!$A$1:$G$5, MATCH(J254, Prices!$A$1:$A$5, 0), MATCH(H254, Prices!$A$1:$G$1, 0))</f>
        <v>446</v>
      </c>
      <c r="L254" s="3">
        <v>4</v>
      </c>
      <c r="M254" s="18" t="str">
        <f>VLOOKUP(L254, Cities!$A$1:$B$11, 2, FALSE)</f>
        <v>Huế</v>
      </c>
      <c r="N254" s="3">
        <v>2</v>
      </c>
      <c r="O254" s="4" t="s">
        <v>41</v>
      </c>
    </row>
    <row r="255" spans="1:15" ht="13" x14ac:dyDescent="0.15">
      <c r="A255" s="3">
        <v>254</v>
      </c>
      <c r="B255" s="3">
        <v>5</v>
      </c>
      <c r="C255" s="18" t="str">
        <f>VLOOKUP(B255, 'Traffic channels'!$A$1:$B$7, 2, FALSE)</f>
        <v>Instagram</v>
      </c>
      <c r="D255" s="4" t="s">
        <v>42</v>
      </c>
      <c r="E255" s="14">
        <v>1</v>
      </c>
      <c r="F255" s="3">
        <v>254</v>
      </c>
      <c r="G255" s="3">
        <v>2</v>
      </c>
      <c r="H255" s="18" t="str">
        <f>VLOOKUP(G255, Products!$A$1:$B$7, 2, FALSE)</f>
        <v>Pixo</v>
      </c>
      <c r="I255" s="3">
        <v>2</v>
      </c>
      <c r="J255" s="19" t="str">
        <f>VLOOKUP(I255, 'Pricing plans'!$A$1:$B$5, 2, FALSE)</f>
        <v>Advanced</v>
      </c>
      <c r="K255" s="20">
        <f t="array" ref="K255">INDEX(Prices!$A$1:$G$5, MATCH(J255, Prices!$A$1:$A$5, 0), MATCH(H255, Prices!$A$1:$G$1, 0))</f>
        <v>216</v>
      </c>
      <c r="L255" s="3">
        <v>7</v>
      </c>
      <c r="M255" s="18" t="str">
        <f>VLOOKUP(L255, Cities!$A$1:$B$11, 2, FALSE)</f>
        <v>Hội An</v>
      </c>
      <c r="N255" s="3">
        <v>1</v>
      </c>
      <c r="O255" s="4" t="s">
        <v>44</v>
      </c>
    </row>
    <row r="256" spans="1:15" ht="13" x14ac:dyDescent="0.15">
      <c r="A256" s="3">
        <v>255</v>
      </c>
      <c r="B256" s="3">
        <v>1</v>
      </c>
      <c r="C256" s="18" t="str">
        <f>VLOOKUP(B256, 'Traffic channels'!$A$1:$B$7, 2, FALSE)</f>
        <v>Google SEO</v>
      </c>
      <c r="D256" s="4" t="s">
        <v>42</v>
      </c>
      <c r="E256" s="14">
        <v>1</v>
      </c>
      <c r="F256" s="3">
        <v>255</v>
      </c>
      <c r="G256" s="3">
        <v>3</v>
      </c>
      <c r="H256" s="18" t="str">
        <f>VLOOKUP(G256, Products!$A$1:$B$7, 2, FALSE)</f>
        <v>Floati</v>
      </c>
      <c r="I256" s="3">
        <v>3</v>
      </c>
      <c r="J256" s="19" t="str">
        <f>VLOOKUP(I256, 'Pricing plans'!$A$1:$B$5, 2, FALSE)</f>
        <v>Premium</v>
      </c>
      <c r="K256" s="20">
        <f t="array" ref="K256">INDEX(Prices!$A$1:$G$5, MATCH(J256, Prices!$A$1:$A$5, 0), MATCH(H256, Prices!$A$1:$G$1, 0))</f>
        <v>1185</v>
      </c>
      <c r="L256" s="3">
        <v>5</v>
      </c>
      <c r="M256" s="18" t="str">
        <f>VLOOKUP(L256, Cities!$A$1:$B$11, 2, FALSE)</f>
        <v>Đông Hà</v>
      </c>
      <c r="N256" s="3">
        <v>4</v>
      </c>
      <c r="O256" s="4" t="s">
        <v>45</v>
      </c>
    </row>
    <row r="257" spans="1:15" ht="13" x14ac:dyDescent="0.15">
      <c r="A257" s="3">
        <v>256</v>
      </c>
      <c r="B257" s="3">
        <v>4</v>
      </c>
      <c r="C257" s="18" t="str">
        <f>VLOOKUP(B257, 'Traffic channels'!$A$1:$B$7, 2, FALSE)</f>
        <v>Facebook</v>
      </c>
      <c r="D257" s="4" t="s">
        <v>42</v>
      </c>
      <c r="E257" s="14">
        <v>1</v>
      </c>
      <c r="F257" s="3">
        <v>256</v>
      </c>
      <c r="G257" s="3">
        <v>1</v>
      </c>
      <c r="H257" s="18" t="str">
        <f>VLOOKUP(G257, Products!$A$1:$B$7, 2, FALSE)</f>
        <v>Pintury</v>
      </c>
      <c r="I257" s="3">
        <v>2</v>
      </c>
      <c r="J257" s="19" t="str">
        <f>VLOOKUP(I257, 'Pricing plans'!$A$1:$B$5, 2, FALSE)</f>
        <v>Advanced</v>
      </c>
      <c r="K257" s="20">
        <f t="array" ref="K257">INDEX(Prices!$A$1:$G$5, MATCH(J257, Prices!$A$1:$A$5, 0), MATCH(H257, Prices!$A$1:$G$1, 0))</f>
        <v>299</v>
      </c>
      <c r="L257" s="3">
        <v>3</v>
      </c>
      <c r="M257" s="18" t="str">
        <f>VLOOKUP(L257, Cities!$A$1:$B$11, 2, FALSE)</f>
        <v>Da Nang</v>
      </c>
      <c r="N257" s="3">
        <v>3</v>
      </c>
      <c r="O257" s="4" t="s">
        <v>40</v>
      </c>
    </row>
    <row r="258" spans="1:15" ht="13" x14ac:dyDescent="0.15">
      <c r="A258" s="3">
        <v>257</v>
      </c>
      <c r="B258" s="3">
        <v>4</v>
      </c>
      <c r="C258" s="18" t="str">
        <f>VLOOKUP(B258, 'Traffic channels'!$A$1:$B$7, 2, FALSE)</f>
        <v>Facebook</v>
      </c>
      <c r="D258" s="4" t="s">
        <v>39</v>
      </c>
      <c r="E258" s="14">
        <v>1</v>
      </c>
      <c r="F258" s="3">
        <v>257</v>
      </c>
      <c r="G258" s="3">
        <v>2</v>
      </c>
      <c r="H258" s="18" t="str">
        <f>VLOOKUP(G258, Products!$A$1:$B$7, 2, FALSE)</f>
        <v>Pixo</v>
      </c>
      <c r="I258" s="3">
        <v>3</v>
      </c>
      <c r="J258" s="19" t="str">
        <f>VLOOKUP(I258, 'Pricing plans'!$A$1:$B$5, 2, FALSE)</f>
        <v>Premium</v>
      </c>
      <c r="K258" s="20">
        <f t="array" ref="K258">INDEX(Prices!$A$1:$G$5, MATCH(J258, Prices!$A$1:$A$5, 0), MATCH(H258, Prices!$A$1:$G$1, 0))</f>
        <v>432</v>
      </c>
      <c r="L258" s="3">
        <v>5</v>
      </c>
      <c r="M258" s="18" t="str">
        <f>VLOOKUP(L258, Cities!$A$1:$B$11, 2, FALSE)</f>
        <v>Đông Hà</v>
      </c>
      <c r="N258" s="3">
        <v>4</v>
      </c>
      <c r="O258" s="4" t="s">
        <v>45</v>
      </c>
    </row>
    <row r="259" spans="1:15" ht="13" x14ac:dyDescent="0.15">
      <c r="A259" s="3">
        <v>258</v>
      </c>
      <c r="B259" s="3">
        <v>4</v>
      </c>
      <c r="C259" s="18" t="str">
        <f>VLOOKUP(B259, 'Traffic channels'!$A$1:$B$7, 2, FALSE)</f>
        <v>Facebook</v>
      </c>
      <c r="D259" s="4" t="s">
        <v>39</v>
      </c>
      <c r="E259" s="14">
        <v>1</v>
      </c>
      <c r="F259" s="3">
        <v>258</v>
      </c>
      <c r="G259" s="3">
        <v>3</v>
      </c>
      <c r="H259" s="18" t="str">
        <f>VLOOKUP(G259, Products!$A$1:$B$7, 2, FALSE)</f>
        <v>Floati</v>
      </c>
      <c r="I259" s="3">
        <v>1</v>
      </c>
      <c r="J259" s="19" t="str">
        <f>VLOOKUP(I259, 'Pricing plans'!$A$1:$B$5, 2, FALSE)</f>
        <v>Light</v>
      </c>
      <c r="K259" s="20">
        <f t="array" ref="K259">INDEX(Prices!$A$1:$G$5, MATCH(J259, Prices!$A$1:$A$5, 0), MATCH(H259, Prices!$A$1:$G$1, 0))</f>
        <v>395</v>
      </c>
      <c r="L259" s="3">
        <v>5</v>
      </c>
      <c r="M259" s="18" t="str">
        <f>VLOOKUP(L259, Cities!$A$1:$B$11, 2, FALSE)</f>
        <v>Đông Hà</v>
      </c>
      <c r="N259" s="3">
        <v>7</v>
      </c>
      <c r="O259" s="4" t="s">
        <v>47</v>
      </c>
    </row>
    <row r="260" spans="1:15" ht="13" x14ac:dyDescent="0.15">
      <c r="A260" s="3">
        <v>259</v>
      </c>
      <c r="B260" s="3">
        <v>4</v>
      </c>
      <c r="C260" s="18" t="str">
        <f>VLOOKUP(B260, 'Traffic channels'!$A$1:$B$7, 2, FALSE)</f>
        <v>Facebook</v>
      </c>
      <c r="D260" s="4" t="s">
        <v>42</v>
      </c>
      <c r="E260" s="14">
        <v>1</v>
      </c>
      <c r="F260" s="3">
        <v>259</v>
      </c>
      <c r="G260" s="3">
        <v>3</v>
      </c>
      <c r="H260" s="18" t="str">
        <f>VLOOKUP(G260, Products!$A$1:$B$7, 2, FALSE)</f>
        <v>Floati</v>
      </c>
      <c r="I260" s="3">
        <v>2</v>
      </c>
      <c r="J260" s="19" t="str">
        <f>VLOOKUP(I260, 'Pricing plans'!$A$1:$B$5, 2, FALSE)</f>
        <v>Advanced</v>
      </c>
      <c r="K260" s="20">
        <f t="array" ref="K260">INDEX(Prices!$A$1:$G$5, MATCH(J260, Prices!$A$1:$A$5, 0), MATCH(H260, Prices!$A$1:$G$1, 0))</f>
        <v>593</v>
      </c>
      <c r="L260" s="3">
        <v>1</v>
      </c>
      <c r="M260" s="18" t="str">
        <f>VLOOKUP(L260, Cities!$A$1:$B$11, 2, FALSE)</f>
        <v>Ho Chi Minh City</v>
      </c>
      <c r="N260" s="3">
        <v>4</v>
      </c>
      <c r="O260" s="4" t="s">
        <v>45</v>
      </c>
    </row>
    <row r="261" spans="1:15" ht="13" x14ac:dyDescent="0.15">
      <c r="A261" s="3">
        <v>260</v>
      </c>
      <c r="B261" s="3">
        <v>3</v>
      </c>
      <c r="C261" s="18" t="str">
        <f>VLOOKUP(B261, 'Traffic channels'!$A$1:$B$7, 2, FALSE)</f>
        <v>Bing</v>
      </c>
      <c r="D261" s="4" t="s">
        <v>39</v>
      </c>
      <c r="E261" s="14">
        <v>1</v>
      </c>
      <c r="F261" s="3">
        <v>260</v>
      </c>
      <c r="G261" s="3">
        <v>3</v>
      </c>
      <c r="H261" s="18" t="str">
        <f>VLOOKUP(G261, Products!$A$1:$B$7, 2, FALSE)</f>
        <v>Floati</v>
      </c>
      <c r="I261" s="3">
        <v>1</v>
      </c>
      <c r="J261" s="19" t="str">
        <f>VLOOKUP(I261, 'Pricing plans'!$A$1:$B$5, 2, FALSE)</f>
        <v>Light</v>
      </c>
      <c r="K261" s="20">
        <f t="array" ref="K261">INDEX(Prices!$A$1:$G$5, MATCH(J261, Prices!$A$1:$A$5, 0), MATCH(H261, Prices!$A$1:$G$1, 0))</f>
        <v>395</v>
      </c>
      <c r="L261" s="3">
        <v>2</v>
      </c>
      <c r="M261" s="18" t="str">
        <f>VLOOKUP(L261, Cities!$A$1:$B$11, 2, FALSE)</f>
        <v>Hanoi</v>
      </c>
      <c r="N261" s="3">
        <v>3</v>
      </c>
      <c r="O261" s="4" t="s">
        <v>40</v>
      </c>
    </row>
    <row r="262" spans="1:15" ht="13" x14ac:dyDescent="0.15">
      <c r="A262" s="3">
        <v>261</v>
      </c>
      <c r="B262" s="3">
        <v>4</v>
      </c>
      <c r="C262" s="18" t="str">
        <f>VLOOKUP(B262, 'Traffic channels'!$A$1:$B$7, 2, FALSE)</f>
        <v>Facebook</v>
      </c>
      <c r="D262" s="4" t="s">
        <v>42</v>
      </c>
      <c r="E262" s="14">
        <v>1</v>
      </c>
      <c r="F262" s="3">
        <v>261</v>
      </c>
      <c r="G262" s="3">
        <v>2</v>
      </c>
      <c r="H262" s="18" t="str">
        <f>VLOOKUP(G262, Products!$A$1:$B$7, 2, FALSE)</f>
        <v>Pixo</v>
      </c>
      <c r="I262" s="3">
        <v>2</v>
      </c>
      <c r="J262" s="19" t="str">
        <f>VLOOKUP(I262, 'Pricing plans'!$A$1:$B$5, 2, FALSE)</f>
        <v>Advanced</v>
      </c>
      <c r="K262" s="20">
        <f t="array" ref="K262">INDEX(Prices!$A$1:$G$5, MATCH(J262, Prices!$A$1:$A$5, 0), MATCH(H262, Prices!$A$1:$G$1, 0))</f>
        <v>216</v>
      </c>
      <c r="L262" s="3">
        <v>1</v>
      </c>
      <c r="M262" s="18" t="str">
        <f>VLOOKUP(L262, Cities!$A$1:$B$11, 2, FALSE)</f>
        <v>Ho Chi Minh City</v>
      </c>
      <c r="N262" s="3">
        <v>3</v>
      </c>
      <c r="O262" s="4" t="s">
        <v>40</v>
      </c>
    </row>
    <row r="263" spans="1:15" ht="13" x14ac:dyDescent="0.15">
      <c r="A263" s="3">
        <v>262</v>
      </c>
      <c r="B263" s="3">
        <v>1</v>
      </c>
      <c r="C263" s="18" t="str">
        <f>VLOOKUP(B263, 'Traffic channels'!$A$1:$B$7, 2, FALSE)</f>
        <v>Google SEO</v>
      </c>
      <c r="D263" s="4" t="s">
        <v>39</v>
      </c>
      <c r="E263" s="14">
        <v>1</v>
      </c>
      <c r="F263" s="3">
        <v>262</v>
      </c>
      <c r="G263" s="3">
        <v>4</v>
      </c>
      <c r="H263" s="18" t="str">
        <f>VLOOKUP(G263, Products!$A$1:$B$7, 2, FALSE)</f>
        <v>Artista</v>
      </c>
      <c r="I263" s="3">
        <v>3</v>
      </c>
      <c r="J263" s="19" t="str">
        <f>VLOOKUP(I263, 'Pricing plans'!$A$1:$B$5, 2, FALSE)</f>
        <v>Premium</v>
      </c>
      <c r="K263" s="20">
        <f t="array" ref="K263">INDEX(Prices!$A$1:$G$5, MATCH(J263, Prices!$A$1:$A$5, 0), MATCH(H263, Prices!$A$1:$G$1, 0))</f>
        <v>1797</v>
      </c>
      <c r="L263" s="3">
        <v>1</v>
      </c>
      <c r="M263" s="18" t="str">
        <f>VLOOKUP(L263, Cities!$A$1:$B$11, 2, FALSE)</f>
        <v>Ho Chi Minh City</v>
      </c>
      <c r="N263" s="3">
        <v>2</v>
      </c>
      <c r="O263" s="4" t="s">
        <v>41</v>
      </c>
    </row>
    <row r="264" spans="1:15" ht="13" x14ac:dyDescent="0.15">
      <c r="A264" s="3">
        <v>263</v>
      </c>
      <c r="B264" s="4">
        <v>2</v>
      </c>
      <c r="C264" s="18" t="str">
        <f>VLOOKUP(B264, 'Traffic channels'!$A$1:$B$7, 2, FALSE)</f>
        <v>Google Ads</v>
      </c>
      <c r="D264" s="4" t="s">
        <v>39</v>
      </c>
      <c r="E264" s="14">
        <v>1</v>
      </c>
      <c r="F264" s="3">
        <v>263</v>
      </c>
      <c r="G264" s="3">
        <v>5</v>
      </c>
      <c r="H264" s="18" t="str">
        <f>VLOOKUP(G264, Products!$A$1:$B$7, 2, FALSE)</f>
        <v>SprayPix</v>
      </c>
      <c r="I264" s="3">
        <v>2</v>
      </c>
      <c r="J264" s="19" t="str">
        <f>VLOOKUP(I264, 'Pricing plans'!$A$1:$B$5, 2, FALSE)</f>
        <v>Advanced</v>
      </c>
      <c r="K264" s="20">
        <f t="array" ref="K264">INDEX(Prices!$A$1:$G$5, MATCH(J264, Prices!$A$1:$A$5, 0), MATCH(H264, Prices!$A$1:$G$1, 0))</f>
        <v>446</v>
      </c>
      <c r="L264" s="3">
        <v>3</v>
      </c>
      <c r="M264" s="18" t="str">
        <f>VLOOKUP(L264, Cities!$A$1:$B$11, 2, FALSE)</f>
        <v>Da Nang</v>
      </c>
      <c r="N264" s="3">
        <v>4</v>
      </c>
      <c r="O264" s="4" t="s">
        <v>45</v>
      </c>
    </row>
    <row r="265" spans="1:15" ht="13" x14ac:dyDescent="0.15">
      <c r="A265" s="3">
        <v>264</v>
      </c>
      <c r="B265" s="3">
        <v>2</v>
      </c>
      <c r="C265" s="18" t="str">
        <f>VLOOKUP(B265, 'Traffic channels'!$A$1:$B$7, 2, FALSE)</f>
        <v>Google Ads</v>
      </c>
      <c r="D265" s="4" t="s">
        <v>39</v>
      </c>
      <c r="E265" s="14">
        <v>1</v>
      </c>
      <c r="F265" s="3">
        <v>264</v>
      </c>
      <c r="G265" s="3">
        <v>2</v>
      </c>
      <c r="H265" s="18" t="str">
        <f>VLOOKUP(G265, Products!$A$1:$B$7, 2, FALSE)</f>
        <v>Pixo</v>
      </c>
      <c r="I265" s="3">
        <v>2</v>
      </c>
      <c r="J265" s="19" t="str">
        <f>VLOOKUP(I265, 'Pricing plans'!$A$1:$B$5, 2, FALSE)</f>
        <v>Advanced</v>
      </c>
      <c r="K265" s="20">
        <f t="array" ref="K265">INDEX(Prices!$A$1:$G$5, MATCH(J265, Prices!$A$1:$A$5, 0), MATCH(H265, Prices!$A$1:$G$1, 0))</f>
        <v>216</v>
      </c>
      <c r="L265" s="3">
        <v>6</v>
      </c>
      <c r="M265" s="18" t="str">
        <f>VLOOKUP(L265, Cities!$A$1:$B$11, 2, FALSE)</f>
        <v>Đà Lạt</v>
      </c>
      <c r="N265" s="3">
        <v>3</v>
      </c>
      <c r="O265" s="4" t="s">
        <v>40</v>
      </c>
    </row>
    <row r="266" spans="1:15" ht="13" x14ac:dyDescent="0.15">
      <c r="A266" s="3">
        <v>265</v>
      </c>
      <c r="B266" s="3">
        <v>4</v>
      </c>
      <c r="C266" s="18" t="str">
        <f>VLOOKUP(B266, 'Traffic channels'!$A$1:$B$7, 2, FALSE)</f>
        <v>Facebook</v>
      </c>
      <c r="D266" s="4" t="s">
        <v>39</v>
      </c>
      <c r="E266" s="14">
        <v>1</v>
      </c>
      <c r="F266" s="3">
        <v>265</v>
      </c>
      <c r="G266" s="3">
        <v>2</v>
      </c>
      <c r="H266" s="18" t="str">
        <f>VLOOKUP(G266, Products!$A$1:$B$7, 2, FALSE)</f>
        <v>Pixo</v>
      </c>
      <c r="I266" s="3">
        <v>3</v>
      </c>
      <c r="J266" s="19" t="str">
        <f>VLOOKUP(I266, 'Pricing plans'!$A$1:$B$5, 2, FALSE)</f>
        <v>Premium</v>
      </c>
      <c r="K266" s="20">
        <f t="array" ref="K266">INDEX(Prices!$A$1:$G$5, MATCH(J266, Prices!$A$1:$A$5, 0), MATCH(H266, Prices!$A$1:$G$1, 0))</f>
        <v>432</v>
      </c>
      <c r="L266" s="3">
        <v>1</v>
      </c>
      <c r="M266" s="18" t="str">
        <f>VLOOKUP(L266, Cities!$A$1:$B$11, 2, FALSE)</f>
        <v>Ho Chi Minh City</v>
      </c>
      <c r="N266" s="3">
        <v>1</v>
      </c>
      <c r="O266" s="4" t="s">
        <v>44</v>
      </c>
    </row>
    <row r="267" spans="1:15" ht="13" x14ac:dyDescent="0.15">
      <c r="A267" s="3">
        <v>266</v>
      </c>
      <c r="B267" s="3">
        <v>1</v>
      </c>
      <c r="C267" s="18" t="str">
        <f>VLOOKUP(B267, 'Traffic channels'!$A$1:$B$7, 2, FALSE)</f>
        <v>Google SEO</v>
      </c>
      <c r="D267" s="4" t="s">
        <v>42</v>
      </c>
      <c r="E267" s="14">
        <v>1</v>
      </c>
      <c r="F267" s="3">
        <v>266</v>
      </c>
      <c r="G267" s="3">
        <v>1</v>
      </c>
      <c r="H267" s="18" t="str">
        <f>VLOOKUP(G267, Products!$A$1:$B$7, 2, FALSE)</f>
        <v>Pintury</v>
      </c>
      <c r="I267" s="3">
        <v>1</v>
      </c>
      <c r="J267" s="19" t="str">
        <f>VLOOKUP(I267, 'Pricing plans'!$A$1:$B$5, 2, FALSE)</f>
        <v>Light</v>
      </c>
      <c r="K267" s="20">
        <f t="array" ref="K267">INDEX(Prices!$A$1:$G$5, MATCH(J267, Prices!$A$1:$A$5, 0), MATCH(H267, Prices!$A$1:$G$1, 0))</f>
        <v>199</v>
      </c>
      <c r="L267" s="3">
        <v>2</v>
      </c>
      <c r="M267" s="18" t="str">
        <f>VLOOKUP(L267, Cities!$A$1:$B$11, 2, FALSE)</f>
        <v>Hanoi</v>
      </c>
      <c r="N267" s="3">
        <v>1</v>
      </c>
      <c r="O267" s="4" t="s">
        <v>44</v>
      </c>
    </row>
    <row r="268" spans="1:15" ht="13" x14ac:dyDescent="0.15">
      <c r="A268" s="3">
        <v>267</v>
      </c>
      <c r="B268" s="3">
        <v>1</v>
      </c>
      <c r="C268" s="18" t="str">
        <f>VLOOKUP(B268, 'Traffic channels'!$A$1:$B$7, 2, FALSE)</f>
        <v>Google SEO</v>
      </c>
      <c r="D268" s="4" t="s">
        <v>39</v>
      </c>
      <c r="E268" s="14">
        <v>1</v>
      </c>
      <c r="F268" s="3">
        <v>267</v>
      </c>
      <c r="G268" s="3">
        <v>2</v>
      </c>
      <c r="H268" s="18" t="str">
        <f>VLOOKUP(G268, Products!$A$1:$B$7, 2, FALSE)</f>
        <v>Pixo</v>
      </c>
      <c r="I268" s="3">
        <v>3</v>
      </c>
      <c r="J268" s="19" t="str">
        <f>VLOOKUP(I268, 'Pricing plans'!$A$1:$B$5, 2, FALSE)</f>
        <v>Premium</v>
      </c>
      <c r="K268" s="20">
        <f t="array" ref="K268">INDEX(Prices!$A$1:$G$5, MATCH(J268, Prices!$A$1:$A$5, 0), MATCH(H268, Prices!$A$1:$G$1, 0))</f>
        <v>432</v>
      </c>
      <c r="L268" s="3">
        <v>1</v>
      </c>
      <c r="M268" s="18" t="str">
        <f>VLOOKUP(L268, Cities!$A$1:$B$11, 2, FALSE)</f>
        <v>Ho Chi Minh City</v>
      </c>
      <c r="N268" s="3">
        <v>5</v>
      </c>
      <c r="O268" s="4" t="s">
        <v>43</v>
      </c>
    </row>
    <row r="269" spans="1:15" ht="13" x14ac:dyDescent="0.15">
      <c r="A269" s="3">
        <v>268</v>
      </c>
      <c r="B269" s="3">
        <v>1</v>
      </c>
      <c r="C269" s="18" t="str">
        <f>VLOOKUP(B269, 'Traffic channels'!$A$1:$B$7, 2, FALSE)</f>
        <v>Google SEO</v>
      </c>
      <c r="D269" s="4" t="s">
        <v>42</v>
      </c>
      <c r="E269" s="14">
        <v>1</v>
      </c>
      <c r="F269" s="3">
        <v>268</v>
      </c>
      <c r="G269" s="3">
        <v>3</v>
      </c>
      <c r="H269" s="18" t="str">
        <f>VLOOKUP(G269, Products!$A$1:$B$7, 2, FALSE)</f>
        <v>Floati</v>
      </c>
      <c r="I269" s="3">
        <v>3</v>
      </c>
      <c r="J269" s="19" t="str">
        <f>VLOOKUP(I269, 'Pricing plans'!$A$1:$B$5, 2, FALSE)</f>
        <v>Premium</v>
      </c>
      <c r="K269" s="20">
        <f t="array" ref="K269">INDEX(Prices!$A$1:$G$5, MATCH(J269, Prices!$A$1:$A$5, 0), MATCH(H269, Prices!$A$1:$G$1, 0))</f>
        <v>1185</v>
      </c>
      <c r="L269" s="3">
        <v>3</v>
      </c>
      <c r="M269" s="18" t="str">
        <f>VLOOKUP(L269, Cities!$A$1:$B$11, 2, FALSE)</f>
        <v>Da Nang</v>
      </c>
      <c r="N269" s="3">
        <v>5</v>
      </c>
      <c r="O269" s="4" t="s">
        <v>43</v>
      </c>
    </row>
    <row r="270" spans="1:15" ht="13" x14ac:dyDescent="0.15">
      <c r="A270" s="3">
        <v>269</v>
      </c>
      <c r="B270" s="3">
        <v>2</v>
      </c>
      <c r="C270" s="18" t="str">
        <f>VLOOKUP(B270, 'Traffic channels'!$A$1:$B$7, 2, FALSE)</f>
        <v>Google Ads</v>
      </c>
      <c r="D270" s="4" t="s">
        <v>42</v>
      </c>
      <c r="E270" s="14">
        <v>1</v>
      </c>
      <c r="F270" s="3">
        <v>269</v>
      </c>
      <c r="G270" s="3">
        <v>3</v>
      </c>
      <c r="H270" s="18" t="str">
        <f>VLOOKUP(G270, Products!$A$1:$B$7, 2, FALSE)</f>
        <v>Floati</v>
      </c>
      <c r="I270" s="3">
        <v>1</v>
      </c>
      <c r="J270" s="19" t="str">
        <f>VLOOKUP(I270, 'Pricing plans'!$A$1:$B$5, 2, FALSE)</f>
        <v>Light</v>
      </c>
      <c r="K270" s="20">
        <f t="array" ref="K270">INDEX(Prices!$A$1:$G$5, MATCH(J270, Prices!$A$1:$A$5, 0), MATCH(H270, Prices!$A$1:$G$1, 0))</f>
        <v>395</v>
      </c>
      <c r="L270" s="3">
        <v>5</v>
      </c>
      <c r="M270" s="18" t="str">
        <f>VLOOKUP(L270, Cities!$A$1:$B$11, 2, FALSE)</f>
        <v>Đông Hà</v>
      </c>
      <c r="N270" s="3">
        <v>3</v>
      </c>
      <c r="O270" s="4" t="s">
        <v>40</v>
      </c>
    </row>
    <row r="271" spans="1:15" ht="13" x14ac:dyDescent="0.15">
      <c r="A271" s="3">
        <v>270</v>
      </c>
      <c r="B271" s="3">
        <v>5</v>
      </c>
      <c r="C271" s="18" t="str">
        <f>VLOOKUP(B271, 'Traffic channels'!$A$1:$B$7, 2, FALSE)</f>
        <v>Instagram</v>
      </c>
      <c r="D271" s="4" t="s">
        <v>39</v>
      </c>
      <c r="E271" s="14">
        <v>1</v>
      </c>
      <c r="F271" s="3">
        <v>270</v>
      </c>
      <c r="G271" s="3">
        <v>1</v>
      </c>
      <c r="H271" s="18" t="str">
        <f>VLOOKUP(G271, Products!$A$1:$B$7, 2, FALSE)</f>
        <v>Pintury</v>
      </c>
      <c r="I271" s="3">
        <v>1</v>
      </c>
      <c r="J271" s="19" t="str">
        <f>VLOOKUP(I271, 'Pricing plans'!$A$1:$B$5, 2, FALSE)</f>
        <v>Light</v>
      </c>
      <c r="K271" s="20">
        <f t="array" ref="K271">INDEX(Prices!$A$1:$G$5, MATCH(J271, Prices!$A$1:$A$5, 0), MATCH(H271, Prices!$A$1:$G$1, 0))</f>
        <v>199</v>
      </c>
      <c r="L271" s="3">
        <v>3</v>
      </c>
      <c r="M271" s="18" t="str">
        <f>VLOOKUP(L271, Cities!$A$1:$B$11, 2, FALSE)</f>
        <v>Da Nang</v>
      </c>
      <c r="N271" s="3">
        <v>4</v>
      </c>
      <c r="O271" s="4" t="s">
        <v>45</v>
      </c>
    </row>
    <row r="272" spans="1:15" ht="13" x14ac:dyDescent="0.15">
      <c r="A272" s="3">
        <v>271</v>
      </c>
      <c r="B272" s="3">
        <v>2</v>
      </c>
      <c r="C272" s="18" t="str">
        <f>VLOOKUP(B272, 'Traffic channels'!$A$1:$B$7, 2, FALSE)</f>
        <v>Google Ads</v>
      </c>
      <c r="D272" s="4" t="s">
        <v>39</v>
      </c>
      <c r="E272" s="14">
        <v>1</v>
      </c>
      <c r="F272" s="3">
        <v>271</v>
      </c>
      <c r="G272" s="3">
        <v>2</v>
      </c>
      <c r="H272" s="18" t="str">
        <f>VLOOKUP(G272, Products!$A$1:$B$7, 2, FALSE)</f>
        <v>Pixo</v>
      </c>
      <c r="I272" s="3">
        <v>2</v>
      </c>
      <c r="J272" s="19" t="str">
        <f>VLOOKUP(I272, 'Pricing plans'!$A$1:$B$5, 2, FALSE)</f>
        <v>Advanced</v>
      </c>
      <c r="K272" s="20">
        <f t="array" ref="K272">INDEX(Prices!$A$1:$G$5, MATCH(J272, Prices!$A$1:$A$5, 0), MATCH(H272, Prices!$A$1:$G$1, 0))</f>
        <v>216</v>
      </c>
      <c r="L272" s="3">
        <v>5</v>
      </c>
      <c r="M272" s="18" t="str">
        <f>VLOOKUP(L272, Cities!$A$1:$B$11, 2, FALSE)</f>
        <v>Đông Hà</v>
      </c>
      <c r="N272" s="3">
        <v>4</v>
      </c>
      <c r="O272" s="4" t="s">
        <v>45</v>
      </c>
    </row>
    <row r="273" spans="1:15" ht="13" x14ac:dyDescent="0.15">
      <c r="A273" s="3">
        <v>272</v>
      </c>
      <c r="B273" s="3">
        <v>2</v>
      </c>
      <c r="C273" s="18" t="str">
        <f>VLOOKUP(B273, 'Traffic channels'!$A$1:$B$7, 2, FALSE)</f>
        <v>Google Ads</v>
      </c>
      <c r="D273" s="4" t="s">
        <v>39</v>
      </c>
      <c r="E273" s="14">
        <v>1</v>
      </c>
      <c r="F273" s="3">
        <v>272</v>
      </c>
      <c r="G273" s="3">
        <v>2</v>
      </c>
      <c r="H273" s="18" t="str">
        <f>VLOOKUP(G273, Products!$A$1:$B$7, 2, FALSE)</f>
        <v>Pixo</v>
      </c>
      <c r="I273" s="3">
        <v>2</v>
      </c>
      <c r="J273" s="19" t="str">
        <f>VLOOKUP(I273, 'Pricing plans'!$A$1:$B$5, 2, FALSE)</f>
        <v>Advanced</v>
      </c>
      <c r="K273" s="20">
        <f t="array" ref="K273">INDEX(Prices!$A$1:$G$5, MATCH(J273, Prices!$A$1:$A$5, 0), MATCH(H273, Prices!$A$1:$G$1, 0))</f>
        <v>216</v>
      </c>
      <c r="L273" s="3">
        <v>1</v>
      </c>
      <c r="M273" s="18" t="str">
        <f>VLOOKUP(L273, Cities!$A$1:$B$11, 2, FALSE)</f>
        <v>Ho Chi Minh City</v>
      </c>
      <c r="N273" s="3">
        <v>1</v>
      </c>
      <c r="O273" s="4" t="s">
        <v>44</v>
      </c>
    </row>
    <row r="274" spans="1:15" ht="13" x14ac:dyDescent="0.15">
      <c r="A274" s="3">
        <v>273</v>
      </c>
      <c r="B274" s="3">
        <v>1</v>
      </c>
      <c r="C274" s="18" t="str">
        <f>VLOOKUP(B274, 'Traffic channels'!$A$1:$B$7, 2, FALSE)</f>
        <v>Google SEO</v>
      </c>
      <c r="D274" s="4" t="s">
        <v>39</v>
      </c>
      <c r="E274" s="14">
        <v>1</v>
      </c>
      <c r="F274" s="3">
        <v>273</v>
      </c>
      <c r="G274" s="3">
        <v>1</v>
      </c>
      <c r="H274" s="18" t="str">
        <f>VLOOKUP(G274, Products!$A$1:$B$7, 2, FALSE)</f>
        <v>Pintury</v>
      </c>
      <c r="I274" s="3">
        <v>2</v>
      </c>
      <c r="J274" s="19" t="str">
        <f>VLOOKUP(I274, 'Pricing plans'!$A$1:$B$5, 2, FALSE)</f>
        <v>Advanced</v>
      </c>
      <c r="K274" s="20">
        <f t="array" ref="K274">INDEX(Prices!$A$1:$G$5, MATCH(J274, Prices!$A$1:$A$5, 0), MATCH(H274, Prices!$A$1:$G$1, 0))</f>
        <v>299</v>
      </c>
      <c r="L274" s="3">
        <v>1</v>
      </c>
      <c r="M274" s="18" t="str">
        <f>VLOOKUP(L274, Cities!$A$1:$B$11, 2, FALSE)</f>
        <v>Ho Chi Minh City</v>
      </c>
      <c r="N274" s="3">
        <v>5</v>
      </c>
      <c r="O274" s="4" t="s">
        <v>43</v>
      </c>
    </row>
    <row r="275" spans="1:15" ht="13" x14ac:dyDescent="0.15">
      <c r="A275" s="3">
        <v>274</v>
      </c>
      <c r="B275" s="3">
        <v>2</v>
      </c>
      <c r="C275" s="18" t="str">
        <f>VLOOKUP(B275, 'Traffic channels'!$A$1:$B$7, 2, FALSE)</f>
        <v>Google Ads</v>
      </c>
      <c r="D275" s="4" t="s">
        <v>42</v>
      </c>
      <c r="E275" s="14">
        <v>1</v>
      </c>
      <c r="F275" s="3">
        <v>274</v>
      </c>
      <c r="G275" s="3">
        <v>4</v>
      </c>
      <c r="H275" s="18" t="str">
        <f>VLOOKUP(G275, Products!$A$1:$B$7, 2, FALSE)</f>
        <v>Artista</v>
      </c>
      <c r="I275" s="3">
        <v>2</v>
      </c>
      <c r="J275" s="19" t="str">
        <f>VLOOKUP(I275, 'Pricing plans'!$A$1:$B$5, 2, FALSE)</f>
        <v>Advanced</v>
      </c>
      <c r="K275" s="20">
        <f t="array" ref="K275">INDEX(Prices!$A$1:$G$5, MATCH(J275, Prices!$A$1:$A$5, 0), MATCH(H275, Prices!$A$1:$G$1, 0))</f>
        <v>899</v>
      </c>
      <c r="L275" s="3">
        <v>1</v>
      </c>
      <c r="M275" s="18" t="str">
        <f>VLOOKUP(L275, Cities!$A$1:$B$11, 2, FALSE)</f>
        <v>Ho Chi Minh City</v>
      </c>
      <c r="N275" s="3">
        <v>4</v>
      </c>
      <c r="O275" s="4" t="s">
        <v>45</v>
      </c>
    </row>
    <row r="276" spans="1:15" ht="13" x14ac:dyDescent="0.15">
      <c r="A276" s="3">
        <v>275</v>
      </c>
      <c r="B276" s="3">
        <v>2</v>
      </c>
      <c r="C276" s="18" t="str">
        <f>VLOOKUP(B276, 'Traffic channels'!$A$1:$B$7, 2, FALSE)</f>
        <v>Google Ads</v>
      </c>
      <c r="D276" s="4" t="s">
        <v>42</v>
      </c>
      <c r="E276" s="14">
        <v>1</v>
      </c>
      <c r="F276" s="3">
        <v>275</v>
      </c>
      <c r="G276" s="3">
        <v>1</v>
      </c>
      <c r="H276" s="18" t="str">
        <f>VLOOKUP(G276, Products!$A$1:$B$7, 2, FALSE)</f>
        <v>Pintury</v>
      </c>
      <c r="I276" s="3">
        <v>1</v>
      </c>
      <c r="J276" s="19" t="str">
        <f>VLOOKUP(I276, 'Pricing plans'!$A$1:$B$5, 2, FALSE)</f>
        <v>Light</v>
      </c>
      <c r="K276" s="20">
        <f t="array" ref="K276">INDEX(Prices!$A$1:$G$5, MATCH(J276, Prices!$A$1:$A$5, 0), MATCH(H276, Prices!$A$1:$G$1, 0))</f>
        <v>199</v>
      </c>
      <c r="L276" s="3">
        <v>2</v>
      </c>
      <c r="M276" s="18" t="str">
        <f>VLOOKUP(L276, Cities!$A$1:$B$11, 2, FALSE)</f>
        <v>Hanoi</v>
      </c>
      <c r="N276" s="3">
        <v>2</v>
      </c>
      <c r="O276" s="4" t="s">
        <v>41</v>
      </c>
    </row>
    <row r="277" spans="1:15" ht="13" x14ac:dyDescent="0.15">
      <c r="A277" s="3">
        <v>276</v>
      </c>
      <c r="B277" s="3">
        <v>2</v>
      </c>
      <c r="C277" s="18" t="str">
        <f>VLOOKUP(B277, 'Traffic channels'!$A$1:$B$7, 2, FALSE)</f>
        <v>Google Ads</v>
      </c>
      <c r="D277" s="4" t="s">
        <v>39</v>
      </c>
      <c r="E277" s="14">
        <v>1</v>
      </c>
      <c r="F277" s="3">
        <v>276</v>
      </c>
      <c r="G277" s="3">
        <v>3</v>
      </c>
      <c r="H277" s="18" t="str">
        <f>VLOOKUP(G277, Products!$A$1:$B$7, 2, FALSE)</f>
        <v>Floati</v>
      </c>
      <c r="I277" s="3">
        <v>3</v>
      </c>
      <c r="J277" s="19" t="str">
        <f>VLOOKUP(I277, 'Pricing plans'!$A$1:$B$5, 2, FALSE)</f>
        <v>Premium</v>
      </c>
      <c r="K277" s="20">
        <f t="array" ref="K277">INDEX(Prices!$A$1:$G$5, MATCH(J277, Prices!$A$1:$A$5, 0), MATCH(H277, Prices!$A$1:$G$1, 0))</f>
        <v>1185</v>
      </c>
      <c r="L277" s="3">
        <v>1</v>
      </c>
      <c r="M277" s="18" t="str">
        <f>VLOOKUP(L277, Cities!$A$1:$B$11, 2, FALSE)</f>
        <v>Ho Chi Minh City</v>
      </c>
      <c r="N277" s="3">
        <v>4</v>
      </c>
      <c r="O277" s="4" t="s">
        <v>45</v>
      </c>
    </row>
    <row r="278" spans="1:15" ht="13" x14ac:dyDescent="0.15">
      <c r="A278" s="3">
        <v>277</v>
      </c>
      <c r="B278" s="3">
        <v>5</v>
      </c>
      <c r="C278" s="18" t="str">
        <f>VLOOKUP(B278, 'Traffic channels'!$A$1:$B$7, 2, FALSE)</f>
        <v>Instagram</v>
      </c>
      <c r="D278" s="4" t="s">
        <v>39</v>
      </c>
      <c r="E278" s="14">
        <v>1</v>
      </c>
      <c r="F278" s="3">
        <v>277</v>
      </c>
      <c r="G278" s="3">
        <v>2</v>
      </c>
      <c r="H278" s="18" t="str">
        <f>VLOOKUP(G278, Products!$A$1:$B$7, 2, FALSE)</f>
        <v>Pixo</v>
      </c>
      <c r="I278" s="3">
        <v>3</v>
      </c>
      <c r="J278" s="19" t="str">
        <f>VLOOKUP(I278, 'Pricing plans'!$A$1:$B$5, 2, FALSE)</f>
        <v>Premium</v>
      </c>
      <c r="K278" s="20">
        <f t="array" ref="K278">INDEX(Prices!$A$1:$G$5, MATCH(J278, Prices!$A$1:$A$5, 0), MATCH(H278, Prices!$A$1:$G$1, 0))</f>
        <v>432</v>
      </c>
      <c r="L278" s="3">
        <v>2</v>
      </c>
      <c r="M278" s="18" t="str">
        <f>VLOOKUP(L278, Cities!$A$1:$B$11, 2, FALSE)</f>
        <v>Hanoi</v>
      </c>
      <c r="N278" s="3">
        <v>6</v>
      </c>
      <c r="O278" s="4" t="s">
        <v>46</v>
      </c>
    </row>
    <row r="279" spans="1:15" ht="13" x14ac:dyDescent="0.15">
      <c r="A279" s="3">
        <v>278</v>
      </c>
      <c r="B279" s="3">
        <v>2</v>
      </c>
      <c r="C279" s="18" t="str">
        <f>VLOOKUP(B279, 'Traffic channels'!$A$1:$B$7, 2, FALSE)</f>
        <v>Google Ads</v>
      </c>
      <c r="D279" s="4" t="s">
        <v>39</v>
      </c>
      <c r="E279" s="14">
        <v>1</v>
      </c>
      <c r="F279" s="3">
        <v>278</v>
      </c>
      <c r="G279" s="3">
        <v>3</v>
      </c>
      <c r="H279" s="18" t="str">
        <f>VLOOKUP(G279, Products!$A$1:$B$7, 2, FALSE)</f>
        <v>Floati</v>
      </c>
      <c r="I279" s="3">
        <v>1</v>
      </c>
      <c r="J279" s="19" t="str">
        <f>VLOOKUP(I279, 'Pricing plans'!$A$1:$B$5, 2, FALSE)</f>
        <v>Light</v>
      </c>
      <c r="K279" s="20">
        <f t="array" ref="K279">INDEX(Prices!$A$1:$G$5, MATCH(J279, Prices!$A$1:$A$5, 0), MATCH(H279, Prices!$A$1:$G$1, 0))</f>
        <v>395</v>
      </c>
      <c r="L279" s="3">
        <v>10</v>
      </c>
      <c r="M279" s="18" t="str">
        <f>VLOOKUP(L279, Cities!$A$1:$B$11, 2, FALSE)</f>
        <v>Nha Trang</v>
      </c>
      <c r="N279" s="3">
        <v>5</v>
      </c>
      <c r="O279" s="4" t="s">
        <v>43</v>
      </c>
    </row>
    <row r="280" spans="1:15" ht="13" x14ac:dyDescent="0.15">
      <c r="A280" s="3">
        <v>279</v>
      </c>
      <c r="B280" s="3">
        <v>4</v>
      </c>
      <c r="C280" s="18" t="str">
        <f>VLOOKUP(B280, 'Traffic channels'!$A$1:$B$7, 2, FALSE)</f>
        <v>Facebook</v>
      </c>
      <c r="D280" s="4" t="s">
        <v>42</v>
      </c>
      <c r="E280" s="14">
        <v>1</v>
      </c>
      <c r="F280" s="3">
        <v>279</v>
      </c>
      <c r="G280" s="3">
        <v>2</v>
      </c>
      <c r="H280" s="18" t="str">
        <f>VLOOKUP(G280, Products!$A$1:$B$7, 2, FALSE)</f>
        <v>Pixo</v>
      </c>
      <c r="I280" s="3">
        <v>2</v>
      </c>
      <c r="J280" s="19" t="str">
        <f>VLOOKUP(I280, 'Pricing plans'!$A$1:$B$5, 2, FALSE)</f>
        <v>Advanced</v>
      </c>
      <c r="K280" s="20">
        <f t="array" ref="K280">INDEX(Prices!$A$1:$G$5, MATCH(J280, Prices!$A$1:$A$5, 0), MATCH(H280, Prices!$A$1:$G$1, 0))</f>
        <v>216</v>
      </c>
      <c r="L280" s="3">
        <v>2</v>
      </c>
      <c r="M280" s="18" t="str">
        <f>VLOOKUP(L280, Cities!$A$1:$B$11, 2, FALSE)</f>
        <v>Hanoi</v>
      </c>
      <c r="N280" s="3">
        <v>2</v>
      </c>
      <c r="O280" s="4" t="s">
        <v>41</v>
      </c>
    </row>
    <row r="281" spans="1:15" ht="13" x14ac:dyDescent="0.15">
      <c r="A281" s="3">
        <v>280</v>
      </c>
      <c r="B281" s="3">
        <v>5</v>
      </c>
      <c r="C281" s="18" t="str">
        <f>VLOOKUP(B281, 'Traffic channels'!$A$1:$B$7, 2, FALSE)</f>
        <v>Instagram</v>
      </c>
      <c r="D281" s="4" t="s">
        <v>42</v>
      </c>
      <c r="E281" s="14">
        <v>1</v>
      </c>
      <c r="F281" s="3">
        <v>280</v>
      </c>
      <c r="G281" s="3">
        <v>1</v>
      </c>
      <c r="H281" s="18" t="str">
        <f>VLOOKUP(G281, Products!$A$1:$B$7, 2, FALSE)</f>
        <v>Pintury</v>
      </c>
      <c r="I281" s="3">
        <v>2</v>
      </c>
      <c r="J281" s="19" t="str">
        <f>VLOOKUP(I281, 'Pricing plans'!$A$1:$B$5, 2, FALSE)</f>
        <v>Advanced</v>
      </c>
      <c r="K281" s="20">
        <f t="array" ref="K281">INDEX(Prices!$A$1:$G$5, MATCH(J281, Prices!$A$1:$A$5, 0), MATCH(H281, Prices!$A$1:$G$1, 0))</f>
        <v>299</v>
      </c>
      <c r="L281" s="3">
        <v>3</v>
      </c>
      <c r="M281" s="18" t="str">
        <f>VLOOKUP(L281, Cities!$A$1:$B$11, 2, FALSE)</f>
        <v>Da Nang</v>
      </c>
      <c r="N281" s="3">
        <v>6</v>
      </c>
      <c r="O281" s="4" t="s">
        <v>46</v>
      </c>
    </row>
    <row r="282" spans="1:15" ht="13" x14ac:dyDescent="0.15">
      <c r="A282" s="3">
        <v>281</v>
      </c>
      <c r="B282" s="3">
        <v>2</v>
      </c>
      <c r="C282" s="18" t="str">
        <f>VLOOKUP(B282, 'Traffic channels'!$A$1:$B$7, 2, FALSE)</f>
        <v>Google Ads</v>
      </c>
      <c r="D282" s="4" t="s">
        <v>39</v>
      </c>
      <c r="E282" s="14">
        <v>1</v>
      </c>
      <c r="F282" s="3">
        <v>281</v>
      </c>
      <c r="G282" s="3">
        <v>2</v>
      </c>
      <c r="H282" s="18" t="str">
        <f>VLOOKUP(G282, Products!$A$1:$B$7, 2, FALSE)</f>
        <v>Pixo</v>
      </c>
      <c r="I282" s="3">
        <v>2</v>
      </c>
      <c r="J282" s="19" t="str">
        <f>VLOOKUP(I282, 'Pricing plans'!$A$1:$B$5, 2, FALSE)</f>
        <v>Advanced</v>
      </c>
      <c r="K282" s="20">
        <f t="array" ref="K282">INDEX(Prices!$A$1:$G$5, MATCH(J282, Prices!$A$1:$A$5, 0), MATCH(H282, Prices!$A$1:$G$1, 0))</f>
        <v>216</v>
      </c>
      <c r="L282" s="3">
        <v>10</v>
      </c>
      <c r="M282" s="18" t="str">
        <f>VLOOKUP(L282, Cities!$A$1:$B$11, 2, FALSE)</f>
        <v>Nha Trang</v>
      </c>
      <c r="N282" s="3">
        <v>2</v>
      </c>
      <c r="O282" s="4" t="s">
        <v>41</v>
      </c>
    </row>
    <row r="283" spans="1:15" ht="13" x14ac:dyDescent="0.15">
      <c r="A283" s="3">
        <v>282</v>
      </c>
      <c r="B283" s="3">
        <v>5</v>
      </c>
      <c r="C283" s="18" t="str">
        <f>VLOOKUP(B283, 'Traffic channels'!$A$1:$B$7, 2, FALSE)</f>
        <v>Instagram</v>
      </c>
      <c r="D283" s="4" t="s">
        <v>42</v>
      </c>
      <c r="E283" s="14">
        <v>1</v>
      </c>
      <c r="F283" s="3">
        <v>282</v>
      </c>
      <c r="G283" s="3">
        <v>3</v>
      </c>
      <c r="H283" s="18" t="str">
        <f>VLOOKUP(G283, Products!$A$1:$B$7, 2, FALSE)</f>
        <v>Floati</v>
      </c>
      <c r="I283" s="3">
        <v>3</v>
      </c>
      <c r="J283" s="19" t="str">
        <f>VLOOKUP(I283, 'Pricing plans'!$A$1:$B$5, 2, FALSE)</f>
        <v>Premium</v>
      </c>
      <c r="K283" s="20">
        <f t="array" ref="K283">INDEX(Prices!$A$1:$G$5, MATCH(J283, Prices!$A$1:$A$5, 0), MATCH(H283, Prices!$A$1:$G$1, 0))</f>
        <v>1185</v>
      </c>
      <c r="L283" s="3">
        <v>9</v>
      </c>
      <c r="M283" s="18" t="str">
        <f>VLOOKUP(L283, Cities!$A$1:$B$11, 2, FALSE)</f>
        <v>Haiphong</v>
      </c>
      <c r="N283" s="3">
        <v>1</v>
      </c>
      <c r="O283" s="4" t="s">
        <v>44</v>
      </c>
    </row>
    <row r="284" spans="1:15" ht="13" x14ac:dyDescent="0.15">
      <c r="A284" s="3">
        <v>283</v>
      </c>
      <c r="B284" s="3">
        <v>4</v>
      </c>
      <c r="C284" s="18" t="str">
        <f>VLOOKUP(B284, 'Traffic channels'!$A$1:$B$7, 2, FALSE)</f>
        <v>Facebook</v>
      </c>
      <c r="D284" s="4" t="s">
        <v>42</v>
      </c>
      <c r="E284" s="14">
        <v>1</v>
      </c>
      <c r="F284" s="3">
        <v>283</v>
      </c>
      <c r="G284" s="3">
        <v>3</v>
      </c>
      <c r="H284" s="18" t="str">
        <f>VLOOKUP(G284, Products!$A$1:$B$7, 2, FALSE)</f>
        <v>Floati</v>
      </c>
      <c r="I284" s="3">
        <v>3</v>
      </c>
      <c r="J284" s="19" t="str">
        <f>VLOOKUP(I284, 'Pricing plans'!$A$1:$B$5, 2, FALSE)</f>
        <v>Premium</v>
      </c>
      <c r="K284" s="20">
        <f t="array" ref="K284">INDEX(Prices!$A$1:$G$5, MATCH(J284, Prices!$A$1:$A$5, 0), MATCH(H284, Prices!$A$1:$G$1, 0))</f>
        <v>1185</v>
      </c>
      <c r="L284" s="3">
        <v>1</v>
      </c>
      <c r="M284" s="18" t="str">
        <f>VLOOKUP(L284, Cities!$A$1:$B$11, 2, FALSE)</f>
        <v>Ho Chi Minh City</v>
      </c>
      <c r="N284" s="3">
        <v>5</v>
      </c>
      <c r="O284" s="4" t="s">
        <v>43</v>
      </c>
    </row>
    <row r="285" spans="1:15" ht="13" x14ac:dyDescent="0.15">
      <c r="A285" s="3">
        <v>284</v>
      </c>
      <c r="B285" s="3">
        <v>2</v>
      </c>
      <c r="C285" s="18" t="str">
        <f>VLOOKUP(B285, 'Traffic channels'!$A$1:$B$7, 2, FALSE)</f>
        <v>Google Ads</v>
      </c>
      <c r="D285" s="4" t="s">
        <v>39</v>
      </c>
      <c r="E285" s="14">
        <v>1</v>
      </c>
      <c r="F285" s="3">
        <v>284</v>
      </c>
      <c r="G285" s="3">
        <v>1</v>
      </c>
      <c r="H285" s="18" t="str">
        <f>VLOOKUP(G285, Products!$A$1:$B$7, 2, FALSE)</f>
        <v>Pintury</v>
      </c>
      <c r="I285" s="3">
        <v>2</v>
      </c>
      <c r="J285" s="19" t="str">
        <f>VLOOKUP(I285, 'Pricing plans'!$A$1:$B$5, 2, FALSE)</f>
        <v>Advanced</v>
      </c>
      <c r="K285" s="20">
        <f t="array" ref="K285">INDEX(Prices!$A$1:$G$5, MATCH(J285, Prices!$A$1:$A$5, 0), MATCH(H285, Prices!$A$1:$G$1, 0))</f>
        <v>299</v>
      </c>
      <c r="L285" s="3">
        <v>2</v>
      </c>
      <c r="M285" s="18" t="str">
        <f>VLOOKUP(L285, Cities!$A$1:$B$11, 2, FALSE)</f>
        <v>Hanoi</v>
      </c>
      <c r="N285" s="3">
        <v>3</v>
      </c>
      <c r="O285" s="4" t="s">
        <v>40</v>
      </c>
    </row>
    <row r="286" spans="1:15" ht="13" x14ac:dyDescent="0.15">
      <c r="A286" s="3">
        <v>285</v>
      </c>
      <c r="B286" s="3">
        <v>4</v>
      </c>
      <c r="C286" s="18" t="str">
        <f>VLOOKUP(B286, 'Traffic channels'!$A$1:$B$7, 2, FALSE)</f>
        <v>Facebook</v>
      </c>
      <c r="D286" s="4" t="s">
        <v>42</v>
      </c>
      <c r="E286" s="14">
        <v>1</v>
      </c>
      <c r="F286" s="3">
        <v>285</v>
      </c>
      <c r="G286" s="3">
        <v>3</v>
      </c>
      <c r="H286" s="18" t="str">
        <f>VLOOKUP(G286, Products!$A$1:$B$7, 2, FALSE)</f>
        <v>Floati</v>
      </c>
      <c r="I286" s="3">
        <v>3</v>
      </c>
      <c r="J286" s="19" t="str">
        <f>VLOOKUP(I286, 'Pricing plans'!$A$1:$B$5, 2, FALSE)</f>
        <v>Premium</v>
      </c>
      <c r="K286" s="20">
        <f t="array" ref="K286">INDEX(Prices!$A$1:$G$5, MATCH(J286, Prices!$A$1:$A$5, 0), MATCH(H286, Prices!$A$1:$G$1, 0))</f>
        <v>1185</v>
      </c>
      <c r="L286" s="3">
        <v>3</v>
      </c>
      <c r="M286" s="18" t="str">
        <f>VLOOKUP(L286, Cities!$A$1:$B$11, 2, FALSE)</f>
        <v>Da Nang</v>
      </c>
      <c r="N286" s="3">
        <v>6</v>
      </c>
      <c r="O286" s="4" t="s">
        <v>46</v>
      </c>
    </row>
    <row r="287" spans="1:15" ht="13" x14ac:dyDescent="0.15">
      <c r="A287" s="3">
        <v>286</v>
      </c>
      <c r="B287" s="3">
        <v>1</v>
      </c>
      <c r="C287" s="18" t="str">
        <f>VLOOKUP(B287, 'Traffic channels'!$A$1:$B$7, 2, FALSE)</f>
        <v>Google SEO</v>
      </c>
      <c r="D287" s="4" t="s">
        <v>42</v>
      </c>
      <c r="E287" s="14">
        <v>1</v>
      </c>
      <c r="F287" s="3">
        <v>286</v>
      </c>
      <c r="G287" s="3">
        <v>2</v>
      </c>
      <c r="H287" s="18" t="str">
        <f>VLOOKUP(G287, Products!$A$1:$B$7, 2, FALSE)</f>
        <v>Pixo</v>
      </c>
      <c r="I287" s="3">
        <v>1</v>
      </c>
      <c r="J287" s="19" t="str">
        <f>VLOOKUP(I287, 'Pricing plans'!$A$1:$B$5, 2, FALSE)</f>
        <v>Light</v>
      </c>
      <c r="K287" s="20">
        <f t="array" ref="K287">INDEX(Prices!$A$1:$G$5, MATCH(J287, Prices!$A$1:$A$5, 0), MATCH(H287, Prices!$A$1:$G$1, 0))</f>
        <v>144</v>
      </c>
      <c r="L287" s="3">
        <v>2</v>
      </c>
      <c r="M287" s="18" t="str">
        <f>VLOOKUP(L287, Cities!$A$1:$B$11, 2, FALSE)</f>
        <v>Hanoi</v>
      </c>
      <c r="N287" s="3">
        <v>4</v>
      </c>
      <c r="O287" s="4" t="s">
        <v>45</v>
      </c>
    </row>
    <row r="288" spans="1:15" ht="13" x14ac:dyDescent="0.15">
      <c r="A288" s="3">
        <v>287</v>
      </c>
      <c r="B288" s="3">
        <v>2</v>
      </c>
      <c r="C288" s="18" t="str">
        <f>VLOOKUP(B288, 'Traffic channels'!$A$1:$B$7, 2, FALSE)</f>
        <v>Google Ads</v>
      </c>
      <c r="D288" s="4" t="s">
        <v>42</v>
      </c>
      <c r="E288" s="14">
        <v>1</v>
      </c>
      <c r="F288" s="3">
        <v>287</v>
      </c>
      <c r="G288" s="3">
        <v>3</v>
      </c>
      <c r="H288" s="18" t="str">
        <f>VLOOKUP(G288, Products!$A$1:$B$7, 2, FALSE)</f>
        <v>Floati</v>
      </c>
      <c r="I288" s="3">
        <v>1</v>
      </c>
      <c r="J288" s="19" t="str">
        <f>VLOOKUP(I288, 'Pricing plans'!$A$1:$B$5, 2, FALSE)</f>
        <v>Light</v>
      </c>
      <c r="K288" s="20">
        <f t="array" ref="K288">INDEX(Prices!$A$1:$G$5, MATCH(J288, Prices!$A$1:$A$5, 0), MATCH(H288, Prices!$A$1:$G$1, 0))</f>
        <v>395</v>
      </c>
      <c r="L288" s="3">
        <v>1</v>
      </c>
      <c r="M288" s="18" t="str">
        <f>VLOOKUP(L288, Cities!$A$1:$B$11, 2, FALSE)</f>
        <v>Ho Chi Minh City</v>
      </c>
      <c r="N288" s="3">
        <v>6</v>
      </c>
      <c r="O288" s="4" t="s">
        <v>46</v>
      </c>
    </row>
    <row r="289" spans="1:15" ht="13" x14ac:dyDescent="0.15">
      <c r="A289" s="3">
        <v>288</v>
      </c>
      <c r="B289" s="3">
        <v>1</v>
      </c>
      <c r="C289" s="18" t="str">
        <f>VLOOKUP(B289, 'Traffic channels'!$A$1:$B$7, 2, FALSE)</f>
        <v>Google SEO</v>
      </c>
      <c r="D289" s="4" t="s">
        <v>39</v>
      </c>
      <c r="E289" s="14">
        <v>1</v>
      </c>
      <c r="F289" s="3">
        <v>288</v>
      </c>
      <c r="G289" s="3">
        <v>3</v>
      </c>
      <c r="H289" s="18" t="str">
        <f>VLOOKUP(G289, Products!$A$1:$B$7, 2, FALSE)</f>
        <v>Floati</v>
      </c>
      <c r="I289" s="3">
        <v>1</v>
      </c>
      <c r="J289" s="19" t="str">
        <f>VLOOKUP(I289, 'Pricing plans'!$A$1:$B$5, 2, FALSE)</f>
        <v>Light</v>
      </c>
      <c r="K289" s="20">
        <f t="array" ref="K289">INDEX(Prices!$A$1:$G$5, MATCH(J289, Prices!$A$1:$A$5, 0), MATCH(H289, Prices!$A$1:$G$1, 0))</f>
        <v>395</v>
      </c>
      <c r="L289" s="3">
        <v>2</v>
      </c>
      <c r="M289" s="18" t="str">
        <f>VLOOKUP(L289, Cities!$A$1:$B$11, 2, FALSE)</f>
        <v>Hanoi</v>
      </c>
      <c r="N289" s="3">
        <v>2</v>
      </c>
      <c r="O289" s="4" t="s">
        <v>41</v>
      </c>
    </row>
    <row r="290" spans="1:15" ht="13" x14ac:dyDescent="0.15">
      <c r="A290" s="3">
        <v>289</v>
      </c>
      <c r="B290" s="3">
        <v>4</v>
      </c>
      <c r="C290" s="18" t="str">
        <f>VLOOKUP(B290, 'Traffic channels'!$A$1:$B$7, 2, FALSE)</f>
        <v>Facebook</v>
      </c>
      <c r="D290" s="4" t="s">
        <v>42</v>
      </c>
      <c r="E290" s="14">
        <v>1</v>
      </c>
      <c r="F290" s="3">
        <v>289</v>
      </c>
      <c r="G290" s="3">
        <v>-1</v>
      </c>
      <c r="H290" s="18" t="str">
        <f>VLOOKUP(G290, Products!$A$1:$B$7, 2, FALSE)</f>
        <v>NONE</v>
      </c>
      <c r="I290" s="3">
        <v>3</v>
      </c>
      <c r="J290" s="19" t="str">
        <f>VLOOKUP(I290, 'Pricing plans'!$A$1:$B$5, 2, FALSE)</f>
        <v>Premium</v>
      </c>
      <c r="K290" s="22">
        <f t="array" ref="K290">INDEX(Prices!$A$1:$G$5, MATCH(J290, Prices!$A$1:$A$5, 0), MATCH(H290, Prices!$A$1:$G$1, 0))</f>
        <v>0</v>
      </c>
      <c r="L290" s="3">
        <v>1</v>
      </c>
      <c r="M290" s="18" t="str">
        <f>VLOOKUP(L290, Cities!$A$1:$B$11, 2, FALSE)</f>
        <v>Ho Chi Minh City</v>
      </c>
      <c r="N290" s="3">
        <v>1</v>
      </c>
      <c r="O290" s="4" t="s">
        <v>44</v>
      </c>
    </row>
    <row r="291" spans="1:15" ht="13" x14ac:dyDescent="0.15">
      <c r="A291" s="3">
        <v>290</v>
      </c>
      <c r="B291" s="3">
        <v>1</v>
      </c>
      <c r="C291" s="18" t="str">
        <f>VLOOKUP(B291, 'Traffic channels'!$A$1:$B$7, 2, FALSE)</f>
        <v>Google SEO</v>
      </c>
      <c r="D291" s="4" t="s">
        <v>42</v>
      </c>
      <c r="E291" s="14">
        <v>1</v>
      </c>
      <c r="F291" s="3">
        <v>290</v>
      </c>
      <c r="G291" s="3">
        <v>3</v>
      </c>
      <c r="H291" s="18" t="str">
        <f>VLOOKUP(G291, Products!$A$1:$B$7, 2, FALSE)</f>
        <v>Floati</v>
      </c>
      <c r="I291" s="3">
        <v>2</v>
      </c>
      <c r="J291" s="19" t="str">
        <f>VLOOKUP(I291, 'Pricing plans'!$A$1:$B$5, 2, FALSE)</f>
        <v>Advanced</v>
      </c>
      <c r="K291" s="20">
        <f t="array" ref="K291">INDEX(Prices!$A$1:$G$5, MATCH(J291, Prices!$A$1:$A$5, 0), MATCH(H291, Prices!$A$1:$G$1, 0))</f>
        <v>593</v>
      </c>
      <c r="L291" s="3">
        <v>2</v>
      </c>
      <c r="M291" s="18" t="str">
        <f>VLOOKUP(L291, Cities!$A$1:$B$11, 2, FALSE)</f>
        <v>Hanoi</v>
      </c>
      <c r="N291" s="3">
        <v>5</v>
      </c>
      <c r="O291" s="4" t="s">
        <v>43</v>
      </c>
    </row>
    <row r="292" spans="1:15" ht="13" x14ac:dyDescent="0.15">
      <c r="A292" s="3">
        <v>291</v>
      </c>
      <c r="B292" s="4">
        <v>6</v>
      </c>
      <c r="C292" s="18" t="str">
        <f>VLOOKUP(B292, 'Traffic channels'!$A$1:$B$7, 2, FALSE)</f>
        <v>Twitter</v>
      </c>
      <c r="D292" s="4" t="s">
        <v>42</v>
      </c>
      <c r="E292" s="14">
        <v>1</v>
      </c>
      <c r="F292" s="3">
        <v>291</v>
      </c>
      <c r="G292" s="3">
        <v>2</v>
      </c>
      <c r="H292" s="18" t="str">
        <f>VLOOKUP(G292, Products!$A$1:$B$7, 2, FALSE)</f>
        <v>Pixo</v>
      </c>
      <c r="I292" s="3">
        <v>1</v>
      </c>
      <c r="J292" s="19" t="str">
        <f>VLOOKUP(I292, 'Pricing plans'!$A$1:$B$5, 2, FALSE)</f>
        <v>Light</v>
      </c>
      <c r="K292" s="20">
        <f t="array" ref="K292">INDEX(Prices!$A$1:$G$5, MATCH(J292, Prices!$A$1:$A$5, 0), MATCH(H292, Prices!$A$1:$G$1, 0))</f>
        <v>144</v>
      </c>
      <c r="L292" s="3">
        <v>1</v>
      </c>
      <c r="M292" s="18" t="str">
        <f>VLOOKUP(L292, Cities!$A$1:$B$11, 2, FALSE)</f>
        <v>Ho Chi Minh City</v>
      </c>
      <c r="N292" s="3">
        <v>3</v>
      </c>
      <c r="O292" s="4" t="s">
        <v>40</v>
      </c>
    </row>
    <row r="293" spans="1:15" ht="13" x14ac:dyDescent="0.15">
      <c r="A293" s="3">
        <v>292</v>
      </c>
      <c r="B293" s="3">
        <v>5</v>
      </c>
      <c r="C293" s="18" t="str">
        <f>VLOOKUP(B293, 'Traffic channels'!$A$1:$B$7, 2, FALSE)</f>
        <v>Instagram</v>
      </c>
      <c r="D293" s="4" t="s">
        <v>42</v>
      </c>
      <c r="E293" s="14">
        <v>1</v>
      </c>
      <c r="F293" s="3">
        <v>292</v>
      </c>
      <c r="G293" s="3">
        <v>3</v>
      </c>
      <c r="H293" s="18" t="str">
        <f>VLOOKUP(G293, Products!$A$1:$B$7, 2, FALSE)</f>
        <v>Floati</v>
      </c>
      <c r="I293" s="3">
        <v>2</v>
      </c>
      <c r="J293" s="19" t="str">
        <f>VLOOKUP(I293, 'Pricing plans'!$A$1:$B$5, 2, FALSE)</f>
        <v>Advanced</v>
      </c>
      <c r="K293" s="20">
        <f t="array" ref="K293">INDEX(Prices!$A$1:$G$5, MATCH(J293, Prices!$A$1:$A$5, 0), MATCH(H293, Prices!$A$1:$G$1, 0))</f>
        <v>593</v>
      </c>
      <c r="L293" s="3">
        <v>1</v>
      </c>
      <c r="M293" s="18" t="str">
        <f>VLOOKUP(L293, Cities!$A$1:$B$11, 2, FALSE)</f>
        <v>Ho Chi Minh City</v>
      </c>
      <c r="N293" s="3">
        <v>3</v>
      </c>
      <c r="O293" s="4" t="s">
        <v>40</v>
      </c>
    </row>
    <row r="294" spans="1:15" ht="13" x14ac:dyDescent="0.15">
      <c r="A294" s="3">
        <v>293</v>
      </c>
      <c r="B294" s="3">
        <v>1</v>
      </c>
      <c r="C294" s="18" t="str">
        <f>VLOOKUP(B294, 'Traffic channels'!$A$1:$B$7, 2, FALSE)</f>
        <v>Google SEO</v>
      </c>
      <c r="D294" s="4" t="s">
        <v>39</v>
      </c>
      <c r="E294" s="14">
        <v>1</v>
      </c>
      <c r="F294" s="3">
        <v>293</v>
      </c>
      <c r="G294" s="3">
        <v>2</v>
      </c>
      <c r="H294" s="18" t="str">
        <f>VLOOKUP(G294, Products!$A$1:$B$7, 2, FALSE)</f>
        <v>Pixo</v>
      </c>
      <c r="I294" s="3">
        <v>2</v>
      </c>
      <c r="J294" s="19" t="str">
        <f>VLOOKUP(I294, 'Pricing plans'!$A$1:$B$5, 2, FALSE)</f>
        <v>Advanced</v>
      </c>
      <c r="K294" s="20">
        <f t="array" ref="K294">INDEX(Prices!$A$1:$G$5, MATCH(J294, Prices!$A$1:$A$5, 0), MATCH(H294, Prices!$A$1:$G$1, 0))</f>
        <v>216</v>
      </c>
      <c r="L294" s="3">
        <v>7</v>
      </c>
      <c r="M294" s="18" t="str">
        <f>VLOOKUP(L294, Cities!$A$1:$B$11, 2, FALSE)</f>
        <v>Hội An</v>
      </c>
      <c r="N294" s="3">
        <v>4</v>
      </c>
      <c r="O294" s="4" t="s">
        <v>45</v>
      </c>
    </row>
    <row r="295" spans="1:15" ht="13" x14ac:dyDescent="0.15">
      <c r="A295" s="3">
        <v>294</v>
      </c>
      <c r="B295" s="3">
        <v>1</v>
      </c>
      <c r="C295" s="18" t="str">
        <f>VLOOKUP(B295, 'Traffic channels'!$A$1:$B$7, 2, FALSE)</f>
        <v>Google SEO</v>
      </c>
      <c r="D295" s="4" t="s">
        <v>39</v>
      </c>
      <c r="E295" s="14">
        <v>1</v>
      </c>
      <c r="F295" s="3">
        <v>294</v>
      </c>
      <c r="G295" s="3">
        <v>3</v>
      </c>
      <c r="H295" s="18" t="str">
        <f>VLOOKUP(G295, Products!$A$1:$B$7, 2, FALSE)</f>
        <v>Floati</v>
      </c>
      <c r="I295" s="3">
        <v>2</v>
      </c>
      <c r="J295" s="19" t="str">
        <f>VLOOKUP(I295, 'Pricing plans'!$A$1:$B$5, 2, FALSE)</f>
        <v>Advanced</v>
      </c>
      <c r="K295" s="20">
        <f t="array" ref="K295">INDEX(Prices!$A$1:$G$5, MATCH(J295, Prices!$A$1:$A$5, 0), MATCH(H295, Prices!$A$1:$G$1, 0))</f>
        <v>593</v>
      </c>
      <c r="L295" s="3">
        <v>1</v>
      </c>
      <c r="M295" s="18" t="str">
        <f>VLOOKUP(L295, Cities!$A$1:$B$11, 2, FALSE)</f>
        <v>Ho Chi Minh City</v>
      </c>
      <c r="N295" s="3">
        <v>5</v>
      </c>
      <c r="O295" s="4" t="s">
        <v>43</v>
      </c>
    </row>
    <row r="296" spans="1:15" ht="13" x14ac:dyDescent="0.15">
      <c r="A296" s="3">
        <v>295</v>
      </c>
      <c r="B296" s="3">
        <v>3</v>
      </c>
      <c r="C296" s="18" t="str">
        <f>VLOOKUP(B296, 'Traffic channels'!$A$1:$B$7, 2, FALSE)</f>
        <v>Bing</v>
      </c>
      <c r="D296" s="4" t="s">
        <v>39</v>
      </c>
      <c r="E296" s="14">
        <v>1</v>
      </c>
      <c r="F296" s="3">
        <v>295</v>
      </c>
      <c r="G296" s="3">
        <v>5</v>
      </c>
      <c r="H296" s="18" t="str">
        <f>VLOOKUP(G296, Products!$A$1:$B$7, 2, FALSE)</f>
        <v>SprayPix</v>
      </c>
      <c r="I296" s="3">
        <v>3</v>
      </c>
      <c r="J296" s="19" t="str">
        <f>VLOOKUP(I296, 'Pricing plans'!$A$1:$B$5, 2, FALSE)</f>
        <v>Premium</v>
      </c>
      <c r="K296" s="20">
        <f t="array" ref="K296">INDEX(Prices!$A$1:$G$5, MATCH(J296, Prices!$A$1:$A$5, 0), MATCH(H296, Prices!$A$1:$G$1, 0))</f>
        <v>891</v>
      </c>
      <c r="L296" s="3">
        <v>10</v>
      </c>
      <c r="M296" s="18" t="str">
        <f>VLOOKUP(L296, Cities!$A$1:$B$11, 2, FALSE)</f>
        <v>Nha Trang</v>
      </c>
      <c r="N296" s="3">
        <v>6</v>
      </c>
      <c r="O296" s="4" t="s">
        <v>46</v>
      </c>
    </row>
    <row r="297" spans="1:15" ht="13" x14ac:dyDescent="0.15">
      <c r="A297" s="3">
        <v>296</v>
      </c>
      <c r="B297" s="3">
        <v>6</v>
      </c>
      <c r="C297" s="18" t="str">
        <f>VLOOKUP(B297, 'Traffic channels'!$A$1:$B$7, 2, FALSE)</f>
        <v>Twitter</v>
      </c>
      <c r="D297" s="4" t="s">
        <v>42</v>
      </c>
      <c r="E297" s="14">
        <v>1</v>
      </c>
      <c r="F297" s="3">
        <v>296</v>
      </c>
      <c r="G297" s="3">
        <v>5</v>
      </c>
      <c r="H297" s="18" t="str">
        <f>VLOOKUP(G297, Products!$A$1:$B$7, 2, FALSE)</f>
        <v>SprayPix</v>
      </c>
      <c r="I297" s="3">
        <v>1</v>
      </c>
      <c r="J297" s="19" t="str">
        <f>VLOOKUP(I297, 'Pricing plans'!$A$1:$B$5, 2, FALSE)</f>
        <v>Light</v>
      </c>
      <c r="K297" s="20">
        <f t="array" ref="K297">INDEX(Prices!$A$1:$G$5, MATCH(J297, Prices!$A$1:$A$5, 0), MATCH(H297, Prices!$A$1:$G$1, 0))</f>
        <v>297</v>
      </c>
      <c r="L297" s="3">
        <v>10</v>
      </c>
      <c r="M297" s="18" t="str">
        <f>VLOOKUP(L297, Cities!$A$1:$B$11, 2, FALSE)</f>
        <v>Nha Trang</v>
      </c>
      <c r="N297" s="3">
        <v>7</v>
      </c>
      <c r="O297" s="4" t="s">
        <v>47</v>
      </c>
    </row>
    <row r="298" spans="1:15" ht="13" x14ac:dyDescent="0.15">
      <c r="A298" s="3">
        <v>297</v>
      </c>
      <c r="B298" s="3">
        <v>6</v>
      </c>
      <c r="C298" s="18" t="str">
        <f>VLOOKUP(B298, 'Traffic channels'!$A$1:$B$7, 2, FALSE)</f>
        <v>Twitter</v>
      </c>
      <c r="D298" s="4" t="s">
        <v>39</v>
      </c>
      <c r="E298" s="14">
        <v>1</v>
      </c>
      <c r="F298" s="3">
        <v>297</v>
      </c>
      <c r="G298" s="3">
        <v>2</v>
      </c>
      <c r="H298" s="18" t="str">
        <f>VLOOKUP(G298, Products!$A$1:$B$7, 2, FALSE)</f>
        <v>Pixo</v>
      </c>
      <c r="I298" s="3">
        <v>2</v>
      </c>
      <c r="J298" s="19" t="str">
        <f>VLOOKUP(I298, 'Pricing plans'!$A$1:$B$5, 2, FALSE)</f>
        <v>Advanced</v>
      </c>
      <c r="K298" s="20">
        <f t="array" ref="K298">INDEX(Prices!$A$1:$G$5, MATCH(J298, Prices!$A$1:$A$5, 0), MATCH(H298, Prices!$A$1:$G$1, 0))</f>
        <v>216</v>
      </c>
      <c r="L298" s="3">
        <v>4</v>
      </c>
      <c r="M298" s="18" t="str">
        <f>VLOOKUP(L298, Cities!$A$1:$B$11, 2, FALSE)</f>
        <v>Huế</v>
      </c>
      <c r="N298" s="3">
        <v>5</v>
      </c>
      <c r="O298" s="4" t="s">
        <v>43</v>
      </c>
    </row>
    <row r="299" spans="1:15" ht="13" x14ac:dyDescent="0.15">
      <c r="A299" s="3">
        <v>298</v>
      </c>
      <c r="B299" s="3">
        <v>1</v>
      </c>
      <c r="C299" s="18" t="str">
        <f>VLOOKUP(B299, 'Traffic channels'!$A$1:$B$7, 2, FALSE)</f>
        <v>Google SEO</v>
      </c>
      <c r="D299" s="4" t="s">
        <v>39</v>
      </c>
      <c r="E299" s="14">
        <v>1</v>
      </c>
      <c r="F299" s="3">
        <v>298</v>
      </c>
      <c r="G299" s="3">
        <v>3</v>
      </c>
      <c r="H299" s="18" t="str">
        <f>VLOOKUP(G299, Products!$A$1:$B$7, 2, FALSE)</f>
        <v>Floati</v>
      </c>
      <c r="I299" s="3">
        <v>2</v>
      </c>
      <c r="J299" s="19" t="str">
        <f>VLOOKUP(I299, 'Pricing plans'!$A$1:$B$5, 2, FALSE)</f>
        <v>Advanced</v>
      </c>
      <c r="K299" s="20">
        <f t="array" ref="K299">INDEX(Prices!$A$1:$G$5, MATCH(J299, Prices!$A$1:$A$5, 0), MATCH(H299, Prices!$A$1:$G$1, 0))</f>
        <v>593</v>
      </c>
      <c r="L299" s="3">
        <v>1</v>
      </c>
      <c r="M299" s="18" t="str">
        <f>VLOOKUP(L299, Cities!$A$1:$B$11, 2, FALSE)</f>
        <v>Ho Chi Minh City</v>
      </c>
      <c r="N299" s="3">
        <v>1</v>
      </c>
      <c r="O299" s="4" t="s">
        <v>44</v>
      </c>
    </row>
    <row r="300" spans="1:15" ht="13" x14ac:dyDescent="0.15">
      <c r="A300" s="3">
        <v>299</v>
      </c>
      <c r="B300" s="3">
        <v>2</v>
      </c>
      <c r="C300" s="18" t="str">
        <f>VLOOKUP(B300, 'Traffic channels'!$A$1:$B$7, 2, FALSE)</f>
        <v>Google Ads</v>
      </c>
      <c r="D300" s="4" t="s">
        <v>42</v>
      </c>
      <c r="E300" s="14">
        <v>1</v>
      </c>
      <c r="F300" s="3">
        <v>299</v>
      </c>
      <c r="G300" s="3">
        <v>1</v>
      </c>
      <c r="H300" s="18" t="str">
        <f>VLOOKUP(G300, Products!$A$1:$B$7, 2, FALSE)</f>
        <v>Pintury</v>
      </c>
      <c r="I300" s="3">
        <v>2</v>
      </c>
      <c r="J300" s="19" t="str">
        <f>VLOOKUP(I300, 'Pricing plans'!$A$1:$B$5, 2, FALSE)</f>
        <v>Advanced</v>
      </c>
      <c r="K300" s="20">
        <f t="array" ref="K300">INDEX(Prices!$A$1:$G$5, MATCH(J300, Prices!$A$1:$A$5, 0), MATCH(H300, Prices!$A$1:$G$1, 0))</f>
        <v>299</v>
      </c>
      <c r="L300" s="3">
        <v>2</v>
      </c>
      <c r="M300" s="18" t="str">
        <f>VLOOKUP(L300, Cities!$A$1:$B$11, 2, FALSE)</f>
        <v>Hanoi</v>
      </c>
      <c r="N300" s="3">
        <v>6</v>
      </c>
      <c r="O300" s="4" t="s">
        <v>46</v>
      </c>
    </row>
    <row r="301" spans="1:15" ht="13" x14ac:dyDescent="0.15">
      <c r="A301" s="3">
        <v>300</v>
      </c>
      <c r="B301" s="3">
        <v>2</v>
      </c>
      <c r="C301" s="18" t="str">
        <f>VLOOKUP(B301, 'Traffic channels'!$A$1:$B$7, 2, FALSE)</f>
        <v>Google Ads</v>
      </c>
      <c r="D301" s="4" t="s">
        <v>39</v>
      </c>
      <c r="E301" s="14">
        <v>1</v>
      </c>
      <c r="F301" s="3">
        <v>300</v>
      </c>
      <c r="G301" s="3">
        <v>3</v>
      </c>
      <c r="H301" s="18" t="str">
        <f>VLOOKUP(G301, Products!$A$1:$B$7, 2, FALSE)</f>
        <v>Floati</v>
      </c>
      <c r="I301" s="3">
        <v>3</v>
      </c>
      <c r="J301" s="19" t="str">
        <f>VLOOKUP(I301, 'Pricing plans'!$A$1:$B$5, 2, FALSE)</f>
        <v>Premium</v>
      </c>
      <c r="K301" s="20">
        <f t="array" ref="K301">INDEX(Prices!$A$1:$G$5, MATCH(J301, Prices!$A$1:$A$5, 0), MATCH(H301, Prices!$A$1:$G$1, 0))</f>
        <v>1185</v>
      </c>
      <c r="L301" s="3">
        <v>4</v>
      </c>
      <c r="M301" s="18" t="str">
        <f>VLOOKUP(L301, Cities!$A$1:$B$11, 2, FALSE)</f>
        <v>Huế</v>
      </c>
      <c r="N301" s="3">
        <v>1</v>
      </c>
      <c r="O301" s="4" t="s">
        <v>44</v>
      </c>
    </row>
    <row r="302" spans="1:15" ht="13" x14ac:dyDescent="0.15">
      <c r="A302" s="3">
        <v>301</v>
      </c>
      <c r="B302" s="3">
        <v>5</v>
      </c>
      <c r="C302" s="18" t="str">
        <f>VLOOKUP(B302, 'Traffic channels'!$A$1:$B$7, 2, FALSE)</f>
        <v>Instagram</v>
      </c>
      <c r="D302" s="4" t="s">
        <v>42</v>
      </c>
      <c r="E302" s="14">
        <v>1</v>
      </c>
      <c r="F302" s="3">
        <v>301</v>
      </c>
      <c r="G302" s="3">
        <v>3</v>
      </c>
      <c r="H302" s="18" t="str">
        <f>VLOOKUP(G302, Products!$A$1:$B$7, 2, FALSE)</f>
        <v>Floati</v>
      </c>
      <c r="I302" s="3">
        <v>1</v>
      </c>
      <c r="J302" s="19" t="str">
        <f>VLOOKUP(I302, 'Pricing plans'!$A$1:$B$5, 2, FALSE)</f>
        <v>Light</v>
      </c>
      <c r="K302" s="20">
        <f t="array" ref="K302">INDEX(Prices!$A$1:$G$5, MATCH(J302, Prices!$A$1:$A$5, 0), MATCH(H302, Prices!$A$1:$G$1, 0))</f>
        <v>395</v>
      </c>
      <c r="L302" s="3">
        <v>3</v>
      </c>
      <c r="M302" s="18" t="str">
        <f>VLOOKUP(L302, Cities!$A$1:$B$11, 2, FALSE)</f>
        <v>Da Nang</v>
      </c>
      <c r="N302" s="3">
        <v>2</v>
      </c>
      <c r="O302" s="4" t="s">
        <v>41</v>
      </c>
    </row>
    <row r="303" spans="1:15" ht="13" x14ac:dyDescent="0.15">
      <c r="A303" s="3">
        <v>302</v>
      </c>
      <c r="B303" s="3">
        <v>6</v>
      </c>
      <c r="C303" s="18" t="str">
        <f>VLOOKUP(B303, 'Traffic channels'!$A$1:$B$7, 2, FALSE)</f>
        <v>Twitter</v>
      </c>
      <c r="D303" s="4" t="s">
        <v>42</v>
      </c>
      <c r="E303" s="14">
        <v>1</v>
      </c>
      <c r="F303" s="3">
        <v>302</v>
      </c>
      <c r="G303" s="3">
        <v>2</v>
      </c>
      <c r="H303" s="18" t="str">
        <f>VLOOKUP(G303, Products!$A$1:$B$7, 2, FALSE)</f>
        <v>Pixo</v>
      </c>
      <c r="I303" s="3">
        <v>3</v>
      </c>
      <c r="J303" s="19" t="str">
        <f>VLOOKUP(I303, 'Pricing plans'!$A$1:$B$5, 2, FALSE)</f>
        <v>Premium</v>
      </c>
      <c r="K303" s="20">
        <f t="array" ref="K303">INDEX(Prices!$A$1:$G$5, MATCH(J303, Prices!$A$1:$A$5, 0), MATCH(H303, Prices!$A$1:$G$1, 0))</f>
        <v>432</v>
      </c>
      <c r="L303" s="3">
        <v>1</v>
      </c>
      <c r="M303" s="18" t="str">
        <f>VLOOKUP(L303, Cities!$A$1:$B$11, 2, FALSE)</f>
        <v>Ho Chi Minh City</v>
      </c>
      <c r="N303" s="3">
        <v>2</v>
      </c>
      <c r="O303" s="4" t="s">
        <v>41</v>
      </c>
    </row>
    <row r="304" spans="1:15" ht="13" x14ac:dyDescent="0.15">
      <c r="A304" s="3">
        <v>303</v>
      </c>
      <c r="B304" s="3">
        <v>5</v>
      </c>
      <c r="C304" s="18" t="str">
        <f>VLOOKUP(B304, 'Traffic channels'!$A$1:$B$7, 2, FALSE)</f>
        <v>Instagram</v>
      </c>
      <c r="D304" s="4" t="s">
        <v>39</v>
      </c>
      <c r="E304" s="14">
        <v>1</v>
      </c>
      <c r="F304" s="3">
        <v>303</v>
      </c>
      <c r="G304" s="3">
        <v>2</v>
      </c>
      <c r="H304" s="18" t="str">
        <f>VLOOKUP(G304, Products!$A$1:$B$7, 2, FALSE)</f>
        <v>Pixo</v>
      </c>
      <c r="I304" s="3">
        <v>2</v>
      </c>
      <c r="J304" s="19" t="str">
        <f>VLOOKUP(I304, 'Pricing plans'!$A$1:$B$5, 2, FALSE)</f>
        <v>Advanced</v>
      </c>
      <c r="K304" s="20">
        <f t="array" ref="K304">INDEX(Prices!$A$1:$G$5, MATCH(J304, Prices!$A$1:$A$5, 0), MATCH(H304, Prices!$A$1:$G$1, 0))</f>
        <v>216</v>
      </c>
      <c r="L304" s="3">
        <v>3</v>
      </c>
      <c r="M304" s="18" t="str">
        <f>VLOOKUP(L304, Cities!$A$1:$B$11, 2, FALSE)</f>
        <v>Da Nang</v>
      </c>
      <c r="N304" s="3">
        <v>1</v>
      </c>
      <c r="O304" s="4" t="s">
        <v>44</v>
      </c>
    </row>
    <row r="305" spans="1:15" ht="13" x14ac:dyDescent="0.15">
      <c r="A305" s="3">
        <v>304</v>
      </c>
      <c r="B305" s="4">
        <v>2</v>
      </c>
      <c r="C305" s="18" t="str">
        <f>VLOOKUP(B305, 'Traffic channels'!$A$1:$B$7, 2, FALSE)</f>
        <v>Google Ads</v>
      </c>
      <c r="D305" s="4" t="s">
        <v>42</v>
      </c>
      <c r="E305" s="14">
        <v>1</v>
      </c>
      <c r="F305" s="3">
        <v>304</v>
      </c>
      <c r="G305" s="3">
        <v>2</v>
      </c>
      <c r="H305" s="18" t="str">
        <f>VLOOKUP(G305, Products!$A$1:$B$7, 2, FALSE)</f>
        <v>Pixo</v>
      </c>
      <c r="I305" s="3">
        <v>1</v>
      </c>
      <c r="J305" s="19" t="str">
        <f>VLOOKUP(I305, 'Pricing plans'!$A$1:$B$5, 2, FALSE)</f>
        <v>Light</v>
      </c>
      <c r="K305" s="20">
        <f t="array" ref="K305">INDEX(Prices!$A$1:$G$5, MATCH(J305, Prices!$A$1:$A$5, 0), MATCH(H305, Prices!$A$1:$G$1, 0))</f>
        <v>144</v>
      </c>
      <c r="L305" s="3">
        <v>3</v>
      </c>
      <c r="M305" s="18" t="str">
        <f>VLOOKUP(L305, Cities!$A$1:$B$11, 2, FALSE)</f>
        <v>Da Nang</v>
      </c>
      <c r="N305" s="3">
        <v>5</v>
      </c>
      <c r="O305" s="4" t="s">
        <v>43</v>
      </c>
    </row>
    <row r="306" spans="1:15" ht="13" x14ac:dyDescent="0.15">
      <c r="A306" s="3">
        <v>305</v>
      </c>
      <c r="B306" s="3">
        <v>1</v>
      </c>
      <c r="C306" s="18" t="str">
        <f>VLOOKUP(B306, 'Traffic channels'!$A$1:$B$7, 2, FALSE)</f>
        <v>Google SEO</v>
      </c>
      <c r="D306" s="4" t="s">
        <v>42</v>
      </c>
      <c r="E306" s="14">
        <v>1</v>
      </c>
      <c r="F306" s="3">
        <v>305</v>
      </c>
      <c r="G306" s="3">
        <v>2</v>
      </c>
      <c r="H306" s="18" t="str">
        <f>VLOOKUP(G306, Products!$A$1:$B$7, 2, FALSE)</f>
        <v>Pixo</v>
      </c>
      <c r="I306" s="3">
        <v>3</v>
      </c>
      <c r="J306" s="19" t="str">
        <f>VLOOKUP(I306, 'Pricing plans'!$A$1:$B$5, 2, FALSE)</f>
        <v>Premium</v>
      </c>
      <c r="K306" s="20">
        <f t="array" ref="K306">INDEX(Prices!$A$1:$G$5, MATCH(J306, Prices!$A$1:$A$5, 0), MATCH(H306, Prices!$A$1:$G$1, 0))</f>
        <v>432</v>
      </c>
      <c r="L306" s="3">
        <v>4</v>
      </c>
      <c r="M306" s="18" t="str">
        <f>VLOOKUP(L306, Cities!$A$1:$B$11, 2, FALSE)</f>
        <v>Huế</v>
      </c>
      <c r="N306" s="3">
        <v>2</v>
      </c>
      <c r="O306" s="4" t="s">
        <v>41</v>
      </c>
    </row>
    <row r="307" spans="1:15" ht="13" x14ac:dyDescent="0.15">
      <c r="A307" s="3">
        <v>306</v>
      </c>
      <c r="B307" s="3">
        <v>2</v>
      </c>
      <c r="C307" s="18" t="str">
        <f>VLOOKUP(B307, 'Traffic channels'!$A$1:$B$7, 2, FALSE)</f>
        <v>Google Ads</v>
      </c>
      <c r="D307" s="4" t="s">
        <v>39</v>
      </c>
      <c r="E307" s="14">
        <v>1</v>
      </c>
      <c r="F307" s="3">
        <v>306</v>
      </c>
      <c r="G307" s="3">
        <v>3</v>
      </c>
      <c r="H307" s="18" t="str">
        <f>VLOOKUP(G307, Products!$A$1:$B$7, 2, FALSE)</f>
        <v>Floati</v>
      </c>
      <c r="I307" s="3">
        <v>2</v>
      </c>
      <c r="J307" s="19" t="str">
        <f>VLOOKUP(I307, 'Pricing plans'!$A$1:$B$5, 2, FALSE)</f>
        <v>Advanced</v>
      </c>
      <c r="K307" s="20">
        <f t="array" ref="K307">INDEX(Prices!$A$1:$G$5, MATCH(J307, Prices!$A$1:$A$5, 0), MATCH(H307, Prices!$A$1:$G$1, 0))</f>
        <v>593</v>
      </c>
      <c r="L307" s="3">
        <v>1</v>
      </c>
      <c r="M307" s="18" t="str">
        <f>VLOOKUP(L307, Cities!$A$1:$B$11, 2, FALSE)</f>
        <v>Ho Chi Minh City</v>
      </c>
      <c r="N307" s="3">
        <v>3</v>
      </c>
      <c r="O307" s="4" t="s">
        <v>40</v>
      </c>
    </row>
    <row r="308" spans="1:15" ht="13" x14ac:dyDescent="0.15">
      <c r="A308" s="3">
        <v>307</v>
      </c>
      <c r="B308" s="3">
        <v>5</v>
      </c>
      <c r="C308" s="18" t="str">
        <f>VLOOKUP(B308, 'Traffic channels'!$A$1:$B$7, 2, FALSE)</f>
        <v>Instagram</v>
      </c>
      <c r="D308" s="4" t="s">
        <v>42</v>
      </c>
      <c r="E308" s="14">
        <v>1</v>
      </c>
      <c r="F308" s="3">
        <v>307</v>
      </c>
      <c r="G308" s="3">
        <v>3</v>
      </c>
      <c r="H308" s="18" t="str">
        <f>VLOOKUP(G308, Products!$A$1:$B$7, 2, FALSE)</f>
        <v>Floati</v>
      </c>
      <c r="I308" s="3">
        <v>1</v>
      </c>
      <c r="J308" s="19" t="str">
        <f>VLOOKUP(I308, 'Pricing plans'!$A$1:$B$5, 2, FALSE)</f>
        <v>Light</v>
      </c>
      <c r="K308" s="20">
        <f t="array" ref="K308">INDEX(Prices!$A$1:$G$5, MATCH(J308, Prices!$A$1:$A$5, 0), MATCH(H308, Prices!$A$1:$G$1, 0))</f>
        <v>395</v>
      </c>
      <c r="L308" s="3">
        <v>1</v>
      </c>
      <c r="M308" s="18" t="str">
        <f>VLOOKUP(L308, Cities!$A$1:$B$11, 2, FALSE)</f>
        <v>Ho Chi Minh City</v>
      </c>
      <c r="N308" s="3">
        <v>5</v>
      </c>
      <c r="O308" s="4" t="s">
        <v>43</v>
      </c>
    </row>
    <row r="309" spans="1:15" ht="13" x14ac:dyDescent="0.15">
      <c r="A309" s="3">
        <v>308</v>
      </c>
      <c r="B309" s="3">
        <v>2</v>
      </c>
      <c r="C309" s="18" t="str">
        <f>VLOOKUP(B309, 'Traffic channels'!$A$1:$B$7, 2, FALSE)</f>
        <v>Google Ads</v>
      </c>
      <c r="D309" s="4" t="s">
        <v>39</v>
      </c>
      <c r="E309" s="14">
        <v>1</v>
      </c>
      <c r="F309" s="3">
        <v>308</v>
      </c>
      <c r="G309" s="3">
        <v>2</v>
      </c>
      <c r="H309" s="18" t="str">
        <f>VLOOKUP(G309, Products!$A$1:$B$7, 2, FALSE)</f>
        <v>Pixo</v>
      </c>
      <c r="I309" s="3">
        <v>1</v>
      </c>
      <c r="J309" s="19" t="str">
        <f>VLOOKUP(I309, 'Pricing plans'!$A$1:$B$5, 2, FALSE)</f>
        <v>Light</v>
      </c>
      <c r="K309" s="20">
        <f t="array" ref="K309">INDEX(Prices!$A$1:$G$5, MATCH(J309, Prices!$A$1:$A$5, 0), MATCH(H309, Prices!$A$1:$G$1, 0))</f>
        <v>144</v>
      </c>
      <c r="L309" s="3">
        <v>1</v>
      </c>
      <c r="M309" s="18" t="str">
        <f>VLOOKUP(L309, Cities!$A$1:$B$11, 2, FALSE)</f>
        <v>Ho Chi Minh City</v>
      </c>
      <c r="N309" s="3">
        <v>4</v>
      </c>
      <c r="O309" s="4" t="s">
        <v>45</v>
      </c>
    </row>
    <row r="310" spans="1:15" ht="13" x14ac:dyDescent="0.15">
      <c r="A310" s="3">
        <v>309</v>
      </c>
      <c r="B310" s="3">
        <v>1</v>
      </c>
      <c r="C310" s="18" t="str">
        <f>VLOOKUP(B310, 'Traffic channels'!$A$1:$B$7, 2, FALSE)</f>
        <v>Google SEO</v>
      </c>
      <c r="D310" s="4" t="s">
        <v>39</v>
      </c>
      <c r="E310" s="14">
        <v>1</v>
      </c>
      <c r="F310" s="3">
        <v>309</v>
      </c>
      <c r="G310" s="3">
        <v>2</v>
      </c>
      <c r="H310" s="18" t="str">
        <f>VLOOKUP(G310, Products!$A$1:$B$7, 2, FALSE)</f>
        <v>Pixo</v>
      </c>
      <c r="I310" s="3">
        <v>2</v>
      </c>
      <c r="J310" s="19" t="str">
        <f>VLOOKUP(I310, 'Pricing plans'!$A$1:$B$5, 2, FALSE)</f>
        <v>Advanced</v>
      </c>
      <c r="K310" s="20">
        <f t="array" ref="K310">INDEX(Prices!$A$1:$G$5, MATCH(J310, Prices!$A$1:$A$5, 0), MATCH(H310, Prices!$A$1:$G$1, 0))</f>
        <v>216</v>
      </c>
      <c r="L310" s="3">
        <v>2</v>
      </c>
      <c r="M310" s="18" t="str">
        <f>VLOOKUP(L310, Cities!$A$1:$B$11, 2, FALSE)</f>
        <v>Hanoi</v>
      </c>
      <c r="N310" s="3">
        <v>5</v>
      </c>
      <c r="O310" s="4" t="s">
        <v>43</v>
      </c>
    </row>
    <row r="311" spans="1:15" ht="13" x14ac:dyDescent="0.15">
      <c r="A311" s="3">
        <v>310</v>
      </c>
      <c r="B311" s="3">
        <v>2</v>
      </c>
      <c r="C311" s="18" t="str">
        <f>VLOOKUP(B311, 'Traffic channels'!$A$1:$B$7, 2, FALSE)</f>
        <v>Google Ads</v>
      </c>
      <c r="D311" s="4" t="s">
        <v>39</v>
      </c>
      <c r="E311" s="14">
        <v>1</v>
      </c>
      <c r="F311" s="3">
        <v>310</v>
      </c>
      <c r="G311" s="3">
        <v>4</v>
      </c>
      <c r="H311" s="18" t="str">
        <f>VLOOKUP(G311, Products!$A$1:$B$7, 2, FALSE)</f>
        <v>Artista</v>
      </c>
      <c r="I311" s="3">
        <v>2</v>
      </c>
      <c r="J311" s="19" t="str">
        <f>VLOOKUP(I311, 'Pricing plans'!$A$1:$B$5, 2, FALSE)</f>
        <v>Advanced</v>
      </c>
      <c r="K311" s="20">
        <f t="array" ref="K311">INDEX(Prices!$A$1:$G$5, MATCH(J311, Prices!$A$1:$A$5, 0), MATCH(H311, Prices!$A$1:$G$1, 0))</f>
        <v>899</v>
      </c>
      <c r="L311" s="3">
        <v>6</v>
      </c>
      <c r="M311" s="18" t="str">
        <f>VLOOKUP(L311, Cities!$A$1:$B$11, 2, FALSE)</f>
        <v>Đà Lạt</v>
      </c>
      <c r="N311" s="3">
        <v>3</v>
      </c>
      <c r="O311" s="4" t="s">
        <v>40</v>
      </c>
    </row>
    <row r="312" spans="1:15" ht="13" x14ac:dyDescent="0.15">
      <c r="A312" s="3">
        <v>311</v>
      </c>
      <c r="B312" s="3">
        <v>2</v>
      </c>
      <c r="C312" s="18" t="str">
        <f>VLOOKUP(B312, 'Traffic channels'!$A$1:$B$7, 2, FALSE)</f>
        <v>Google Ads</v>
      </c>
      <c r="D312" s="4" t="s">
        <v>42</v>
      </c>
      <c r="E312" s="14">
        <v>1</v>
      </c>
      <c r="F312" s="3">
        <v>311</v>
      </c>
      <c r="G312" s="3">
        <v>2</v>
      </c>
      <c r="H312" s="18" t="str">
        <f>VLOOKUP(G312, Products!$A$1:$B$7, 2, FALSE)</f>
        <v>Pixo</v>
      </c>
      <c r="I312" s="3">
        <v>2</v>
      </c>
      <c r="J312" s="19" t="str">
        <f>VLOOKUP(I312, 'Pricing plans'!$A$1:$B$5, 2, FALSE)</f>
        <v>Advanced</v>
      </c>
      <c r="K312" s="20">
        <f t="array" ref="K312">INDEX(Prices!$A$1:$G$5, MATCH(J312, Prices!$A$1:$A$5, 0), MATCH(H312, Prices!$A$1:$G$1, 0))</f>
        <v>216</v>
      </c>
      <c r="L312" s="3">
        <v>1</v>
      </c>
      <c r="M312" s="18" t="str">
        <f>VLOOKUP(L312, Cities!$A$1:$B$11, 2, FALSE)</f>
        <v>Ho Chi Minh City</v>
      </c>
      <c r="N312" s="3">
        <v>2</v>
      </c>
      <c r="O312" s="4" t="s">
        <v>41</v>
      </c>
    </row>
    <row r="313" spans="1:15" ht="13" x14ac:dyDescent="0.15">
      <c r="A313" s="3">
        <v>312</v>
      </c>
      <c r="B313" s="3">
        <v>1</v>
      </c>
      <c r="C313" s="18" t="str">
        <f>VLOOKUP(B313, 'Traffic channels'!$A$1:$B$7, 2, FALSE)</f>
        <v>Google SEO</v>
      </c>
      <c r="D313" s="4" t="s">
        <v>39</v>
      </c>
      <c r="E313" s="14">
        <v>1</v>
      </c>
      <c r="F313" s="3">
        <v>312</v>
      </c>
      <c r="G313" s="3">
        <v>4</v>
      </c>
      <c r="H313" s="18" t="str">
        <f>VLOOKUP(G313, Products!$A$1:$B$7, 2, FALSE)</f>
        <v>Artista</v>
      </c>
      <c r="I313" s="3">
        <v>3</v>
      </c>
      <c r="J313" s="19" t="str">
        <f>VLOOKUP(I313, 'Pricing plans'!$A$1:$B$5, 2, FALSE)</f>
        <v>Premium</v>
      </c>
      <c r="K313" s="20">
        <f t="array" ref="K313">INDEX(Prices!$A$1:$G$5, MATCH(J313, Prices!$A$1:$A$5, 0), MATCH(H313, Prices!$A$1:$G$1, 0))</f>
        <v>1797</v>
      </c>
      <c r="L313" s="3">
        <v>2</v>
      </c>
      <c r="M313" s="18" t="str">
        <f>VLOOKUP(L313, Cities!$A$1:$B$11, 2, FALSE)</f>
        <v>Hanoi</v>
      </c>
      <c r="N313" s="3">
        <v>1</v>
      </c>
      <c r="O313" s="4" t="s">
        <v>44</v>
      </c>
    </row>
    <row r="314" spans="1:15" ht="13" x14ac:dyDescent="0.15">
      <c r="A314" s="3">
        <v>313</v>
      </c>
      <c r="B314" s="3">
        <v>2</v>
      </c>
      <c r="C314" s="18" t="str">
        <f>VLOOKUP(B314, 'Traffic channels'!$A$1:$B$7, 2, FALSE)</f>
        <v>Google Ads</v>
      </c>
      <c r="D314" s="4" t="s">
        <v>39</v>
      </c>
      <c r="E314" s="14">
        <v>1</v>
      </c>
      <c r="F314" s="3">
        <v>313</v>
      </c>
      <c r="G314" s="3">
        <v>2</v>
      </c>
      <c r="H314" s="18" t="str">
        <f>VLOOKUP(G314, Products!$A$1:$B$7, 2, FALSE)</f>
        <v>Pixo</v>
      </c>
      <c r="I314" s="3">
        <v>3</v>
      </c>
      <c r="J314" s="19" t="str">
        <f>VLOOKUP(I314, 'Pricing plans'!$A$1:$B$5, 2, FALSE)</f>
        <v>Premium</v>
      </c>
      <c r="K314" s="20">
        <f t="array" ref="K314">INDEX(Prices!$A$1:$G$5, MATCH(J314, Prices!$A$1:$A$5, 0), MATCH(H314, Prices!$A$1:$G$1, 0))</f>
        <v>432</v>
      </c>
      <c r="L314" s="3">
        <v>1</v>
      </c>
      <c r="M314" s="18" t="str">
        <f>VLOOKUP(L314, Cities!$A$1:$B$11, 2, FALSE)</f>
        <v>Ho Chi Minh City</v>
      </c>
      <c r="N314" s="3">
        <v>5</v>
      </c>
      <c r="O314" s="4" t="s">
        <v>43</v>
      </c>
    </row>
    <row r="315" spans="1:15" ht="13" x14ac:dyDescent="0.15">
      <c r="A315" s="3">
        <v>314</v>
      </c>
      <c r="B315" s="3">
        <v>4</v>
      </c>
      <c r="C315" s="18" t="str">
        <f>VLOOKUP(B315, 'Traffic channels'!$A$1:$B$7, 2, FALSE)</f>
        <v>Facebook</v>
      </c>
      <c r="D315" s="4" t="s">
        <v>42</v>
      </c>
      <c r="E315" s="14">
        <v>1</v>
      </c>
      <c r="F315" s="3">
        <v>314</v>
      </c>
      <c r="G315" s="3">
        <v>1</v>
      </c>
      <c r="H315" s="18" t="str">
        <f>VLOOKUP(G315, Products!$A$1:$B$7, 2, FALSE)</f>
        <v>Pintury</v>
      </c>
      <c r="I315" s="3">
        <v>2</v>
      </c>
      <c r="J315" s="19" t="str">
        <f>VLOOKUP(I315, 'Pricing plans'!$A$1:$B$5, 2, FALSE)</f>
        <v>Advanced</v>
      </c>
      <c r="K315" s="20">
        <f t="array" ref="K315">INDEX(Prices!$A$1:$G$5, MATCH(J315, Prices!$A$1:$A$5, 0), MATCH(H315, Prices!$A$1:$G$1, 0))</f>
        <v>299</v>
      </c>
      <c r="L315" s="3">
        <v>6</v>
      </c>
      <c r="M315" s="18" t="str">
        <f>VLOOKUP(L315, Cities!$A$1:$B$11, 2, FALSE)</f>
        <v>Đà Lạt</v>
      </c>
      <c r="N315" s="3">
        <v>6</v>
      </c>
      <c r="O315" s="4" t="s">
        <v>46</v>
      </c>
    </row>
    <row r="316" spans="1:15" ht="13" x14ac:dyDescent="0.15">
      <c r="A316" s="3">
        <v>315</v>
      </c>
      <c r="B316" s="3">
        <v>4</v>
      </c>
      <c r="C316" s="18" t="str">
        <f>VLOOKUP(B316, 'Traffic channels'!$A$1:$B$7, 2, FALSE)</f>
        <v>Facebook</v>
      </c>
      <c r="D316" s="4" t="s">
        <v>42</v>
      </c>
      <c r="E316" s="14">
        <v>1</v>
      </c>
      <c r="F316" s="3">
        <v>315</v>
      </c>
      <c r="G316" s="3">
        <v>3</v>
      </c>
      <c r="H316" s="18" t="str">
        <f>VLOOKUP(G316, Products!$A$1:$B$7, 2, FALSE)</f>
        <v>Floati</v>
      </c>
      <c r="I316" s="3">
        <v>2</v>
      </c>
      <c r="J316" s="19" t="str">
        <f>VLOOKUP(I316, 'Pricing plans'!$A$1:$B$5, 2, FALSE)</f>
        <v>Advanced</v>
      </c>
      <c r="K316" s="20">
        <f t="array" ref="K316">INDEX(Prices!$A$1:$G$5, MATCH(J316, Prices!$A$1:$A$5, 0), MATCH(H316, Prices!$A$1:$G$1, 0))</f>
        <v>593</v>
      </c>
      <c r="L316" s="3">
        <v>9</v>
      </c>
      <c r="M316" s="18" t="str">
        <f>VLOOKUP(L316, Cities!$A$1:$B$11, 2, FALSE)</f>
        <v>Haiphong</v>
      </c>
      <c r="N316" s="3">
        <v>7</v>
      </c>
      <c r="O316" s="4" t="s">
        <v>47</v>
      </c>
    </row>
    <row r="317" spans="1:15" ht="13" x14ac:dyDescent="0.15">
      <c r="A317" s="3">
        <v>316</v>
      </c>
      <c r="B317" s="3">
        <v>1</v>
      </c>
      <c r="C317" s="18" t="str">
        <f>VLOOKUP(B317, 'Traffic channels'!$A$1:$B$7, 2, FALSE)</f>
        <v>Google SEO</v>
      </c>
      <c r="D317" s="4" t="s">
        <v>42</v>
      </c>
      <c r="E317" s="14">
        <v>1</v>
      </c>
      <c r="F317" s="3">
        <v>316</v>
      </c>
      <c r="G317" s="3">
        <v>1</v>
      </c>
      <c r="H317" s="18" t="str">
        <f>VLOOKUP(G317, Products!$A$1:$B$7, 2, FALSE)</f>
        <v>Pintury</v>
      </c>
      <c r="I317" s="3">
        <v>1</v>
      </c>
      <c r="J317" s="19" t="str">
        <f>VLOOKUP(I317, 'Pricing plans'!$A$1:$B$5, 2, FALSE)</f>
        <v>Light</v>
      </c>
      <c r="K317" s="20">
        <f t="array" ref="K317">INDEX(Prices!$A$1:$G$5, MATCH(J317, Prices!$A$1:$A$5, 0), MATCH(H317, Prices!$A$1:$G$1, 0))</f>
        <v>199</v>
      </c>
      <c r="L317" s="3">
        <v>1</v>
      </c>
      <c r="M317" s="18" t="str">
        <f>VLOOKUP(L317, Cities!$A$1:$B$11, 2, FALSE)</f>
        <v>Ho Chi Minh City</v>
      </c>
      <c r="N317" s="3">
        <v>3</v>
      </c>
      <c r="O317" s="4" t="s">
        <v>40</v>
      </c>
    </row>
    <row r="318" spans="1:15" ht="13" x14ac:dyDescent="0.15">
      <c r="A318" s="3">
        <v>317</v>
      </c>
      <c r="B318" s="3">
        <v>2</v>
      </c>
      <c r="C318" s="18" t="str">
        <f>VLOOKUP(B318, 'Traffic channels'!$A$1:$B$7, 2, FALSE)</f>
        <v>Google Ads</v>
      </c>
      <c r="D318" s="4" t="s">
        <v>39</v>
      </c>
      <c r="E318" s="14">
        <v>1</v>
      </c>
      <c r="F318" s="3">
        <v>317</v>
      </c>
      <c r="G318" s="3">
        <v>1</v>
      </c>
      <c r="H318" s="18" t="str">
        <f>VLOOKUP(G318, Products!$A$1:$B$7, 2, FALSE)</f>
        <v>Pintury</v>
      </c>
      <c r="I318" s="3">
        <v>3</v>
      </c>
      <c r="J318" s="19" t="str">
        <f>VLOOKUP(I318, 'Pricing plans'!$A$1:$B$5, 2, FALSE)</f>
        <v>Premium</v>
      </c>
      <c r="K318" s="20">
        <f t="array" ref="K318">INDEX(Prices!$A$1:$G$5, MATCH(J318, Prices!$A$1:$A$5, 0), MATCH(H318, Prices!$A$1:$G$1, 0))</f>
        <v>597</v>
      </c>
      <c r="L318" s="3">
        <v>7</v>
      </c>
      <c r="M318" s="18" t="str">
        <f>VLOOKUP(L318, Cities!$A$1:$B$11, 2, FALSE)</f>
        <v>Hội An</v>
      </c>
      <c r="N318" s="3">
        <v>5</v>
      </c>
      <c r="O318" s="4" t="s">
        <v>43</v>
      </c>
    </row>
    <row r="319" spans="1:15" ht="13" x14ac:dyDescent="0.15">
      <c r="A319" s="3">
        <v>318</v>
      </c>
      <c r="B319" s="3">
        <v>5</v>
      </c>
      <c r="C319" s="18" t="str">
        <f>VLOOKUP(B319, 'Traffic channels'!$A$1:$B$7, 2, FALSE)</f>
        <v>Instagram</v>
      </c>
      <c r="D319" s="4" t="s">
        <v>42</v>
      </c>
      <c r="E319" s="14">
        <v>1</v>
      </c>
      <c r="F319" s="3">
        <v>318</v>
      </c>
      <c r="G319" s="3">
        <v>3</v>
      </c>
      <c r="H319" s="18" t="str">
        <f>VLOOKUP(G319, Products!$A$1:$B$7, 2, FALSE)</f>
        <v>Floati</v>
      </c>
      <c r="I319" s="3">
        <v>2</v>
      </c>
      <c r="J319" s="19" t="str">
        <f>VLOOKUP(I319, 'Pricing plans'!$A$1:$B$5, 2, FALSE)</f>
        <v>Advanced</v>
      </c>
      <c r="K319" s="20">
        <f t="array" ref="K319">INDEX(Prices!$A$1:$G$5, MATCH(J319, Prices!$A$1:$A$5, 0), MATCH(H319, Prices!$A$1:$G$1, 0))</f>
        <v>593</v>
      </c>
      <c r="L319" s="3">
        <v>6</v>
      </c>
      <c r="M319" s="18" t="str">
        <f>VLOOKUP(L319, Cities!$A$1:$B$11, 2, FALSE)</f>
        <v>Đà Lạt</v>
      </c>
      <c r="N319" s="3">
        <v>4</v>
      </c>
      <c r="O319" s="4" t="s">
        <v>45</v>
      </c>
    </row>
    <row r="320" spans="1:15" ht="13" x14ac:dyDescent="0.15">
      <c r="A320" s="3">
        <v>319</v>
      </c>
      <c r="B320" s="3">
        <v>1</v>
      </c>
      <c r="C320" s="18" t="str">
        <f>VLOOKUP(B320, 'Traffic channels'!$A$1:$B$7, 2, FALSE)</f>
        <v>Google SEO</v>
      </c>
      <c r="D320" s="4" t="s">
        <v>39</v>
      </c>
      <c r="E320" s="14">
        <v>1</v>
      </c>
      <c r="F320" s="3">
        <v>319</v>
      </c>
      <c r="G320" s="3">
        <v>3</v>
      </c>
      <c r="H320" s="18" t="str">
        <f>VLOOKUP(G320, Products!$A$1:$B$7, 2, FALSE)</f>
        <v>Floati</v>
      </c>
      <c r="I320" s="3">
        <v>3</v>
      </c>
      <c r="J320" s="19" t="str">
        <f>VLOOKUP(I320, 'Pricing plans'!$A$1:$B$5, 2, FALSE)</f>
        <v>Premium</v>
      </c>
      <c r="K320" s="20">
        <f t="array" ref="K320">INDEX(Prices!$A$1:$G$5, MATCH(J320, Prices!$A$1:$A$5, 0), MATCH(H320, Prices!$A$1:$G$1, 0))</f>
        <v>1185</v>
      </c>
      <c r="L320" s="3">
        <v>4</v>
      </c>
      <c r="M320" s="18" t="str">
        <f>VLOOKUP(L320, Cities!$A$1:$B$11, 2, FALSE)</f>
        <v>Huế</v>
      </c>
      <c r="N320" s="3">
        <v>4</v>
      </c>
      <c r="O320" s="4" t="s">
        <v>45</v>
      </c>
    </row>
    <row r="321" spans="1:15" ht="13" x14ac:dyDescent="0.15">
      <c r="A321" s="3">
        <v>320</v>
      </c>
      <c r="B321" s="3">
        <v>3</v>
      </c>
      <c r="C321" s="18" t="str">
        <f>VLOOKUP(B321, 'Traffic channels'!$A$1:$B$7, 2, FALSE)</f>
        <v>Bing</v>
      </c>
      <c r="D321" s="4" t="s">
        <v>39</v>
      </c>
      <c r="E321" s="14">
        <v>1</v>
      </c>
      <c r="F321" s="3">
        <v>320</v>
      </c>
      <c r="G321" s="3">
        <v>3</v>
      </c>
      <c r="H321" s="18" t="str">
        <f>VLOOKUP(G321, Products!$A$1:$B$7, 2, FALSE)</f>
        <v>Floati</v>
      </c>
      <c r="I321" s="3">
        <v>1</v>
      </c>
      <c r="J321" s="19" t="str">
        <f>VLOOKUP(I321, 'Pricing plans'!$A$1:$B$5, 2, FALSE)</f>
        <v>Light</v>
      </c>
      <c r="K321" s="20">
        <f t="array" ref="K321">INDEX(Prices!$A$1:$G$5, MATCH(J321, Prices!$A$1:$A$5, 0), MATCH(H321, Prices!$A$1:$G$1, 0))</f>
        <v>395</v>
      </c>
      <c r="L321" s="3">
        <v>5</v>
      </c>
      <c r="M321" s="18" t="str">
        <f>VLOOKUP(L321, Cities!$A$1:$B$11, 2, FALSE)</f>
        <v>Đông Hà</v>
      </c>
      <c r="N321" s="3">
        <v>3</v>
      </c>
      <c r="O321" s="4" t="s">
        <v>40</v>
      </c>
    </row>
    <row r="322" spans="1:15" ht="13" x14ac:dyDescent="0.15">
      <c r="A322" s="3">
        <v>321</v>
      </c>
      <c r="B322" s="3">
        <v>1</v>
      </c>
      <c r="C322" s="18" t="str">
        <f>VLOOKUP(B322, 'Traffic channels'!$A$1:$B$7, 2, FALSE)</f>
        <v>Google SEO</v>
      </c>
      <c r="D322" s="4" t="s">
        <v>42</v>
      </c>
      <c r="E322" s="14">
        <v>1</v>
      </c>
      <c r="F322" s="3">
        <v>321</v>
      </c>
      <c r="G322" s="3">
        <v>1</v>
      </c>
      <c r="H322" s="18" t="str">
        <f>VLOOKUP(G322, Products!$A$1:$B$7, 2, FALSE)</f>
        <v>Pintury</v>
      </c>
      <c r="I322" s="3">
        <v>2</v>
      </c>
      <c r="J322" s="19" t="str">
        <f>VLOOKUP(I322, 'Pricing plans'!$A$1:$B$5, 2, FALSE)</f>
        <v>Advanced</v>
      </c>
      <c r="K322" s="20">
        <f t="array" ref="K322">INDEX(Prices!$A$1:$G$5, MATCH(J322, Prices!$A$1:$A$5, 0), MATCH(H322, Prices!$A$1:$G$1, 0))</f>
        <v>299</v>
      </c>
      <c r="L322" s="3">
        <v>2</v>
      </c>
      <c r="M322" s="18" t="str">
        <f>VLOOKUP(L322, Cities!$A$1:$B$11, 2, FALSE)</f>
        <v>Hanoi</v>
      </c>
      <c r="N322" s="3">
        <v>4</v>
      </c>
      <c r="O322" s="4" t="s">
        <v>45</v>
      </c>
    </row>
    <row r="323" spans="1:15" ht="13" x14ac:dyDescent="0.15">
      <c r="A323" s="3">
        <v>322</v>
      </c>
      <c r="B323" s="3">
        <v>2</v>
      </c>
      <c r="C323" s="18" t="str">
        <f>VLOOKUP(B323, 'Traffic channels'!$A$1:$B$7, 2, FALSE)</f>
        <v>Google Ads</v>
      </c>
      <c r="D323" s="4" t="s">
        <v>42</v>
      </c>
      <c r="E323" s="14">
        <v>1</v>
      </c>
      <c r="F323" s="3">
        <v>322</v>
      </c>
      <c r="G323" s="3">
        <v>2</v>
      </c>
      <c r="H323" s="18" t="str">
        <f>VLOOKUP(G323, Products!$A$1:$B$7, 2, FALSE)</f>
        <v>Pixo</v>
      </c>
      <c r="I323" s="3">
        <v>2</v>
      </c>
      <c r="J323" s="19" t="str">
        <f>VLOOKUP(I323, 'Pricing plans'!$A$1:$B$5, 2, FALSE)</f>
        <v>Advanced</v>
      </c>
      <c r="K323" s="20">
        <f t="array" ref="K323">INDEX(Prices!$A$1:$G$5, MATCH(J323, Prices!$A$1:$A$5, 0), MATCH(H323, Prices!$A$1:$G$1, 0))</f>
        <v>216</v>
      </c>
      <c r="L323" s="3">
        <v>1</v>
      </c>
      <c r="M323" s="18" t="str">
        <f>VLOOKUP(L323, Cities!$A$1:$B$11, 2, FALSE)</f>
        <v>Ho Chi Minh City</v>
      </c>
      <c r="N323" s="3">
        <v>5</v>
      </c>
      <c r="O323" s="4" t="s">
        <v>43</v>
      </c>
    </row>
    <row r="324" spans="1:15" ht="13" x14ac:dyDescent="0.15">
      <c r="A324" s="3">
        <v>323</v>
      </c>
      <c r="B324" s="3">
        <v>1</v>
      </c>
      <c r="C324" s="18" t="str">
        <f>VLOOKUP(B324, 'Traffic channels'!$A$1:$B$7, 2, FALSE)</f>
        <v>Google SEO</v>
      </c>
      <c r="D324" s="4" t="s">
        <v>39</v>
      </c>
      <c r="E324" s="14">
        <v>1</v>
      </c>
      <c r="F324" s="3">
        <v>323</v>
      </c>
      <c r="G324" s="3">
        <v>5</v>
      </c>
      <c r="H324" s="18" t="str">
        <f>VLOOKUP(G324, Products!$A$1:$B$7, 2, FALSE)</f>
        <v>SprayPix</v>
      </c>
      <c r="I324" s="3">
        <v>2</v>
      </c>
      <c r="J324" s="19" t="str">
        <f>VLOOKUP(I324, 'Pricing plans'!$A$1:$B$5, 2, FALSE)</f>
        <v>Advanced</v>
      </c>
      <c r="K324" s="20">
        <f t="array" ref="K324">INDEX(Prices!$A$1:$G$5, MATCH(J324, Prices!$A$1:$A$5, 0), MATCH(H324, Prices!$A$1:$G$1, 0))</f>
        <v>446</v>
      </c>
      <c r="L324" s="3">
        <v>1</v>
      </c>
      <c r="M324" s="18" t="str">
        <f>VLOOKUP(L324, Cities!$A$1:$B$11, 2, FALSE)</f>
        <v>Ho Chi Minh City</v>
      </c>
      <c r="N324" s="3">
        <v>4</v>
      </c>
      <c r="O324" s="4" t="s">
        <v>45</v>
      </c>
    </row>
    <row r="325" spans="1:15" ht="13" x14ac:dyDescent="0.15">
      <c r="A325" s="3">
        <v>324</v>
      </c>
      <c r="B325" s="3">
        <v>1</v>
      </c>
      <c r="C325" s="18" t="str">
        <f>VLOOKUP(B325, 'Traffic channels'!$A$1:$B$7, 2, FALSE)</f>
        <v>Google SEO</v>
      </c>
      <c r="D325" s="4" t="s">
        <v>39</v>
      </c>
      <c r="E325" s="14">
        <v>1</v>
      </c>
      <c r="F325" s="3">
        <v>324</v>
      </c>
      <c r="G325" s="3">
        <v>2</v>
      </c>
      <c r="H325" s="18" t="str">
        <f>VLOOKUP(G325, Products!$A$1:$B$7, 2, FALSE)</f>
        <v>Pixo</v>
      </c>
      <c r="I325" s="3">
        <v>2</v>
      </c>
      <c r="J325" s="19" t="str">
        <f>VLOOKUP(I325, 'Pricing plans'!$A$1:$B$5, 2, FALSE)</f>
        <v>Advanced</v>
      </c>
      <c r="K325" s="20">
        <f t="array" ref="K325">INDEX(Prices!$A$1:$G$5, MATCH(J325, Prices!$A$1:$A$5, 0), MATCH(H325, Prices!$A$1:$G$1, 0))</f>
        <v>216</v>
      </c>
      <c r="L325" s="3">
        <v>2</v>
      </c>
      <c r="M325" s="18" t="str">
        <f>VLOOKUP(L325, Cities!$A$1:$B$11, 2, FALSE)</f>
        <v>Hanoi</v>
      </c>
      <c r="N325" s="3">
        <v>6</v>
      </c>
      <c r="O325" s="4" t="s">
        <v>46</v>
      </c>
    </row>
    <row r="326" spans="1:15" ht="13" x14ac:dyDescent="0.15">
      <c r="A326" s="3">
        <v>325</v>
      </c>
      <c r="B326" s="3">
        <v>2</v>
      </c>
      <c r="C326" s="18" t="str">
        <f>VLOOKUP(B326, 'Traffic channels'!$A$1:$B$7, 2, FALSE)</f>
        <v>Google Ads</v>
      </c>
      <c r="D326" s="4" t="s">
        <v>39</v>
      </c>
      <c r="E326" s="14">
        <v>1</v>
      </c>
      <c r="F326" s="3">
        <v>325</v>
      </c>
      <c r="G326" s="3">
        <v>5</v>
      </c>
      <c r="H326" s="18" t="str">
        <f>VLOOKUP(G326, Products!$A$1:$B$7, 2, FALSE)</f>
        <v>SprayPix</v>
      </c>
      <c r="I326" s="3">
        <v>1</v>
      </c>
      <c r="J326" s="19" t="str">
        <f>VLOOKUP(I326, 'Pricing plans'!$A$1:$B$5, 2, FALSE)</f>
        <v>Light</v>
      </c>
      <c r="K326" s="20">
        <f t="array" ref="K326">INDEX(Prices!$A$1:$G$5, MATCH(J326, Prices!$A$1:$A$5, 0), MATCH(H326, Prices!$A$1:$G$1, 0))</f>
        <v>297</v>
      </c>
      <c r="L326" s="3">
        <v>6</v>
      </c>
      <c r="M326" s="18" t="str">
        <f>VLOOKUP(L326, Cities!$A$1:$B$11, 2, FALSE)</f>
        <v>Đà Lạt</v>
      </c>
      <c r="N326" s="3">
        <v>7</v>
      </c>
      <c r="O326" s="4" t="s">
        <v>47</v>
      </c>
    </row>
    <row r="327" spans="1:15" ht="13" x14ac:dyDescent="0.15">
      <c r="A327" s="3">
        <v>326</v>
      </c>
      <c r="B327" s="3">
        <v>2</v>
      </c>
      <c r="C327" s="18" t="str">
        <f>VLOOKUP(B327, 'Traffic channels'!$A$1:$B$7, 2, FALSE)</f>
        <v>Google Ads</v>
      </c>
      <c r="D327" s="4" t="s">
        <v>42</v>
      </c>
      <c r="E327" s="14">
        <v>1</v>
      </c>
      <c r="F327" s="3">
        <v>326</v>
      </c>
      <c r="G327" s="3">
        <v>4</v>
      </c>
      <c r="H327" s="18" t="str">
        <f>VLOOKUP(G327, Products!$A$1:$B$7, 2, FALSE)</f>
        <v>Artista</v>
      </c>
      <c r="I327" s="3">
        <v>2</v>
      </c>
      <c r="J327" s="19" t="str">
        <f>VLOOKUP(I327, 'Pricing plans'!$A$1:$B$5, 2, FALSE)</f>
        <v>Advanced</v>
      </c>
      <c r="K327" s="20">
        <f t="array" ref="K327">INDEX(Prices!$A$1:$G$5, MATCH(J327, Prices!$A$1:$A$5, 0), MATCH(H327, Prices!$A$1:$G$1, 0))</f>
        <v>899</v>
      </c>
      <c r="L327" s="3">
        <v>7</v>
      </c>
      <c r="M327" s="18" t="str">
        <f>VLOOKUP(L327, Cities!$A$1:$B$11, 2, FALSE)</f>
        <v>Hội An</v>
      </c>
      <c r="N327" s="3">
        <v>5</v>
      </c>
      <c r="O327" s="4" t="s">
        <v>43</v>
      </c>
    </row>
    <row r="328" spans="1:15" ht="13" x14ac:dyDescent="0.15">
      <c r="A328" s="3">
        <v>327</v>
      </c>
      <c r="B328" s="3">
        <v>2</v>
      </c>
      <c r="C328" s="18" t="str">
        <f>VLOOKUP(B328, 'Traffic channels'!$A$1:$B$7, 2, FALSE)</f>
        <v>Google Ads</v>
      </c>
      <c r="D328" s="4" t="s">
        <v>39</v>
      </c>
      <c r="E328" s="14">
        <v>1</v>
      </c>
      <c r="F328" s="3">
        <v>327</v>
      </c>
      <c r="G328" s="3">
        <v>1</v>
      </c>
      <c r="H328" s="18" t="str">
        <f>VLOOKUP(G328, Products!$A$1:$B$7, 2, FALSE)</f>
        <v>Pintury</v>
      </c>
      <c r="I328" s="3">
        <v>1</v>
      </c>
      <c r="J328" s="19" t="str">
        <f>VLOOKUP(I328, 'Pricing plans'!$A$1:$B$5, 2, FALSE)</f>
        <v>Light</v>
      </c>
      <c r="K328" s="20">
        <f t="array" ref="K328">INDEX(Prices!$A$1:$G$5, MATCH(J328, Prices!$A$1:$A$5, 0), MATCH(H328, Prices!$A$1:$G$1, 0))</f>
        <v>199</v>
      </c>
      <c r="L328" s="3">
        <v>1</v>
      </c>
      <c r="M328" s="18" t="str">
        <f>VLOOKUP(L328, Cities!$A$1:$B$11, 2, FALSE)</f>
        <v>Ho Chi Minh City</v>
      </c>
      <c r="N328" s="3">
        <v>1</v>
      </c>
      <c r="O328" s="4" t="s">
        <v>44</v>
      </c>
    </row>
    <row r="329" spans="1:15" ht="13" x14ac:dyDescent="0.15">
      <c r="A329" s="3">
        <v>328</v>
      </c>
      <c r="B329" s="3">
        <v>2</v>
      </c>
      <c r="C329" s="18" t="str">
        <f>VLOOKUP(B329, 'Traffic channels'!$A$1:$B$7, 2, FALSE)</f>
        <v>Google Ads</v>
      </c>
      <c r="D329" s="4" t="s">
        <v>42</v>
      </c>
      <c r="E329" s="14">
        <v>1</v>
      </c>
      <c r="F329" s="3">
        <v>328</v>
      </c>
      <c r="G329" s="3">
        <v>4</v>
      </c>
      <c r="H329" s="18" t="str">
        <f>VLOOKUP(G329, Products!$A$1:$B$7, 2, FALSE)</f>
        <v>Artista</v>
      </c>
      <c r="I329" s="3">
        <v>2</v>
      </c>
      <c r="J329" s="19" t="str">
        <f>VLOOKUP(I329, 'Pricing plans'!$A$1:$B$5, 2, FALSE)</f>
        <v>Advanced</v>
      </c>
      <c r="K329" s="20">
        <f t="array" ref="K329">INDEX(Prices!$A$1:$G$5, MATCH(J329, Prices!$A$1:$A$5, 0), MATCH(H329, Prices!$A$1:$G$1, 0))</f>
        <v>899</v>
      </c>
      <c r="L329" s="3">
        <v>1</v>
      </c>
      <c r="M329" s="18" t="str">
        <f>VLOOKUP(L329, Cities!$A$1:$B$11, 2, FALSE)</f>
        <v>Ho Chi Minh City</v>
      </c>
      <c r="N329" s="3">
        <v>1</v>
      </c>
      <c r="O329" s="4" t="s">
        <v>44</v>
      </c>
    </row>
    <row r="330" spans="1:15" ht="13" x14ac:dyDescent="0.15">
      <c r="A330" s="3">
        <v>329</v>
      </c>
      <c r="B330" s="3">
        <v>10</v>
      </c>
      <c r="C330" s="18" t="e">
        <f>VLOOKUP(B330, 'Traffic channels'!$A$1:$B$7, 2, FALSE)</f>
        <v>#N/A</v>
      </c>
      <c r="D330" s="4" t="s">
        <v>42</v>
      </c>
      <c r="E330" s="14">
        <v>1</v>
      </c>
      <c r="F330" s="3">
        <v>329</v>
      </c>
      <c r="G330" s="3">
        <v>1</v>
      </c>
      <c r="H330" s="18" t="str">
        <f>VLOOKUP(G330, Products!$A$1:$B$7, 2, FALSE)</f>
        <v>Pintury</v>
      </c>
      <c r="I330" s="3">
        <v>3</v>
      </c>
      <c r="J330" s="19" t="str">
        <f>VLOOKUP(I330, 'Pricing plans'!$A$1:$B$5, 2, FALSE)</f>
        <v>Premium</v>
      </c>
      <c r="K330" s="20">
        <f t="array" ref="K330">INDEX(Prices!$A$1:$G$5, MATCH(J330, Prices!$A$1:$A$5, 0), MATCH(H330, Prices!$A$1:$G$1, 0))</f>
        <v>597</v>
      </c>
      <c r="L330" s="3">
        <v>4</v>
      </c>
      <c r="M330" s="18" t="str">
        <f>VLOOKUP(L330, Cities!$A$1:$B$11, 2, FALSE)</f>
        <v>Huế</v>
      </c>
      <c r="N330" s="3">
        <v>1</v>
      </c>
      <c r="O330" s="4" t="s">
        <v>44</v>
      </c>
    </row>
    <row r="331" spans="1:15" ht="13" x14ac:dyDescent="0.15">
      <c r="A331" s="3">
        <v>330</v>
      </c>
      <c r="B331" s="3">
        <v>2</v>
      </c>
      <c r="C331" s="18" t="str">
        <f>VLOOKUP(B331, 'Traffic channels'!$A$1:$B$7, 2, FALSE)</f>
        <v>Google Ads</v>
      </c>
      <c r="D331" s="4" t="s">
        <v>39</v>
      </c>
      <c r="E331" s="14">
        <v>1</v>
      </c>
      <c r="F331" s="3">
        <v>330</v>
      </c>
      <c r="G331" s="3">
        <v>5</v>
      </c>
      <c r="H331" s="18" t="str">
        <f>VLOOKUP(G331, Products!$A$1:$B$7, 2, FALSE)</f>
        <v>SprayPix</v>
      </c>
      <c r="I331" s="3">
        <v>2</v>
      </c>
      <c r="J331" s="19" t="str">
        <f>VLOOKUP(I331, 'Pricing plans'!$A$1:$B$5, 2, FALSE)</f>
        <v>Advanced</v>
      </c>
      <c r="K331" s="20">
        <f t="array" ref="K331">INDEX(Prices!$A$1:$G$5, MATCH(J331, Prices!$A$1:$A$5, 0), MATCH(H331, Prices!$A$1:$G$1, 0))</f>
        <v>446</v>
      </c>
      <c r="L331" s="3">
        <v>6</v>
      </c>
      <c r="M331" s="18" t="str">
        <f>VLOOKUP(L331, Cities!$A$1:$B$11, 2, FALSE)</f>
        <v>Đà Lạt</v>
      </c>
      <c r="N331" s="3">
        <v>2</v>
      </c>
      <c r="O331" s="4" t="s">
        <v>41</v>
      </c>
    </row>
    <row r="332" spans="1:15" ht="13" x14ac:dyDescent="0.15">
      <c r="A332" s="3">
        <v>331</v>
      </c>
      <c r="B332" s="3">
        <v>5</v>
      </c>
      <c r="C332" s="18" t="str">
        <f>VLOOKUP(B332, 'Traffic channels'!$A$1:$B$7, 2, FALSE)</f>
        <v>Instagram</v>
      </c>
      <c r="D332" s="4" t="s">
        <v>42</v>
      </c>
      <c r="E332" s="14">
        <v>1</v>
      </c>
      <c r="F332" s="3">
        <v>331</v>
      </c>
      <c r="G332" s="3">
        <v>2</v>
      </c>
      <c r="H332" s="18" t="str">
        <f>VLOOKUP(G332, Products!$A$1:$B$7, 2, FALSE)</f>
        <v>Pixo</v>
      </c>
      <c r="I332" s="3">
        <v>1</v>
      </c>
      <c r="J332" s="19" t="str">
        <f>VLOOKUP(I332, 'Pricing plans'!$A$1:$B$5, 2, FALSE)</f>
        <v>Light</v>
      </c>
      <c r="K332" s="20">
        <f t="array" ref="K332">INDEX(Prices!$A$1:$G$5, MATCH(J332, Prices!$A$1:$A$5, 0), MATCH(H332, Prices!$A$1:$G$1, 0))</f>
        <v>144</v>
      </c>
      <c r="L332" s="3">
        <v>1</v>
      </c>
      <c r="M332" s="18" t="str">
        <f>VLOOKUP(L332, Cities!$A$1:$B$11, 2, FALSE)</f>
        <v>Ho Chi Minh City</v>
      </c>
      <c r="N332" s="3">
        <v>2</v>
      </c>
      <c r="O332" s="4" t="s">
        <v>41</v>
      </c>
    </row>
    <row r="333" spans="1:15" ht="13" x14ac:dyDescent="0.15">
      <c r="A333" s="3">
        <v>332</v>
      </c>
      <c r="B333" s="3">
        <v>1</v>
      </c>
      <c r="C333" s="18" t="str">
        <f>VLOOKUP(B333, 'Traffic channels'!$A$1:$B$7, 2, FALSE)</f>
        <v>Google SEO</v>
      </c>
      <c r="D333" s="4" t="s">
        <v>39</v>
      </c>
      <c r="E333" s="14">
        <v>1</v>
      </c>
      <c r="F333" s="3">
        <v>332</v>
      </c>
      <c r="G333" s="3">
        <v>4</v>
      </c>
      <c r="H333" s="18" t="str">
        <f>VLOOKUP(G333, Products!$A$1:$B$7, 2, FALSE)</f>
        <v>Artista</v>
      </c>
      <c r="I333" s="3">
        <v>2</v>
      </c>
      <c r="J333" s="19" t="str">
        <f>VLOOKUP(I333, 'Pricing plans'!$A$1:$B$5, 2, FALSE)</f>
        <v>Advanced</v>
      </c>
      <c r="K333" s="20">
        <f t="array" ref="K333">INDEX(Prices!$A$1:$G$5, MATCH(J333, Prices!$A$1:$A$5, 0), MATCH(H333, Prices!$A$1:$G$1, 0))</f>
        <v>899</v>
      </c>
      <c r="L333" s="3">
        <v>1</v>
      </c>
      <c r="M333" s="18" t="str">
        <f>VLOOKUP(L333, Cities!$A$1:$B$11, 2, FALSE)</f>
        <v>Ho Chi Minh City</v>
      </c>
      <c r="N333" s="3">
        <v>6</v>
      </c>
      <c r="O333" s="4" t="s">
        <v>46</v>
      </c>
    </row>
    <row r="334" spans="1:15" ht="13" x14ac:dyDescent="0.15">
      <c r="A334" s="3">
        <v>333</v>
      </c>
      <c r="B334" s="3">
        <v>2</v>
      </c>
      <c r="C334" s="18" t="str">
        <f>VLOOKUP(B334, 'Traffic channels'!$A$1:$B$7, 2, FALSE)</f>
        <v>Google Ads</v>
      </c>
      <c r="D334" s="4" t="s">
        <v>39</v>
      </c>
      <c r="E334" s="14">
        <v>1</v>
      </c>
      <c r="F334" s="3">
        <v>333</v>
      </c>
      <c r="G334" s="3">
        <v>2</v>
      </c>
      <c r="H334" s="18" t="str">
        <f>VLOOKUP(G334, Products!$A$1:$B$7, 2, FALSE)</f>
        <v>Pixo</v>
      </c>
      <c r="I334" s="3">
        <v>3</v>
      </c>
      <c r="J334" s="19" t="str">
        <f>VLOOKUP(I334, 'Pricing plans'!$A$1:$B$5, 2, FALSE)</f>
        <v>Premium</v>
      </c>
      <c r="K334" s="20">
        <f t="array" ref="K334">INDEX(Prices!$A$1:$G$5, MATCH(J334, Prices!$A$1:$A$5, 0), MATCH(H334, Prices!$A$1:$G$1, 0))</f>
        <v>432</v>
      </c>
      <c r="L334" s="3">
        <v>2</v>
      </c>
      <c r="M334" s="18" t="str">
        <f>VLOOKUP(L334, Cities!$A$1:$B$11, 2, FALSE)</f>
        <v>Hanoi</v>
      </c>
      <c r="N334" s="3">
        <v>5</v>
      </c>
      <c r="O334" s="4" t="s">
        <v>43</v>
      </c>
    </row>
    <row r="335" spans="1:15" ht="13" x14ac:dyDescent="0.15">
      <c r="A335" s="3">
        <v>334</v>
      </c>
      <c r="B335" s="3">
        <v>4</v>
      </c>
      <c r="C335" s="18" t="str">
        <f>VLOOKUP(B335, 'Traffic channels'!$A$1:$B$7, 2, FALSE)</f>
        <v>Facebook</v>
      </c>
      <c r="D335" s="4" t="s">
        <v>39</v>
      </c>
      <c r="E335" s="14">
        <v>1</v>
      </c>
      <c r="F335" s="3">
        <v>334</v>
      </c>
      <c r="G335" s="3">
        <v>3</v>
      </c>
      <c r="H335" s="18" t="str">
        <f>VLOOKUP(G335, Products!$A$1:$B$7, 2, FALSE)</f>
        <v>Floati</v>
      </c>
      <c r="I335" s="3">
        <v>2</v>
      </c>
      <c r="J335" s="19" t="str">
        <f>VLOOKUP(I335, 'Pricing plans'!$A$1:$B$5, 2, FALSE)</f>
        <v>Advanced</v>
      </c>
      <c r="K335" s="20">
        <f t="array" ref="K335">INDEX(Prices!$A$1:$G$5, MATCH(J335, Prices!$A$1:$A$5, 0), MATCH(H335, Prices!$A$1:$G$1, 0))</f>
        <v>593</v>
      </c>
      <c r="L335" s="3">
        <v>10</v>
      </c>
      <c r="M335" s="18" t="str">
        <f>VLOOKUP(L335, Cities!$A$1:$B$11, 2, FALSE)</f>
        <v>Nha Trang</v>
      </c>
      <c r="N335" s="3">
        <v>4</v>
      </c>
      <c r="O335" s="4" t="s">
        <v>45</v>
      </c>
    </row>
    <row r="336" spans="1:15" ht="13" x14ac:dyDescent="0.15">
      <c r="A336" s="3">
        <v>335</v>
      </c>
      <c r="B336" s="3">
        <v>2</v>
      </c>
      <c r="C336" s="18" t="str">
        <f>VLOOKUP(B336, 'Traffic channels'!$A$1:$B$7, 2, FALSE)</f>
        <v>Google Ads</v>
      </c>
      <c r="D336" s="4" t="s">
        <v>39</v>
      </c>
      <c r="E336" s="14">
        <v>1</v>
      </c>
      <c r="F336" s="3">
        <v>335</v>
      </c>
      <c r="G336" s="3">
        <v>4</v>
      </c>
      <c r="H336" s="18" t="str">
        <f>VLOOKUP(G336, Products!$A$1:$B$7, 2, FALSE)</f>
        <v>Artista</v>
      </c>
      <c r="I336" s="3">
        <v>2</v>
      </c>
      <c r="J336" s="19" t="str">
        <f>VLOOKUP(I336, 'Pricing plans'!$A$1:$B$5, 2, FALSE)</f>
        <v>Advanced</v>
      </c>
      <c r="K336" s="20">
        <f t="array" ref="K336">INDEX(Prices!$A$1:$G$5, MATCH(J336, Prices!$A$1:$A$5, 0), MATCH(H336, Prices!$A$1:$G$1, 0))</f>
        <v>899</v>
      </c>
      <c r="L336" s="3">
        <v>6</v>
      </c>
      <c r="M336" s="18" t="str">
        <f>VLOOKUP(L336, Cities!$A$1:$B$11, 2, FALSE)</f>
        <v>Đà Lạt</v>
      </c>
      <c r="N336" s="3">
        <v>2</v>
      </c>
      <c r="O336" s="4" t="s">
        <v>41</v>
      </c>
    </row>
    <row r="337" spans="1:15" ht="13" x14ac:dyDescent="0.15">
      <c r="A337" s="3">
        <v>336</v>
      </c>
      <c r="B337" s="3">
        <v>2</v>
      </c>
      <c r="C337" s="18" t="str">
        <f>VLOOKUP(B337, 'Traffic channels'!$A$1:$B$7, 2, FALSE)</f>
        <v>Google Ads</v>
      </c>
      <c r="D337" s="4" t="s">
        <v>39</v>
      </c>
      <c r="E337" s="14">
        <v>1</v>
      </c>
      <c r="F337" s="3">
        <v>336</v>
      </c>
      <c r="G337" s="3">
        <v>3</v>
      </c>
      <c r="H337" s="18" t="str">
        <f>VLOOKUP(G337, Products!$A$1:$B$7, 2, FALSE)</f>
        <v>Floati</v>
      </c>
      <c r="I337" s="3">
        <v>1</v>
      </c>
      <c r="J337" s="19" t="str">
        <f>VLOOKUP(I337, 'Pricing plans'!$A$1:$B$5, 2, FALSE)</f>
        <v>Light</v>
      </c>
      <c r="K337" s="20">
        <f t="array" ref="K337">INDEX(Prices!$A$1:$G$5, MATCH(J337, Prices!$A$1:$A$5, 0), MATCH(H337, Prices!$A$1:$G$1, 0))</f>
        <v>395</v>
      </c>
      <c r="L337" s="3">
        <v>10</v>
      </c>
      <c r="M337" s="18" t="str">
        <f>VLOOKUP(L337, Cities!$A$1:$B$11, 2, FALSE)</f>
        <v>Nha Trang</v>
      </c>
      <c r="N337" s="3">
        <v>4</v>
      </c>
      <c r="O337" s="4" t="s">
        <v>45</v>
      </c>
    </row>
    <row r="338" spans="1:15" ht="13" x14ac:dyDescent="0.15">
      <c r="A338" s="3">
        <v>337</v>
      </c>
      <c r="B338" s="3">
        <v>5</v>
      </c>
      <c r="C338" s="18" t="str">
        <f>VLOOKUP(B338, 'Traffic channels'!$A$1:$B$7, 2, FALSE)</f>
        <v>Instagram</v>
      </c>
      <c r="D338" s="4" t="s">
        <v>39</v>
      </c>
      <c r="E338" s="14">
        <v>1</v>
      </c>
      <c r="F338" s="3">
        <v>337</v>
      </c>
      <c r="G338" s="3">
        <v>1</v>
      </c>
      <c r="H338" s="18" t="str">
        <f>VLOOKUP(G338, Products!$A$1:$B$7, 2, FALSE)</f>
        <v>Pintury</v>
      </c>
      <c r="I338" s="3">
        <v>3</v>
      </c>
      <c r="J338" s="19" t="str">
        <f>VLOOKUP(I338, 'Pricing plans'!$A$1:$B$5, 2, FALSE)</f>
        <v>Premium</v>
      </c>
      <c r="K338" s="20">
        <f t="array" ref="K338">INDEX(Prices!$A$1:$G$5, MATCH(J338, Prices!$A$1:$A$5, 0), MATCH(H338, Prices!$A$1:$G$1, 0))</f>
        <v>597</v>
      </c>
      <c r="L338" s="3">
        <v>10</v>
      </c>
      <c r="M338" s="18" t="str">
        <f>VLOOKUP(L338, Cities!$A$1:$B$11, 2, FALSE)</f>
        <v>Nha Trang</v>
      </c>
      <c r="N338" s="3">
        <v>2</v>
      </c>
      <c r="O338" s="4" t="s">
        <v>41</v>
      </c>
    </row>
    <row r="339" spans="1:15" ht="13" x14ac:dyDescent="0.15">
      <c r="A339" s="3">
        <v>338</v>
      </c>
      <c r="B339" s="3">
        <v>1</v>
      </c>
      <c r="C339" s="18" t="str">
        <f>VLOOKUP(B339, 'Traffic channels'!$A$1:$B$7, 2, FALSE)</f>
        <v>Google SEO</v>
      </c>
      <c r="D339" s="4" t="s">
        <v>39</v>
      </c>
      <c r="E339" s="14">
        <v>1</v>
      </c>
      <c r="F339" s="3">
        <v>338</v>
      </c>
      <c r="G339" s="3">
        <v>3</v>
      </c>
      <c r="H339" s="18" t="str">
        <f>VLOOKUP(G339, Products!$A$1:$B$7, 2, FALSE)</f>
        <v>Floati</v>
      </c>
      <c r="I339" s="3">
        <v>2</v>
      </c>
      <c r="J339" s="19" t="str">
        <f>VLOOKUP(I339, 'Pricing plans'!$A$1:$B$5, 2, FALSE)</f>
        <v>Advanced</v>
      </c>
      <c r="K339" s="20">
        <f t="array" ref="K339">INDEX(Prices!$A$1:$G$5, MATCH(J339, Prices!$A$1:$A$5, 0), MATCH(H339, Prices!$A$1:$G$1, 0))</f>
        <v>593</v>
      </c>
      <c r="L339" s="3">
        <v>1</v>
      </c>
      <c r="M339" s="18" t="str">
        <f>VLOOKUP(L339, Cities!$A$1:$B$11, 2, FALSE)</f>
        <v>Ho Chi Minh City</v>
      </c>
      <c r="N339" s="3">
        <v>2</v>
      </c>
      <c r="O339" s="4" t="s">
        <v>41</v>
      </c>
    </row>
    <row r="340" spans="1:15" ht="13" x14ac:dyDescent="0.15">
      <c r="A340" s="3">
        <v>339</v>
      </c>
      <c r="B340" s="3">
        <v>1</v>
      </c>
      <c r="C340" s="18" t="str">
        <f>VLOOKUP(B340, 'Traffic channels'!$A$1:$B$7, 2, FALSE)</f>
        <v>Google SEO</v>
      </c>
      <c r="D340" s="4" t="s">
        <v>39</v>
      </c>
      <c r="E340" s="14">
        <v>1</v>
      </c>
      <c r="F340" s="3">
        <v>339</v>
      </c>
      <c r="G340" s="3">
        <v>4</v>
      </c>
      <c r="H340" s="18" t="str">
        <f>VLOOKUP(G340, Products!$A$1:$B$7, 2, FALSE)</f>
        <v>Artista</v>
      </c>
      <c r="I340" s="3">
        <v>1</v>
      </c>
      <c r="J340" s="19" t="str">
        <f>VLOOKUP(I340, 'Pricing plans'!$A$1:$B$5, 2, FALSE)</f>
        <v>Light</v>
      </c>
      <c r="K340" s="20">
        <f t="array" ref="K340">INDEX(Prices!$A$1:$G$5, MATCH(J340, Prices!$A$1:$A$5, 0), MATCH(H340, Prices!$A$1:$G$1, 0))</f>
        <v>599</v>
      </c>
      <c r="L340" s="3">
        <v>3</v>
      </c>
      <c r="M340" s="18" t="str">
        <f>VLOOKUP(L340, Cities!$A$1:$B$11, 2, FALSE)</f>
        <v>Da Nang</v>
      </c>
      <c r="N340" s="3">
        <v>2</v>
      </c>
      <c r="O340" s="4" t="s">
        <v>41</v>
      </c>
    </row>
    <row r="341" spans="1:15" ht="13" x14ac:dyDescent="0.15">
      <c r="A341" s="3">
        <v>340</v>
      </c>
      <c r="B341" s="3">
        <v>1</v>
      </c>
      <c r="C341" s="18" t="str">
        <f>VLOOKUP(B341, 'Traffic channels'!$A$1:$B$7, 2, FALSE)</f>
        <v>Google SEO</v>
      </c>
      <c r="D341" s="4" t="s">
        <v>42</v>
      </c>
      <c r="E341" s="14">
        <v>1</v>
      </c>
      <c r="F341" s="3">
        <v>340</v>
      </c>
      <c r="G341" s="3">
        <v>1</v>
      </c>
      <c r="H341" s="18" t="str">
        <f>VLOOKUP(G341, Products!$A$1:$B$7, 2, FALSE)</f>
        <v>Pintury</v>
      </c>
      <c r="I341" s="3">
        <v>3</v>
      </c>
      <c r="J341" s="19" t="str">
        <f>VLOOKUP(I341, 'Pricing plans'!$A$1:$B$5, 2, FALSE)</f>
        <v>Premium</v>
      </c>
      <c r="K341" s="20">
        <f t="array" ref="K341">INDEX(Prices!$A$1:$G$5, MATCH(J341, Prices!$A$1:$A$5, 0), MATCH(H341, Prices!$A$1:$G$1, 0))</f>
        <v>597</v>
      </c>
      <c r="L341" s="3">
        <v>4</v>
      </c>
      <c r="M341" s="18" t="str">
        <f>VLOOKUP(L341, Cities!$A$1:$B$11, 2, FALSE)</f>
        <v>Huế</v>
      </c>
      <c r="N341" s="3">
        <v>7</v>
      </c>
      <c r="O341" s="4" t="s">
        <v>47</v>
      </c>
    </row>
    <row r="342" spans="1:15" ht="13" x14ac:dyDescent="0.15">
      <c r="A342" s="3">
        <v>341</v>
      </c>
      <c r="B342" s="3">
        <v>4</v>
      </c>
      <c r="C342" s="18" t="str">
        <f>VLOOKUP(B342, 'Traffic channels'!$A$1:$B$7, 2, FALSE)</f>
        <v>Facebook</v>
      </c>
      <c r="D342" s="4" t="s">
        <v>42</v>
      </c>
      <c r="E342" s="14">
        <v>1</v>
      </c>
      <c r="F342" s="3">
        <v>341</v>
      </c>
      <c r="G342" s="3">
        <v>1</v>
      </c>
      <c r="H342" s="18" t="str">
        <f>VLOOKUP(G342, Products!$A$1:$B$7, 2, FALSE)</f>
        <v>Pintury</v>
      </c>
      <c r="I342" s="3">
        <v>2</v>
      </c>
      <c r="J342" s="19" t="str">
        <f>VLOOKUP(I342, 'Pricing plans'!$A$1:$B$5, 2, FALSE)</f>
        <v>Advanced</v>
      </c>
      <c r="K342" s="20">
        <f t="array" ref="K342">INDEX(Prices!$A$1:$G$5, MATCH(J342, Prices!$A$1:$A$5, 0), MATCH(H342, Prices!$A$1:$G$1, 0))</f>
        <v>299</v>
      </c>
      <c r="L342" s="3">
        <v>2</v>
      </c>
      <c r="M342" s="18" t="str">
        <f>VLOOKUP(L342, Cities!$A$1:$B$11, 2, FALSE)</f>
        <v>Hanoi</v>
      </c>
      <c r="N342" s="3">
        <v>1</v>
      </c>
      <c r="O342" s="4" t="s">
        <v>44</v>
      </c>
    </row>
    <row r="343" spans="1:15" ht="13" x14ac:dyDescent="0.15">
      <c r="A343" s="3">
        <v>342</v>
      </c>
      <c r="B343" s="3">
        <v>2</v>
      </c>
      <c r="C343" s="18" t="str">
        <f>VLOOKUP(B343, 'Traffic channels'!$A$1:$B$7, 2, FALSE)</f>
        <v>Google Ads</v>
      </c>
      <c r="D343" s="4" t="s">
        <v>42</v>
      </c>
      <c r="E343" s="14">
        <v>1</v>
      </c>
      <c r="F343" s="3">
        <v>342</v>
      </c>
      <c r="G343" s="3">
        <v>1</v>
      </c>
      <c r="H343" s="18" t="str">
        <f>VLOOKUP(G343, Products!$A$1:$B$7, 2, FALSE)</f>
        <v>Pintury</v>
      </c>
      <c r="I343" s="3">
        <v>2</v>
      </c>
      <c r="J343" s="19" t="str">
        <f>VLOOKUP(I343, 'Pricing plans'!$A$1:$B$5, 2, FALSE)</f>
        <v>Advanced</v>
      </c>
      <c r="K343" s="20">
        <f t="array" ref="K343">INDEX(Prices!$A$1:$G$5, MATCH(J343, Prices!$A$1:$A$5, 0), MATCH(H343, Prices!$A$1:$G$1, 0))</f>
        <v>299</v>
      </c>
      <c r="L343" s="3">
        <v>1</v>
      </c>
      <c r="M343" s="18" t="str">
        <f>VLOOKUP(L343, Cities!$A$1:$B$11, 2, FALSE)</f>
        <v>Ho Chi Minh City</v>
      </c>
      <c r="N343" s="3">
        <v>5</v>
      </c>
      <c r="O343" s="4" t="s">
        <v>43</v>
      </c>
    </row>
    <row r="344" spans="1:15" ht="13" x14ac:dyDescent="0.15">
      <c r="A344" s="3">
        <v>343</v>
      </c>
      <c r="B344" s="3">
        <v>2</v>
      </c>
      <c r="C344" s="18" t="str">
        <f>VLOOKUP(B344, 'Traffic channels'!$A$1:$B$7, 2, FALSE)</f>
        <v>Google Ads</v>
      </c>
      <c r="D344" s="4" t="s">
        <v>39</v>
      </c>
      <c r="E344" s="14">
        <v>1</v>
      </c>
      <c r="F344" s="3">
        <v>343</v>
      </c>
      <c r="G344" s="3">
        <v>4</v>
      </c>
      <c r="H344" s="18" t="str">
        <f>VLOOKUP(G344, Products!$A$1:$B$7, 2, FALSE)</f>
        <v>Artista</v>
      </c>
      <c r="I344" s="3">
        <v>2</v>
      </c>
      <c r="J344" s="19" t="str">
        <f>VLOOKUP(I344, 'Pricing plans'!$A$1:$B$5, 2, FALSE)</f>
        <v>Advanced</v>
      </c>
      <c r="K344" s="20">
        <f t="array" ref="K344">INDEX(Prices!$A$1:$G$5, MATCH(J344, Prices!$A$1:$A$5, 0), MATCH(H344, Prices!$A$1:$G$1, 0))</f>
        <v>899</v>
      </c>
      <c r="L344" s="3">
        <v>8</v>
      </c>
      <c r="M344" s="18" t="str">
        <f>VLOOKUP(L344, Cities!$A$1:$B$11, 2, FALSE)</f>
        <v>Buôn Ma Thuột</v>
      </c>
      <c r="N344" s="3">
        <v>4</v>
      </c>
      <c r="O344" s="4" t="s">
        <v>45</v>
      </c>
    </row>
    <row r="345" spans="1:15" ht="13" x14ac:dyDescent="0.15">
      <c r="A345" s="3">
        <v>344</v>
      </c>
      <c r="B345" s="3">
        <v>2</v>
      </c>
      <c r="C345" s="18" t="str">
        <f>VLOOKUP(B345, 'Traffic channels'!$A$1:$B$7, 2, FALSE)</f>
        <v>Google Ads</v>
      </c>
      <c r="D345" s="4" t="s">
        <v>39</v>
      </c>
      <c r="E345" s="14">
        <v>1</v>
      </c>
      <c r="F345" s="3">
        <v>344</v>
      </c>
      <c r="G345" s="3">
        <v>4</v>
      </c>
      <c r="H345" s="18" t="str">
        <f>VLOOKUP(G345, Products!$A$1:$B$7, 2, FALSE)</f>
        <v>Artista</v>
      </c>
      <c r="I345" s="3">
        <v>2</v>
      </c>
      <c r="J345" s="19" t="str">
        <f>VLOOKUP(I345, 'Pricing plans'!$A$1:$B$5, 2, FALSE)</f>
        <v>Advanced</v>
      </c>
      <c r="K345" s="20">
        <f t="array" ref="K345">INDEX(Prices!$A$1:$G$5, MATCH(J345, Prices!$A$1:$A$5, 0), MATCH(H345, Prices!$A$1:$G$1, 0))</f>
        <v>899</v>
      </c>
      <c r="L345" s="3">
        <v>2</v>
      </c>
      <c r="M345" s="18" t="str">
        <f>VLOOKUP(L345, Cities!$A$1:$B$11, 2, FALSE)</f>
        <v>Hanoi</v>
      </c>
      <c r="N345" s="3">
        <v>1</v>
      </c>
      <c r="O345" s="4" t="s">
        <v>44</v>
      </c>
    </row>
    <row r="346" spans="1:15" ht="13" x14ac:dyDescent="0.15">
      <c r="A346" s="3">
        <v>345</v>
      </c>
      <c r="B346" s="3">
        <v>4</v>
      </c>
      <c r="C346" s="18" t="str">
        <f>VLOOKUP(B346, 'Traffic channels'!$A$1:$B$7, 2, FALSE)</f>
        <v>Facebook</v>
      </c>
      <c r="D346" s="4" t="s">
        <v>39</v>
      </c>
      <c r="E346" s="14">
        <v>1</v>
      </c>
      <c r="F346" s="3">
        <v>345</v>
      </c>
      <c r="G346" s="3">
        <v>3</v>
      </c>
      <c r="H346" s="18" t="str">
        <f>VLOOKUP(G346, Products!$A$1:$B$7, 2, FALSE)</f>
        <v>Floati</v>
      </c>
      <c r="I346" s="3">
        <v>2</v>
      </c>
      <c r="J346" s="19" t="str">
        <f>VLOOKUP(I346, 'Pricing plans'!$A$1:$B$5, 2, FALSE)</f>
        <v>Advanced</v>
      </c>
      <c r="K346" s="20">
        <f t="array" ref="K346">INDEX(Prices!$A$1:$G$5, MATCH(J346, Prices!$A$1:$A$5, 0), MATCH(H346, Prices!$A$1:$G$1, 0))</f>
        <v>593</v>
      </c>
      <c r="L346" s="3">
        <v>6</v>
      </c>
      <c r="M346" s="18" t="str">
        <f>VLOOKUP(L346, Cities!$A$1:$B$11, 2, FALSE)</f>
        <v>Đà Lạt</v>
      </c>
      <c r="N346" s="3">
        <v>1</v>
      </c>
      <c r="O346" s="4" t="s">
        <v>44</v>
      </c>
    </row>
    <row r="347" spans="1:15" ht="13" x14ac:dyDescent="0.15">
      <c r="A347" s="3">
        <v>346</v>
      </c>
      <c r="B347" s="3">
        <v>5</v>
      </c>
      <c r="C347" s="18" t="str">
        <f>VLOOKUP(B347, 'Traffic channels'!$A$1:$B$7, 2, FALSE)</f>
        <v>Instagram</v>
      </c>
      <c r="D347" s="4" t="s">
        <v>42</v>
      </c>
      <c r="E347" s="14">
        <v>1</v>
      </c>
      <c r="F347" s="3">
        <v>346</v>
      </c>
      <c r="G347" s="3">
        <v>1</v>
      </c>
      <c r="H347" s="18" t="str">
        <f>VLOOKUP(G347, Products!$A$1:$B$7, 2, FALSE)</f>
        <v>Pintury</v>
      </c>
      <c r="I347" s="3">
        <v>2</v>
      </c>
      <c r="J347" s="19" t="str">
        <f>VLOOKUP(I347, 'Pricing plans'!$A$1:$B$5, 2, FALSE)</f>
        <v>Advanced</v>
      </c>
      <c r="K347" s="20">
        <f t="array" ref="K347">INDEX(Prices!$A$1:$G$5, MATCH(J347, Prices!$A$1:$A$5, 0), MATCH(H347, Prices!$A$1:$G$1, 0))</f>
        <v>299</v>
      </c>
      <c r="L347" s="3">
        <v>3</v>
      </c>
      <c r="M347" s="18" t="str">
        <f>VLOOKUP(L347, Cities!$A$1:$B$11, 2, FALSE)</f>
        <v>Da Nang</v>
      </c>
      <c r="N347" s="3">
        <v>4</v>
      </c>
      <c r="O347" s="4" t="s">
        <v>45</v>
      </c>
    </row>
    <row r="348" spans="1:15" ht="13" x14ac:dyDescent="0.15">
      <c r="A348" s="3">
        <v>347</v>
      </c>
      <c r="B348" s="3">
        <v>1</v>
      </c>
      <c r="C348" s="18" t="str">
        <f>VLOOKUP(B348, 'Traffic channels'!$A$1:$B$7, 2, FALSE)</f>
        <v>Google SEO</v>
      </c>
      <c r="D348" s="4" t="s">
        <v>39</v>
      </c>
      <c r="E348" s="14">
        <v>1</v>
      </c>
      <c r="F348" s="3">
        <v>347</v>
      </c>
      <c r="G348" s="3">
        <v>1</v>
      </c>
      <c r="H348" s="18" t="str">
        <f>VLOOKUP(G348, Products!$A$1:$B$7, 2, FALSE)</f>
        <v>Pintury</v>
      </c>
      <c r="I348" s="3">
        <v>2</v>
      </c>
      <c r="J348" s="19" t="str">
        <f>VLOOKUP(I348, 'Pricing plans'!$A$1:$B$5, 2, FALSE)</f>
        <v>Advanced</v>
      </c>
      <c r="K348" s="20">
        <f t="array" ref="K348">INDEX(Prices!$A$1:$G$5, MATCH(J348, Prices!$A$1:$A$5, 0), MATCH(H348, Prices!$A$1:$G$1, 0))</f>
        <v>299</v>
      </c>
      <c r="L348" s="3">
        <v>2</v>
      </c>
      <c r="M348" s="18" t="str">
        <f>VLOOKUP(L348, Cities!$A$1:$B$11, 2, FALSE)</f>
        <v>Hanoi</v>
      </c>
      <c r="N348" s="3">
        <v>3</v>
      </c>
      <c r="O348" s="4" t="s">
        <v>40</v>
      </c>
    </row>
    <row r="349" spans="1:15" ht="13" x14ac:dyDescent="0.15">
      <c r="A349" s="3">
        <v>348</v>
      </c>
      <c r="B349" s="3">
        <v>1</v>
      </c>
      <c r="C349" s="18" t="str">
        <f>VLOOKUP(B349, 'Traffic channels'!$A$1:$B$7, 2, FALSE)</f>
        <v>Google SEO</v>
      </c>
      <c r="D349" s="4" t="s">
        <v>42</v>
      </c>
      <c r="E349" s="14">
        <v>1</v>
      </c>
      <c r="F349" s="3">
        <v>348</v>
      </c>
      <c r="G349" s="3">
        <v>3</v>
      </c>
      <c r="H349" s="18" t="str">
        <f>VLOOKUP(G349, Products!$A$1:$B$7, 2, FALSE)</f>
        <v>Floati</v>
      </c>
      <c r="I349" s="3">
        <v>1</v>
      </c>
      <c r="J349" s="19" t="str">
        <f>VLOOKUP(I349, 'Pricing plans'!$A$1:$B$5, 2, FALSE)</f>
        <v>Light</v>
      </c>
      <c r="K349" s="20">
        <f t="array" ref="K349">INDEX(Prices!$A$1:$G$5, MATCH(J349, Prices!$A$1:$A$5, 0), MATCH(H349, Prices!$A$1:$G$1, 0))</f>
        <v>395</v>
      </c>
      <c r="L349" s="3">
        <v>6</v>
      </c>
      <c r="M349" s="18" t="str">
        <f>VLOOKUP(L349, Cities!$A$1:$B$11, 2, FALSE)</f>
        <v>Đà Lạt</v>
      </c>
      <c r="N349" s="3">
        <v>5</v>
      </c>
      <c r="O349" s="4" t="s">
        <v>43</v>
      </c>
    </row>
    <row r="350" spans="1:15" ht="13" x14ac:dyDescent="0.15">
      <c r="A350" s="3">
        <v>349</v>
      </c>
      <c r="B350" s="3">
        <v>5</v>
      </c>
      <c r="C350" s="18" t="str">
        <f>VLOOKUP(B350, 'Traffic channels'!$A$1:$B$7, 2, FALSE)</f>
        <v>Instagram</v>
      </c>
      <c r="D350" s="4" t="s">
        <v>39</v>
      </c>
      <c r="E350" s="14">
        <v>1</v>
      </c>
      <c r="F350" s="3">
        <v>349</v>
      </c>
      <c r="G350" s="3">
        <v>5</v>
      </c>
      <c r="H350" s="18" t="str">
        <f>VLOOKUP(G350, Products!$A$1:$B$7, 2, FALSE)</f>
        <v>SprayPix</v>
      </c>
      <c r="I350" s="3">
        <v>2</v>
      </c>
      <c r="J350" s="19" t="str">
        <f>VLOOKUP(I350, 'Pricing plans'!$A$1:$B$5, 2, FALSE)</f>
        <v>Advanced</v>
      </c>
      <c r="K350" s="20">
        <f t="array" ref="K350">INDEX(Prices!$A$1:$G$5, MATCH(J350, Prices!$A$1:$A$5, 0), MATCH(H350, Prices!$A$1:$G$1, 0))</f>
        <v>446</v>
      </c>
      <c r="L350" s="3">
        <v>6</v>
      </c>
      <c r="M350" s="18" t="str">
        <f>VLOOKUP(L350, Cities!$A$1:$B$11, 2, FALSE)</f>
        <v>Đà Lạt</v>
      </c>
      <c r="N350" s="3">
        <v>6</v>
      </c>
      <c r="O350" s="4" t="s">
        <v>46</v>
      </c>
    </row>
    <row r="351" spans="1:15" ht="13" x14ac:dyDescent="0.15">
      <c r="A351" s="3">
        <v>350</v>
      </c>
      <c r="B351" s="3">
        <v>4</v>
      </c>
      <c r="C351" s="18" t="str">
        <f>VLOOKUP(B351, 'Traffic channels'!$A$1:$B$7, 2, FALSE)</f>
        <v>Facebook</v>
      </c>
      <c r="D351" s="4" t="s">
        <v>39</v>
      </c>
      <c r="E351" s="14">
        <v>1</v>
      </c>
      <c r="F351" s="3">
        <v>350</v>
      </c>
      <c r="G351" s="3">
        <v>1</v>
      </c>
      <c r="H351" s="18" t="str">
        <f>VLOOKUP(G351, Products!$A$1:$B$7, 2, FALSE)</f>
        <v>Pintury</v>
      </c>
      <c r="I351" s="3">
        <v>2</v>
      </c>
      <c r="J351" s="19" t="str">
        <f>VLOOKUP(I351, 'Pricing plans'!$A$1:$B$5, 2, FALSE)</f>
        <v>Advanced</v>
      </c>
      <c r="K351" s="20">
        <f t="array" ref="K351">INDEX(Prices!$A$1:$G$5, MATCH(J351, Prices!$A$1:$A$5, 0), MATCH(H351, Prices!$A$1:$G$1, 0))</f>
        <v>299</v>
      </c>
      <c r="L351" s="3">
        <v>1</v>
      </c>
      <c r="M351" s="18" t="str">
        <f>VLOOKUP(L351, Cities!$A$1:$B$11, 2, FALSE)</f>
        <v>Ho Chi Minh City</v>
      </c>
      <c r="N351" s="3">
        <v>5</v>
      </c>
      <c r="O351" s="4" t="s">
        <v>43</v>
      </c>
    </row>
    <row r="352" spans="1:15" ht="13" x14ac:dyDescent="0.15">
      <c r="A352" s="3">
        <v>351</v>
      </c>
      <c r="B352" s="4">
        <v>2</v>
      </c>
      <c r="C352" s="18" t="str">
        <f>VLOOKUP(B352, 'Traffic channels'!$A$1:$B$7, 2, FALSE)</f>
        <v>Google Ads</v>
      </c>
      <c r="D352" s="4" t="s">
        <v>42</v>
      </c>
      <c r="E352" s="14">
        <v>1</v>
      </c>
      <c r="F352" s="3">
        <v>351</v>
      </c>
      <c r="G352" s="3">
        <v>2</v>
      </c>
      <c r="H352" s="18" t="str">
        <f>VLOOKUP(G352, Products!$A$1:$B$7, 2, FALSE)</f>
        <v>Pixo</v>
      </c>
      <c r="I352" s="3">
        <v>1</v>
      </c>
      <c r="J352" s="19" t="str">
        <f>VLOOKUP(I352, 'Pricing plans'!$A$1:$B$5, 2, FALSE)</f>
        <v>Light</v>
      </c>
      <c r="K352" s="20">
        <f t="array" ref="K352">INDEX(Prices!$A$1:$G$5, MATCH(J352, Prices!$A$1:$A$5, 0), MATCH(H352, Prices!$A$1:$G$1, 0))</f>
        <v>144</v>
      </c>
      <c r="L352" s="3">
        <v>6</v>
      </c>
      <c r="M352" s="18" t="str">
        <f>VLOOKUP(L352, Cities!$A$1:$B$11, 2, FALSE)</f>
        <v>Đà Lạt</v>
      </c>
      <c r="N352" s="3">
        <v>1</v>
      </c>
      <c r="O352" s="4" t="s">
        <v>44</v>
      </c>
    </row>
    <row r="353" spans="1:15" ht="13" x14ac:dyDescent="0.15">
      <c r="A353" s="3">
        <v>352</v>
      </c>
      <c r="B353" s="3">
        <v>3</v>
      </c>
      <c r="C353" s="18" t="str">
        <f>VLOOKUP(B353, 'Traffic channels'!$A$1:$B$7, 2, FALSE)</f>
        <v>Bing</v>
      </c>
      <c r="D353" s="4" t="s">
        <v>42</v>
      </c>
      <c r="E353" s="14">
        <v>1</v>
      </c>
      <c r="F353" s="3">
        <v>352</v>
      </c>
      <c r="G353" s="3">
        <v>5</v>
      </c>
      <c r="H353" s="18" t="str">
        <f>VLOOKUP(G353, Products!$A$1:$B$7, 2, FALSE)</f>
        <v>SprayPix</v>
      </c>
      <c r="I353" s="3">
        <v>2</v>
      </c>
      <c r="J353" s="19" t="str">
        <f>VLOOKUP(I353, 'Pricing plans'!$A$1:$B$5, 2, FALSE)</f>
        <v>Advanced</v>
      </c>
      <c r="K353" s="20">
        <f t="array" ref="K353">INDEX(Prices!$A$1:$G$5, MATCH(J353, Prices!$A$1:$A$5, 0), MATCH(H353, Prices!$A$1:$G$1, 0))</f>
        <v>446</v>
      </c>
      <c r="L353" s="3">
        <v>8</v>
      </c>
      <c r="M353" s="18" t="str">
        <f>VLOOKUP(L353, Cities!$A$1:$B$11, 2, FALSE)</f>
        <v>Buôn Ma Thuột</v>
      </c>
      <c r="N353" s="3">
        <v>5</v>
      </c>
      <c r="O353" s="4" t="s">
        <v>43</v>
      </c>
    </row>
    <row r="354" spans="1:15" ht="13" x14ac:dyDescent="0.15">
      <c r="A354" s="3">
        <v>353</v>
      </c>
      <c r="B354" s="3">
        <v>2</v>
      </c>
      <c r="C354" s="18" t="str">
        <f>VLOOKUP(B354, 'Traffic channels'!$A$1:$B$7, 2, FALSE)</f>
        <v>Google Ads</v>
      </c>
      <c r="D354" s="4" t="s">
        <v>39</v>
      </c>
      <c r="E354" s="14">
        <v>1</v>
      </c>
      <c r="F354" s="3">
        <v>353</v>
      </c>
      <c r="G354" s="3">
        <v>2</v>
      </c>
      <c r="H354" s="18" t="str">
        <f>VLOOKUP(G354, Products!$A$1:$B$7, 2, FALSE)</f>
        <v>Pixo</v>
      </c>
      <c r="I354" s="3">
        <v>1</v>
      </c>
      <c r="J354" s="19" t="str">
        <f>VLOOKUP(I354, 'Pricing plans'!$A$1:$B$5, 2, FALSE)</f>
        <v>Light</v>
      </c>
      <c r="K354" s="20">
        <f t="array" ref="K354">INDEX(Prices!$A$1:$G$5, MATCH(J354, Prices!$A$1:$A$5, 0), MATCH(H354, Prices!$A$1:$G$1, 0))</f>
        <v>144</v>
      </c>
      <c r="L354" s="3">
        <v>1</v>
      </c>
      <c r="M354" s="18" t="str">
        <f>VLOOKUP(L354, Cities!$A$1:$B$11, 2, FALSE)</f>
        <v>Ho Chi Minh City</v>
      </c>
      <c r="N354" s="3">
        <v>2</v>
      </c>
      <c r="O354" s="4" t="s">
        <v>41</v>
      </c>
    </row>
    <row r="355" spans="1:15" ht="13" x14ac:dyDescent="0.15">
      <c r="A355" s="3">
        <v>354</v>
      </c>
      <c r="B355" s="3">
        <v>5</v>
      </c>
      <c r="C355" s="18" t="str">
        <f>VLOOKUP(B355, 'Traffic channels'!$A$1:$B$7, 2, FALSE)</f>
        <v>Instagram</v>
      </c>
      <c r="D355" s="4" t="s">
        <v>42</v>
      </c>
      <c r="E355" s="14">
        <v>1</v>
      </c>
      <c r="F355" s="3">
        <v>354</v>
      </c>
      <c r="G355" s="3">
        <v>2</v>
      </c>
      <c r="H355" s="18" t="str">
        <f>VLOOKUP(G355, Products!$A$1:$B$7, 2, FALSE)</f>
        <v>Pixo</v>
      </c>
      <c r="I355" s="3">
        <v>2</v>
      </c>
      <c r="J355" s="19" t="str">
        <f>VLOOKUP(I355, 'Pricing plans'!$A$1:$B$5, 2, FALSE)</f>
        <v>Advanced</v>
      </c>
      <c r="K355" s="20">
        <f t="array" ref="K355">INDEX(Prices!$A$1:$G$5, MATCH(J355, Prices!$A$1:$A$5, 0), MATCH(H355, Prices!$A$1:$G$1, 0))</f>
        <v>216</v>
      </c>
      <c r="L355" s="3">
        <v>3</v>
      </c>
      <c r="M355" s="18" t="str">
        <f>VLOOKUP(L355, Cities!$A$1:$B$11, 2, FALSE)</f>
        <v>Da Nang</v>
      </c>
      <c r="N355" s="3">
        <v>6</v>
      </c>
      <c r="O355" s="4" t="s">
        <v>46</v>
      </c>
    </row>
    <row r="356" spans="1:15" ht="13" x14ac:dyDescent="0.15">
      <c r="A356" s="3">
        <v>355</v>
      </c>
      <c r="B356" s="3">
        <v>4</v>
      </c>
      <c r="C356" s="18" t="str">
        <f>VLOOKUP(B356, 'Traffic channels'!$A$1:$B$7, 2, FALSE)</f>
        <v>Facebook</v>
      </c>
      <c r="D356" s="4" t="s">
        <v>39</v>
      </c>
      <c r="E356" s="14">
        <v>1</v>
      </c>
      <c r="F356" s="3">
        <v>355</v>
      </c>
      <c r="G356" s="3">
        <v>2</v>
      </c>
      <c r="H356" s="18" t="str">
        <f>VLOOKUP(G356, Products!$A$1:$B$7, 2, FALSE)</f>
        <v>Pixo</v>
      </c>
      <c r="I356" s="3">
        <v>1</v>
      </c>
      <c r="J356" s="19" t="str">
        <f>VLOOKUP(I356, 'Pricing plans'!$A$1:$B$5, 2, FALSE)</f>
        <v>Light</v>
      </c>
      <c r="K356" s="20">
        <f t="array" ref="K356">INDEX(Prices!$A$1:$G$5, MATCH(J356, Prices!$A$1:$A$5, 0), MATCH(H356, Prices!$A$1:$G$1, 0))</f>
        <v>144</v>
      </c>
      <c r="L356" s="3">
        <v>9</v>
      </c>
      <c r="M356" s="18" t="str">
        <f>VLOOKUP(L356, Cities!$A$1:$B$11, 2, FALSE)</f>
        <v>Haiphong</v>
      </c>
      <c r="N356" s="3">
        <v>5</v>
      </c>
      <c r="O356" s="4" t="s">
        <v>43</v>
      </c>
    </row>
    <row r="357" spans="1:15" ht="13" x14ac:dyDescent="0.15">
      <c r="A357" s="3">
        <v>356</v>
      </c>
      <c r="B357" s="3">
        <v>6</v>
      </c>
      <c r="C357" s="18" t="str">
        <f>VLOOKUP(B357, 'Traffic channels'!$A$1:$B$7, 2, FALSE)</f>
        <v>Twitter</v>
      </c>
      <c r="D357" s="4" t="s">
        <v>42</v>
      </c>
      <c r="E357" s="14">
        <v>1</v>
      </c>
      <c r="F357" s="3">
        <v>356</v>
      </c>
      <c r="G357" s="3">
        <v>1</v>
      </c>
      <c r="H357" s="18" t="str">
        <f>VLOOKUP(G357, Products!$A$1:$B$7, 2, FALSE)</f>
        <v>Pintury</v>
      </c>
      <c r="I357" s="3">
        <v>1</v>
      </c>
      <c r="J357" s="19" t="str">
        <f>VLOOKUP(I357, 'Pricing plans'!$A$1:$B$5, 2, FALSE)</f>
        <v>Light</v>
      </c>
      <c r="K357" s="20">
        <f t="array" ref="K357">INDEX(Prices!$A$1:$G$5, MATCH(J357, Prices!$A$1:$A$5, 0), MATCH(H357, Prices!$A$1:$G$1, 0))</f>
        <v>199</v>
      </c>
      <c r="L357" s="3">
        <v>3</v>
      </c>
      <c r="M357" s="18" t="str">
        <f>VLOOKUP(L357, Cities!$A$1:$B$11, 2, FALSE)</f>
        <v>Da Nang</v>
      </c>
      <c r="N357" s="3">
        <v>1</v>
      </c>
      <c r="O357" s="4" t="s">
        <v>44</v>
      </c>
    </row>
    <row r="358" spans="1:15" ht="13" x14ac:dyDescent="0.15">
      <c r="A358" s="3">
        <v>357</v>
      </c>
      <c r="B358" s="3">
        <v>1</v>
      </c>
      <c r="C358" s="18" t="str">
        <f>VLOOKUP(B358, 'Traffic channels'!$A$1:$B$7, 2, FALSE)</f>
        <v>Google SEO</v>
      </c>
      <c r="D358" s="4" t="s">
        <v>39</v>
      </c>
      <c r="E358" s="14">
        <v>1</v>
      </c>
      <c r="F358" s="3">
        <v>357</v>
      </c>
      <c r="G358" s="3">
        <v>3</v>
      </c>
      <c r="H358" s="18" t="str">
        <f>VLOOKUP(G358, Products!$A$1:$B$7, 2, FALSE)</f>
        <v>Floati</v>
      </c>
      <c r="I358" s="3">
        <v>2</v>
      </c>
      <c r="J358" s="19" t="str">
        <f>VLOOKUP(I358, 'Pricing plans'!$A$1:$B$5, 2, FALSE)</f>
        <v>Advanced</v>
      </c>
      <c r="K358" s="20">
        <f t="array" ref="K358">INDEX(Prices!$A$1:$G$5, MATCH(J358, Prices!$A$1:$A$5, 0), MATCH(H358, Prices!$A$1:$G$1, 0))</f>
        <v>593</v>
      </c>
      <c r="L358" s="3">
        <v>3</v>
      </c>
      <c r="M358" s="18" t="str">
        <f>VLOOKUP(L358, Cities!$A$1:$B$11, 2, FALSE)</f>
        <v>Da Nang</v>
      </c>
      <c r="N358" s="3">
        <v>6</v>
      </c>
      <c r="O358" s="4" t="s">
        <v>46</v>
      </c>
    </row>
    <row r="359" spans="1:15" ht="13" x14ac:dyDescent="0.15">
      <c r="A359" s="3">
        <v>358</v>
      </c>
      <c r="B359" s="3">
        <v>6</v>
      </c>
      <c r="C359" s="18" t="str">
        <f>VLOOKUP(B359, 'Traffic channels'!$A$1:$B$7, 2, FALSE)</f>
        <v>Twitter</v>
      </c>
      <c r="D359" s="4" t="s">
        <v>39</v>
      </c>
      <c r="E359" s="14">
        <v>1</v>
      </c>
      <c r="F359" s="3">
        <v>358</v>
      </c>
      <c r="G359" s="3">
        <v>1</v>
      </c>
      <c r="H359" s="18" t="str">
        <f>VLOOKUP(G359, Products!$A$1:$B$7, 2, FALSE)</f>
        <v>Pintury</v>
      </c>
      <c r="I359" s="3">
        <v>2</v>
      </c>
      <c r="J359" s="19" t="str">
        <f>VLOOKUP(I359, 'Pricing plans'!$A$1:$B$5, 2, FALSE)</f>
        <v>Advanced</v>
      </c>
      <c r="K359" s="20">
        <f t="array" ref="K359">INDEX(Prices!$A$1:$G$5, MATCH(J359, Prices!$A$1:$A$5, 0), MATCH(H359, Prices!$A$1:$G$1, 0))</f>
        <v>299</v>
      </c>
      <c r="L359" s="3">
        <v>1</v>
      </c>
      <c r="M359" s="18" t="str">
        <f>VLOOKUP(L359, Cities!$A$1:$B$11, 2, FALSE)</f>
        <v>Ho Chi Minh City</v>
      </c>
      <c r="N359" s="3">
        <v>2</v>
      </c>
      <c r="O359" s="4" t="s">
        <v>41</v>
      </c>
    </row>
    <row r="360" spans="1:15" ht="13" x14ac:dyDescent="0.15">
      <c r="A360" s="3">
        <v>359</v>
      </c>
      <c r="B360" s="3">
        <v>2</v>
      </c>
      <c r="C360" s="18" t="str">
        <f>VLOOKUP(B360, 'Traffic channels'!$A$1:$B$7, 2, FALSE)</f>
        <v>Google Ads</v>
      </c>
      <c r="D360" s="4" t="s">
        <v>42</v>
      </c>
      <c r="E360" s="14">
        <v>1</v>
      </c>
      <c r="F360" s="3">
        <v>359</v>
      </c>
      <c r="G360" s="3">
        <v>5</v>
      </c>
      <c r="H360" s="18" t="str">
        <f>VLOOKUP(G360, Products!$A$1:$B$7, 2, FALSE)</f>
        <v>SprayPix</v>
      </c>
      <c r="I360" s="3">
        <v>2</v>
      </c>
      <c r="J360" s="19" t="str">
        <f>VLOOKUP(I360, 'Pricing plans'!$A$1:$B$5, 2, FALSE)</f>
        <v>Advanced</v>
      </c>
      <c r="K360" s="20">
        <f t="array" ref="K360">INDEX(Prices!$A$1:$G$5, MATCH(J360, Prices!$A$1:$A$5, 0), MATCH(H360, Prices!$A$1:$G$1, 0))</f>
        <v>446</v>
      </c>
      <c r="L360" s="3">
        <v>6</v>
      </c>
      <c r="M360" s="18" t="str">
        <f>VLOOKUP(L360, Cities!$A$1:$B$11, 2, FALSE)</f>
        <v>Đà Lạt</v>
      </c>
      <c r="N360" s="3">
        <v>4</v>
      </c>
      <c r="O360" s="4" t="s">
        <v>45</v>
      </c>
    </row>
    <row r="361" spans="1:15" ht="13" x14ac:dyDescent="0.15">
      <c r="A361" s="3">
        <v>360</v>
      </c>
      <c r="B361" s="3">
        <v>4</v>
      </c>
      <c r="C361" s="18" t="str">
        <f>VLOOKUP(B361, 'Traffic channels'!$A$1:$B$7, 2, FALSE)</f>
        <v>Facebook</v>
      </c>
      <c r="D361" s="4" t="s">
        <v>39</v>
      </c>
      <c r="E361" s="14">
        <v>1</v>
      </c>
      <c r="F361" s="3">
        <v>360</v>
      </c>
      <c r="G361" s="3">
        <v>1</v>
      </c>
      <c r="H361" s="18" t="str">
        <f>VLOOKUP(G361, Products!$A$1:$B$7, 2, FALSE)</f>
        <v>Pintury</v>
      </c>
      <c r="I361" s="3">
        <v>2</v>
      </c>
      <c r="J361" s="19" t="str">
        <f>VLOOKUP(I361, 'Pricing plans'!$A$1:$B$5, 2, FALSE)</f>
        <v>Advanced</v>
      </c>
      <c r="K361" s="20">
        <f t="array" ref="K361">INDEX(Prices!$A$1:$G$5, MATCH(J361, Prices!$A$1:$A$5, 0), MATCH(H361, Prices!$A$1:$G$1, 0))</f>
        <v>299</v>
      </c>
      <c r="L361" s="3">
        <v>7</v>
      </c>
      <c r="M361" s="18" t="str">
        <f>VLOOKUP(L361, Cities!$A$1:$B$11, 2, FALSE)</f>
        <v>Hội An</v>
      </c>
      <c r="N361" s="3">
        <v>3</v>
      </c>
      <c r="O361" s="4" t="s">
        <v>40</v>
      </c>
    </row>
    <row r="362" spans="1:15" ht="13" x14ac:dyDescent="0.15">
      <c r="A362" s="3">
        <v>361</v>
      </c>
      <c r="B362" s="3">
        <v>5</v>
      </c>
      <c r="C362" s="18" t="str">
        <f>VLOOKUP(B362, 'Traffic channels'!$A$1:$B$7, 2, FALSE)</f>
        <v>Instagram</v>
      </c>
      <c r="D362" s="4" t="s">
        <v>39</v>
      </c>
      <c r="E362" s="14">
        <v>1</v>
      </c>
      <c r="F362" s="3">
        <v>361</v>
      </c>
      <c r="G362" s="3">
        <v>2</v>
      </c>
      <c r="H362" s="18" t="str">
        <f>VLOOKUP(G362, Products!$A$1:$B$7, 2, FALSE)</f>
        <v>Pixo</v>
      </c>
      <c r="I362" s="3">
        <v>1</v>
      </c>
      <c r="J362" s="19" t="str">
        <f>VLOOKUP(I362, 'Pricing plans'!$A$1:$B$5, 2, FALSE)</f>
        <v>Light</v>
      </c>
      <c r="K362" s="20">
        <f t="array" ref="K362">INDEX(Prices!$A$1:$G$5, MATCH(J362, Prices!$A$1:$A$5, 0), MATCH(H362, Prices!$A$1:$G$1, 0))</f>
        <v>144</v>
      </c>
      <c r="L362" s="3">
        <v>10</v>
      </c>
      <c r="M362" s="18" t="str">
        <f>VLOOKUP(L362, Cities!$A$1:$B$11, 2, FALSE)</f>
        <v>Nha Trang</v>
      </c>
      <c r="N362" s="3">
        <v>7</v>
      </c>
      <c r="O362" s="4" t="s">
        <v>47</v>
      </c>
    </row>
    <row r="363" spans="1:15" ht="13" x14ac:dyDescent="0.15">
      <c r="A363" s="3">
        <v>362</v>
      </c>
      <c r="B363" s="3">
        <v>4</v>
      </c>
      <c r="C363" s="18" t="str">
        <f>VLOOKUP(B363, 'Traffic channels'!$A$1:$B$7, 2, FALSE)</f>
        <v>Facebook</v>
      </c>
      <c r="D363" s="4" t="s">
        <v>39</v>
      </c>
      <c r="E363" s="14">
        <v>1</v>
      </c>
      <c r="F363" s="3">
        <v>362</v>
      </c>
      <c r="G363" s="3">
        <v>4</v>
      </c>
      <c r="H363" s="18" t="str">
        <f>VLOOKUP(G363, Products!$A$1:$B$7, 2, FALSE)</f>
        <v>Artista</v>
      </c>
      <c r="I363" s="3">
        <v>2</v>
      </c>
      <c r="J363" s="19" t="str">
        <f>VLOOKUP(I363, 'Pricing plans'!$A$1:$B$5, 2, FALSE)</f>
        <v>Advanced</v>
      </c>
      <c r="K363" s="20">
        <f t="array" ref="K363">INDEX(Prices!$A$1:$G$5, MATCH(J363, Prices!$A$1:$A$5, 0), MATCH(H363, Prices!$A$1:$G$1, 0))</f>
        <v>899</v>
      </c>
      <c r="L363" s="3">
        <v>1</v>
      </c>
      <c r="M363" s="18" t="str">
        <f>VLOOKUP(L363, Cities!$A$1:$B$11, 2, FALSE)</f>
        <v>Ho Chi Minh City</v>
      </c>
      <c r="N363" s="3">
        <v>7</v>
      </c>
      <c r="O363" s="4" t="s">
        <v>47</v>
      </c>
    </row>
    <row r="364" spans="1:15" ht="13" x14ac:dyDescent="0.15">
      <c r="A364" s="3">
        <v>363</v>
      </c>
      <c r="B364" s="3">
        <v>1</v>
      </c>
      <c r="C364" s="18" t="str">
        <f>VLOOKUP(B364, 'Traffic channels'!$A$1:$B$7, 2, FALSE)</f>
        <v>Google SEO</v>
      </c>
      <c r="D364" s="4" t="s">
        <v>39</v>
      </c>
      <c r="E364" s="14">
        <v>1</v>
      </c>
      <c r="F364" s="3">
        <v>363</v>
      </c>
      <c r="G364" s="3">
        <v>2</v>
      </c>
      <c r="H364" s="18" t="str">
        <f>VLOOKUP(G364, Products!$A$1:$B$7, 2, FALSE)</f>
        <v>Pixo</v>
      </c>
      <c r="I364" s="3">
        <v>2</v>
      </c>
      <c r="J364" s="19" t="str">
        <f>VLOOKUP(I364, 'Pricing plans'!$A$1:$B$5, 2, FALSE)</f>
        <v>Advanced</v>
      </c>
      <c r="K364" s="20">
        <f t="array" ref="K364">INDEX(Prices!$A$1:$G$5, MATCH(J364, Prices!$A$1:$A$5, 0), MATCH(H364, Prices!$A$1:$G$1, 0))</f>
        <v>216</v>
      </c>
      <c r="L364" s="3">
        <v>1</v>
      </c>
      <c r="M364" s="18" t="str">
        <f>VLOOKUP(L364, Cities!$A$1:$B$11, 2, FALSE)</f>
        <v>Ho Chi Minh City</v>
      </c>
      <c r="N364" s="3">
        <v>6</v>
      </c>
      <c r="O364" s="4" t="s">
        <v>46</v>
      </c>
    </row>
    <row r="365" spans="1:15" ht="13" x14ac:dyDescent="0.15">
      <c r="A365" s="3">
        <v>364</v>
      </c>
      <c r="B365" s="3">
        <v>1</v>
      </c>
      <c r="C365" s="18" t="str">
        <f>VLOOKUP(B365, 'Traffic channels'!$A$1:$B$7, 2, FALSE)</f>
        <v>Google SEO</v>
      </c>
      <c r="D365" s="4" t="s">
        <v>39</v>
      </c>
      <c r="E365" s="14">
        <v>1</v>
      </c>
      <c r="F365" s="3">
        <v>364</v>
      </c>
      <c r="G365" s="3">
        <v>1</v>
      </c>
      <c r="H365" s="18" t="str">
        <f>VLOOKUP(G365, Products!$A$1:$B$7, 2, FALSE)</f>
        <v>Pintury</v>
      </c>
      <c r="I365" s="3">
        <v>2</v>
      </c>
      <c r="J365" s="19" t="str">
        <f>VLOOKUP(I365, 'Pricing plans'!$A$1:$B$5, 2, FALSE)</f>
        <v>Advanced</v>
      </c>
      <c r="K365" s="20">
        <f t="array" ref="K365">INDEX(Prices!$A$1:$G$5, MATCH(J365, Prices!$A$1:$A$5, 0), MATCH(H365, Prices!$A$1:$G$1, 0))</f>
        <v>299</v>
      </c>
      <c r="L365" s="3">
        <v>1</v>
      </c>
      <c r="M365" s="18" t="str">
        <f>VLOOKUP(L365, Cities!$A$1:$B$11, 2, FALSE)</f>
        <v>Ho Chi Minh City</v>
      </c>
      <c r="N365" s="3">
        <v>1</v>
      </c>
      <c r="O365" s="4" t="s">
        <v>44</v>
      </c>
    </row>
    <row r="366" spans="1:15" ht="13" x14ac:dyDescent="0.15">
      <c r="A366" s="3">
        <v>365</v>
      </c>
      <c r="B366" s="3">
        <v>4</v>
      </c>
      <c r="C366" s="18" t="str">
        <f>VLOOKUP(B366, 'Traffic channels'!$A$1:$B$7, 2, FALSE)</f>
        <v>Facebook</v>
      </c>
      <c r="D366" s="4" t="s">
        <v>42</v>
      </c>
      <c r="E366" s="14">
        <v>1</v>
      </c>
      <c r="F366" s="3">
        <v>365</v>
      </c>
      <c r="G366" s="3">
        <v>4</v>
      </c>
      <c r="H366" s="18" t="str">
        <f>VLOOKUP(G366, Products!$A$1:$B$7, 2, FALSE)</f>
        <v>Artista</v>
      </c>
      <c r="I366" s="3">
        <v>1</v>
      </c>
      <c r="J366" s="19" t="str">
        <f>VLOOKUP(I366, 'Pricing plans'!$A$1:$B$5, 2, FALSE)</f>
        <v>Light</v>
      </c>
      <c r="K366" s="20">
        <f t="array" ref="K366">INDEX(Prices!$A$1:$G$5, MATCH(J366, Prices!$A$1:$A$5, 0), MATCH(H366, Prices!$A$1:$G$1, 0))</f>
        <v>599</v>
      </c>
      <c r="L366" s="3">
        <v>2</v>
      </c>
      <c r="M366" s="18" t="str">
        <f>VLOOKUP(L366, Cities!$A$1:$B$11, 2, FALSE)</f>
        <v>Hanoi</v>
      </c>
      <c r="N366" s="3">
        <v>3</v>
      </c>
      <c r="O366" s="4" t="s">
        <v>40</v>
      </c>
    </row>
    <row r="367" spans="1:15" ht="13" x14ac:dyDescent="0.15">
      <c r="A367" s="3">
        <v>366</v>
      </c>
      <c r="B367" s="3">
        <v>2</v>
      </c>
      <c r="C367" s="18" t="str">
        <f>VLOOKUP(B367, 'Traffic channels'!$A$1:$B$7, 2, FALSE)</f>
        <v>Google Ads</v>
      </c>
      <c r="D367" s="4" t="s">
        <v>39</v>
      </c>
      <c r="E367" s="14">
        <v>1</v>
      </c>
      <c r="F367" s="3">
        <v>366</v>
      </c>
      <c r="G367" s="3">
        <v>4</v>
      </c>
      <c r="H367" s="18" t="str">
        <f>VLOOKUP(G367, Products!$A$1:$B$7, 2, FALSE)</f>
        <v>Artista</v>
      </c>
      <c r="I367" s="3">
        <v>1</v>
      </c>
      <c r="J367" s="19" t="str">
        <f>VLOOKUP(I367, 'Pricing plans'!$A$1:$B$5, 2, FALSE)</f>
        <v>Light</v>
      </c>
      <c r="K367" s="20">
        <f t="array" ref="K367">INDEX(Prices!$A$1:$G$5, MATCH(J367, Prices!$A$1:$A$5, 0), MATCH(H367, Prices!$A$1:$G$1, 0))</f>
        <v>599</v>
      </c>
      <c r="L367" s="3">
        <v>3</v>
      </c>
      <c r="M367" s="18" t="str">
        <f>VLOOKUP(L367, Cities!$A$1:$B$11, 2, FALSE)</f>
        <v>Da Nang</v>
      </c>
      <c r="N367" s="3">
        <v>3</v>
      </c>
      <c r="O367" s="4" t="s">
        <v>40</v>
      </c>
    </row>
    <row r="368" spans="1:15" ht="13" x14ac:dyDescent="0.15">
      <c r="A368" s="3">
        <v>367</v>
      </c>
      <c r="B368" s="3">
        <v>2</v>
      </c>
      <c r="C368" s="18" t="str">
        <f>VLOOKUP(B368, 'Traffic channels'!$A$1:$B$7, 2, FALSE)</f>
        <v>Google Ads</v>
      </c>
      <c r="D368" s="4" t="s">
        <v>39</v>
      </c>
      <c r="E368" s="14">
        <v>1</v>
      </c>
      <c r="F368" s="3">
        <v>367</v>
      </c>
      <c r="G368" s="3">
        <v>2</v>
      </c>
      <c r="H368" s="18" t="str">
        <f>VLOOKUP(G368, Products!$A$1:$B$7, 2, FALSE)</f>
        <v>Pixo</v>
      </c>
      <c r="I368" s="3">
        <v>2</v>
      </c>
      <c r="J368" s="19" t="str">
        <f>VLOOKUP(I368, 'Pricing plans'!$A$1:$B$5, 2, FALSE)</f>
        <v>Advanced</v>
      </c>
      <c r="K368" s="20">
        <f t="array" ref="K368">INDEX(Prices!$A$1:$G$5, MATCH(J368, Prices!$A$1:$A$5, 0), MATCH(H368, Prices!$A$1:$G$1, 0))</f>
        <v>216</v>
      </c>
      <c r="L368" s="3">
        <v>2</v>
      </c>
      <c r="M368" s="18" t="str">
        <f>VLOOKUP(L368, Cities!$A$1:$B$11, 2, FALSE)</f>
        <v>Hanoi</v>
      </c>
      <c r="N368" s="3">
        <v>1</v>
      </c>
      <c r="O368" s="4" t="s">
        <v>44</v>
      </c>
    </row>
    <row r="369" spans="1:15" ht="13" x14ac:dyDescent="0.15">
      <c r="A369" s="3">
        <v>368</v>
      </c>
      <c r="B369" s="3">
        <v>5</v>
      </c>
      <c r="C369" s="18" t="str">
        <f>VLOOKUP(B369, 'Traffic channels'!$A$1:$B$7, 2, FALSE)</f>
        <v>Instagram</v>
      </c>
      <c r="D369" s="4" t="s">
        <v>39</v>
      </c>
      <c r="E369" s="14">
        <v>1</v>
      </c>
      <c r="F369" s="3">
        <v>368</v>
      </c>
      <c r="G369" s="3">
        <v>3</v>
      </c>
      <c r="H369" s="18" t="str">
        <f>VLOOKUP(G369, Products!$A$1:$B$7, 2, FALSE)</f>
        <v>Floati</v>
      </c>
      <c r="I369" s="3">
        <v>3</v>
      </c>
      <c r="J369" s="19" t="str">
        <f>VLOOKUP(I369, 'Pricing plans'!$A$1:$B$5, 2, FALSE)</f>
        <v>Premium</v>
      </c>
      <c r="K369" s="20">
        <f t="array" ref="K369">INDEX(Prices!$A$1:$G$5, MATCH(J369, Prices!$A$1:$A$5, 0), MATCH(H369, Prices!$A$1:$G$1, 0))</f>
        <v>1185</v>
      </c>
      <c r="L369" s="3">
        <v>10</v>
      </c>
      <c r="M369" s="18" t="str">
        <f>VLOOKUP(L369, Cities!$A$1:$B$11, 2, FALSE)</f>
        <v>Nha Trang</v>
      </c>
      <c r="N369" s="3">
        <v>1</v>
      </c>
      <c r="O369" s="4" t="s">
        <v>44</v>
      </c>
    </row>
    <row r="370" spans="1:15" ht="13" x14ac:dyDescent="0.15">
      <c r="A370" s="3">
        <v>369</v>
      </c>
      <c r="B370" s="3">
        <v>6</v>
      </c>
      <c r="C370" s="18" t="str">
        <f>VLOOKUP(B370, 'Traffic channels'!$A$1:$B$7, 2, FALSE)</f>
        <v>Twitter</v>
      </c>
      <c r="D370" s="4" t="s">
        <v>39</v>
      </c>
      <c r="E370" s="14">
        <v>1</v>
      </c>
      <c r="F370" s="3">
        <v>369</v>
      </c>
      <c r="G370" s="3">
        <v>3</v>
      </c>
      <c r="H370" s="18" t="str">
        <f>VLOOKUP(G370, Products!$A$1:$B$7, 2, FALSE)</f>
        <v>Floati</v>
      </c>
      <c r="I370" s="3">
        <v>3</v>
      </c>
      <c r="J370" s="19" t="str">
        <f>VLOOKUP(I370, 'Pricing plans'!$A$1:$B$5, 2, FALSE)</f>
        <v>Premium</v>
      </c>
      <c r="K370" s="20">
        <f t="array" ref="K370">INDEX(Prices!$A$1:$G$5, MATCH(J370, Prices!$A$1:$A$5, 0), MATCH(H370, Prices!$A$1:$G$1, 0))</f>
        <v>1185</v>
      </c>
      <c r="L370" s="3">
        <v>6</v>
      </c>
      <c r="M370" s="18" t="str">
        <f>VLOOKUP(L370, Cities!$A$1:$B$11, 2, FALSE)</f>
        <v>Đà Lạt</v>
      </c>
      <c r="N370" s="3">
        <v>4</v>
      </c>
      <c r="O370" s="4" t="s">
        <v>45</v>
      </c>
    </row>
    <row r="371" spans="1:15" ht="13" x14ac:dyDescent="0.15">
      <c r="A371" s="3">
        <v>370</v>
      </c>
      <c r="B371" s="3">
        <v>1</v>
      </c>
      <c r="C371" s="18" t="str">
        <f>VLOOKUP(B371, 'Traffic channels'!$A$1:$B$7, 2, FALSE)</f>
        <v>Google SEO</v>
      </c>
      <c r="D371" s="4" t="s">
        <v>42</v>
      </c>
      <c r="E371" s="14">
        <v>1</v>
      </c>
      <c r="F371" s="3">
        <v>370</v>
      </c>
      <c r="G371" s="3">
        <v>3</v>
      </c>
      <c r="H371" s="18" t="str">
        <f>VLOOKUP(G371, Products!$A$1:$B$7, 2, FALSE)</f>
        <v>Floati</v>
      </c>
      <c r="I371" s="3">
        <v>2</v>
      </c>
      <c r="J371" s="19" t="str">
        <f>VLOOKUP(I371, 'Pricing plans'!$A$1:$B$5, 2, FALSE)</f>
        <v>Advanced</v>
      </c>
      <c r="K371" s="20">
        <f t="array" ref="K371">INDEX(Prices!$A$1:$G$5, MATCH(J371, Prices!$A$1:$A$5, 0), MATCH(H371, Prices!$A$1:$G$1, 0))</f>
        <v>593</v>
      </c>
      <c r="L371" s="3">
        <v>7</v>
      </c>
      <c r="M371" s="18" t="str">
        <f>VLOOKUP(L371, Cities!$A$1:$B$11, 2, FALSE)</f>
        <v>Hội An</v>
      </c>
      <c r="N371" s="3">
        <v>5</v>
      </c>
      <c r="O371" s="4" t="s">
        <v>43</v>
      </c>
    </row>
    <row r="372" spans="1:15" ht="13" x14ac:dyDescent="0.15">
      <c r="A372" s="3">
        <v>371</v>
      </c>
      <c r="B372" s="4">
        <v>6</v>
      </c>
      <c r="C372" s="18" t="str">
        <f>VLOOKUP(B372, 'Traffic channels'!$A$1:$B$7, 2, FALSE)</f>
        <v>Twitter</v>
      </c>
      <c r="D372" s="4" t="s">
        <v>42</v>
      </c>
      <c r="E372" s="14">
        <v>1</v>
      </c>
      <c r="F372" s="3">
        <v>371</v>
      </c>
      <c r="G372" s="3">
        <v>4</v>
      </c>
      <c r="H372" s="18" t="str">
        <f>VLOOKUP(G372, Products!$A$1:$B$7, 2, FALSE)</f>
        <v>Artista</v>
      </c>
      <c r="I372" s="3">
        <v>2</v>
      </c>
      <c r="J372" s="19" t="str">
        <f>VLOOKUP(I372, 'Pricing plans'!$A$1:$B$5, 2, FALSE)</f>
        <v>Advanced</v>
      </c>
      <c r="K372" s="20">
        <f t="array" ref="K372">INDEX(Prices!$A$1:$G$5, MATCH(J372, Prices!$A$1:$A$5, 0), MATCH(H372, Prices!$A$1:$G$1, 0))</f>
        <v>899</v>
      </c>
      <c r="L372" s="3">
        <v>2</v>
      </c>
      <c r="M372" s="18" t="str">
        <f>VLOOKUP(L372, Cities!$A$1:$B$11, 2, FALSE)</f>
        <v>Hanoi</v>
      </c>
      <c r="N372" s="3">
        <v>3</v>
      </c>
      <c r="O372" s="4" t="s">
        <v>40</v>
      </c>
    </row>
    <row r="373" spans="1:15" ht="13" x14ac:dyDescent="0.15">
      <c r="A373" s="3">
        <v>372</v>
      </c>
      <c r="B373" s="3">
        <v>1</v>
      </c>
      <c r="C373" s="18" t="str">
        <f>VLOOKUP(B373, 'Traffic channels'!$A$1:$B$7, 2, FALSE)</f>
        <v>Google SEO</v>
      </c>
      <c r="D373" s="4" t="s">
        <v>42</v>
      </c>
      <c r="E373" s="14">
        <v>1</v>
      </c>
      <c r="F373" s="3">
        <v>372</v>
      </c>
      <c r="G373" s="3">
        <v>2</v>
      </c>
      <c r="H373" s="18" t="str">
        <f>VLOOKUP(G373, Products!$A$1:$B$7, 2, FALSE)</f>
        <v>Pixo</v>
      </c>
      <c r="I373" s="3">
        <v>1</v>
      </c>
      <c r="J373" s="19" t="str">
        <f>VLOOKUP(I373, 'Pricing plans'!$A$1:$B$5, 2, FALSE)</f>
        <v>Light</v>
      </c>
      <c r="K373" s="20">
        <f t="array" ref="K373">INDEX(Prices!$A$1:$G$5, MATCH(J373, Prices!$A$1:$A$5, 0), MATCH(H373, Prices!$A$1:$G$1, 0))</f>
        <v>144</v>
      </c>
      <c r="L373" s="3">
        <v>3</v>
      </c>
      <c r="M373" s="18" t="str">
        <f>VLOOKUP(L373, Cities!$A$1:$B$11, 2, FALSE)</f>
        <v>Da Nang</v>
      </c>
      <c r="N373" s="3">
        <v>4</v>
      </c>
      <c r="O373" s="4" t="s">
        <v>45</v>
      </c>
    </row>
    <row r="374" spans="1:15" ht="13" x14ac:dyDescent="0.15">
      <c r="A374" s="3">
        <v>373</v>
      </c>
      <c r="B374" s="3">
        <v>1</v>
      </c>
      <c r="C374" s="18" t="str">
        <f>VLOOKUP(B374, 'Traffic channels'!$A$1:$B$7, 2, FALSE)</f>
        <v>Google SEO</v>
      </c>
      <c r="D374" s="4" t="s">
        <v>39</v>
      </c>
      <c r="E374" s="14">
        <v>1</v>
      </c>
      <c r="F374" s="3">
        <v>373</v>
      </c>
      <c r="G374" s="3">
        <v>2</v>
      </c>
      <c r="H374" s="18" t="str">
        <f>VLOOKUP(G374, Products!$A$1:$B$7, 2, FALSE)</f>
        <v>Pixo</v>
      </c>
      <c r="I374" s="3">
        <v>2</v>
      </c>
      <c r="J374" s="19" t="str">
        <f>VLOOKUP(I374, 'Pricing plans'!$A$1:$B$5, 2, FALSE)</f>
        <v>Advanced</v>
      </c>
      <c r="K374" s="20">
        <f t="array" ref="K374">INDEX(Prices!$A$1:$G$5, MATCH(J374, Prices!$A$1:$A$5, 0), MATCH(H374, Prices!$A$1:$G$1, 0))</f>
        <v>216</v>
      </c>
      <c r="L374" s="3">
        <v>2</v>
      </c>
      <c r="M374" s="18" t="str">
        <f>VLOOKUP(L374, Cities!$A$1:$B$11, 2, FALSE)</f>
        <v>Hanoi</v>
      </c>
      <c r="N374" s="3">
        <v>3</v>
      </c>
      <c r="O374" s="4" t="s">
        <v>40</v>
      </c>
    </row>
    <row r="375" spans="1:15" ht="13" x14ac:dyDescent="0.15">
      <c r="A375" s="3">
        <v>374</v>
      </c>
      <c r="B375" s="3">
        <v>2</v>
      </c>
      <c r="C375" s="18" t="str">
        <f>VLOOKUP(B375, 'Traffic channels'!$A$1:$B$7, 2, FALSE)</f>
        <v>Google Ads</v>
      </c>
      <c r="D375" s="4" t="s">
        <v>39</v>
      </c>
      <c r="E375" s="14">
        <v>1</v>
      </c>
      <c r="F375" s="3">
        <v>374</v>
      </c>
      <c r="G375" s="3">
        <v>4</v>
      </c>
      <c r="H375" s="18" t="str">
        <f>VLOOKUP(G375, Products!$A$1:$B$7, 2, FALSE)</f>
        <v>Artista</v>
      </c>
      <c r="I375" s="3">
        <v>3</v>
      </c>
      <c r="J375" s="19" t="str">
        <f>VLOOKUP(I375, 'Pricing plans'!$A$1:$B$5, 2, FALSE)</f>
        <v>Premium</v>
      </c>
      <c r="K375" s="20">
        <f t="array" ref="K375">INDEX(Prices!$A$1:$G$5, MATCH(J375, Prices!$A$1:$A$5, 0), MATCH(H375, Prices!$A$1:$G$1, 0))</f>
        <v>1797</v>
      </c>
      <c r="L375" s="3">
        <v>6</v>
      </c>
      <c r="M375" s="18" t="str">
        <f>VLOOKUP(L375, Cities!$A$1:$B$11, 2, FALSE)</f>
        <v>Đà Lạt</v>
      </c>
      <c r="N375" s="3">
        <v>5</v>
      </c>
      <c r="O375" s="4" t="s">
        <v>43</v>
      </c>
    </row>
    <row r="376" spans="1:15" ht="13" x14ac:dyDescent="0.15">
      <c r="A376" s="3">
        <v>375</v>
      </c>
      <c r="B376" s="3">
        <v>6</v>
      </c>
      <c r="C376" s="18" t="str">
        <f>VLOOKUP(B376, 'Traffic channels'!$A$1:$B$7, 2, FALSE)</f>
        <v>Twitter</v>
      </c>
      <c r="D376" s="4" t="s">
        <v>39</v>
      </c>
      <c r="E376" s="14">
        <v>1</v>
      </c>
      <c r="F376" s="3">
        <v>375</v>
      </c>
      <c r="G376" s="3">
        <v>4</v>
      </c>
      <c r="H376" s="18" t="str">
        <f>VLOOKUP(G376, Products!$A$1:$B$7, 2, FALSE)</f>
        <v>Artista</v>
      </c>
      <c r="I376" s="3">
        <v>2</v>
      </c>
      <c r="J376" s="19" t="str">
        <f>VLOOKUP(I376, 'Pricing plans'!$A$1:$B$5, 2, FALSE)</f>
        <v>Advanced</v>
      </c>
      <c r="K376" s="20">
        <f t="array" ref="K376">INDEX(Prices!$A$1:$G$5, MATCH(J376, Prices!$A$1:$A$5, 0), MATCH(H376, Prices!$A$1:$G$1, 0))</f>
        <v>899</v>
      </c>
      <c r="L376" s="3">
        <v>2</v>
      </c>
      <c r="M376" s="18" t="str">
        <f>VLOOKUP(L376, Cities!$A$1:$B$11, 2, FALSE)</f>
        <v>Hanoi</v>
      </c>
      <c r="N376" s="3">
        <v>2</v>
      </c>
      <c r="O376" s="4" t="s">
        <v>41</v>
      </c>
    </row>
    <row r="377" spans="1:15" ht="13" x14ac:dyDescent="0.15">
      <c r="A377" s="3">
        <v>376</v>
      </c>
      <c r="B377" s="3">
        <v>1</v>
      </c>
      <c r="C377" s="18" t="str">
        <f>VLOOKUP(B377, 'Traffic channels'!$A$1:$B$7, 2, FALSE)</f>
        <v>Google SEO</v>
      </c>
      <c r="D377" s="4" t="s">
        <v>39</v>
      </c>
      <c r="E377" s="14">
        <v>1</v>
      </c>
      <c r="F377" s="3">
        <v>376</v>
      </c>
      <c r="G377" s="3">
        <v>2</v>
      </c>
      <c r="H377" s="18" t="str">
        <f>VLOOKUP(G377, Products!$A$1:$B$7, 2, FALSE)</f>
        <v>Pixo</v>
      </c>
      <c r="I377" s="3">
        <v>1</v>
      </c>
      <c r="J377" s="19" t="str">
        <f>VLOOKUP(I377, 'Pricing plans'!$A$1:$B$5, 2, FALSE)</f>
        <v>Light</v>
      </c>
      <c r="K377" s="20">
        <f t="array" ref="K377">INDEX(Prices!$A$1:$G$5, MATCH(J377, Prices!$A$1:$A$5, 0), MATCH(H377, Prices!$A$1:$G$1, 0))</f>
        <v>144</v>
      </c>
      <c r="L377" s="3">
        <v>8</v>
      </c>
      <c r="M377" s="18" t="str">
        <f>VLOOKUP(L377, Cities!$A$1:$B$11, 2, FALSE)</f>
        <v>Buôn Ma Thuột</v>
      </c>
      <c r="N377" s="3">
        <v>1</v>
      </c>
      <c r="O377" s="4" t="s">
        <v>44</v>
      </c>
    </row>
    <row r="378" spans="1:15" ht="13" x14ac:dyDescent="0.15">
      <c r="A378" s="3">
        <v>377</v>
      </c>
      <c r="B378" s="3">
        <v>4</v>
      </c>
      <c r="C378" s="18" t="str">
        <f>VLOOKUP(B378, 'Traffic channels'!$A$1:$B$7, 2, FALSE)</f>
        <v>Facebook</v>
      </c>
      <c r="D378" s="4" t="s">
        <v>39</v>
      </c>
      <c r="E378" s="14">
        <v>1</v>
      </c>
      <c r="F378" s="3">
        <v>377</v>
      </c>
      <c r="G378" s="3">
        <v>1</v>
      </c>
      <c r="H378" s="18" t="str">
        <f>VLOOKUP(G378, Products!$A$1:$B$7, 2, FALSE)</f>
        <v>Pintury</v>
      </c>
      <c r="I378" s="3">
        <v>2</v>
      </c>
      <c r="J378" s="19" t="str">
        <f>VLOOKUP(I378, 'Pricing plans'!$A$1:$B$5, 2, FALSE)</f>
        <v>Advanced</v>
      </c>
      <c r="K378" s="20">
        <f t="array" ref="K378">INDEX(Prices!$A$1:$G$5, MATCH(J378, Prices!$A$1:$A$5, 0), MATCH(H378, Prices!$A$1:$G$1, 0))</f>
        <v>299</v>
      </c>
      <c r="L378" s="3">
        <v>4</v>
      </c>
      <c r="M378" s="18" t="str">
        <f>VLOOKUP(L378, Cities!$A$1:$B$11, 2, FALSE)</f>
        <v>Huế</v>
      </c>
      <c r="N378" s="3">
        <v>1</v>
      </c>
      <c r="O378" s="4" t="s">
        <v>44</v>
      </c>
    </row>
    <row r="379" spans="1:15" ht="13" x14ac:dyDescent="0.15">
      <c r="A379" s="3">
        <v>378</v>
      </c>
      <c r="B379" s="3">
        <v>6</v>
      </c>
      <c r="C379" s="18" t="str">
        <f>VLOOKUP(B379, 'Traffic channels'!$A$1:$B$7, 2, FALSE)</f>
        <v>Twitter</v>
      </c>
      <c r="D379" s="4" t="s">
        <v>42</v>
      </c>
      <c r="E379" s="14">
        <v>1</v>
      </c>
      <c r="F379" s="3">
        <v>378</v>
      </c>
      <c r="G379" s="3">
        <v>4</v>
      </c>
      <c r="H379" s="18" t="str">
        <f>VLOOKUP(G379, Products!$A$1:$B$7, 2, FALSE)</f>
        <v>Artista</v>
      </c>
      <c r="I379" s="3">
        <v>2</v>
      </c>
      <c r="J379" s="19" t="str">
        <f>VLOOKUP(I379, 'Pricing plans'!$A$1:$B$5, 2, FALSE)</f>
        <v>Advanced</v>
      </c>
      <c r="K379" s="20">
        <f t="array" ref="K379">INDEX(Prices!$A$1:$G$5, MATCH(J379, Prices!$A$1:$A$5, 0), MATCH(H379, Prices!$A$1:$G$1, 0))</f>
        <v>899</v>
      </c>
      <c r="L379" s="3">
        <v>5</v>
      </c>
      <c r="M379" s="18" t="str">
        <f>VLOOKUP(L379, Cities!$A$1:$B$11, 2, FALSE)</f>
        <v>Đông Hà</v>
      </c>
      <c r="N379" s="3">
        <v>7</v>
      </c>
      <c r="O379" s="4" t="s">
        <v>47</v>
      </c>
    </row>
    <row r="380" spans="1:15" ht="13" x14ac:dyDescent="0.15">
      <c r="A380" s="3">
        <v>379</v>
      </c>
      <c r="B380" s="3">
        <v>2</v>
      </c>
      <c r="C380" s="18" t="str">
        <f>VLOOKUP(B380, 'Traffic channels'!$A$1:$B$7, 2, FALSE)</f>
        <v>Google Ads</v>
      </c>
      <c r="D380" s="4" t="s">
        <v>42</v>
      </c>
      <c r="E380" s="14">
        <v>1</v>
      </c>
      <c r="F380" s="3">
        <v>379</v>
      </c>
      <c r="G380" s="3">
        <v>2</v>
      </c>
      <c r="H380" s="18" t="str">
        <f>VLOOKUP(G380, Products!$A$1:$B$7, 2, FALSE)</f>
        <v>Pixo</v>
      </c>
      <c r="I380" s="3">
        <v>2</v>
      </c>
      <c r="J380" s="19" t="str">
        <f>VLOOKUP(I380, 'Pricing plans'!$A$1:$B$5, 2, FALSE)</f>
        <v>Advanced</v>
      </c>
      <c r="K380" s="20">
        <f t="array" ref="K380">INDEX(Prices!$A$1:$G$5, MATCH(J380, Prices!$A$1:$A$5, 0), MATCH(H380, Prices!$A$1:$G$1, 0))</f>
        <v>216</v>
      </c>
      <c r="L380" s="3">
        <v>10</v>
      </c>
      <c r="M380" s="18" t="str">
        <f>VLOOKUP(L380, Cities!$A$1:$B$11, 2, FALSE)</f>
        <v>Nha Trang</v>
      </c>
      <c r="N380" s="3">
        <v>5</v>
      </c>
      <c r="O380" s="4" t="s">
        <v>43</v>
      </c>
    </row>
    <row r="381" spans="1:15" ht="13" x14ac:dyDescent="0.15">
      <c r="A381" s="3">
        <v>380</v>
      </c>
      <c r="B381" s="3">
        <v>5</v>
      </c>
      <c r="C381" s="18" t="str">
        <f>VLOOKUP(B381, 'Traffic channels'!$A$1:$B$7, 2, FALSE)</f>
        <v>Instagram</v>
      </c>
      <c r="D381" s="4" t="s">
        <v>39</v>
      </c>
      <c r="E381" s="14">
        <v>1</v>
      </c>
      <c r="F381" s="3">
        <v>380</v>
      </c>
      <c r="G381" s="3">
        <v>2</v>
      </c>
      <c r="H381" s="18" t="str">
        <f>VLOOKUP(G381, Products!$A$1:$B$7, 2, FALSE)</f>
        <v>Pixo</v>
      </c>
      <c r="I381" s="3">
        <v>1</v>
      </c>
      <c r="J381" s="19" t="str">
        <f>VLOOKUP(I381, 'Pricing plans'!$A$1:$B$5, 2, FALSE)</f>
        <v>Light</v>
      </c>
      <c r="K381" s="20">
        <f t="array" ref="K381">INDEX(Prices!$A$1:$G$5, MATCH(J381, Prices!$A$1:$A$5, 0), MATCH(H381, Prices!$A$1:$G$1, 0))</f>
        <v>144</v>
      </c>
      <c r="L381" s="3">
        <v>1</v>
      </c>
      <c r="M381" s="18" t="str">
        <f>VLOOKUP(L381, Cities!$A$1:$B$11, 2, FALSE)</f>
        <v>Ho Chi Minh City</v>
      </c>
      <c r="N381" s="3">
        <v>3</v>
      </c>
      <c r="O381" s="4" t="s">
        <v>40</v>
      </c>
    </row>
    <row r="382" spans="1:15" ht="13" x14ac:dyDescent="0.15">
      <c r="A382" s="3">
        <v>381</v>
      </c>
      <c r="B382" s="3">
        <v>3</v>
      </c>
      <c r="C382" s="18" t="str">
        <f>VLOOKUP(B382, 'Traffic channels'!$A$1:$B$7, 2, FALSE)</f>
        <v>Bing</v>
      </c>
      <c r="D382" s="4" t="s">
        <v>39</v>
      </c>
      <c r="E382" s="14">
        <v>1</v>
      </c>
      <c r="F382" s="3">
        <v>381</v>
      </c>
      <c r="G382" s="3">
        <v>4</v>
      </c>
      <c r="H382" s="18" t="str">
        <f>VLOOKUP(G382, Products!$A$1:$B$7, 2, FALSE)</f>
        <v>Artista</v>
      </c>
      <c r="I382" s="3">
        <v>1</v>
      </c>
      <c r="J382" s="19" t="str">
        <f>VLOOKUP(I382, 'Pricing plans'!$A$1:$B$5, 2, FALSE)</f>
        <v>Light</v>
      </c>
      <c r="K382" s="20">
        <f t="array" ref="K382">INDEX(Prices!$A$1:$G$5, MATCH(J382, Prices!$A$1:$A$5, 0), MATCH(H382, Prices!$A$1:$G$1, 0))</f>
        <v>599</v>
      </c>
      <c r="L382" s="3">
        <v>7</v>
      </c>
      <c r="M382" s="18" t="str">
        <f>VLOOKUP(L382, Cities!$A$1:$B$11, 2, FALSE)</f>
        <v>Hội An</v>
      </c>
      <c r="N382" s="3">
        <v>4</v>
      </c>
      <c r="O382" s="4" t="s">
        <v>45</v>
      </c>
    </row>
    <row r="383" spans="1:15" ht="13" x14ac:dyDescent="0.15">
      <c r="A383" s="3">
        <v>382</v>
      </c>
      <c r="B383" s="3">
        <v>2</v>
      </c>
      <c r="C383" s="18" t="str">
        <f>VLOOKUP(B383, 'Traffic channels'!$A$1:$B$7, 2, FALSE)</f>
        <v>Google Ads</v>
      </c>
      <c r="D383" s="4" t="s">
        <v>42</v>
      </c>
      <c r="E383" s="14">
        <v>1</v>
      </c>
      <c r="F383" s="3">
        <v>382</v>
      </c>
      <c r="G383" s="3">
        <v>2</v>
      </c>
      <c r="H383" s="18" t="str">
        <f>VLOOKUP(G383, Products!$A$1:$B$7, 2, FALSE)</f>
        <v>Pixo</v>
      </c>
      <c r="I383" s="3">
        <v>1</v>
      </c>
      <c r="J383" s="19" t="str">
        <f>VLOOKUP(I383, 'Pricing plans'!$A$1:$B$5, 2, FALSE)</f>
        <v>Light</v>
      </c>
      <c r="K383" s="20">
        <f t="array" ref="K383">INDEX(Prices!$A$1:$G$5, MATCH(J383, Prices!$A$1:$A$5, 0), MATCH(H383, Prices!$A$1:$G$1, 0))</f>
        <v>144</v>
      </c>
      <c r="L383" s="3">
        <v>1</v>
      </c>
      <c r="M383" s="18" t="str">
        <f>VLOOKUP(L383, Cities!$A$1:$B$11, 2, FALSE)</f>
        <v>Ho Chi Minh City</v>
      </c>
      <c r="N383" s="3">
        <v>6</v>
      </c>
      <c r="O383" s="4" t="s">
        <v>46</v>
      </c>
    </row>
    <row r="384" spans="1:15" ht="13" x14ac:dyDescent="0.15">
      <c r="A384" s="3">
        <v>383</v>
      </c>
      <c r="B384" s="3">
        <v>6</v>
      </c>
      <c r="C384" s="18" t="str">
        <f>VLOOKUP(B384, 'Traffic channels'!$A$1:$B$7, 2, FALSE)</f>
        <v>Twitter</v>
      </c>
      <c r="D384" s="4" t="s">
        <v>39</v>
      </c>
      <c r="E384" s="14">
        <v>1</v>
      </c>
      <c r="F384" s="3">
        <v>383</v>
      </c>
      <c r="G384" s="3">
        <v>2</v>
      </c>
      <c r="H384" s="18" t="str">
        <f>VLOOKUP(G384, Products!$A$1:$B$7, 2, FALSE)</f>
        <v>Pixo</v>
      </c>
      <c r="I384" s="3">
        <v>2</v>
      </c>
      <c r="J384" s="19" t="str">
        <f>VLOOKUP(I384, 'Pricing plans'!$A$1:$B$5, 2, FALSE)</f>
        <v>Advanced</v>
      </c>
      <c r="K384" s="20">
        <f t="array" ref="K384">INDEX(Prices!$A$1:$G$5, MATCH(J384, Prices!$A$1:$A$5, 0), MATCH(H384, Prices!$A$1:$G$1, 0))</f>
        <v>216</v>
      </c>
      <c r="L384" s="3">
        <v>3</v>
      </c>
      <c r="M384" s="18" t="str">
        <f>VLOOKUP(L384, Cities!$A$1:$B$11, 2, FALSE)</f>
        <v>Da Nang</v>
      </c>
      <c r="N384" s="3">
        <v>2</v>
      </c>
      <c r="O384" s="4" t="s">
        <v>41</v>
      </c>
    </row>
    <row r="385" spans="1:15" ht="13" x14ac:dyDescent="0.15">
      <c r="A385" s="3">
        <v>384</v>
      </c>
      <c r="B385" s="3">
        <v>5</v>
      </c>
      <c r="C385" s="18" t="str">
        <f>VLOOKUP(B385, 'Traffic channels'!$A$1:$B$7, 2, FALSE)</f>
        <v>Instagram</v>
      </c>
      <c r="D385" s="4" t="s">
        <v>39</v>
      </c>
      <c r="E385" s="14">
        <v>1</v>
      </c>
      <c r="F385" s="3">
        <v>384</v>
      </c>
      <c r="G385" s="3">
        <v>4</v>
      </c>
      <c r="H385" s="18" t="str">
        <f>VLOOKUP(G385, Products!$A$1:$B$7, 2, FALSE)</f>
        <v>Artista</v>
      </c>
      <c r="I385" s="3">
        <v>1</v>
      </c>
      <c r="J385" s="19" t="str">
        <f>VLOOKUP(I385, 'Pricing plans'!$A$1:$B$5, 2, FALSE)</f>
        <v>Light</v>
      </c>
      <c r="K385" s="20">
        <f t="array" ref="K385">INDEX(Prices!$A$1:$G$5, MATCH(J385, Prices!$A$1:$A$5, 0), MATCH(H385, Prices!$A$1:$G$1, 0))</f>
        <v>599</v>
      </c>
      <c r="L385" s="3">
        <v>3</v>
      </c>
      <c r="M385" s="18" t="str">
        <f>VLOOKUP(L385, Cities!$A$1:$B$11, 2, FALSE)</f>
        <v>Da Nang</v>
      </c>
      <c r="N385" s="3">
        <v>3</v>
      </c>
      <c r="O385" s="4" t="s">
        <v>40</v>
      </c>
    </row>
    <row r="386" spans="1:15" ht="13" x14ac:dyDescent="0.15">
      <c r="A386" s="3">
        <v>385</v>
      </c>
      <c r="B386" s="3">
        <v>3</v>
      </c>
      <c r="C386" s="18" t="str">
        <f>VLOOKUP(B386, 'Traffic channels'!$A$1:$B$7, 2, FALSE)</f>
        <v>Bing</v>
      </c>
      <c r="D386" s="4" t="s">
        <v>42</v>
      </c>
      <c r="E386" s="14">
        <v>1</v>
      </c>
      <c r="F386" s="3">
        <v>385</v>
      </c>
      <c r="G386" s="3">
        <v>2</v>
      </c>
      <c r="H386" s="18" t="str">
        <f>VLOOKUP(G386, Products!$A$1:$B$7, 2, FALSE)</f>
        <v>Pixo</v>
      </c>
      <c r="I386" s="3">
        <v>2</v>
      </c>
      <c r="J386" s="19" t="str">
        <f>VLOOKUP(I386, 'Pricing plans'!$A$1:$B$5, 2, FALSE)</f>
        <v>Advanced</v>
      </c>
      <c r="K386" s="20">
        <f t="array" ref="K386">INDEX(Prices!$A$1:$G$5, MATCH(J386, Prices!$A$1:$A$5, 0), MATCH(H386, Prices!$A$1:$G$1, 0))</f>
        <v>216</v>
      </c>
      <c r="L386" s="3">
        <v>10</v>
      </c>
      <c r="M386" s="18" t="str">
        <f>VLOOKUP(L386, Cities!$A$1:$B$11, 2, FALSE)</f>
        <v>Nha Trang</v>
      </c>
      <c r="N386" s="3">
        <v>4</v>
      </c>
      <c r="O386" s="4" t="s">
        <v>45</v>
      </c>
    </row>
    <row r="387" spans="1:15" ht="13" x14ac:dyDescent="0.15">
      <c r="A387" s="3">
        <v>386</v>
      </c>
      <c r="B387" s="3">
        <v>1</v>
      </c>
      <c r="C387" s="18" t="str">
        <f>VLOOKUP(B387, 'Traffic channels'!$A$1:$B$7, 2, FALSE)</f>
        <v>Google SEO</v>
      </c>
      <c r="D387" s="4" t="s">
        <v>42</v>
      </c>
      <c r="E387" s="14">
        <v>1</v>
      </c>
      <c r="F387" s="3">
        <v>386</v>
      </c>
      <c r="G387" s="3">
        <v>1</v>
      </c>
      <c r="H387" s="18" t="str">
        <f>VLOOKUP(G387, Products!$A$1:$B$7, 2, FALSE)</f>
        <v>Pintury</v>
      </c>
      <c r="I387" s="3">
        <v>1</v>
      </c>
      <c r="J387" s="19" t="str">
        <f>VLOOKUP(I387, 'Pricing plans'!$A$1:$B$5, 2, FALSE)</f>
        <v>Light</v>
      </c>
      <c r="K387" s="20">
        <f t="array" ref="K387">INDEX(Prices!$A$1:$G$5, MATCH(J387, Prices!$A$1:$A$5, 0), MATCH(H387, Prices!$A$1:$G$1, 0))</f>
        <v>199</v>
      </c>
      <c r="L387" s="3">
        <v>2</v>
      </c>
      <c r="M387" s="18" t="str">
        <f>VLOOKUP(L387, Cities!$A$1:$B$11, 2, FALSE)</f>
        <v>Hanoi</v>
      </c>
      <c r="N387" s="3">
        <v>5</v>
      </c>
      <c r="O387" s="4" t="s">
        <v>43</v>
      </c>
    </row>
    <row r="388" spans="1:15" ht="13" x14ac:dyDescent="0.15">
      <c r="A388" s="3">
        <v>387</v>
      </c>
      <c r="B388" s="3">
        <v>4</v>
      </c>
      <c r="C388" s="18" t="str">
        <f>VLOOKUP(B388, 'Traffic channels'!$A$1:$B$7, 2, FALSE)</f>
        <v>Facebook</v>
      </c>
      <c r="D388" s="4" t="s">
        <v>42</v>
      </c>
      <c r="E388" s="14">
        <v>1</v>
      </c>
      <c r="F388" s="3">
        <v>387</v>
      </c>
      <c r="G388" s="3">
        <v>3</v>
      </c>
      <c r="H388" s="18" t="str">
        <f>VLOOKUP(G388, Products!$A$1:$B$7, 2, FALSE)</f>
        <v>Floati</v>
      </c>
      <c r="I388" s="3">
        <v>2</v>
      </c>
      <c r="J388" s="19" t="str">
        <f>VLOOKUP(I388, 'Pricing plans'!$A$1:$B$5, 2, FALSE)</f>
        <v>Advanced</v>
      </c>
      <c r="K388" s="20">
        <f t="array" ref="K388">INDEX(Prices!$A$1:$G$5, MATCH(J388, Prices!$A$1:$A$5, 0), MATCH(H388, Prices!$A$1:$G$1, 0))</f>
        <v>593</v>
      </c>
      <c r="L388" s="3">
        <v>6</v>
      </c>
      <c r="M388" s="18" t="str">
        <f>VLOOKUP(L388, Cities!$A$1:$B$11, 2, FALSE)</f>
        <v>Đà Lạt</v>
      </c>
      <c r="N388" s="3">
        <v>5</v>
      </c>
      <c r="O388" s="4" t="s">
        <v>43</v>
      </c>
    </row>
    <row r="389" spans="1:15" ht="13" x14ac:dyDescent="0.15">
      <c r="A389" s="3">
        <v>388</v>
      </c>
      <c r="B389" s="3">
        <v>3</v>
      </c>
      <c r="C389" s="18" t="str">
        <f>VLOOKUP(B389, 'Traffic channels'!$A$1:$B$7, 2, FALSE)</f>
        <v>Bing</v>
      </c>
      <c r="D389" s="4" t="s">
        <v>39</v>
      </c>
      <c r="E389" s="14">
        <v>1</v>
      </c>
      <c r="F389" s="3">
        <v>388</v>
      </c>
      <c r="G389" s="3">
        <v>2</v>
      </c>
      <c r="H389" s="18" t="str">
        <f>VLOOKUP(G389, Products!$A$1:$B$7, 2, FALSE)</f>
        <v>Pixo</v>
      </c>
      <c r="I389" s="3">
        <v>1</v>
      </c>
      <c r="J389" s="19" t="str">
        <f>VLOOKUP(I389, 'Pricing plans'!$A$1:$B$5, 2, FALSE)</f>
        <v>Light</v>
      </c>
      <c r="K389" s="20">
        <f t="array" ref="K389">INDEX(Prices!$A$1:$G$5, MATCH(J389, Prices!$A$1:$A$5, 0), MATCH(H389, Prices!$A$1:$G$1, 0))</f>
        <v>144</v>
      </c>
      <c r="L389" s="3">
        <v>8</v>
      </c>
      <c r="M389" s="18" t="str">
        <f>VLOOKUP(L389, Cities!$A$1:$B$11, 2, FALSE)</f>
        <v>Buôn Ma Thuột</v>
      </c>
      <c r="N389" s="3">
        <v>3</v>
      </c>
      <c r="O389" s="4" t="s">
        <v>40</v>
      </c>
    </row>
    <row r="390" spans="1:15" ht="13" x14ac:dyDescent="0.15">
      <c r="A390" s="3">
        <v>389</v>
      </c>
      <c r="B390" s="3">
        <v>1</v>
      </c>
      <c r="C390" s="18" t="str">
        <f>VLOOKUP(B390, 'Traffic channels'!$A$1:$B$7, 2, FALSE)</f>
        <v>Google SEO</v>
      </c>
      <c r="D390" s="4" t="s">
        <v>39</v>
      </c>
      <c r="E390" s="14">
        <v>1</v>
      </c>
      <c r="F390" s="3">
        <v>389</v>
      </c>
      <c r="G390" s="3">
        <v>3</v>
      </c>
      <c r="H390" s="18" t="str">
        <f>VLOOKUP(G390, Products!$A$1:$B$7, 2, FALSE)</f>
        <v>Floati</v>
      </c>
      <c r="I390" s="3">
        <v>2</v>
      </c>
      <c r="J390" s="19" t="str">
        <f>VLOOKUP(I390, 'Pricing plans'!$A$1:$B$5, 2, FALSE)</f>
        <v>Advanced</v>
      </c>
      <c r="K390" s="20">
        <f t="array" ref="K390">INDEX(Prices!$A$1:$G$5, MATCH(J390, Prices!$A$1:$A$5, 0), MATCH(H390, Prices!$A$1:$G$1, 0))</f>
        <v>593</v>
      </c>
      <c r="L390" s="3">
        <v>1</v>
      </c>
      <c r="M390" s="18" t="str">
        <f>VLOOKUP(L390, Cities!$A$1:$B$11, 2, FALSE)</f>
        <v>Ho Chi Minh City</v>
      </c>
      <c r="N390" s="3">
        <v>5</v>
      </c>
      <c r="O390" s="4" t="s">
        <v>43</v>
      </c>
    </row>
    <row r="391" spans="1:15" ht="13" x14ac:dyDescent="0.15">
      <c r="A391" s="3">
        <v>390</v>
      </c>
      <c r="B391" s="3">
        <v>2</v>
      </c>
      <c r="C391" s="18" t="str">
        <f>VLOOKUP(B391, 'Traffic channels'!$A$1:$B$7, 2, FALSE)</f>
        <v>Google Ads</v>
      </c>
      <c r="D391" s="4" t="s">
        <v>42</v>
      </c>
      <c r="E391" s="14">
        <v>1</v>
      </c>
      <c r="F391" s="3">
        <v>390</v>
      </c>
      <c r="G391" s="3">
        <v>3</v>
      </c>
      <c r="H391" s="18" t="str">
        <f>VLOOKUP(G391, Products!$A$1:$B$7, 2, FALSE)</f>
        <v>Floati</v>
      </c>
      <c r="I391" s="3">
        <v>1</v>
      </c>
      <c r="J391" s="19" t="str">
        <f>VLOOKUP(I391, 'Pricing plans'!$A$1:$B$5, 2, FALSE)</f>
        <v>Light</v>
      </c>
      <c r="K391" s="20">
        <f t="array" ref="K391">INDEX(Prices!$A$1:$G$5, MATCH(J391, Prices!$A$1:$A$5, 0), MATCH(H391, Prices!$A$1:$G$1, 0))</f>
        <v>395</v>
      </c>
      <c r="L391" s="3">
        <v>10</v>
      </c>
      <c r="M391" s="18" t="str">
        <f>VLOOKUP(L391, Cities!$A$1:$B$11, 2, FALSE)</f>
        <v>Nha Trang</v>
      </c>
      <c r="N391" s="3">
        <v>1</v>
      </c>
      <c r="O391" s="4" t="s">
        <v>44</v>
      </c>
    </row>
    <row r="392" spans="1:15" ht="13" x14ac:dyDescent="0.15">
      <c r="A392" s="3">
        <v>391</v>
      </c>
      <c r="B392" s="3">
        <v>2</v>
      </c>
      <c r="C392" s="18" t="str">
        <f>VLOOKUP(B392, 'Traffic channels'!$A$1:$B$7, 2, FALSE)</f>
        <v>Google Ads</v>
      </c>
      <c r="D392" s="4" t="s">
        <v>39</v>
      </c>
      <c r="E392" s="14">
        <v>1</v>
      </c>
      <c r="F392" s="3">
        <v>391</v>
      </c>
      <c r="G392" s="3">
        <v>4</v>
      </c>
      <c r="H392" s="18" t="str">
        <f>VLOOKUP(G392, Products!$A$1:$B$7, 2, FALSE)</f>
        <v>Artista</v>
      </c>
      <c r="I392" s="3">
        <v>1</v>
      </c>
      <c r="J392" s="19" t="str">
        <f>VLOOKUP(I392, 'Pricing plans'!$A$1:$B$5, 2, FALSE)</f>
        <v>Light</v>
      </c>
      <c r="K392" s="20">
        <f t="array" ref="K392">INDEX(Prices!$A$1:$G$5, MATCH(J392, Prices!$A$1:$A$5, 0), MATCH(H392, Prices!$A$1:$G$1, 0))</f>
        <v>599</v>
      </c>
      <c r="L392" s="3">
        <v>10</v>
      </c>
      <c r="M392" s="18" t="str">
        <f>VLOOKUP(L392, Cities!$A$1:$B$11, 2, FALSE)</f>
        <v>Nha Trang</v>
      </c>
      <c r="N392" s="3">
        <v>3</v>
      </c>
      <c r="O392" s="4" t="s">
        <v>40</v>
      </c>
    </row>
    <row r="393" spans="1:15" ht="13" x14ac:dyDescent="0.15">
      <c r="A393" s="3">
        <v>392</v>
      </c>
      <c r="B393" s="3">
        <v>2</v>
      </c>
      <c r="C393" s="18" t="str">
        <f>VLOOKUP(B393, 'Traffic channels'!$A$1:$B$7, 2, FALSE)</f>
        <v>Google Ads</v>
      </c>
      <c r="D393" s="4" t="s">
        <v>39</v>
      </c>
      <c r="E393" s="14">
        <v>1</v>
      </c>
      <c r="F393" s="3">
        <v>392</v>
      </c>
      <c r="G393" s="3">
        <v>1</v>
      </c>
      <c r="H393" s="18" t="str">
        <f>VLOOKUP(G393, Products!$A$1:$B$7, 2, FALSE)</f>
        <v>Pintury</v>
      </c>
      <c r="I393" s="3">
        <v>3</v>
      </c>
      <c r="J393" s="19" t="str">
        <f>VLOOKUP(I393, 'Pricing plans'!$A$1:$B$5, 2, FALSE)</f>
        <v>Premium</v>
      </c>
      <c r="K393" s="20">
        <f t="array" ref="K393">INDEX(Prices!$A$1:$G$5, MATCH(J393, Prices!$A$1:$A$5, 0), MATCH(H393, Prices!$A$1:$G$1, 0))</f>
        <v>597</v>
      </c>
      <c r="L393" s="3">
        <v>1</v>
      </c>
      <c r="M393" s="18" t="str">
        <f>VLOOKUP(L393, Cities!$A$1:$B$11, 2, FALSE)</f>
        <v>Ho Chi Minh City</v>
      </c>
      <c r="N393" s="3">
        <v>6</v>
      </c>
      <c r="O393" s="4" t="s">
        <v>46</v>
      </c>
    </row>
    <row r="394" spans="1:15" ht="13" x14ac:dyDescent="0.15">
      <c r="A394" s="3">
        <v>393</v>
      </c>
      <c r="B394" s="3">
        <v>4</v>
      </c>
      <c r="C394" s="18" t="str">
        <f>VLOOKUP(B394, 'Traffic channels'!$A$1:$B$7, 2, FALSE)</f>
        <v>Facebook</v>
      </c>
      <c r="D394" s="4" t="s">
        <v>39</v>
      </c>
      <c r="E394" s="14">
        <v>1</v>
      </c>
      <c r="F394" s="3">
        <v>393</v>
      </c>
      <c r="G394" s="3">
        <v>3</v>
      </c>
      <c r="H394" s="18" t="str">
        <f>VLOOKUP(G394, Products!$A$1:$B$7, 2, FALSE)</f>
        <v>Floati</v>
      </c>
      <c r="I394" s="3">
        <v>2</v>
      </c>
      <c r="J394" s="19" t="str">
        <f>VLOOKUP(I394, 'Pricing plans'!$A$1:$B$5, 2, FALSE)</f>
        <v>Advanced</v>
      </c>
      <c r="K394" s="20">
        <f t="array" ref="K394">INDEX(Prices!$A$1:$G$5, MATCH(J394, Prices!$A$1:$A$5, 0), MATCH(H394, Prices!$A$1:$G$1, 0))</f>
        <v>593</v>
      </c>
      <c r="L394" s="3">
        <v>5</v>
      </c>
      <c r="M394" s="18" t="str">
        <f>VLOOKUP(L394, Cities!$A$1:$B$11, 2, FALSE)</f>
        <v>Đông Hà</v>
      </c>
      <c r="N394" s="3">
        <v>5</v>
      </c>
      <c r="O394" s="4" t="s">
        <v>43</v>
      </c>
    </row>
    <row r="395" spans="1:15" ht="13" x14ac:dyDescent="0.15">
      <c r="A395" s="3">
        <v>394</v>
      </c>
      <c r="B395" s="3">
        <v>3</v>
      </c>
      <c r="C395" s="18" t="str">
        <f>VLOOKUP(B395, 'Traffic channels'!$A$1:$B$7, 2, FALSE)</f>
        <v>Bing</v>
      </c>
      <c r="D395" s="4" t="s">
        <v>39</v>
      </c>
      <c r="E395" s="14">
        <v>1</v>
      </c>
      <c r="F395" s="3">
        <v>394</v>
      </c>
      <c r="G395" s="3">
        <v>3</v>
      </c>
      <c r="H395" s="18" t="str">
        <f>VLOOKUP(G395, Products!$A$1:$B$7, 2, FALSE)</f>
        <v>Floati</v>
      </c>
      <c r="I395" s="3">
        <v>1</v>
      </c>
      <c r="J395" s="19" t="str">
        <f>VLOOKUP(I395, 'Pricing plans'!$A$1:$B$5, 2, FALSE)</f>
        <v>Light</v>
      </c>
      <c r="K395" s="20">
        <f t="array" ref="K395">INDEX(Prices!$A$1:$G$5, MATCH(J395, Prices!$A$1:$A$5, 0), MATCH(H395, Prices!$A$1:$G$1, 0))</f>
        <v>395</v>
      </c>
      <c r="L395" s="3">
        <v>1</v>
      </c>
      <c r="M395" s="18" t="str">
        <f>VLOOKUP(L395, Cities!$A$1:$B$11, 2, FALSE)</f>
        <v>Ho Chi Minh City</v>
      </c>
      <c r="N395" s="3">
        <v>2</v>
      </c>
      <c r="O395" s="4" t="s">
        <v>41</v>
      </c>
    </row>
    <row r="396" spans="1:15" ht="13" x14ac:dyDescent="0.15">
      <c r="A396" s="3">
        <v>395</v>
      </c>
      <c r="B396" s="3">
        <v>1</v>
      </c>
      <c r="C396" s="18" t="str">
        <f>VLOOKUP(B396, 'Traffic channels'!$A$1:$B$7, 2, FALSE)</f>
        <v>Google SEO</v>
      </c>
      <c r="D396" s="4" t="s">
        <v>42</v>
      </c>
      <c r="E396" s="14">
        <v>1</v>
      </c>
      <c r="F396" s="3">
        <v>395</v>
      </c>
      <c r="G396" s="3">
        <v>4</v>
      </c>
      <c r="H396" s="18" t="str">
        <f>VLOOKUP(G396, Products!$A$1:$B$7, 2, FALSE)</f>
        <v>Artista</v>
      </c>
      <c r="I396" s="3">
        <v>3</v>
      </c>
      <c r="J396" s="19" t="str">
        <f>VLOOKUP(I396, 'Pricing plans'!$A$1:$B$5, 2, FALSE)</f>
        <v>Premium</v>
      </c>
      <c r="K396" s="20">
        <f t="array" ref="K396">INDEX(Prices!$A$1:$G$5, MATCH(J396, Prices!$A$1:$A$5, 0), MATCH(H396, Prices!$A$1:$G$1, 0))</f>
        <v>1797</v>
      </c>
      <c r="L396" s="3">
        <v>2</v>
      </c>
      <c r="M396" s="18" t="str">
        <f>VLOOKUP(L396, Cities!$A$1:$B$11, 2, FALSE)</f>
        <v>Hanoi</v>
      </c>
      <c r="N396" s="3">
        <v>1</v>
      </c>
      <c r="O396" s="4" t="s">
        <v>44</v>
      </c>
    </row>
    <row r="397" spans="1:15" ht="13" x14ac:dyDescent="0.15">
      <c r="A397" s="3">
        <v>396</v>
      </c>
      <c r="B397" s="3">
        <v>5</v>
      </c>
      <c r="C397" s="18" t="str">
        <f>VLOOKUP(B397, 'Traffic channels'!$A$1:$B$7, 2, FALSE)</f>
        <v>Instagram</v>
      </c>
      <c r="D397" s="4" t="s">
        <v>39</v>
      </c>
      <c r="E397" s="14">
        <v>1</v>
      </c>
      <c r="F397" s="3">
        <v>396</v>
      </c>
      <c r="G397" s="3">
        <v>4</v>
      </c>
      <c r="H397" s="18" t="str">
        <f>VLOOKUP(G397, Products!$A$1:$B$7, 2, FALSE)</f>
        <v>Artista</v>
      </c>
      <c r="I397" s="3">
        <v>2</v>
      </c>
      <c r="J397" s="19" t="str">
        <f>VLOOKUP(I397, 'Pricing plans'!$A$1:$B$5, 2, FALSE)</f>
        <v>Advanced</v>
      </c>
      <c r="K397" s="20">
        <f t="array" ref="K397">INDEX(Prices!$A$1:$G$5, MATCH(J397, Prices!$A$1:$A$5, 0), MATCH(H397, Prices!$A$1:$G$1, 0))</f>
        <v>899</v>
      </c>
      <c r="L397" s="3">
        <v>1</v>
      </c>
      <c r="M397" s="18" t="str">
        <f>VLOOKUP(L397, Cities!$A$1:$B$11, 2, FALSE)</f>
        <v>Ho Chi Minh City</v>
      </c>
      <c r="N397" s="3">
        <v>5</v>
      </c>
      <c r="O397" s="4" t="s">
        <v>43</v>
      </c>
    </row>
    <row r="398" spans="1:15" ht="13" x14ac:dyDescent="0.15">
      <c r="A398" s="3">
        <v>397</v>
      </c>
      <c r="B398" s="4">
        <v>2</v>
      </c>
      <c r="C398" s="18" t="str">
        <f>VLOOKUP(B398, 'Traffic channels'!$A$1:$B$7, 2, FALSE)</f>
        <v>Google Ads</v>
      </c>
      <c r="D398" s="4" t="s">
        <v>39</v>
      </c>
      <c r="E398" s="14">
        <v>1</v>
      </c>
      <c r="F398" s="3">
        <v>397</v>
      </c>
      <c r="G398" s="3">
        <v>2</v>
      </c>
      <c r="H398" s="18" t="str">
        <f>VLOOKUP(G398, Products!$A$1:$B$7, 2, FALSE)</f>
        <v>Pixo</v>
      </c>
      <c r="I398" s="3">
        <v>1</v>
      </c>
      <c r="J398" s="19" t="str">
        <f>VLOOKUP(I398, 'Pricing plans'!$A$1:$B$5, 2, FALSE)</f>
        <v>Light</v>
      </c>
      <c r="K398" s="20">
        <f t="array" ref="K398">INDEX(Prices!$A$1:$G$5, MATCH(J398, Prices!$A$1:$A$5, 0), MATCH(H398, Prices!$A$1:$G$1, 0))</f>
        <v>144</v>
      </c>
      <c r="L398" s="3">
        <v>6</v>
      </c>
      <c r="M398" s="18" t="str">
        <f>VLOOKUP(L398, Cities!$A$1:$B$11, 2, FALSE)</f>
        <v>Đà Lạt</v>
      </c>
      <c r="N398" s="3">
        <v>7</v>
      </c>
      <c r="O398" s="4" t="s">
        <v>47</v>
      </c>
    </row>
    <row r="399" spans="1:15" ht="13" x14ac:dyDescent="0.15">
      <c r="A399" s="3">
        <v>398</v>
      </c>
      <c r="B399" s="3">
        <v>1</v>
      </c>
      <c r="C399" s="18" t="str">
        <f>VLOOKUP(B399, 'Traffic channels'!$A$1:$B$7, 2, FALSE)</f>
        <v>Google SEO</v>
      </c>
      <c r="D399" s="4" t="s">
        <v>39</v>
      </c>
      <c r="E399" s="14">
        <v>1</v>
      </c>
      <c r="F399" s="3">
        <v>398</v>
      </c>
      <c r="G399" s="3">
        <v>1</v>
      </c>
      <c r="H399" s="18" t="str">
        <f>VLOOKUP(G399, Products!$A$1:$B$7, 2, FALSE)</f>
        <v>Pintury</v>
      </c>
      <c r="I399" s="3">
        <v>2</v>
      </c>
      <c r="J399" s="19" t="str">
        <f>VLOOKUP(I399, 'Pricing plans'!$A$1:$B$5, 2, FALSE)</f>
        <v>Advanced</v>
      </c>
      <c r="K399" s="20">
        <f t="array" ref="K399">INDEX(Prices!$A$1:$G$5, MATCH(J399, Prices!$A$1:$A$5, 0), MATCH(H399, Prices!$A$1:$G$1, 0))</f>
        <v>299</v>
      </c>
      <c r="L399" s="3">
        <v>1</v>
      </c>
      <c r="M399" s="18" t="str">
        <f>VLOOKUP(L399, Cities!$A$1:$B$11, 2, FALSE)</f>
        <v>Ho Chi Minh City</v>
      </c>
      <c r="N399" s="3">
        <v>3</v>
      </c>
      <c r="O399" s="4" t="s">
        <v>40</v>
      </c>
    </row>
    <row r="400" spans="1:15" ht="13" x14ac:dyDescent="0.15">
      <c r="A400" s="3">
        <v>399</v>
      </c>
      <c r="B400" s="4">
        <v>2</v>
      </c>
      <c r="C400" s="18" t="str">
        <f>VLOOKUP(B400, 'Traffic channels'!$A$1:$B$7, 2, FALSE)</f>
        <v>Google Ads</v>
      </c>
      <c r="D400" s="4" t="s">
        <v>39</v>
      </c>
      <c r="E400" s="14">
        <v>1</v>
      </c>
      <c r="F400" s="3">
        <v>399</v>
      </c>
      <c r="G400" s="3">
        <v>4</v>
      </c>
      <c r="H400" s="18" t="str">
        <f>VLOOKUP(G400, Products!$A$1:$B$7, 2, FALSE)</f>
        <v>Artista</v>
      </c>
      <c r="I400" s="3">
        <v>1</v>
      </c>
      <c r="J400" s="19" t="str">
        <f>VLOOKUP(I400, 'Pricing plans'!$A$1:$B$5, 2, FALSE)</f>
        <v>Light</v>
      </c>
      <c r="K400" s="20">
        <f t="array" ref="K400">INDEX(Prices!$A$1:$G$5, MATCH(J400, Prices!$A$1:$A$5, 0), MATCH(H400, Prices!$A$1:$G$1, 0))</f>
        <v>599</v>
      </c>
      <c r="L400" s="3">
        <v>5</v>
      </c>
      <c r="M400" s="18" t="str">
        <f>VLOOKUP(L400, Cities!$A$1:$B$11, 2, FALSE)</f>
        <v>Đông Hà</v>
      </c>
      <c r="N400" s="3">
        <v>5</v>
      </c>
      <c r="O400" s="4" t="s">
        <v>43</v>
      </c>
    </row>
    <row r="401" spans="1:15" ht="13" x14ac:dyDescent="0.15">
      <c r="A401" s="3">
        <v>400</v>
      </c>
      <c r="B401" s="3">
        <v>1</v>
      </c>
      <c r="C401" s="18" t="str">
        <f>VLOOKUP(B401, 'Traffic channels'!$A$1:$B$7, 2, FALSE)</f>
        <v>Google SEO</v>
      </c>
      <c r="D401" s="4" t="s">
        <v>42</v>
      </c>
      <c r="E401" s="14">
        <v>1</v>
      </c>
      <c r="F401" s="3">
        <v>400</v>
      </c>
      <c r="G401" s="3">
        <v>3</v>
      </c>
      <c r="H401" s="18" t="str">
        <f>VLOOKUP(G401, Products!$A$1:$B$7, 2, FALSE)</f>
        <v>Floati</v>
      </c>
      <c r="I401" s="3">
        <v>3</v>
      </c>
      <c r="J401" s="19" t="str">
        <f>VLOOKUP(I401, 'Pricing plans'!$A$1:$B$5, 2, FALSE)</f>
        <v>Premium</v>
      </c>
      <c r="K401" s="20">
        <f t="array" ref="K401">INDEX(Prices!$A$1:$G$5, MATCH(J401, Prices!$A$1:$A$5, 0), MATCH(H401, Prices!$A$1:$G$1, 0))</f>
        <v>1185</v>
      </c>
      <c r="L401" s="3">
        <v>1</v>
      </c>
      <c r="M401" s="18" t="str">
        <f>VLOOKUP(L401, Cities!$A$1:$B$11, 2, FALSE)</f>
        <v>Ho Chi Minh City</v>
      </c>
      <c r="N401" s="3">
        <v>5</v>
      </c>
      <c r="O401" s="4" t="s">
        <v>43</v>
      </c>
    </row>
    <row r="402" spans="1:15" ht="13" x14ac:dyDescent="0.15">
      <c r="A402" s="3">
        <v>401</v>
      </c>
      <c r="B402" s="3">
        <v>5</v>
      </c>
      <c r="C402" s="18" t="str">
        <f>VLOOKUP(B402, 'Traffic channels'!$A$1:$B$7, 2, FALSE)</f>
        <v>Instagram</v>
      </c>
      <c r="D402" s="4" t="s">
        <v>42</v>
      </c>
      <c r="E402" s="14">
        <v>1</v>
      </c>
      <c r="F402" s="3">
        <v>401</v>
      </c>
      <c r="G402" s="3">
        <v>1</v>
      </c>
      <c r="H402" s="18" t="str">
        <f>VLOOKUP(G402, Products!$A$1:$B$7, 2, FALSE)</f>
        <v>Pintury</v>
      </c>
      <c r="I402" s="3">
        <v>3</v>
      </c>
      <c r="J402" s="19" t="str">
        <f>VLOOKUP(I402, 'Pricing plans'!$A$1:$B$5, 2, FALSE)</f>
        <v>Premium</v>
      </c>
      <c r="K402" s="20">
        <f t="array" ref="K402">INDEX(Prices!$A$1:$G$5, MATCH(J402, Prices!$A$1:$A$5, 0), MATCH(H402, Prices!$A$1:$G$1, 0))</f>
        <v>597</v>
      </c>
      <c r="L402" s="3">
        <v>1</v>
      </c>
      <c r="M402" s="18" t="str">
        <f>VLOOKUP(L402, Cities!$A$1:$B$11, 2, FALSE)</f>
        <v>Ho Chi Minh City</v>
      </c>
      <c r="N402" s="3">
        <v>7</v>
      </c>
      <c r="O402" s="4" t="s">
        <v>47</v>
      </c>
    </row>
    <row r="403" spans="1:15" ht="13" x14ac:dyDescent="0.15">
      <c r="A403" s="3">
        <v>402</v>
      </c>
      <c r="B403" s="3">
        <v>2</v>
      </c>
      <c r="C403" s="18" t="str">
        <f>VLOOKUP(B403, 'Traffic channels'!$A$1:$B$7, 2, FALSE)</f>
        <v>Google Ads</v>
      </c>
      <c r="D403" s="4" t="s">
        <v>42</v>
      </c>
      <c r="E403" s="14">
        <v>1</v>
      </c>
      <c r="F403" s="3">
        <v>402</v>
      </c>
      <c r="G403" s="3">
        <v>1</v>
      </c>
      <c r="H403" s="18" t="str">
        <f>VLOOKUP(G403, Products!$A$1:$B$7, 2, FALSE)</f>
        <v>Pintury</v>
      </c>
      <c r="I403" s="3">
        <v>2</v>
      </c>
      <c r="J403" s="19" t="str">
        <f>VLOOKUP(I403, 'Pricing plans'!$A$1:$B$5, 2, FALSE)</f>
        <v>Advanced</v>
      </c>
      <c r="K403" s="20">
        <f t="array" ref="K403">INDEX(Prices!$A$1:$G$5, MATCH(J403, Prices!$A$1:$A$5, 0), MATCH(H403, Prices!$A$1:$G$1, 0))</f>
        <v>299</v>
      </c>
      <c r="L403" s="3">
        <v>3</v>
      </c>
      <c r="M403" s="18" t="str">
        <f>VLOOKUP(L403, Cities!$A$1:$B$11, 2, FALSE)</f>
        <v>Da Nang</v>
      </c>
      <c r="N403" s="3">
        <v>5</v>
      </c>
      <c r="O403" s="4" t="s">
        <v>43</v>
      </c>
    </row>
    <row r="404" spans="1:15" ht="13" x14ac:dyDescent="0.15">
      <c r="A404" s="3">
        <v>403</v>
      </c>
      <c r="B404" s="3">
        <v>5</v>
      </c>
      <c r="C404" s="18" t="str">
        <f>VLOOKUP(B404, 'Traffic channels'!$A$1:$B$7, 2, FALSE)</f>
        <v>Instagram</v>
      </c>
      <c r="D404" s="4" t="s">
        <v>42</v>
      </c>
      <c r="E404" s="14">
        <v>1</v>
      </c>
      <c r="F404" s="3">
        <v>403</v>
      </c>
      <c r="G404" s="3">
        <v>1</v>
      </c>
      <c r="H404" s="18" t="str">
        <f>VLOOKUP(G404, Products!$A$1:$B$7, 2, FALSE)</f>
        <v>Pintury</v>
      </c>
      <c r="I404" s="3">
        <v>1</v>
      </c>
      <c r="J404" s="19" t="str">
        <f>VLOOKUP(I404, 'Pricing plans'!$A$1:$B$5, 2, FALSE)</f>
        <v>Light</v>
      </c>
      <c r="K404" s="20">
        <f t="array" ref="K404">INDEX(Prices!$A$1:$G$5, MATCH(J404, Prices!$A$1:$A$5, 0), MATCH(H404, Prices!$A$1:$G$1, 0))</f>
        <v>199</v>
      </c>
      <c r="L404" s="3">
        <v>8</v>
      </c>
      <c r="M404" s="18" t="str">
        <f>VLOOKUP(L404, Cities!$A$1:$B$11, 2, FALSE)</f>
        <v>Buôn Ma Thuột</v>
      </c>
      <c r="N404" s="3">
        <v>3</v>
      </c>
      <c r="O404" s="4" t="s">
        <v>40</v>
      </c>
    </row>
    <row r="405" spans="1:15" ht="13" x14ac:dyDescent="0.15">
      <c r="A405" s="3">
        <v>404</v>
      </c>
      <c r="B405" s="3">
        <v>2</v>
      </c>
      <c r="C405" s="18" t="str">
        <f>VLOOKUP(B405, 'Traffic channels'!$A$1:$B$7, 2, FALSE)</f>
        <v>Google Ads</v>
      </c>
      <c r="D405" s="4" t="s">
        <v>42</v>
      </c>
      <c r="E405" s="14">
        <v>1</v>
      </c>
      <c r="F405" s="3">
        <v>404</v>
      </c>
      <c r="G405" s="3">
        <v>3</v>
      </c>
      <c r="H405" s="18" t="str">
        <f>VLOOKUP(G405, Products!$A$1:$B$7, 2, FALSE)</f>
        <v>Floati</v>
      </c>
      <c r="I405" s="3">
        <v>3</v>
      </c>
      <c r="J405" s="19" t="str">
        <f>VLOOKUP(I405, 'Pricing plans'!$A$1:$B$5, 2, FALSE)</f>
        <v>Premium</v>
      </c>
      <c r="K405" s="20">
        <f t="array" ref="K405">INDEX(Prices!$A$1:$G$5, MATCH(J405, Prices!$A$1:$A$5, 0), MATCH(H405, Prices!$A$1:$G$1, 0))</f>
        <v>1185</v>
      </c>
      <c r="L405" s="3">
        <v>2</v>
      </c>
      <c r="M405" s="18" t="str">
        <f>VLOOKUP(L405, Cities!$A$1:$B$11, 2, FALSE)</f>
        <v>Hanoi</v>
      </c>
      <c r="N405" s="3">
        <v>4</v>
      </c>
      <c r="O405" s="4" t="s">
        <v>45</v>
      </c>
    </row>
    <row r="406" spans="1:15" ht="13" x14ac:dyDescent="0.15">
      <c r="A406" s="3">
        <v>405</v>
      </c>
      <c r="B406" s="3">
        <v>1</v>
      </c>
      <c r="C406" s="18" t="str">
        <f>VLOOKUP(B406, 'Traffic channels'!$A$1:$B$7, 2, FALSE)</f>
        <v>Google SEO</v>
      </c>
      <c r="D406" s="4" t="s">
        <v>39</v>
      </c>
      <c r="E406" s="14">
        <v>1</v>
      </c>
      <c r="F406" s="3">
        <v>405</v>
      </c>
      <c r="G406" s="3">
        <v>2</v>
      </c>
      <c r="H406" s="18" t="str">
        <f>VLOOKUP(G406, Products!$A$1:$B$7, 2, FALSE)</f>
        <v>Pixo</v>
      </c>
      <c r="I406" s="3">
        <v>1</v>
      </c>
      <c r="J406" s="19" t="str">
        <f>VLOOKUP(I406, 'Pricing plans'!$A$1:$B$5, 2, FALSE)</f>
        <v>Light</v>
      </c>
      <c r="K406" s="20">
        <f t="array" ref="K406">INDEX(Prices!$A$1:$G$5, MATCH(J406, Prices!$A$1:$A$5, 0), MATCH(H406, Prices!$A$1:$G$1, 0))</f>
        <v>144</v>
      </c>
      <c r="L406" s="3">
        <v>6</v>
      </c>
      <c r="M406" s="18" t="str">
        <f>VLOOKUP(L406, Cities!$A$1:$B$11, 2, FALSE)</f>
        <v>Đà Lạt</v>
      </c>
      <c r="N406" s="3">
        <v>1</v>
      </c>
      <c r="O406" s="4" t="s">
        <v>44</v>
      </c>
    </row>
    <row r="407" spans="1:15" ht="13" x14ac:dyDescent="0.15">
      <c r="A407" s="3">
        <v>406</v>
      </c>
      <c r="B407" s="3">
        <v>4</v>
      </c>
      <c r="C407" s="18" t="str">
        <f>VLOOKUP(B407, 'Traffic channels'!$A$1:$B$7, 2, FALSE)</f>
        <v>Facebook</v>
      </c>
      <c r="D407" s="4" t="s">
        <v>42</v>
      </c>
      <c r="E407" s="14">
        <v>1</v>
      </c>
      <c r="F407" s="3">
        <v>406</v>
      </c>
      <c r="G407" s="3">
        <v>3</v>
      </c>
      <c r="H407" s="18" t="str">
        <f>VLOOKUP(G407, Products!$A$1:$B$7, 2, FALSE)</f>
        <v>Floati</v>
      </c>
      <c r="I407" s="3">
        <v>2</v>
      </c>
      <c r="J407" s="19" t="str">
        <f>VLOOKUP(I407, 'Pricing plans'!$A$1:$B$5, 2, FALSE)</f>
        <v>Advanced</v>
      </c>
      <c r="K407" s="20">
        <f t="array" ref="K407">INDEX(Prices!$A$1:$G$5, MATCH(J407, Prices!$A$1:$A$5, 0), MATCH(H407, Prices!$A$1:$G$1, 0))</f>
        <v>593</v>
      </c>
      <c r="L407" s="3">
        <v>9</v>
      </c>
      <c r="M407" s="18" t="str">
        <f>VLOOKUP(L407, Cities!$A$1:$B$11, 2, FALSE)</f>
        <v>Haiphong</v>
      </c>
      <c r="N407" s="3">
        <v>2</v>
      </c>
      <c r="O407" s="4" t="s">
        <v>41</v>
      </c>
    </row>
    <row r="408" spans="1:15" ht="13" x14ac:dyDescent="0.15">
      <c r="A408" s="3">
        <v>407</v>
      </c>
      <c r="B408" s="3">
        <v>2</v>
      </c>
      <c r="C408" s="18" t="str">
        <f>VLOOKUP(B408, 'Traffic channels'!$A$1:$B$7, 2, FALSE)</f>
        <v>Google Ads</v>
      </c>
      <c r="D408" s="4" t="s">
        <v>39</v>
      </c>
      <c r="E408" s="14">
        <v>1</v>
      </c>
      <c r="F408" s="3">
        <v>407</v>
      </c>
      <c r="G408" s="3">
        <v>4</v>
      </c>
      <c r="H408" s="18" t="str">
        <f>VLOOKUP(G408, Products!$A$1:$B$7, 2, FALSE)</f>
        <v>Artista</v>
      </c>
      <c r="I408" s="3">
        <v>1</v>
      </c>
      <c r="J408" s="19" t="str">
        <f>VLOOKUP(I408, 'Pricing plans'!$A$1:$B$5, 2, FALSE)</f>
        <v>Light</v>
      </c>
      <c r="K408" s="20">
        <f t="array" ref="K408">INDEX(Prices!$A$1:$G$5, MATCH(J408, Prices!$A$1:$A$5, 0), MATCH(H408, Prices!$A$1:$G$1, 0))</f>
        <v>599</v>
      </c>
      <c r="L408" s="3">
        <v>10</v>
      </c>
      <c r="M408" s="18" t="str">
        <f>VLOOKUP(L408, Cities!$A$1:$B$11, 2, FALSE)</f>
        <v>Nha Trang</v>
      </c>
      <c r="N408" s="3">
        <v>1</v>
      </c>
      <c r="O408" s="4" t="s">
        <v>44</v>
      </c>
    </row>
    <row r="409" spans="1:15" ht="13" x14ac:dyDescent="0.15">
      <c r="A409" s="3">
        <v>408</v>
      </c>
      <c r="B409" s="3">
        <v>1</v>
      </c>
      <c r="C409" s="18" t="str">
        <f>VLOOKUP(B409, 'Traffic channels'!$A$1:$B$7, 2, FALSE)</f>
        <v>Google SEO</v>
      </c>
      <c r="D409" s="4" t="s">
        <v>42</v>
      </c>
      <c r="E409" s="14">
        <v>1</v>
      </c>
      <c r="F409" s="3">
        <v>408</v>
      </c>
      <c r="G409" s="3">
        <v>-1</v>
      </c>
      <c r="H409" s="18" t="str">
        <f>VLOOKUP(G409, Products!$A$1:$B$7, 2, FALSE)</f>
        <v>NONE</v>
      </c>
      <c r="I409" s="3">
        <v>1</v>
      </c>
      <c r="J409" s="19" t="str">
        <f>VLOOKUP(I409, 'Pricing plans'!$A$1:$B$5, 2, FALSE)</f>
        <v>Light</v>
      </c>
      <c r="K409" s="22">
        <f t="array" ref="K409">INDEX(Prices!$A$1:$G$5, MATCH(J409, Prices!$A$1:$A$5, 0), MATCH(H409, Prices!$A$1:$G$1, 0))</f>
        <v>0</v>
      </c>
      <c r="L409" s="3">
        <v>9</v>
      </c>
      <c r="M409" s="18" t="str">
        <f>VLOOKUP(L409, Cities!$A$1:$B$11, 2, FALSE)</f>
        <v>Haiphong</v>
      </c>
      <c r="N409" s="3">
        <v>4</v>
      </c>
      <c r="O409" s="4" t="s">
        <v>45</v>
      </c>
    </row>
    <row r="410" spans="1:15" ht="13" x14ac:dyDescent="0.15">
      <c r="A410" s="3">
        <v>409</v>
      </c>
      <c r="B410" s="3">
        <v>2</v>
      </c>
      <c r="C410" s="18" t="str">
        <f>VLOOKUP(B410, 'Traffic channels'!$A$1:$B$7, 2, FALSE)</f>
        <v>Google Ads</v>
      </c>
      <c r="D410" s="4" t="s">
        <v>39</v>
      </c>
      <c r="E410" s="14">
        <v>1</v>
      </c>
      <c r="F410" s="3">
        <v>409</v>
      </c>
      <c r="G410" s="3">
        <v>1</v>
      </c>
      <c r="H410" s="18" t="str">
        <f>VLOOKUP(G410, Products!$A$1:$B$7, 2, FALSE)</f>
        <v>Pintury</v>
      </c>
      <c r="I410" s="3">
        <v>1</v>
      </c>
      <c r="J410" s="19" t="str">
        <f>VLOOKUP(I410, 'Pricing plans'!$A$1:$B$5, 2, FALSE)</f>
        <v>Light</v>
      </c>
      <c r="K410" s="20">
        <f t="array" ref="K410">INDEX(Prices!$A$1:$G$5, MATCH(J410, Prices!$A$1:$A$5, 0), MATCH(H410, Prices!$A$1:$G$1, 0))</f>
        <v>199</v>
      </c>
      <c r="L410" s="3">
        <v>7</v>
      </c>
      <c r="M410" s="18" t="str">
        <f>VLOOKUP(L410, Cities!$A$1:$B$11, 2, FALSE)</f>
        <v>Hội An</v>
      </c>
      <c r="N410" s="3">
        <v>5</v>
      </c>
      <c r="O410" s="4" t="s">
        <v>43</v>
      </c>
    </row>
    <row r="411" spans="1:15" ht="13" x14ac:dyDescent="0.15">
      <c r="A411" s="3">
        <v>410</v>
      </c>
      <c r="B411" s="3">
        <v>5</v>
      </c>
      <c r="C411" s="18" t="str">
        <f>VLOOKUP(B411, 'Traffic channels'!$A$1:$B$7, 2, FALSE)</f>
        <v>Instagram</v>
      </c>
      <c r="D411" s="4" t="s">
        <v>39</v>
      </c>
      <c r="E411" s="14">
        <v>1</v>
      </c>
      <c r="F411" s="3">
        <v>410</v>
      </c>
      <c r="G411" s="3">
        <v>4</v>
      </c>
      <c r="H411" s="18" t="str">
        <f>VLOOKUP(G411, Products!$A$1:$B$7, 2, FALSE)</f>
        <v>Artista</v>
      </c>
      <c r="I411" s="3">
        <v>2</v>
      </c>
      <c r="J411" s="19" t="str">
        <f>VLOOKUP(I411, 'Pricing plans'!$A$1:$B$5, 2, FALSE)</f>
        <v>Advanced</v>
      </c>
      <c r="K411" s="20">
        <f t="array" ref="K411">INDEX(Prices!$A$1:$G$5, MATCH(J411, Prices!$A$1:$A$5, 0), MATCH(H411, Prices!$A$1:$G$1, 0))</f>
        <v>899</v>
      </c>
      <c r="L411" s="3">
        <v>1</v>
      </c>
      <c r="M411" s="18" t="str">
        <f>VLOOKUP(L411, Cities!$A$1:$B$11, 2, FALSE)</f>
        <v>Ho Chi Minh City</v>
      </c>
      <c r="N411" s="3">
        <v>6</v>
      </c>
      <c r="O411" s="4" t="s">
        <v>46</v>
      </c>
    </row>
    <row r="412" spans="1:15" ht="13" x14ac:dyDescent="0.15">
      <c r="A412" s="3">
        <v>411</v>
      </c>
      <c r="B412" s="3">
        <v>5</v>
      </c>
      <c r="C412" s="18" t="str">
        <f>VLOOKUP(B412, 'Traffic channels'!$A$1:$B$7, 2, FALSE)</f>
        <v>Instagram</v>
      </c>
      <c r="D412" s="4" t="s">
        <v>39</v>
      </c>
      <c r="E412" s="14">
        <v>1</v>
      </c>
      <c r="F412" s="3">
        <v>411</v>
      </c>
      <c r="G412" s="3">
        <v>4</v>
      </c>
      <c r="H412" s="18" t="str">
        <f>VLOOKUP(G412, Products!$A$1:$B$7, 2, FALSE)</f>
        <v>Artista</v>
      </c>
      <c r="I412" s="3">
        <v>2</v>
      </c>
      <c r="J412" s="19" t="str">
        <f>VLOOKUP(I412, 'Pricing plans'!$A$1:$B$5, 2, FALSE)</f>
        <v>Advanced</v>
      </c>
      <c r="K412" s="20">
        <f t="array" ref="K412">INDEX(Prices!$A$1:$G$5, MATCH(J412, Prices!$A$1:$A$5, 0), MATCH(H412, Prices!$A$1:$G$1, 0))</f>
        <v>899</v>
      </c>
      <c r="L412" s="3">
        <v>8</v>
      </c>
      <c r="M412" s="18" t="str">
        <f>VLOOKUP(L412, Cities!$A$1:$B$11, 2, FALSE)</f>
        <v>Buôn Ma Thuột</v>
      </c>
      <c r="N412" s="3">
        <v>4</v>
      </c>
      <c r="O412" s="4" t="s">
        <v>45</v>
      </c>
    </row>
    <row r="413" spans="1:15" ht="13" x14ac:dyDescent="0.15">
      <c r="A413" s="3">
        <v>412</v>
      </c>
      <c r="B413" s="3">
        <v>2</v>
      </c>
      <c r="C413" s="18" t="str">
        <f>VLOOKUP(B413, 'Traffic channels'!$A$1:$B$7, 2, FALSE)</f>
        <v>Google Ads</v>
      </c>
      <c r="D413" s="4" t="s">
        <v>42</v>
      </c>
      <c r="E413" s="14">
        <v>1</v>
      </c>
      <c r="F413" s="3">
        <v>412</v>
      </c>
      <c r="G413" s="3">
        <v>2</v>
      </c>
      <c r="H413" s="18" t="str">
        <f>VLOOKUP(G413, Products!$A$1:$B$7, 2, FALSE)</f>
        <v>Pixo</v>
      </c>
      <c r="I413" s="3">
        <v>2</v>
      </c>
      <c r="J413" s="19" t="str">
        <f>VLOOKUP(I413, 'Pricing plans'!$A$1:$B$5, 2, FALSE)</f>
        <v>Advanced</v>
      </c>
      <c r="K413" s="20">
        <f t="array" ref="K413">INDEX(Prices!$A$1:$G$5, MATCH(J413, Prices!$A$1:$A$5, 0), MATCH(H413, Prices!$A$1:$G$1, 0))</f>
        <v>216</v>
      </c>
      <c r="L413" s="3">
        <v>9</v>
      </c>
      <c r="M413" s="18" t="str">
        <f>VLOOKUP(L413, Cities!$A$1:$B$11, 2, FALSE)</f>
        <v>Haiphong</v>
      </c>
      <c r="N413" s="3">
        <v>1</v>
      </c>
      <c r="O413" s="4" t="s">
        <v>44</v>
      </c>
    </row>
    <row r="414" spans="1:15" ht="13" x14ac:dyDescent="0.15">
      <c r="A414" s="3">
        <v>413</v>
      </c>
      <c r="B414" s="3">
        <v>1</v>
      </c>
      <c r="C414" s="18" t="str">
        <f>VLOOKUP(B414, 'Traffic channels'!$A$1:$B$7, 2, FALSE)</f>
        <v>Google SEO</v>
      </c>
      <c r="D414" s="4" t="s">
        <v>39</v>
      </c>
      <c r="E414" s="14">
        <v>1</v>
      </c>
      <c r="F414" s="3">
        <v>413</v>
      </c>
      <c r="G414" s="3">
        <v>2</v>
      </c>
      <c r="H414" s="18" t="str">
        <f>VLOOKUP(G414, Products!$A$1:$B$7, 2, FALSE)</f>
        <v>Pixo</v>
      </c>
      <c r="I414" s="3">
        <v>1</v>
      </c>
      <c r="J414" s="19" t="str">
        <f>VLOOKUP(I414, 'Pricing plans'!$A$1:$B$5, 2, FALSE)</f>
        <v>Light</v>
      </c>
      <c r="K414" s="20">
        <f t="array" ref="K414">INDEX(Prices!$A$1:$G$5, MATCH(J414, Prices!$A$1:$A$5, 0), MATCH(H414, Prices!$A$1:$G$1, 0))</f>
        <v>144</v>
      </c>
      <c r="L414" s="3">
        <v>2</v>
      </c>
      <c r="M414" s="18" t="str">
        <f>VLOOKUP(L414, Cities!$A$1:$B$11, 2, FALSE)</f>
        <v>Hanoi</v>
      </c>
      <c r="N414" s="3">
        <v>5</v>
      </c>
      <c r="O414" s="4" t="s">
        <v>43</v>
      </c>
    </row>
    <row r="415" spans="1:15" ht="13" x14ac:dyDescent="0.15">
      <c r="A415" s="3">
        <v>414</v>
      </c>
      <c r="B415" s="3">
        <v>2</v>
      </c>
      <c r="C415" s="18" t="str">
        <f>VLOOKUP(B415, 'Traffic channels'!$A$1:$B$7, 2, FALSE)</f>
        <v>Google Ads</v>
      </c>
      <c r="D415" s="4" t="s">
        <v>39</v>
      </c>
      <c r="E415" s="14">
        <v>1</v>
      </c>
      <c r="F415" s="3">
        <v>414</v>
      </c>
      <c r="G415" s="3">
        <v>2</v>
      </c>
      <c r="H415" s="18" t="str">
        <f>VLOOKUP(G415, Products!$A$1:$B$7, 2, FALSE)</f>
        <v>Pixo</v>
      </c>
      <c r="I415" s="3">
        <v>3</v>
      </c>
      <c r="J415" s="19" t="str">
        <f>VLOOKUP(I415, 'Pricing plans'!$A$1:$B$5, 2, FALSE)</f>
        <v>Premium</v>
      </c>
      <c r="K415" s="20">
        <f t="array" ref="K415">INDEX(Prices!$A$1:$G$5, MATCH(J415, Prices!$A$1:$A$5, 0), MATCH(H415, Prices!$A$1:$G$1, 0))</f>
        <v>432</v>
      </c>
      <c r="L415" s="3">
        <v>8</v>
      </c>
      <c r="M415" s="18" t="str">
        <f>VLOOKUP(L415, Cities!$A$1:$B$11, 2, FALSE)</f>
        <v>Buôn Ma Thuột</v>
      </c>
      <c r="N415" s="3">
        <v>5</v>
      </c>
      <c r="O415" s="4" t="s">
        <v>43</v>
      </c>
    </row>
    <row r="416" spans="1:15" ht="13" x14ac:dyDescent="0.15">
      <c r="A416" s="3">
        <v>415</v>
      </c>
      <c r="B416" s="3">
        <v>4</v>
      </c>
      <c r="C416" s="18" t="str">
        <f>VLOOKUP(B416, 'Traffic channels'!$A$1:$B$7, 2, FALSE)</f>
        <v>Facebook</v>
      </c>
      <c r="D416" s="4" t="s">
        <v>39</v>
      </c>
      <c r="E416" s="14">
        <v>1</v>
      </c>
      <c r="F416" s="3">
        <v>415</v>
      </c>
      <c r="G416" s="3">
        <v>2</v>
      </c>
      <c r="H416" s="18" t="str">
        <f>VLOOKUP(G416, Products!$A$1:$B$7, 2, FALSE)</f>
        <v>Pixo</v>
      </c>
      <c r="I416" s="3">
        <v>3</v>
      </c>
      <c r="J416" s="19" t="str">
        <f>VLOOKUP(I416, 'Pricing plans'!$A$1:$B$5, 2, FALSE)</f>
        <v>Premium</v>
      </c>
      <c r="K416" s="20">
        <f t="array" ref="K416">INDEX(Prices!$A$1:$G$5, MATCH(J416, Prices!$A$1:$A$5, 0), MATCH(H416, Prices!$A$1:$G$1, 0))</f>
        <v>432</v>
      </c>
      <c r="L416" s="3">
        <v>2</v>
      </c>
      <c r="M416" s="18" t="str">
        <f>VLOOKUP(L416, Cities!$A$1:$B$11, 2, FALSE)</f>
        <v>Hanoi</v>
      </c>
      <c r="N416" s="3">
        <v>1</v>
      </c>
      <c r="O416" s="4" t="s">
        <v>44</v>
      </c>
    </row>
    <row r="417" spans="1:15" ht="13" x14ac:dyDescent="0.15">
      <c r="A417" s="3">
        <v>416</v>
      </c>
      <c r="B417" s="3">
        <v>2</v>
      </c>
      <c r="C417" s="18" t="str">
        <f>VLOOKUP(B417, 'Traffic channels'!$A$1:$B$7, 2, FALSE)</f>
        <v>Google Ads</v>
      </c>
      <c r="D417" s="4" t="s">
        <v>39</v>
      </c>
      <c r="E417" s="14">
        <v>1</v>
      </c>
      <c r="F417" s="3">
        <v>416</v>
      </c>
      <c r="G417" s="3">
        <v>5</v>
      </c>
      <c r="H417" s="18" t="str">
        <f>VLOOKUP(G417, Products!$A$1:$B$7, 2, FALSE)</f>
        <v>SprayPix</v>
      </c>
      <c r="I417" s="3">
        <v>2</v>
      </c>
      <c r="J417" s="19" t="str">
        <f>VLOOKUP(I417, 'Pricing plans'!$A$1:$B$5, 2, FALSE)</f>
        <v>Advanced</v>
      </c>
      <c r="K417" s="20">
        <f t="array" ref="K417">INDEX(Prices!$A$1:$G$5, MATCH(J417, Prices!$A$1:$A$5, 0), MATCH(H417, Prices!$A$1:$G$1, 0))</f>
        <v>446</v>
      </c>
      <c r="L417" s="3">
        <v>3</v>
      </c>
      <c r="M417" s="18" t="str">
        <f>VLOOKUP(L417, Cities!$A$1:$B$11, 2, FALSE)</f>
        <v>Da Nang</v>
      </c>
      <c r="N417" s="3">
        <v>6</v>
      </c>
      <c r="O417" s="4" t="s">
        <v>46</v>
      </c>
    </row>
    <row r="418" spans="1:15" ht="13" x14ac:dyDescent="0.15">
      <c r="A418" s="3">
        <v>417</v>
      </c>
      <c r="B418" s="3">
        <v>6</v>
      </c>
      <c r="C418" s="18" t="str">
        <f>VLOOKUP(B418, 'Traffic channels'!$A$1:$B$7, 2, FALSE)</f>
        <v>Twitter</v>
      </c>
      <c r="D418" s="4" t="s">
        <v>42</v>
      </c>
      <c r="E418" s="14">
        <v>1</v>
      </c>
      <c r="F418" s="3">
        <v>417</v>
      </c>
      <c r="G418" s="3">
        <v>4</v>
      </c>
      <c r="H418" s="18" t="str">
        <f>VLOOKUP(G418, Products!$A$1:$B$7, 2, FALSE)</f>
        <v>Artista</v>
      </c>
      <c r="I418" s="3">
        <v>3</v>
      </c>
      <c r="J418" s="19" t="str">
        <f>VLOOKUP(I418, 'Pricing plans'!$A$1:$B$5, 2, FALSE)</f>
        <v>Premium</v>
      </c>
      <c r="K418" s="20">
        <f t="array" ref="K418">INDEX(Prices!$A$1:$G$5, MATCH(J418, Prices!$A$1:$A$5, 0), MATCH(H418, Prices!$A$1:$G$1, 0))</f>
        <v>1797</v>
      </c>
      <c r="L418" s="3">
        <v>2</v>
      </c>
      <c r="M418" s="18" t="str">
        <f>VLOOKUP(L418, Cities!$A$1:$B$11, 2, FALSE)</f>
        <v>Hanoi</v>
      </c>
      <c r="N418" s="3">
        <v>2</v>
      </c>
      <c r="O418" s="4" t="s">
        <v>41</v>
      </c>
    </row>
    <row r="419" spans="1:15" ht="13" x14ac:dyDescent="0.15">
      <c r="A419" s="3">
        <v>418</v>
      </c>
      <c r="B419" s="3">
        <v>2</v>
      </c>
      <c r="C419" s="18" t="str">
        <f>VLOOKUP(B419, 'Traffic channels'!$A$1:$B$7, 2, FALSE)</f>
        <v>Google Ads</v>
      </c>
      <c r="D419" s="4" t="s">
        <v>42</v>
      </c>
      <c r="E419" s="14">
        <v>1</v>
      </c>
      <c r="F419" s="3">
        <v>418</v>
      </c>
      <c r="G419" s="3">
        <v>3</v>
      </c>
      <c r="H419" s="18" t="str">
        <f>VLOOKUP(G419, Products!$A$1:$B$7, 2, FALSE)</f>
        <v>Floati</v>
      </c>
      <c r="I419" s="3">
        <v>2</v>
      </c>
      <c r="J419" s="19" t="str">
        <f>VLOOKUP(I419, 'Pricing plans'!$A$1:$B$5, 2, FALSE)</f>
        <v>Advanced</v>
      </c>
      <c r="K419" s="20">
        <f t="array" ref="K419">INDEX(Prices!$A$1:$G$5, MATCH(J419, Prices!$A$1:$A$5, 0), MATCH(H419, Prices!$A$1:$G$1, 0))</f>
        <v>593</v>
      </c>
      <c r="L419" s="3">
        <v>2</v>
      </c>
      <c r="M419" s="18" t="str">
        <f>VLOOKUP(L419, Cities!$A$1:$B$11, 2, FALSE)</f>
        <v>Hanoi</v>
      </c>
      <c r="N419" s="3">
        <v>7</v>
      </c>
      <c r="O419" s="4" t="s">
        <v>47</v>
      </c>
    </row>
    <row r="420" spans="1:15" ht="13" x14ac:dyDescent="0.15">
      <c r="A420" s="3">
        <v>419</v>
      </c>
      <c r="B420" s="3">
        <v>2</v>
      </c>
      <c r="C420" s="18" t="str">
        <f>VLOOKUP(B420, 'Traffic channels'!$A$1:$B$7, 2, FALSE)</f>
        <v>Google Ads</v>
      </c>
      <c r="D420" s="4" t="s">
        <v>39</v>
      </c>
      <c r="E420" s="14">
        <v>1</v>
      </c>
      <c r="F420" s="3">
        <v>419</v>
      </c>
      <c r="G420" s="3">
        <v>2</v>
      </c>
      <c r="H420" s="18" t="str">
        <f>VLOOKUP(G420, Products!$A$1:$B$7, 2, FALSE)</f>
        <v>Pixo</v>
      </c>
      <c r="I420" s="3">
        <v>2</v>
      </c>
      <c r="J420" s="19" t="str">
        <f>VLOOKUP(I420, 'Pricing plans'!$A$1:$B$5, 2, FALSE)</f>
        <v>Advanced</v>
      </c>
      <c r="K420" s="20">
        <f t="array" ref="K420">INDEX(Prices!$A$1:$G$5, MATCH(J420, Prices!$A$1:$A$5, 0), MATCH(H420, Prices!$A$1:$G$1, 0))</f>
        <v>216</v>
      </c>
      <c r="L420" s="3">
        <v>2</v>
      </c>
      <c r="M420" s="18" t="str">
        <f>VLOOKUP(L420, Cities!$A$1:$B$11, 2, FALSE)</f>
        <v>Hanoi</v>
      </c>
      <c r="N420" s="3">
        <v>5</v>
      </c>
      <c r="O420" s="4" t="s">
        <v>43</v>
      </c>
    </row>
    <row r="421" spans="1:15" ht="13" x14ac:dyDescent="0.15">
      <c r="A421" s="3">
        <v>420</v>
      </c>
      <c r="B421" s="3">
        <v>1</v>
      </c>
      <c r="C421" s="18" t="str">
        <f>VLOOKUP(B421, 'Traffic channels'!$A$1:$B$7, 2, FALSE)</f>
        <v>Google SEO</v>
      </c>
      <c r="D421" s="4" t="s">
        <v>42</v>
      </c>
      <c r="E421" s="14">
        <v>1</v>
      </c>
      <c r="F421" s="3">
        <v>420</v>
      </c>
      <c r="G421" s="3">
        <v>1</v>
      </c>
      <c r="H421" s="18" t="str">
        <f>VLOOKUP(G421, Products!$A$1:$B$7, 2, FALSE)</f>
        <v>Pintury</v>
      </c>
      <c r="I421" s="3">
        <v>1</v>
      </c>
      <c r="J421" s="19" t="str">
        <f>VLOOKUP(I421, 'Pricing plans'!$A$1:$B$5, 2, FALSE)</f>
        <v>Light</v>
      </c>
      <c r="K421" s="20">
        <f t="array" ref="K421">INDEX(Prices!$A$1:$G$5, MATCH(J421, Prices!$A$1:$A$5, 0), MATCH(H421, Prices!$A$1:$G$1, 0))</f>
        <v>199</v>
      </c>
      <c r="L421" s="3">
        <v>10</v>
      </c>
      <c r="M421" s="18" t="str">
        <f>VLOOKUP(L421, Cities!$A$1:$B$11, 2, FALSE)</f>
        <v>Nha Trang</v>
      </c>
      <c r="N421" s="3">
        <v>7</v>
      </c>
      <c r="O421" s="4" t="s">
        <v>47</v>
      </c>
    </row>
    <row r="422" spans="1:15" ht="13" x14ac:dyDescent="0.15">
      <c r="A422" s="3">
        <v>421</v>
      </c>
      <c r="B422" s="3">
        <v>4</v>
      </c>
      <c r="C422" s="18" t="str">
        <f>VLOOKUP(B422, 'Traffic channels'!$A$1:$B$7, 2, FALSE)</f>
        <v>Facebook</v>
      </c>
      <c r="D422" s="4" t="s">
        <v>42</v>
      </c>
      <c r="E422" s="14">
        <v>1</v>
      </c>
      <c r="F422" s="3">
        <v>421</v>
      </c>
      <c r="G422" s="3">
        <v>2</v>
      </c>
      <c r="H422" s="18" t="str">
        <f>VLOOKUP(G422, Products!$A$1:$B$7, 2, FALSE)</f>
        <v>Pixo</v>
      </c>
      <c r="I422" s="3">
        <v>2</v>
      </c>
      <c r="J422" s="19" t="str">
        <f>VLOOKUP(I422, 'Pricing plans'!$A$1:$B$5, 2, FALSE)</f>
        <v>Advanced</v>
      </c>
      <c r="K422" s="20">
        <f t="array" ref="K422">INDEX(Prices!$A$1:$G$5, MATCH(J422, Prices!$A$1:$A$5, 0), MATCH(H422, Prices!$A$1:$G$1, 0))</f>
        <v>216</v>
      </c>
      <c r="L422" s="3">
        <v>1</v>
      </c>
      <c r="M422" s="18" t="str">
        <f>VLOOKUP(L422, Cities!$A$1:$B$11, 2, FALSE)</f>
        <v>Ho Chi Minh City</v>
      </c>
      <c r="N422" s="3">
        <v>7</v>
      </c>
      <c r="O422" s="4" t="s">
        <v>47</v>
      </c>
    </row>
    <row r="423" spans="1:15" ht="13" x14ac:dyDescent="0.15">
      <c r="A423" s="3">
        <v>422</v>
      </c>
      <c r="B423" s="3">
        <v>2</v>
      </c>
      <c r="C423" s="18" t="str">
        <f>VLOOKUP(B423, 'Traffic channels'!$A$1:$B$7, 2, FALSE)</f>
        <v>Google Ads</v>
      </c>
      <c r="D423" s="4" t="s">
        <v>39</v>
      </c>
      <c r="E423" s="14">
        <v>1</v>
      </c>
      <c r="F423" s="3">
        <v>422</v>
      </c>
      <c r="G423" s="3">
        <v>2</v>
      </c>
      <c r="H423" s="18" t="str">
        <f>VLOOKUP(G423, Products!$A$1:$B$7, 2, FALSE)</f>
        <v>Pixo</v>
      </c>
      <c r="I423" s="3">
        <v>2</v>
      </c>
      <c r="J423" s="19" t="str">
        <f>VLOOKUP(I423, 'Pricing plans'!$A$1:$B$5, 2, FALSE)</f>
        <v>Advanced</v>
      </c>
      <c r="K423" s="20">
        <f t="array" ref="K423">INDEX(Prices!$A$1:$G$5, MATCH(J423, Prices!$A$1:$A$5, 0), MATCH(H423, Prices!$A$1:$G$1, 0))</f>
        <v>216</v>
      </c>
      <c r="L423" s="3">
        <v>6</v>
      </c>
      <c r="M423" s="18" t="str">
        <f>VLOOKUP(L423, Cities!$A$1:$B$11, 2, FALSE)</f>
        <v>Đà Lạt</v>
      </c>
      <c r="N423" s="3">
        <v>5</v>
      </c>
      <c r="O423" s="4" t="s">
        <v>43</v>
      </c>
    </row>
    <row r="424" spans="1:15" ht="13" x14ac:dyDescent="0.15">
      <c r="A424" s="3">
        <v>423</v>
      </c>
      <c r="B424" s="3">
        <v>2</v>
      </c>
      <c r="C424" s="18" t="str">
        <f>VLOOKUP(B424, 'Traffic channels'!$A$1:$B$7, 2, FALSE)</f>
        <v>Google Ads</v>
      </c>
      <c r="D424" s="4" t="s">
        <v>39</v>
      </c>
      <c r="E424" s="14">
        <v>1</v>
      </c>
      <c r="F424" s="3">
        <v>423</v>
      </c>
      <c r="G424" s="3">
        <v>3</v>
      </c>
      <c r="H424" s="18" t="str">
        <f>VLOOKUP(G424, Products!$A$1:$B$7, 2, FALSE)</f>
        <v>Floati</v>
      </c>
      <c r="I424" s="3">
        <v>1</v>
      </c>
      <c r="J424" s="19" t="str">
        <f>VLOOKUP(I424, 'Pricing plans'!$A$1:$B$5, 2, FALSE)</f>
        <v>Light</v>
      </c>
      <c r="K424" s="20">
        <f t="array" ref="K424">INDEX(Prices!$A$1:$G$5, MATCH(J424, Prices!$A$1:$A$5, 0), MATCH(H424, Prices!$A$1:$G$1, 0))</f>
        <v>395</v>
      </c>
      <c r="L424" s="3">
        <v>1</v>
      </c>
      <c r="M424" s="18" t="str">
        <f>VLOOKUP(L424, Cities!$A$1:$B$11, 2, FALSE)</f>
        <v>Ho Chi Minh City</v>
      </c>
      <c r="N424" s="3">
        <v>4</v>
      </c>
      <c r="O424" s="4" t="s">
        <v>45</v>
      </c>
    </row>
    <row r="425" spans="1:15" ht="13" x14ac:dyDescent="0.15">
      <c r="A425" s="3">
        <v>424</v>
      </c>
      <c r="B425" s="3">
        <v>6</v>
      </c>
      <c r="C425" s="18" t="str">
        <f>VLOOKUP(B425, 'Traffic channels'!$A$1:$B$7, 2, FALSE)</f>
        <v>Twitter</v>
      </c>
      <c r="D425" s="4" t="s">
        <v>42</v>
      </c>
      <c r="E425" s="14">
        <v>1</v>
      </c>
      <c r="F425" s="3">
        <v>424</v>
      </c>
      <c r="G425" s="3">
        <v>3</v>
      </c>
      <c r="H425" s="18" t="str">
        <f>VLOOKUP(G425, Products!$A$1:$B$7, 2, FALSE)</f>
        <v>Floati</v>
      </c>
      <c r="I425" s="3">
        <v>3</v>
      </c>
      <c r="J425" s="19" t="str">
        <f>VLOOKUP(I425, 'Pricing plans'!$A$1:$B$5, 2, FALSE)</f>
        <v>Premium</v>
      </c>
      <c r="K425" s="20">
        <f t="array" ref="K425">INDEX(Prices!$A$1:$G$5, MATCH(J425, Prices!$A$1:$A$5, 0), MATCH(H425, Prices!$A$1:$G$1, 0))</f>
        <v>1185</v>
      </c>
      <c r="L425" s="3">
        <v>1</v>
      </c>
      <c r="M425" s="18" t="str">
        <f>VLOOKUP(L425, Cities!$A$1:$B$11, 2, FALSE)</f>
        <v>Ho Chi Minh City</v>
      </c>
      <c r="N425" s="3">
        <v>2</v>
      </c>
      <c r="O425" s="4" t="s">
        <v>41</v>
      </c>
    </row>
    <row r="426" spans="1:15" ht="13" x14ac:dyDescent="0.15">
      <c r="A426" s="3">
        <v>425</v>
      </c>
      <c r="B426" s="3">
        <v>1</v>
      </c>
      <c r="C426" s="18" t="str">
        <f>VLOOKUP(B426, 'Traffic channels'!$A$1:$B$7, 2, FALSE)</f>
        <v>Google SEO</v>
      </c>
      <c r="D426" s="4" t="s">
        <v>42</v>
      </c>
      <c r="E426" s="14">
        <v>1</v>
      </c>
      <c r="F426" s="3">
        <v>425</v>
      </c>
      <c r="G426" s="3">
        <v>1</v>
      </c>
      <c r="H426" s="18" t="str">
        <f>VLOOKUP(G426, Products!$A$1:$B$7, 2, FALSE)</f>
        <v>Pintury</v>
      </c>
      <c r="I426" s="3">
        <v>1</v>
      </c>
      <c r="J426" s="19" t="str">
        <f>VLOOKUP(I426, 'Pricing plans'!$A$1:$B$5, 2, FALSE)</f>
        <v>Light</v>
      </c>
      <c r="K426" s="20">
        <f t="array" ref="K426">INDEX(Prices!$A$1:$G$5, MATCH(J426, Prices!$A$1:$A$5, 0), MATCH(H426, Prices!$A$1:$G$1, 0))</f>
        <v>199</v>
      </c>
      <c r="L426" s="3">
        <v>1</v>
      </c>
      <c r="M426" s="18" t="str">
        <f>VLOOKUP(L426, Cities!$A$1:$B$11, 2, FALSE)</f>
        <v>Ho Chi Minh City</v>
      </c>
      <c r="N426" s="3">
        <v>2</v>
      </c>
      <c r="O426" s="4" t="s">
        <v>41</v>
      </c>
    </row>
    <row r="427" spans="1:15" ht="13" x14ac:dyDescent="0.15">
      <c r="A427" s="3">
        <v>426</v>
      </c>
      <c r="B427" s="3">
        <v>6</v>
      </c>
      <c r="C427" s="18" t="str">
        <f>VLOOKUP(B427, 'Traffic channels'!$A$1:$B$7, 2, FALSE)</f>
        <v>Twitter</v>
      </c>
      <c r="D427" s="4" t="s">
        <v>39</v>
      </c>
      <c r="E427" s="14">
        <v>1</v>
      </c>
      <c r="F427" s="3">
        <v>426</v>
      </c>
      <c r="G427" s="3">
        <v>2</v>
      </c>
      <c r="H427" s="18" t="str">
        <f>VLOOKUP(G427, Products!$A$1:$B$7, 2, FALSE)</f>
        <v>Pixo</v>
      </c>
      <c r="I427" s="3">
        <v>1</v>
      </c>
      <c r="J427" s="19" t="str">
        <f>VLOOKUP(I427, 'Pricing plans'!$A$1:$B$5, 2, FALSE)</f>
        <v>Light</v>
      </c>
      <c r="K427" s="20">
        <f t="array" ref="K427">INDEX(Prices!$A$1:$G$5, MATCH(J427, Prices!$A$1:$A$5, 0), MATCH(H427, Prices!$A$1:$G$1, 0))</f>
        <v>144</v>
      </c>
      <c r="L427" s="3">
        <v>3</v>
      </c>
      <c r="M427" s="18" t="str">
        <f>VLOOKUP(L427, Cities!$A$1:$B$11, 2, FALSE)</f>
        <v>Da Nang</v>
      </c>
      <c r="N427" s="3">
        <v>3</v>
      </c>
      <c r="O427" s="4" t="s">
        <v>40</v>
      </c>
    </row>
    <row r="428" spans="1:15" ht="13" x14ac:dyDescent="0.15">
      <c r="A428" s="3">
        <v>427</v>
      </c>
      <c r="B428" s="4">
        <v>6</v>
      </c>
      <c r="C428" s="18" t="str">
        <f>VLOOKUP(B428, 'Traffic channels'!$A$1:$B$7, 2, FALSE)</f>
        <v>Twitter</v>
      </c>
      <c r="D428" s="4" t="s">
        <v>39</v>
      </c>
      <c r="E428" s="14">
        <v>1</v>
      </c>
      <c r="F428" s="3">
        <v>427</v>
      </c>
      <c r="G428" s="3">
        <v>2</v>
      </c>
      <c r="H428" s="18" t="str">
        <f>VLOOKUP(G428, Products!$A$1:$B$7, 2, FALSE)</f>
        <v>Pixo</v>
      </c>
      <c r="I428" s="3">
        <v>2</v>
      </c>
      <c r="J428" s="19" t="str">
        <f>VLOOKUP(I428, 'Pricing plans'!$A$1:$B$5, 2, FALSE)</f>
        <v>Advanced</v>
      </c>
      <c r="K428" s="20">
        <f t="array" ref="K428">INDEX(Prices!$A$1:$G$5, MATCH(J428, Prices!$A$1:$A$5, 0), MATCH(H428, Prices!$A$1:$G$1, 0))</f>
        <v>216</v>
      </c>
      <c r="L428" s="3">
        <v>1</v>
      </c>
      <c r="M428" s="18" t="str">
        <f>VLOOKUP(L428, Cities!$A$1:$B$11, 2, FALSE)</f>
        <v>Ho Chi Minh City</v>
      </c>
      <c r="N428" s="3">
        <v>1</v>
      </c>
      <c r="O428" s="4" t="s">
        <v>44</v>
      </c>
    </row>
    <row r="429" spans="1:15" ht="13" x14ac:dyDescent="0.15">
      <c r="A429" s="3">
        <v>428</v>
      </c>
      <c r="B429" s="3">
        <v>5</v>
      </c>
      <c r="C429" s="18" t="str">
        <f>VLOOKUP(B429, 'Traffic channels'!$A$1:$B$7, 2, FALSE)</f>
        <v>Instagram</v>
      </c>
      <c r="D429" s="4" t="s">
        <v>42</v>
      </c>
      <c r="E429" s="14">
        <v>1</v>
      </c>
      <c r="F429" s="3">
        <v>428</v>
      </c>
      <c r="G429" s="3">
        <v>2</v>
      </c>
      <c r="H429" s="18" t="str">
        <f>VLOOKUP(G429, Products!$A$1:$B$7, 2, FALSE)</f>
        <v>Pixo</v>
      </c>
      <c r="I429" s="3">
        <v>2</v>
      </c>
      <c r="J429" s="19" t="str">
        <f>VLOOKUP(I429, 'Pricing plans'!$A$1:$B$5, 2, FALSE)</f>
        <v>Advanced</v>
      </c>
      <c r="K429" s="20">
        <f t="array" ref="K429">INDEX(Prices!$A$1:$G$5, MATCH(J429, Prices!$A$1:$A$5, 0), MATCH(H429, Prices!$A$1:$G$1, 0))</f>
        <v>216</v>
      </c>
      <c r="L429" s="3">
        <v>1</v>
      </c>
      <c r="M429" s="18" t="str">
        <f>VLOOKUP(L429, Cities!$A$1:$B$11, 2, FALSE)</f>
        <v>Ho Chi Minh City</v>
      </c>
      <c r="N429" s="3">
        <v>4</v>
      </c>
      <c r="O429" s="4" t="s">
        <v>45</v>
      </c>
    </row>
    <row r="430" spans="1:15" ht="13" x14ac:dyDescent="0.15">
      <c r="A430" s="3">
        <v>429</v>
      </c>
      <c r="B430" s="3">
        <v>2</v>
      </c>
      <c r="C430" s="18" t="str">
        <f>VLOOKUP(B430, 'Traffic channels'!$A$1:$B$7, 2, FALSE)</f>
        <v>Google Ads</v>
      </c>
      <c r="D430" s="4" t="s">
        <v>39</v>
      </c>
      <c r="E430" s="14">
        <v>1</v>
      </c>
      <c r="F430" s="3">
        <v>429</v>
      </c>
      <c r="G430" s="3">
        <v>3</v>
      </c>
      <c r="H430" s="18" t="str">
        <f>VLOOKUP(G430, Products!$A$1:$B$7, 2, FALSE)</f>
        <v>Floati</v>
      </c>
      <c r="I430" s="3">
        <v>1</v>
      </c>
      <c r="J430" s="19" t="str">
        <f>VLOOKUP(I430, 'Pricing plans'!$A$1:$B$5, 2, FALSE)</f>
        <v>Light</v>
      </c>
      <c r="K430" s="20">
        <f t="array" ref="K430">INDEX(Prices!$A$1:$G$5, MATCH(J430, Prices!$A$1:$A$5, 0), MATCH(H430, Prices!$A$1:$G$1, 0))</f>
        <v>395</v>
      </c>
      <c r="L430" s="3">
        <v>3</v>
      </c>
      <c r="M430" s="18" t="str">
        <f>VLOOKUP(L430, Cities!$A$1:$B$11, 2, FALSE)</f>
        <v>Da Nang</v>
      </c>
      <c r="N430" s="3">
        <v>4</v>
      </c>
      <c r="O430" s="4" t="s">
        <v>45</v>
      </c>
    </row>
    <row r="431" spans="1:15" ht="13" x14ac:dyDescent="0.15">
      <c r="A431" s="3">
        <v>430</v>
      </c>
      <c r="B431" s="3">
        <v>2</v>
      </c>
      <c r="C431" s="18" t="str">
        <f>VLOOKUP(B431, 'Traffic channels'!$A$1:$B$7, 2, FALSE)</f>
        <v>Google Ads</v>
      </c>
      <c r="D431" s="4" t="s">
        <v>42</v>
      </c>
      <c r="E431" s="14">
        <v>1</v>
      </c>
      <c r="F431" s="3">
        <v>430</v>
      </c>
      <c r="G431" s="3">
        <v>3</v>
      </c>
      <c r="H431" s="18" t="str">
        <f>VLOOKUP(G431, Products!$A$1:$B$7, 2, FALSE)</f>
        <v>Floati</v>
      </c>
      <c r="I431" s="3">
        <v>1</v>
      </c>
      <c r="J431" s="19" t="str">
        <f>VLOOKUP(I431, 'Pricing plans'!$A$1:$B$5, 2, FALSE)</f>
        <v>Light</v>
      </c>
      <c r="K431" s="20">
        <f t="array" ref="K431">INDEX(Prices!$A$1:$G$5, MATCH(J431, Prices!$A$1:$A$5, 0), MATCH(H431, Prices!$A$1:$G$1, 0))</f>
        <v>395</v>
      </c>
      <c r="L431" s="3">
        <v>8</v>
      </c>
      <c r="M431" s="18" t="str">
        <f>VLOOKUP(L431, Cities!$A$1:$B$11, 2, FALSE)</f>
        <v>Buôn Ma Thuột</v>
      </c>
      <c r="N431" s="3">
        <v>1</v>
      </c>
      <c r="O431" s="4" t="s">
        <v>44</v>
      </c>
    </row>
    <row r="432" spans="1:15" ht="13" x14ac:dyDescent="0.15">
      <c r="A432" s="3">
        <v>431</v>
      </c>
      <c r="B432" s="3">
        <v>5</v>
      </c>
      <c r="C432" s="18" t="str">
        <f>VLOOKUP(B432, 'Traffic channels'!$A$1:$B$7, 2, FALSE)</f>
        <v>Instagram</v>
      </c>
      <c r="D432" s="4" t="s">
        <v>42</v>
      </c>
      <c r="E432" s="14">
        <v>1</v>
      </c>
      <c r="F432" s="3">
        <v>431</v>
      </c>
      <c r="G432" s="3">
        <v>4</v>
      </c>
      <c r="H432" s="18" t="str">
        <f>VLOOKUP(G432, Products!$A$1:$B$7, 2, FALSE)</f>
        <v>Artista</v>
      </c>
      <c r="I432" s="3">
        <v>3</v>
      </c>
      <c r="J432" s="19" t="str">
        <f>VLOOKUP(I432, 'Pricing plans'!$A$1:$B$5, 2, FALSE)</f>
        <v>Premium</v>
      </c>
      <c r="K432" s="20">
        <f t="array" ref="K432">INDEX(Prices!$A$1:$G$5, MATCH(J432, Prices!$A$1:$A$5, 0), MATCH(H432, Prices!$A$1:$G$1, 0))</f>
        <v>1797</v>
      </c>
      <c r="L432" s="3">
        <v>1</v>
      </c>
      <c r="M432" s="18" t="str">
        <f>VLOOKUP(L432, Cities!$A$1:$B$11, 2, FALSE)</f>
        <v>Ho Chi Minh City</v>
      </c>
      <c r="N432" s="3">
        <v>3</v>
      </c>
      <c r="O432" s="4" t="s">
        <v>40</v>
      </c>
    </row>
    <row r="433" spans="1:15" ht="13" x14ac:dyDescent="0.15">
      <c r="A433" s="3">
        <v>432</v>
      </c>
      <c r="B433" s="3">
        <v>5</v>
      </c>
      <c r="C433" s="18" t="str">
        <f>VLOOKUP(B433, 'Traffic channels'!$A$1:$B$7, 2, FALSE)</f>
        <v>Instagram</v>
      </c>
      <c r="D433" s="4" t="s">
        <v>39</v>
      </c>
      <c r="E433" s="14">
        <v>1</v>
      </c>
      <c r="F433" s="3">
        <v>432</v>
      </c>
      <c r="G433" s="3">
        <v>2</v>
      </c>
      <c r="H433" s="18" t="str">
        <f>VLOOKUP(G433, Products!$A$1:$B$7, 2, FALSE)</f>
        <v>Pixo</v>
      </c>
      <c r="I433" s="3">
        <v>1</v>
      </c>
      <c r="J433" s="19" t="str">
        <f>VLOOKUP(I433, 'Pricing plans'!$A$1:$B$5, 2, FALSE)</f>
        <v>Light</v>
      </c>
      <c r="K433" s="20">
        <f t="array" ref="K433">INDEX(Prices!$A$1:$G$5, MATCH(J433, Prices!$A$1:$A$5, 0), MATCH(H433, Prices!$A$1:$G$1, 0))</f>
        <v>144</v>
      </c>
      <c r="L433" s="3">
        <v>1</v>
      </c>
      <c r="M433" s="18" t="str">
        <f>VLOOKUP(L433, Cities!$A$1:$B$11, 2, FALSE)</f>
        <v>Ho Chi Minh City</v>
      </c>
      <c r="N433" s="3">
        <v>1</v>
      </c>
      <c r="O433" s="4" t="s">
        <v>44</v>
      </c>
    </row>
    <row r="434" spans="1:15" ht="13" x14ac:dyDescent="0.15">
      <c r="A434" s="3">
        <v>433</v>
      </c>
      <c r="B434" s="3">
        <v>4</v>
      </c>
      <c r="C434" s="18" t="str">
        <f>VLOOKUP(B434, 'Traffic channels'!$A$1:$B$7, 2, FALSE)</f>
        <v>Facebook</v>
      </c>
      <c r="D434" s="4" t="s">
        <v>39</v>
      </c>
      <c r="E434" s="14">
        <v>1</v>
      </c>
      <c r="F434" s="3">
        <v>433</v>
      </c>
      <c r="G434" s="3">
        <v>4</v>
      </c>
      <c r="H434" s="18" t="str">
        <f>VLOOKUP(G434, Products!$A$1:$B$7, 2, FALSE)</f>
        <v>Artista</v>
      </c>
      <c r="I434" s="3">
        <v>2</v>
      </c>
      <c r="J434" s="19" t="str">
        <f>VLOOKUP(I434, 'Pricing plans'!$A$1:$B$5, 2, FALSE)</f>
        <v>Advanced</v>
      </c>
      <c r="K434" s="20">
        <f t="array" ref="K434">INDEX(Prices!$A$1:$G$5, MATCH(J434, Prices!$A$1:$A$5, 0), MATCH(H434, Prices!$A$1:$G$1, 0))</f>
        <v>899</v>
      </c>
      <c r="L434" s="3">
        <v>3</v>
      </c>
      <c r="M434" s="18" t="str">
        <f>VLOOKUP(L434, Cities!$A$1:$B$11, 2, FALSE)</f>
        <v>Da Nang</v>
      </c>
      <c r="N434" s="3">
        <v>1</v>
      </c>
      <c r="O434" s="4" t="s">
        <v>44</v>
      </c>
    </row>
    <row r="435" spans="1:15" ht="13" x14ac:dyDescent="0.15">
      <c r="A435" s="3">
        <v>434</v>
      </c>
      <c r="B435" s="3">
        <v>2</v>
      </c>
      <c r="C435" s="18" t="str">
        <f>VLOOKUP(B435, 'Traffic channels'!$A$1:$B$7, 2, FALSE)</f>
        <v>Google Ads</v>
      </c>
      <c r="D435" s="4" t="s">
        <v>39</v>
      </c>
      <c r="E435" s="14">
        <v>1</v>
      </c>
      <c r="F435" s="3">
        <v>434</v>
      </c>
      <c r="G435" s="3">
        <v>2</v>
      </c>
      <c r="H435" s="18" t="str">
        <f>VLOOKUP(G435, Products!$A$1:$B$7, 2, FALSE)</f>
        <v>Pixo</v>
      </c>
      <c r="I435" s="3">
        <v>2</v>
      </c>
      <c r="J435" s="19" t="str">
        <f>VLOOKUP(I435, 'Pricing plans'!$A$1:$B$5, 2, FALSE)</f>
        <v>Advanced</v>
      </c>
      <c r="K435" s="20">
        <f t="array" ref="K435">INDEX(Prices!$A$1:$G$5, MATCH(J435, Prices!$A$1:$A$5, 0), MATCH(H435, Prices!$A$1:$G$1, 0))</f>
        <v>216</v>
      </c>
      <c r="L435" s="3">
        <v>3</v>
      </c>
      <c r="M435" s="18" t="str">
        <f>VLOOKUP(L435, Cities!$A$1:$B$11, 2, FALSE)</f>
        <v>Da Nang</v>
      </c>
      <c r="N435" s="3">
        <v>4</v>
      </c>
      <c r="O435" s="4" t="s">
        <v>45</v>
      </c>
    </row>
    <row r="436" spans="1:15" ht="13" x14ac:dyDescent="0.15">
      <c r="A436" s="3">
        <v>435</v>
      </c>
      <c r="B436" s="3">
        <v>4</v>
      </c>
      <c r="C436" s="18" t="str">
        <f>VLOOKUP(B436, 'Traffic channels'!$A$1:$B$7, 2, FALSE)</f>
        <v>Facebook</v>
      </c>
      <c r="D436" s="4" t="s">
        <v>39</v>
      </c>
      <c r="E436" s="14">
        <v>1</v>
      </c>
      <c r="F436" s="3">
        <v>435</v>
      </c>
      <c r="G436" s="3">
        <v>2</v>
      </c>
      <c r="H436" s="18" t="str">
        <f>VLOOKUP(G436, Products!$A$1:$B$7, 2, FALSE)</f>
        <v>Pixo</v>
      </c>
      <c r="I436" s="3">
        <v>2</v>
      </c>
      <c r="J436" s="19" t="str">
        <f>VLOOKUP(I436, 'Pricing plans'!$A$1:$B$5, 2, FALSE)</f>
        <v>Advanced</v>
      </c>
      <c r="K436" s="20">
        <f t="array" ref="K436">INDEX(Prices!$A$1:$G$5, MATCH(J436, Prices!$A$1:$A$5, 0), MATCH(H436, Prices!$A$1:$G$1, 0))</f>
        <v>216</v>
      </c>
      <c r="L436" s="3">
        <v>1</v>
      </c>
      <c r="M436" s="18" t="str">
        <f>VLOOKUP(L436, Cities!$A$1:$B$11, 2, FALSE)</f>
        <v>Ho Chi Minh City</v>
      </c>
      <c r="N436" s="3">
        <v>3</v>
      </c>
      <c r="O436" s="4" t="s">
        <v>40</v>
      </c>
    </row>
    <row r="437" spans="1:15" ht="13" x14ac:dyDescent="0.15">
      <c r="A437" s="3">
        <v>436</v>
      </c>
      <c r="B437" s="3">
        <v>2</v>
      </c>
      <c r="C437" s="18" t="str">
        <f>VLOOKUP(B437, 'Traffic channels'!$A$1:$B$7, 2, FALSE)</f>
        <v>Google Ads</v>
      </c>
      <c r="D437" s="4" t="s">
        <v>39</v>
      </c>
      <c r="E437" s="14">
        <v>1</v>
      </c>
      <c r="F437" s="3">
        <v>436</v>
      </c>
      <c r="G437" s="3">
        <v>2</v>
      </c>
      <c r="H437" s="18" t="str">
        <f>VLOOKUP(G437, Products!$A$1:$B$7, 2, FALSE)</f>
        <v>Pixo</v>
      </c>
      <c r="I437" s="3">
        <v>1</v>
      </c>
      <c r="J437" s="19" t="str">
        <f>VLOOKUP(I437, 'Pricing plans'!$A$1:$B$5, 2, FALSE)</f>
        <v>Light</v>
      </c>
      <c r="K437" s="20">
        <f t="array" ref="K437">INDEX(Prices!$A$1:$G$5, MATCH(J437, Prices!$A$1:$A$5, 0), MATCH(H437, Prices!$A$1:$G$1, 0))</f>
        <v>144</v>
      </c>
      <c r="L437" s="3">
        <v>4</v>
      </c>
      <c r="M437" s="18" t="str">
        <f>VLOOKUP(L437, Cities!$A$1:$B$11, 2, FALSE)</f>
        <v>Huế</v>
      </c>
      <c r="N437" s="3">
        <v>4</v>
      </c>
      <c r="O437" s="4" t="s">
        <v>45</v>
      </c>
    </row>
    <row r="438" spans="1:15" ht="13" x14ac:dyDescent="0.15">
      <c r="A438" s="3">
        <v>437</v>
      </c>
      <c r="B438" s="3">
        <v>1</v>
      </c>
      <c r="C438" s="18" t="str">
        <f>VLOOKUP(B438, 'Traffic channels'!$A$1:$B$7, 2, FALSE)</f>
        <v>Google SEO</v>
      </c>
      <c r="D438" s="4" t="s">
        <v>42</v>
      </c>
      <c r="E438" s="14">
        <v>1</v>
      </c>
      <c r="F438" s="3">
        <v>437</v>
      </c>
      <c r="G438" s="3">
        <v>3</v>
      </c>
      <c r="H438" s="18" t="str">
        <f>VLOOKUP(G438, Products!$A$1:$B$7, 2, FALSE)</f>
        <v>Floati</v>
      </c>
      <c r="I438" s="3">
        <v>2</v>
      </c>
      <c r="J438" s="19" t="str">
        <f>VLOOKUP(I438, 'Pricing plans'!$A$1:$B$5, 2, FALSE)</f>
        <v>Advanced</v>
      </c>
      <c r="K438" s="20">
        <f t="array" ref="K438">INDEX(Prices!$A$1:$G$5, MATCH(J438, Prices!$A$1:$A$5, 0), MATCH(H438, Prices!$A$1:$G$1, 0))</f>
        <v>593</v>
      </c>
      <c r="L438" s="3">
        <v>8</v>
      </c>
      <c r="M438" s="18" t="str">
        <f>VLOOKUP(L438, Cities!$A$1:$B$11, 2, FALSE)</f>
        <v>Buôn Ma Thuột</v>
      </c>
      <c r="N438" s="3">
        <v>1</v>
      </c>
      <c r="O438" s="4" t="s">
        <v>44</v>
      </c>
    </row>
    <row r="439" spans="1:15" ht="13" x14ac:dyDescent="0.15">
      <c r="A439" s="3">
        <v>438</v>
      </c>
      <c r="B439" s="3">
        <v>2</v>
      </c>
      <c r="C439" s="18" t="str">
        <f>VLOOKUP(B439, 'Traffic channels'!$A$1:$B$7, 2, FALSE)</f>
        <v>Google Ads</v>
      </c>
      <c r="D439" s="4" t="s">
        <v>42</v>
      </c>
      <c r="E439" s="14">
        <v>1</v>
      </c>
      <c r="F439" s="3">
        <v>438</v>
      </c>
      <c r="G439" s="3">
        <v>1</v>
      </c>
      <c r="H439" s="18" t="str">
        <f>VLOOKUP(G439, Products!$A$1:$B$7, 2, FALSE)</f>
        <v>Pintury</v>
      </c>
      <c r="I439" s="3">
        <v>1</v>
      </c>
      <c r="J439" s="19" t="str">
        <f>VLOOKUP(I439, 'Pricing plans'!$A$1:$B$5, 2, FALSE)</f>
        <v>Light</v>
      </c>
      <c r="K439" s="20">
        <f t="array" ref="K439">INDEX(Prices!$A$1:$G$5, MATCH(J439, Prices!$A$1:$A$5, 0), MATCH(H439, Prices!$A$1:$G$1, 0))</f>
        <v>199</v>
      </c>
      <c r="L439" s="3">
        <v>8</v>
      </c>
      <c r="M439" s="18" t="str">
        <f>VLOOKUP(L439, Cities!$A$1:$B$11, 2, FALSE)</f>
        <v>Buôn Ma Thuột</v>
      </c>
      <c r="N439" s="3">
        <v>5</v>
      </c>
      <c r="O439" s="4" t="s">
        <v>43</v>
      </c>
    </row>
    <row r="440" spans="1:15" ht="13" x14ac:dyDescent="0.15">
      <c r="A440" s="3">
        <v>439</v>
      </c>
      <c r="B440" s="3">
        <v>2</v>
      </c>
      <c r="C440" s="18" t="str">
        <f>VLOOKUP(B440, 'Traffic channels'!$A$1:$B$7, 2, FALSE)</f>
        <v>Google Ads</v>
      </c>
      <c r="D440" s="4" t="s">
        <v>42</v>
      </c>
      <c r="E440" s="14">
        <v>1</v>
      </c>
      <c r="F440" s="3">
        <v>439</v>
      </c>
      <c r="G440" s="3">
        <v>2</v>
      </c>
      <c r="H440" s="18" t="str">
        <f>VLOOKUP(G440, Products!$A$1:$B$7, 2, FALSE)</f>
        <v>Pixo</v>
      </c>
      <c r="I440" s="3">
        <v>2</v>
      </c>
      <c r="J440" s="19" t="str">
        <f>VLOOKUP(I440, 'Pricing plans'!$A$1:$B$5, 2, FALSE)</f>
        <v>Advanced</v>
      </c>
      <c r="K440" s="20">
        <f t="array" ref="K440">INDEX(Prices!$A$1:$G$5, MATCH(J440, Prices!$A$1:$A$5, 0), MATCH(H440, Prices!$A$1:$G$1, 0))</f>
        <v>216</v>
      </c>
      <c r="L440" s="3">
        <v>6</v>
      </c>
      <c r="M440" s="18" t="str">
        <f>VLOOKUP(L440, Cities!$A$1:$B$11, 2, FALSE)</f>
        <v>Đà Lạt</v>
      </c>
      <c r="N440" s="3">
        <v>3</v>
      </c>
      <c r="O440" s="4" t="s">
        <v>40</v>
      </c>
    </row>
    <row r="441" spans="1:15" ht="13" x14ac:dyDescent="0.15">
      <c r="A441" s="3">
        <v>440</v>
      </c>
      <c r="B441" s="3">
        <v>6</v>
      </c>
      <c r="C441" s="18" t="str">
        <f>VLOOKUP(B441, 'Traffic channels'!$A$1:$B$7, 2, FALSE)</f>
        <v>Twitter</v>
      </c>
      <c r="D441" s="4" t="s">
        <v>39</v>
      </c>
      <c r="E441" s="14">
        <v>1</v>
      </c>
      <c r="F441" s="3">
        <v>440</v>
      </c>
      <c r="G441" s="3">
        <v>1</v>
      </c>
      <c r="H441" s="18" t="str">
        <f>VLOOKUP(G441, Products!$A$1:$B$7, 2, FALSE)</f>
        <v>Pintury</v>
      </c>
      <c r="I441" s="3">
        <v>3</v>
      </c>
      <c r="J441" s="19" t="str">
        <f>VLOOKUP(I441, 'Pricing plans'!$A$1:$B$5, 2, FALSE)</f>
        <v>Premium</v>
      </c>
      <c r="K441" s="20">
        <f t="array" ref="K441">INDEX(Prices!$A$1:$G$5, MATCH(J441, Prices!$A$1:$A$5, 0), MATCH(H441, Prices!$A$1:$G$1, 0))</f>
        <v>597</v>
      </c>
      <c r="L441" s="3">
        <v>2</v>
      </c>
      <c r="M441" s="18" t="str">
        <f>VLOOKUP(L441, Cities!$A$1:$B$11, 2, FALSE)</f>
        <v>Hanoi</v>
      </c>
      <c r="N441" s="3">
        <v>3</v>
      </c>
      <c r="O441" s="4" t="s">
        <v>40</v>
      </c>
    </row>
    <row r="442" spans="1:15" ht="13" x14ac:dyDescent="0.15">
      <c r="A442" s="3">
        <v>441</v>
      </c>
      <c r="B442" s="3">
        <v>6</v>
      </c>
      <c r="C442" s="18" t="str">
        <f>VLOOKUP(B442, 'Traffic channels'!$A$1:$B$7, 2, FALSE)</f>
        <v>Twitter</v>
      </c>
      <c r="D442" s="4" t="s">
        <v>39</v>
      </c>
      <c r="E442" s="14">
        <v>1</v>
      </c>
      <c r="F442" s="3">
        <v>441</v>
      </c>
      <c r="G442" s="3">
        <v>3</v>
      </c>
      <c r="H442" s="18" t="str">
        <f>VLOOKUP(G442, Products!$A$1:$B$7, 2, FALSE)</f>
        <v>Floati</v>
      </c>
      <c r="I442" s="3">
        <v>1</v>
      </c>
      <c r="J442" s="19" t="str">
        <f>VLOOKUP(I442, 'Pricing plans'!$A$1:$B$5, 2, FALSE)</f>
        <v>Light</v>
      </c>
      <c r="K442" s="20">
        <f t="array" ref="K442">INDEX(Prices!$A$1:$G$5, MATCH(J442, Prices!$A$1:$A$5, 0), MATCH(H442, Prices!$A$1:$G$1, 0))</f>
        <v>395</v>
      </c>
      <c r="L442" s="3">
        <v>2</v>
      </c>
      <c r="M442" s="18" t="str">
        <f>VLOOKUP(L442, Cities!$A$1:$B$11, 2, FALSE)</f>
        <v>Hanoi</v>
      </c>
      <c r="N442" s="3">
        <v>5</v>
      </c>
      <c r="O442" s="4" t="s">
        <v>43</v>
      </c>
    </row>
    <row r="443" spans="1:15" ht="13" x14ac:dyDescent="0.15">
      <c r="A443" s="3">
        <v>442</v>
      </c>
      <c r="B443" s="3">
        <v>2</v>
      </c>
      <c r="C443" s="18" t="str">
        <f>VLOOKUP(B443, 'Traffic channels'!$A$1:$B$7, 2, FALSE)</f>
        <v>Google Ads</v>
      </c>
      <c r="D443" s="4" t="s">
        <v>39</v>
      </c>
      <c r="E443" s="14">
        <v>1</v>
      </c>
      <c r="F443" s="3">
        <v>442</v>
      </c>
      <c r="G443" s="3">
        <v>4</v>
      </c>
      <c r="H443" s="18" t="str">
        <f>VLOOKUP(G443, Products!$A$1:$B$7, 2, FALSE)</f>
        <v>Artista</v>
      </c>
      <c r="I443" s="3">
        <v>2</v>
      </c>
      <c r="J443" s="19" t="str">
        <f>VLOOKUP(I443, 'Pricing plans'!$A$1:$B$5, 2, FALSE)</f>
        <v>Advanced</v>
      </c>
      <c r="K443" s="20">
        <f t="array" ref="K443">INDEX(Prices!$A$1:$G$5, MATCH(J443, Prices!$A$1:$A$5, 0), MATCH(H443, Prices!$A$1:$G$1, 0))</f>
        <v>899</v>
      </c>
      <c r="L443" s="3">
        <v>1</v>
      </c>
      <c r="M443" s="18" t="str">
        <f>VLOOKUP(L443, Cities!$A$1:$B$11, 2, FALSE)</f>
        <v>Ho Chi Minh City</v>
      </c>
      <c r="N443" s="3">
        <v>7</v>
      </c>
      <c r="O443" s="4" t="s">
        <v>47</v>
      </c>
    </row>
    <row r="444" spans="1:15" ht="13" x14ac:dyDescent="0.15">
      <c r="A444" s="3">
        <v>443</v>
      </c>
      <c r="B444" s="3">
        <v>5</v>
      </c>
      <c r="C444" s="18" t="str">
        <f>VLOOKUP(B444, 'Traffic channels'!$A$1:$B$7, 2, FALSE)</f>
        <v>Instagram</v>
      </c>
      <c r="D444" s="4" t="s">
        <v>39</v>
      </c>
      <c r="E444" s="14">
        <v>1</v>
      </c>
      <c r="F444" s="3">
        <v>443</v>
      </c>
      <c r="G444" s="3">
        <v>5</v>
      </c>
      <c r="H444" s="18" t="str">
        <f>VLOOKUP(G444, Products!$A$1:$B$7, 2, FALSE)</f>
        <v>SprayPix</v>
      </c>
      <c r="I444" s="3">
        <v>1</v>
      </c>
      <c r="J444" s="19" t="str">
        <f>VLOOKUP(I444, 'Pricing plans'!$A$1:$B$5, 2, FALSE)</f>
        <v>Light</v>
      </c>
      <c r="K444" s="20">
        <f t="array" ref="K444">INDEX(Prices!$A$1:$G$5, MATCH(J444, Prices!$A$1:$A$5, 0), MATCH(H444, Prices!$A$1:$G$1, 0))</f>
        <v>297</v>
      </c>
      <c r="L444" s="3">
        <v>3</v>
      </c>
      <c r="M444" s="18" t="str">
        <f>VLOOKUP(L444, Cities!$A$1:$B$11, 2, FALSE)</f>
        <v>Da Nang</v>
      </c>
      <c r="N444" s="3">
        <v>3</v>
      </c>
      <c r="O444" s="4" t="s">
        <v>40</v>
      </c>
    </row>
    <row r="445" spans="1:15" ht="13" x14ac:dyDescent="0.15">
      <c r="A445" s="3">
        <v>444</v>
      </c>
      <c r="B445" s="3">
        <v>1</v>
      </c>
      <c r="C445" s="18" t="str">
        <f>VLOOKUP(B445, 'Traffic channels'!$A$1:$B$7, 2, FALSE)</f>
        <v>Google SEO</v>
      </c>
      <c r="D445" s="4" t="s">
        <v>42</v>
      </c>
      <c r="E445" s="14">
        <v>1</v>
      </c>
      <c r="F445" s="3">
        <v>444</v>
      </c>
      <c r="G445" s="3">
        <v>3</v>
      </c>
      <c r="H445" s="18" t="str">
        <f>VLOOKUP(G445, Products!$A$1:$B$7, 2, FALSE)</f>
        <v>Floati</v>
      </c>
      <c r="I445" s="3">
        <v>1</v>
      </c>
      <c r="J445" s="19" t="str">
        <f>VLOOKUP(I445, 'Pricing plans'!$A$1:$B$5, 2, FALSE)</f>
        <v>Light</v>
      </c>
      <c r="K445" s="20">
        <f t="array" ref="K445">INDEX(Prices!$A$1:$G$5, MATCH(J445, Prices!$A$1:$A$5, 0), MATCH(H445, Prices!$A$1:$G$1, 0))</f>
        <v>395</v>
      </c>
      <c r="L445" s="3">
        <v>2</v>
      </c>
      <c r="M445" s="18" t="str">
        <f>VLOOKUP(L445, Cities!$A$1:$B$11, 2, FALSE)</f>
        <v>Hanoi</v>
      </c>
      <c r="N445" s="3">
        <v>3</v>
      </c>
      <c r="O445" s="4" t="s">
        <v>40</v>
      </c>
    </row>
    <row r="446" spans="1:15" ht="13" x14ac:dyDescent="0.15">
      <c r="A446" s="3">
        <v>445</v>
      </c>
      <c r="B446" s="3">
        <v>2</v>
      </c>
      <c r="C446" s="18" t="str">
        <f>VLOOKUP(B446, 'Traffic channels'!$A$1:$B$7, 2, FALSE)</f>
        <v>Google Ads</v>
      </c>
      <c r="D446" s="4" t="s">
        <v>42</v>
      </c>
      <c r="E446" s="14">
        <v>1</v>
      </c>
      <c r="F446" s="3">
        <v>445</v>
      </c>
      <c r="G446" s="3">
        <v>3</v>
      </c>
      <c r="H446" s="18" t="str">
        <f>VLOOKUP(G446, Products!$A$1:$B$7, 2, FALSE)</f>
        <v>Floati</v>
      </c>
      <c r="I446" s="3">
        <v>3</v>
      </c>
      <c r="J446" s="19" t="str">
        <f>VLOOKUP(I446, 'Pricing plans'!$A$1:$B$5, 2, FALSE)</f>
        <v>Premium</v>
      </c>
      <c r="K446" s="20">
        <f t="array" ref="K446">INDEX(Prices!$A$1:$G$5, MATCH(J446, Prices!$A$1:$A$5, 0), MATCH(H446, Prices!$A$1:$G$1, 0))</f>
        <v>1185</v>
      </c>
      <c r="L446" s="3">
        <v>2</v>
      </c>
      <c r="M446" s="18" t="str">
        <f>VLOOKUP(L446, Cities!$A$1:$B$11, 2, FALSE)</f>
        <v>Hanoi</v>
      </c>
      <c r="N446" s="3">
        <v>5</v>
      </c>
      <c r="O446" s="4" t="s">
        <v>43</v>
      </c>
    </row>
    <row r="447" spans="1:15" ht="13" x14ac:dyDescent="0.15">
      <c r="A447" s="3">
        <v>446</v>
      </c>
      <c r="B447" s="3">
        <v>6</v>
      </c>
      <c r="C447" s="18" t="str">
        <f>VLOOKUP(B447, 'Traffic channels'!$A$1:$B$7, 2, FALSE)</f>
        <v>Twitter</v>
      </c>
      <c r="D447" s="4" t="s">
        <v>42</v>
      </c>
      <c r="E447" s="14">
        <v>1</v>
      </c>
      <c r="F447" s="3">
        <v>446</v>
      </c>
      <c r="G447" s="3">
        <v>1</v>
      </c>
      <c r="H447" s="18" t="str">
        <f>VLOOKUP(G447, Products!$A$1:$B$7, 2, FALSE)</f>
        <v>Pintury</v>
      </c>
      <c r="I447" s="3">
        <v>2</v>
      </c>
      <c r="J447" s="19" t="str">
        <f>VLOOKUP(I447, 'Pricing plans'!$A$1:$B$5, 2, FALSE)</f>
        <v>Advanced</v>
      </c>
      <c r="K447" s="20">
        <f t="array" ref="K447">INDEX(Prices!$A$1:$G$5, MATCH(J447, Prices!$A$1:$A$5, 0), MATCH(H447, Prices!$A$1:$G$1, 0))</f>
        <v>299</v>
      </c>
      <c r="L447" s="3">
        <v>8</v>
      </c>
      <c r="M447" s="18" t="str">
        <f>VLOOKUP(L447, Cities!$A$1:$B$11, 2, FALSE)</f>
        <v>Buôn Ma Thuột</v>
      </c>
      <c r="N447" s="3">
        <v>7</v>
      </c>
      <c r="O447" s="4" t="s">
        <v>47</v>
      </c>
    </row>
    <row r="448" spans="1:15" ht="13" x14ac:dyDescent="0.15">
      <c r="A448" s="3">
        <v>447</v>
      </c>
      <c r="B448" s="3">
        <v>2</v>
      </c>
      <c r="C448" s="18" t="str">
        <f>VLOOKUP(B448, 'Traffic channels'!$A$1:$B$7, 2, FALSE)</f>
        <v>Google Ads</v>
      </c>
      <c r="D448" s="4" t="s">
        <v>42</v>
      </c>
      <c r="E448" s="14">
        <v>1</v>
      </c>
      <c r="F448" s="3">
        <v>447</v>
      </c>
      <c r="G448" s="3">
        <v>1</v>
      </c>
      <c r="H448" s="18" t="str">
        <f>VLOOKUP(G448, Products!$A$1:$B$7, 2, FALSE)</f>
        <v>Pintury</v>
      </c>
      <c r="I448" s="3">
        <v>2</v>
      </c>
      <c r="J448" s="19" t="str">
        <f>VLOOKUP(I448, 'Pricing plans'!$A$1:$B$5, 2, FALSE)</f>
        <v>Advanced</v>
      </c>
      <c r="K448" s="20">
        <f t="array" ref="K448">INDEX(Prices!$A$1:$G$5, MATCH(J448, Prices!$A$1:$A$5, 0), MATCH(H448, Prices!$A$1:$G$1, 0))</f>
        <v>299</v>
      </c>
      <c r="L448" s="3">
        <v>3</v>
      </c>
      <c r="M448" s="18" t="str">
        <f>VLOOKUP(L448, Cities!$A$1:$B$11, 2, FALSE)</f>
        <v>Da Nang</v>
      </c>
      <c r="N448" s="3">
        <v>3</v>
      </c>
      <c r="O448" s="4" t="s">
        <v>40</v>
      </c>
    </row>
    <row r="449" spans="1:15" ht="13" x14ac:dyDescent="0.15">
      <c r="A449" s="3">
        <v>448</v>
      </c>
      <c r="B449" s="3">
        <v>4</v>
      </c>
      <c r="C449" s="18" t="str">
        <f>VLOOKUP(B449, 'Traffic channels'!$A$1:$B$7, 2, FALSE)</f>
        <v>Facebook</v>
      </c>
      <c r="D449" s="4" t="s">
        <v>42</v>
      </c>
      <c r="E449" s="14">
        <v>1</v>
      </c>
      <c r="F449" s="3">
        <v>448</v>
      </c>
      <c r="G449" s="3">
        <v>2</v>
      </c>
      <c r="H449" s="18" t="str">
        <f>VLOOKUP(G449, Products!$A$1:$B$7, 2, FALSE)</f>
        <v>Pixo</v>
      </c>
      <c r="I449" s="3">
        <v>1</v>
      </c>
      <c r="J449" s="19" t="str">
        <f>VLOOKUP(I449, 'Pricing plans'!$A$1:$B$5, 2, FALSE)</f>
        <v>Light</v>
      </c>
      <c r="K449" s="20">
        <f t="array" ref="K449">INDEX(Prices!$A$1:$G$5, MATCH(J449, Prices!$A$1:$A$5, 0), MATCH(H449, Prices!$A$1:$G$1, 0))</f>
        <v>144</v>
      </c>
      <c r="L449" s="3">
        <v>4</v>
      </c>
      <c r="M449" s="18" t="str">
        <f>VLOOKUP(L449, Cities!$A$1:$B$11, 2, FALSE)</f>
        <v>Huế</v>
      </c>
      <c r="N449" s="3">
        <v>2</v>
      </c>
      <c r="O449" s="4" t="s">
        <v>41</v>
      </c>
    </row>
    <row r="450" spans="1:15" ht="13" x14ac:dyDescent="0.15">
      <c r="A450" s="3">
        <v>449</v>
      </c>
      <c r="B450" s="3">
        <v>5</v>
      </c>
      <c r="C450" s="18" t="str">
        <f>VLOOKUP(B450, 'Traffic channels'!$A$1:$B$7, 2, FALSE)</f>
        <v>Instagram</v>
      </c>
      <c r="D450" s="4" t="s">
        <v>39</v>
      </c>
      <c r="E450" s="14">
        <v>1</v>
      </c>
      <c r="F450" s="3">
        <v>449</v>
      </c>
      <c r="G450" s="3">
        <v>2</v>
      </c>
      <c r="H450" s="18" t="str">
        <f>VLOOKUP(G450, Products!$A$1:$B$7, 2, FALSE)</f>
        <v>Pixo</v>
      </c>
      <c r="I450" s="3">
        <v>2</v>
      </c>
      <c r="J450" s="19" t="str">
        <f>VLOOKUP(I450, 'Pricing plans'!$A$1:$B$5, 2, FALSE)</f>
        <v>Advanced</v>
      </c>
      <c r="K450" s="20">
        <f t="array" ref="K450">INDEX(Prices!$A$1:$G$5, MATCH(J450, Prices!$A$1:$A$5, 0), MATCH(H450, Prices!$A$1:$G$1, 0))</f>
        <v>216</v>
      </c>
      <c r="L450" s="3">
        <v>4</v>
      </c>
      <c r="M450" s="18" t="str">
        <f>VLOOKUP(L450, Cities!$A$1:$B$11, 2, FALSE)</f>
        <v>Huế</v>
      </c>
      <c r="N450" s="3">
        <v>5</v>
      </c>
      <c r="O450" s="4" t="s">
        <v>43</v>
      </c>
    </row>
    <row r="451" spans="1:15" ht="13" x14ac:dyDescent="0.15">
      <c r="A451" s="3">
        <v>450</v>
      </c>
      <c r="B451" s="3">
        <v>5</v>
      </c>
      <c r="C451" s="18" t="str">
        <f>VLOOKUP(B451, 'Traffic channels'!$A$1:$B$7, 2, FALSE)</f>
        <v>Instagram</v>
      </c>
      <c r="D451" s="4" t="s">
        <v>39</v>
      </c>
      <c r="E451" s="14">
        <v>1</v>
      </c>
      <c r="F451" s="3">
        <v>450</v>
      </c>
      <c r="G451" s="3">
        <v>2</v>
      </c>
      <c r="H451" s="18" t="str">
        <f>VLOOKUP(G451, Products!$A$1:$B$7, 2, FALSE)</f>
        <v>Pixo</v>
      </c>
      <c r="I451" s="3">
        <v>1</v>
      </c>
      <c r="J451" s="19" t="str">
        <f>VLOOKUP(I451, 'Pricing plans'!$A$1:$B$5, 2, FALSE)</f>
        <v>Light</v>
      </c>
      <c r="K451" s="20">
        <f t="array" ref="K451">INDEX(Prices!$A$1:$G$5, MATCH(J451, Prices!$A$1:$A$5, 0), MATCH(H451, Prices!$A$1:$G$1, 0))</f>
        <v>144</v>
      </c>
      <c r="L451" s="3">
        <v>1</v>
      </c>
      <c r="M451" s="18" t="str">
        <f>VLOOKUP(L451, Cities!$A$1:$B$11, 2, FALSE)</f>
        <v>Ho Chi Minh City</v>
      </c>
      <c r="N451" s="3">
        <v>1</v>
      </c>
      <c r="O451" s="4" t="s">
        <v>44</v>
      </c>
    </row>
    <row r="452" spans="1:15" ht="13" x14ac:dyDescent="0.15">
      <c r="A452" s="3">
        <v>451</v>
      </c>
      <c r="B452" s="3">
        <v>5</v>
      </c>
      <c r="C452" s="18" t="str">
        <f>VLOOKUP(B452, 'Traffic channels'!$A$1:$B$7, 2, FALSE)</f>
        <v>Instagram</v>
      </c>
      <c r="D452" s="4" t="s">
        <v>39</v>
      </c>
      <c r="E452" s="14">
        <v>1</v>
      </c>
      <c r="F452" s="3">
        <v>451</v>
      </c>
      <c r="G452" s="3">
        <v>2</v>
      </c>
      <c r="H452" s="18" t="str">
        <f>VLOOKUP(G452, Products!$A$1:$B$7, 2, FALSE)</f>
        <v>Pixo</v>
      </c>
      <c r="I452" s="3">
        <v>3</v>
      </c>
      <c r="J452" s="19" t="str">
        <f>VLOOKUP(I452, 'Pricing plans'!$A$1:$B$5, 2, FALSE)</f>
        <v>Premium</v>
      </c>
      <c r="K452" s="20">
        <f t="array" ref="K452">INDEX(Prices!$A$1:$G$5, MATCH(J452, Prices!$A$1:$A$5, 0), MATCH(H452, Prices!$A$1:$G$1, 0))</f>
        <v>432</v>
      </c>
      <c r="L452" s="3">
        <v>1</v>
      </c>
      <c r="M452" s="18" t="str">
        <f>VLOOKUP(L452, Cities!$A$1:$B$11, 2, FALSE)</f>
        <v>Ho Chi Minh City</v>
      </c>
      <c r="N452" s="3">
        <v>1</v>
      </c>
      <c r="O452" s="4" t="s">
        <v>44</v>
      </c>
    </row>
    <row r="453" spans="1:15" ht="13" x14ac:dyDescent="0.15">
      <c r="A453" s="3">
        <v>452</v>
      </c>
      <c r="B453" s="3">
        <v>2</v>
      </c>
      <c r="C453" s="18" t="str">
        <f>VLOOKUP(B453, 'Traffic channels'!$A$1:$B$7, 2, FALSE)</f>
        <v>Google Ads</v>
      </c>
      <c r="D453" s="4" t="s">
        <v>42</v>
      </c>
      <c r="E453" s="14">
        <v>1</v>
      </c>
      <c r="F453" s="3">
        <v>452</v>
      </c>
      <c r="G453" s="3">
        <v>-1</v>
      </c>
      <c r="H453" s="18" t="str">
        <f>VLOOKUP(G453, Products!$A$1:$B$7, 2, FALSE)</f>
        <v>NONE</v>
      </c>
      <c r="I453" s="3">
        <v>2</v>
      </c>
      <c r="J453" s="19" t="str">
        <f>VLOOKUP(I453, 'Pricing plans'!$A$1:$B$5, 2, FALSE)</f>
        <v>Advanced</v>
      </c>
      <c r="K453" s="22">
        <f t="array" ref="K453">INDEX(Prices!$A$1:$G$5, MATCH(J453, Prices!$A$1:$A$5, 0), MATCH(H453, Prices!$A$1:$G$1, 0))</f>
        <v>0</v>
      </c>
      <c r="L453" s="3">
        <v>3</v>
      </c>
      <c r="M453" s="18" t="str">
        <f>VLOOKUP(L453, Cities!$A$1:$B$11, 2, FALSE)</f>
        <v>Da Nang</v>
      </c>
      <c r="N453" s="3">
        <v>4</v>
      </c>
      <c r="O453" s="4" t="s">
        <v>45</v>
      </c>
    </row>
    <row r="454" spans="1:15" ht="13" x14ac:dyDescent="0.15">
      <c r="A454" s="3">
        <v>453</v>
      </c>
      <c r="B454" s="3">
        <v>2</v>
      </c>
      <c r="C454" s="18" t="str">
        <f>VLOOKUP(B454, 'Traffic channels'!$A$1:$B$7, 2, FALSE)</f>
        <v>Google Ads</v>
      </c>
      <c r="D454" s="4" t="s">
        <v>39</v>
      </c>
      <c r="E454" s="14">
        <v>1</v>
      </c>
      <c r="F454" s="3">
        <v>453</v>
      </c>
      <c r="G454" s="3">
        <v>3</v>
      </c>
      <c r="H454" s="18" t="str">
        <f>VLOOKUP(G454, Products!$A$1:$B$7, 2, FALSE)</f>
        <v>Floati</v>
      </c>
      <c r="I454" s="3">
        <v>1</v>
      </c>
      <c r="J454" s="19" t="str">
        <f>VLOOKUP(I454, 'Pricing plans'!$A$1:$B$5, 2, FALSE)</f>
        <v>Light</v>
      </c>
      <c r="K454" s="20">
        <f t="array" ref="K454">INDEX(Prices!$A$1:$G$5, MATCH(J454, Prices!$A$1:$A$5, 0), MATCH(H454, Prices!$A$1:$G$1, 0))</f>
        <v>395</v>
      </c>
      <c r="L454" s="3">
        <v>2</v>
      </c>
      <c r="M454" s="18" t="str">
        <f>VLOOKUP(L454, Cities!$A$1:$B$11, 2, FALSE)</f>
        <v>Hanoi</v>
      </c>
      <c r="N454" s="3">
        <v>3</v>
      </c>
      <c r="O454" s="4" t="s">
        <v>40</v>
      </c>
    </row>
    <row r="455" spans="1:15" ht="13" x14ac:dyDescent="0.15">
      <c r="A455" s="3">
        <v>454</v>
      </c>
      <c r="B455" s="3">
        <v>2</v>
      </c>
      <c r="C455" s="18" t="str">
        <f>VLOOKUP(B455, 'Traffic channels'!$A$1:$B$7, 2, FALSE)</f>
        <v>Google Ads</v>
      </c>
      <c r="D455" s="4" t="s">
        <v>39</v>
      </c>
      <c r="E455" s="14">
        <v>1</v>
      </c>
      <c r="F455" s="3">
        <v>454</v>
      </c>
      <c r="G455" s="3">
        <v>2</v>
      </c>
      <c r="H455" s="18" t="str">
        <f>VLOOKUP(G455, Products!$A$1:$B$7, 2, FALSE)</f>
        <v>Pixo</v>
      </c>
      <c r="I455" s="3">
        <v>2</v>
      </c>
      <c r="J455" s="19" t="str">
        <f>VLOOKUP(I455, 'Pricing plans'!$A$1:$B$5, 2, FALSE)</f>
        <v>Advanced</v>
      </c>
      <c r="K455" s="20">
        <f t="array" ref="K455">INDEX(Prices!$A$1:$G$5, MATCH(J455, Prices!$A$1:$A$5, 0), MATCH(H455, Prices!$A$1:$G$1, 0))</f>
        <v>216</v>
      </c>
      <c r="L455" s="3">
        <v>2</v>
      </c>
      <c r="M455" s="18" t="str">
        <f>VLOOKUP(L455, Cities!$A$1:$B$11, 2, FALSE)</f>
        <v>Hanoi</v>
      </c>
      <c r="N455" s="3">
        <v>2</v>
      </c>
      <c r="O455" s="4" t="s">
        <v>41</v>
      </c>
    </row>
    <row r="456" spans="1:15" ht="13" x14ac:dyDescent="0.15">
      <c r="A456" s="3">
        <v>455</v>
      </c>
      <c r="B456" s="3">
        <v>1</v>
      </c>
      <c r="C456" s="18" t="str">
        <f>VLOOKUP(B456, 'Traffic channels'!$A$1:$B$7, 2, FALSE)</f>
        <v>Google SEO</v>
      </c>
      <c r="D456" s="4" t="s">
        <v>39</v>
      </c>
      <c r="E456" s="14">
        <v>1</v>
      </c>
      <c r="F456" s="3">
        <v>455</v>
      </c>
      <c r="G456" s="3">
        <v>2</v>
      </c>
      <c r="H456" s="18" t="str">
        <f>VLOOKUP(G456, Products!$A$1:$B$7, 2, FALSE)</f>
        <v>Pixo</v>
      </c>
      <c r="I456" s="3">
        <v>2</v>
      </c>
      <c r="J456" s="19" t="str">
        <f>VLOOKUP(I456, 'Pricing plans'!$A$1:$B$5, 2, FALSE)</f>
        <v>Advanced</v>
      </c>
      <c r="K456" s="20">
        <f t="array" ref="K456">INDEX(Prices!$A$1:$G$5, MATCH(J456, Prices!$A$1:$A$5, 0), MATCH(H456, Prices!$A$1:$G$1, 0))</f>
        <v>216</v>
      </c>
      <c r="L456" s="3">
        <v>7</v>
      </c>
      <c r="M456" s="18" t="str">
        <f>VLOOKUP(L456, Cities!$A$1:$B$11, 2, FALSE)</f>
        <v>Hội An</v>
      </c>
      <c r="N456" s="3">
        <v>3</v>
      </c>
      <c r="O456" s="4" t="s">
        <v>40</v>
      </c>
    </row>
    <row r="457" spans="1:15" ht="13" x14ac:dyDescent="0.15">
      <c r="A457" s="3">
        <v>456</v>
      </c>
      <c r="B457" s="3">
        <v>5</v>
      </c>
      <c r="C457" s="18" t="str">
        <f>VLOOKUP(B457, 'Traffic channels'!$A$1:$B$7, 2, FALSE)</f>
        <v>Instagram</v>
      </c>
      <c r="D457" s="4" t="s">
        <v>42</v>
      </c>
      <c r="E457" s="14">
        <v>1</v>
      </c>
      <c r="F457" s="3">
        <v>456</v>
      </c>
      <c r="G457" s="3">
        <v>1</v>
      </c>
      <c r="H457" s="18" t="str">
        <f>VLOOKUP(G457, Products!$A$1:$B$7, 2, FALSE)</f>
        <v>Pintury</v>
      </c>
      <c r="I457" s="3">
        <v>2</v>
      </c>
      <c r="J457" s="19" t="str">
        <f>VLOOKUP(I457, 'Pricing plans'!$A$1:$B$5, 2, FALSE)</f>
        <v>Advanced</v>
      </c>
      <c r="K457" s="20">
        <f t="array" ref="K457">INDEX(Prices!$A$1:$G$5, MATCH(J457, Prices!$A$1:$A$5, 0), MATCH(H457, Prices!$A$1:$G$1, 0))</f>
        <v>299</v>
      </c>
      <c r="L457" s="3">
        <v>9</v>
      </c>
      <c r="M457" s="18" t="str">
        <f>VLOOKUP(L457, Cities!$A$1:$B$11, 2, FALSE)</f>
        <v>Haiphong</v>
      </c>
      <c r="N457" s="3">
        <v>5</v>
      </c>
      <c r="O457" s="4" t="s">
        <v>43</v>
      </c>
    </row>
    <row r="458" spans="1:15" ht="13" x14ac:dyDescent="0.15">
      <c r="A458" s="3">
        <v>457</v>
      </c>
      <c r="B458" s="3">
        <v>2</v>
      </c>
      <c r="C458" s="18" t="str">
        <f>VLOOKUP(B458, 'Traffic channels'!$A$1:$B$7, 2, FALSE)</f>
        <v>Google Ads</v>
      </c>
      <c r="D458" s="4" t="s">
        <v>39</v>
      </c>
      <c r="E458" s="14">
        <v>1</v>
      </c>
      <c r="F458" s="3">
        <v>457</v>
      </c>
      <c r="G458" s="3">
        <v>2</v>
      </c>
      <c r="H458" s="18" t="str">
        <f>VLOOKUP(G458, Products!$A$1:$B$7, 2, FALSE)</f>
        <v>Pixo</v>
      </c>
      <c r="I458" s="3">
        <v>3</v>
      </c>
      <c r="J458" s="19" t="str">
        <f>VLOOKUP(I458, 'Pricing plans'!$A$1:$B$5, 2, FALSE)</f>
        <v>Premium</v>
      </c>
      <c r="K458" s="20">
        <f t="array" ref="K458">INDEX(Prices!$A$1:$G$5, MATCH(J458, Prices!$A$1:$A$5, 0), MATCH(H458, Prices!$A$1:$G$1, 0))</f>
        <v>432</v>
      </c>
      <c r="L458" s="3">
        <v>9</v>
      </c>
      <c r="M458" s="18" t="str">
        <f>VLOOKUP(L458, Cities!$A$1:$B$11, 2, FALSE)</f>
        <v>Haiphong</v>
      </c>
      <c r="N458" s="3">
        <v>1</v>
      </c>
      <c r="O458" s="4" t="s">
        <v>44</v>
      </c>
    </row>
    <row r="459" spans="1:15" ht="13" x14ac:dyDescent="0.15">
      <c r="A459" s="3">
        <v>458</v>
      </c>
      <c r="B459" s="3">
        <v>6</v>
      </c>
      <c r="C459" s="18" t="str">
        <f>VLOOKUP(B459, 'Traffic channels'!$A$1:$B$7, 2, FALSE)</f>
        <v>Twitter</v>
      </c>
      <c r="D459" s="4" t="s">
        <v>39</v>
      </c>
      <c r="E459" s="14">
        <v>1</v>
      </c>
      <c r="F459" s="3">
        <v>458</v>
      </c>
      <c r="G459" s="3">
        <v>3</v>
      </c>
      <c r="H459" s="18" t="str">
        <f>VLOOKUP(G459, Products!$A$1:$B$7, 2, FALSE)</f>
        <v>Floati</v>
      </c>
      <c r="I459" s="3">
        <v>2</v>
      </c>
      <c r="J459" s="19" t="str">
        <f>VLOOKUP(I459, 'Pricing plans'!$A$1:$B$5, 2, FALSE)</f>
        <v>Advanced</v>
      </c>
      <c r="K459" s="20">
        <f t="array" ref="K459">INDEX(Prices!$A$1:$G$5, MATCH(J459, Prices!$A$1:$A$5, 0), MATCH(H459, Prices!$A$1:$G$1, 0))</f>
        <v>593</v>
      </c>
      <c r="L459" s="3">
        <v>3</v>
      </c>
      <c r="M459" s="18" t="str">
        <f>VLOOKUP(L459, Cities!$A$1:$B$11, 2, FALSE)</f>
        <v>Da Nang</v>
      </c>
      <c r="N459" s="3">
        <v>4</v>
      </c>
      <c r="O459" s="4" t="s">
        <v>45</v>
      </c>
    </row>
    <row r="460" spans="1:15" ht="13" x14ac:dyDescent="0.15">
      <c r="A460" s="3">
        <v>459</v>
      </c>
      <c r="B460" s="3">
        <v>1</v>
      </c>
      <c r="C460" s="18" t="str">
        <f>VLOOKUP(B460, 'Traffic channels'!$A$1:$B$7, 2, FALSE)</f>
        <v>Google SEO</v>
      </c>
      <c r="D460" s="4" t="s">
        <v>39</v>
      </c>
      <c r="E460" s="14">
        <v>1</v>
      </c>
      <c r="F460" s="3">
        <v>459</v>
      </c>
      <c r="G460" s="3">
        <v>5</v>
      </c>
      <c r="H460" s="18" t="str">
        <f>VLOOKUP(G460, Products!$A$1:$B$7, 2, FALSE)</f>
        <v>SprayPix</v>
      </c>
      <c r="I460" s="3">
        <v>3</v>
      </c>
      <c r="J460" s="19" t="str">
        <f>VLOOKUP(I460, 'Pricing plans'!$A$1:$B$5, 2, FALSE)</f>
        <v>Premium</v>
      </c>
      <c r="K460" s="20">
        <f t="array" ref="K460">INDEX(Prices!$A$1:$G$5, MATCH(J460, Prices!$A$1:$A$5, 0), MATCH(H460, Prices!$A$1:$G$1, 0))</f>
        <v>891</v>
      </c>
      <c r="L460" s="3">
        <v>2</v>
      </c>
      <c r="M460" s="18" t="str">
        <f>VLOOKUP(L460, Cities!$A$1:$B$11, 2, FALSE)</f>
        <v>Hanoi</v>
      </c>
      <c r="N460" s="3">
        <v>3</v>
      </c>
      <c r="O460" s="4" t="s">
        <v>40</v>
      </c>
    </row>
    <row r="461" spans="1:15" ht="13" x14ac:dyDescent="0.15">
      <c r="A461" s="3">
        <v>460</v>
      </c>
      <c r="B461" s="3">
        <v>2</v>
      </c>
      <c r="C461" s="18" t="str">
        <f>VLOOKUP(B461, 'Traffic channels'!$A$1:$B$7, 2, FALSE)</f>
        <v>Google Ads</v>
      </c>
      <c r="D461" s="4" t="s">
        <v>39</v>
      </c>
      <c r="E461" s="14">
        <v>1</v>
      </c>
      <c r="F461" s="3">
        <v>460</v>
      </c>
      <c r="G461" s="3">
        <v>2</v>
      </c>
      <c r="H461" s="18" t="str">
        <f>VLOOKUP(G461, Products!$A$1:$B$7, 2, FALSE)</f>
        <v>Pixo</v>
      </c>
      <c r="I461" s="3">
        <v>2</v>
      </c>
      <c r="J461" s="19" t="str">
        <f>VLOOKUP(I461, 'Pricing plans'!$A$1:$B$5, 2, FALSE)</f>
        <v>Advanced</v>
      </c>
      <c r="K461" s="20">
        <f t="array" ref="K461">INDEX(Prices!$A$1:$G$5, MATCH(J461, Prices!$A$1:$A$5, 0), MATCH(H461, Prices!$A$1:$G$1, 0))</f>
        <v>216</v>
      </c>
      <c r="L461" s="3">
        <v>7</v>
      </c>
      <c r="M461" s="18" t="str">
        <f>VLOOKUP(L461, Cities!$A$1:$B$11, 2, FALSE)</f>
        <v>Hội An</v>
      </c>
      <c r="N461" s="3">
        <v>2</v>
      </c>
      <c r="O461" s="4" t="s">
        <v>41</v>
      </c>
    </row>
    <row r="462" spans="1:15" ht="13" x14ac:dyDescent="0.15">
      <c r="A462" s="3">
        <v>461</v>
      </c>
      <c r="B462" s="3">
        <v>2</v>
      </c>
      <c r="C462" s="18" t="str">
        <f>VLOOKUP(B462, 'Traffic channels'!$A$1:$B$7, 2, FALSE)</f>
        <v>Google Ads</v>
      </c>
      <c r="D462" s="4" t="s">
        <v>39</v>
      </c>
      <c r="E462" s="14">
        <v>1</v>
      </c>
      <c r="F462" s="3">
        <v>461</v>
      </c>
      <c r="G462" s="3">
        <v>2</v>
      </c>
      <c r="H462" s="18" t="str">
        <f>VLOOKUP(G462, Products!$A$1:$B$7, 2, FALSE)</f>
        <v>Pixo</v>
      </c>
      <c r="I462" s="3">
        <v>3</v>
      </c>
      <c r="J462" s="19" t="str">
        <f>VLOOKUP(I462, 'Pricing plans'!$A$1:$B$5, 2, FALSE)</f>
        <v>Premium</v>
      </c>
      <c r="K462" s="20">
        <f t="array" ref="K462">INDEX(Prices!$A$1:$G$5, MATCH(J462, Prices!$A$1:$A$5, 0), MATCH(H462, Prices!$A$1:$G$1, 0))</f>
        <v>432</v>
      </c>
      <c r="L462" s="3">
        <v>1</v>
      </c>
      <c r="M462" s="18" t="str">
        <f>VLOOKUP(L462, Cities!$A$1:$B$11, 2, FALSE)</f>
        <v>Ho Chi Minh City</v>
      </c>
      <c r="N462" s="3">
        <v>1</v>
      </c>
      <c r="O462" s="4" t="s">
        <v>44</v>
      </c>
    </row>
    <row r="463" spans="1:15" ht="13" x14ac:dyDescent="0.15">
      <c r="A463" s="3">
        <v>462</v>
      </c>
      <c r="B463" s="3">
        <v>2</v>
      </c>
      <c r="C463" s="18" t="str">
        <f>VLOOKUP(B463, 'Traffic channels'!$A$1:$B$7, 2, FALSE)</f>
        <v>Google Ads</v>
      </c>
      <c r="D463" s="4" t="s">
        <v>42</v>
      </c>
      <c r="E463" s="14">
        <v>1</v>
      </c>
      <c r="F463" s="3">
        <v>462</v>
      </c>
      <c r="G463" s="3">
        <v>2</v>
      </c>
      <c r="H463" s="18" t="str">
        <f>VLOOKUP(G463, Products!$A$1:$B$7, 2, FALSE)</f>
        <v>Pixo</v>
      </c>
      <c r="I463" s="3">
        <v>1</v>
      </c>
      <c r="J463" s="19" t="str">
        <f>VLOOKUP(I463, 'Pricing plans'!$A$1:$B$5, 2, FALSE)</f>
        <v>Light</v>
      </c>
      <c r="K463" s="20">
        <f t="array" ref="K463">INDEX(Prices!$A$1:$G$5, MATCH(J463, Prices!$A$1:$A$5, 0), MATCH(H463, Prices!$A$1:$G$1, 0))</f>
        <v>144</v>
      </c>
      <c r="L463" s="3">
        <v>2</v>
      </c>
      <c r="M463" s="18" t="str">
        <f>VLOOKUP(L463, Cities!$A$1:$B$11, 2, FALSE)</f>
        <v>Hanoi</v>
      </c>
      <c r="N463" s="3">
        <v>6</v>
      </c>
      <c r="O463" s="4" t="s">
        <v>46</v>
      </c>
    </row>
    <row r="464" spans="1:15" ht="13" x14ac:dyDescent="0.15">
      <c r="A464" s="3">
        <v>463</v>
      </c>
      <c r="B464" s="3">
        <v>4</v>
      </c>
      <c r="C464" s="18" t="str">
        <f>VLOOKUP(B464, 'Traffic channels'!$A$1:$B$7, 2, FALSE)</f>
        <v>Facebook</v>
      </c>
      <c r="D464" s="4" t="s">
        <v>42</v>
      </c>
      <c r="E464" s="14">
        <v>1</v>
      </c>
      <c r="F464" s="3">
        <v>463</v>
      </c>
      <c r="G464" s="3">
        <v>1</v>
      </c>
      <c r="H464" s="18" t="str">
        <f>VLOOKUP(G464, Products!$A$1:$B$7, 2, FALSE)</f>
        <v>Pintury</v>
      </c>
      <c r="I464" s="3">
        <v>1</v>
      </c>
      <c r="J464" s="19" t="str">
        <f>VLOOKUP(I464, 'Pricing plans'!$A$1:$B$5, 2, FALSE)</f>
        <v>Light</v>
      </c>
      <c r="K464" s="20">
        <f t="array" ref="K464">INDEX(Prices!$A$1:$G$5, MATCH(J464, Prices!$A$1:$A$5, 0), MATCH(H464, Prices!$A$1:$G$1, 0))</f>
        <v>199</v>
      </c>
      <c r="L464" s="3">
        <v>1</v>
      </c>
      <c r="M464" s="18" t="str">
        <f>VLOOKUP(L464, Cities!$A$1:$B$11, 2, FALSE)</f>
        <v>Ho Chi Minh City</v>
      </c>
      <c r="N464" s="3">
        <v>3</v>
      </c>
      <c r="O464" s="4" t="s">
        <v>40</v>
      </c>
    </row>
    <row r="465" spans="1:15" ht="13" x14ac:dyDescent="0.15">
      <c r="A465" s="3">
        <v>464</v>
      </c>
      <c r="B465" s="3">
        <v>1</v>
      </c>
      <c r="C465" s="18" t="str">
        <f>VLOOKUP(B465, 'Traffic channels'!$A$1:$B$7, 2, FALSE)</f>
        <v>Google SEO</v>
      </c>
      <c r="D465" s="4" t="s">
        <v>42</v>
      </c>
      <c r="E465" s="14">
        <v>1</v>
      </c>
      <c r="F465" s="3">
        <v>464</v>
      </c>
      <c r="G465" s="3">
        <v>1</v>
      </c>
      <c r="H465" s="18" t="str">
        <f>VLOOKUP(G465, Products!$A$1:$B$7, 2, FALSE)</f>
        <v>Pintury</v>
      </c>
      <c r="I465" s="3">
        <v>3</v>
      </c>
      <c r="J465" s="19" t="str">
        <f>VLOOKUP(I465, 'Pricing plans'!$A$1:$B$5, 2, FALSE)</f>
        <v>Premium</v>
      </c>
      <c r="K465" s="20">
        <f t="array" ref="K465">INDEX(Prices!$A$1:$G$5, MATCH(J465, Prices!$A$1:$A$5, 0), MATCH(H465, Prices!$A$1:$G$1, 0))</f>
        <v>597</v>
      </c>
      <c r="L465" s="3">
        <v>5</v>
      </c>
      <c r="M465" s="18" t="str">
        <f>VLOOKUP(L465, Cities!$A$1:$B$11, 2, FALSE)</f>
        <v>Đông Hà</v>
      </c>
      <c r="N465" s="3">
        <v>2</v>
      </c>
      <c r="O465" s="4" t="s">
        <v>41</v>
      </c>
    </row>
    <row r="466" spans="1:15" ht="13" x14ac:dyDescent="0.15">
      <c r="A466" s="3">
        <v>465</v>
      </c>
      <c r="B466" s="3">
        <v>3</v>
      </c>
      <c r="C466" s="18" t="str">
        <f>VLOOKUP(B466, 'Traffic channels'!$A$1:$B$7, 2, FALSE)</f>
        <v>Bing</v>
      </c>
      <c r="D466" s="4" t="s">
        <v>42</v>
      </c>
      <c r="E466" s="14">
        <v>1</v>
      </c>
      <c r="F466" s="3">
        <v>465</v>
      </c>
      <c r="G466" s="3">
        <v>2</v>
      </c>
      <c r="H466" s="18" t="str">
        <f>VLOOKUP(G466, Products!$A$1:$B$7, 2, FALSE)</f>
        <v>Pixo</v>
      </c>
      <c r="I466" s="3">
        <v>2</v>
      </c>
      <c r="J466" s="19" t="str">
        <f>VLOOKUP(I466, 'Pricing plans'!$A$1:$B$5, 2, FALSE)</f>
        <v>Advanced</v>
      </c>
      <c r="K466" s="20">
        <f t="array" ref="K466">INDEX(Prices!$A$1:$G$5, MATCH(J466, Prices!$A$1:$A$5, 0), MATCH(H466, Prices!$A$1:$G$1, 0))</f>
        <v>216</v>
      </c>
      <c r="L466" s="3">
        <v>1</v>
      </c>
      <c r="M466" s="18" t="str">
        <f>VLOOKUP(L466, Cities!$A$1:$B$11, 2, FALSE)</f>
        <v>Ho Chi Minh City</v>
      </c>
      <c r="N466" s="3">
        <v>1</v>
      </c>
      <c r="O466" s="4" t="s">
        <v>44</v>
      </c>
    </row>
    <row r="467" spans="1:15" ht="13" x14ac:dyDescent="0.15">
      <c r="A467" s="3">
        <v>466</v>
      </c>
      <c r="B467" s="3">
        <v>5</v>
      </c>
      <c r="C467" s="18" t="str">
        <f>VLOOKUP(B467, 'Traffic channels'!$A$1:$B$7, 2, FALSE)</f>
        <v>Instagram</v>
      </c>
      <c r="D467" s="4" t="s">
        <v>42</v>
      </c>
      <c r="E467" s="14">
        <v>1</v>
      </c>
      <c r="F467" s="3">
        <v>466</v>
      </c>
      <c r="G467" s="3">
        <v>5</v>
      </c>
      <c r="H467" s="18" t="str">
        <f>VLOOKUP(G467, Products!$A$1:$B$7, 2, FALSE)</f>
        <v>SprayPix</v>
      </c>
      <c r="I467" s="3">
        <v>2</v>
      </c>
      <c r="J467" s="19" t="str">
        <f>VLOOKUP(I467, 'Pricing plans'!$A$1:$B$5, 2, FALSE)</f>
        <v>Advanced</v>
      </c>
      <c r="K467" s="20">
        <f t="array" ref="K467">INDEX(Prices!$A$1:$G$5, MATCH(J467, Prices!$A$1:$A$5, 0), MATCH(H467, Prices!$A$1:$G$1, 0))</f>
        <v>446</v>
      </c>
      <c r="L467" s="3">
        <v>1</v>
      </c>
      <c r="M467" s="18" t="str">
        <f>VLOOKUP(L467, Cities!$A$1:$B$11, 2, FALSE)</f>
        <v>Ho Chi Minh City</v>
      </c>
      <c r="N467" s="3">
        <v>3</v>
      </c>
      <c r="O467" s="4" t="s">
        <v>40</v>
      </c>
    </row>
    <row r="468" spans="1:15" ht="13" x14ac:dyDescent="0.15">
      <c r="A468" s="3">
        <v>467</v>
      </c>
      <c r="B468" s="3">
        <v>4</v>
      </c>
      <c r="C468" s="18" t="str">
        <f>VLOOKUP(B468, 'Traffic channels'!$A$1:$B$7, 2, FALSE)</f>
        <v>Facebook</v>
      </c>
      <c r="D468" s="4" t="s">
        <v>42</v>
      </c>
      <c r="E468" s="14">
        <v>1</v>
      </c>
      <c r="F468" s="3">
        <v>467</v>
      </c>
      <c r="G468" s="3">
        <v>4</v>
      </c>
      <c r="H468" s="18" t="str">
        <f>VLOOKUP(G468, Products!$A$1:$B$7, 2, FALSE)</f>
        <v>Artista</v>
      </c>
      <c r="I468" s="3">
        <v>1</v>
      </c>
      <c r="J468" s="19" t="str">
        <f>VLOOKUP(I468, 'Pricing plans'!$A$1:$B$5, 2, FALSE)</f>
        <v>Light</v>
      </c>
      <c r="K468" s="20">
        <f t="array" ref="K468">INDEX(Prices!$A$1:$G$5, MATCH(J468, Prices!$A$1:$A$5, 0), MATCH(H468, Prices!$A$1:$G$1, 0))</f>
        <v>599</v>
      </c>
      <c r="L468" s="3">
        <v>1</v>
      </c>
      <c r="M468" s="18" t="str">
        <f>VLOOKUP(L468, Cities!$A$1:$B$11, 2, FALSE)</f>
        <v>Ho Chi Minh City</v>
      </c>
      <c r="N468" s="3">
        <v>1</v>
      </c>
      <c r="O468" s="4" t="s">
        <v>44</v>
      </c>
    </row>
    <row r="469" spans="1:15" ht="13" x14ac:dyDescent="0.15">
      <c r="A469" s="3">
        <v>468</v>
      </c>
      <c r="B469" s="3">
        <v>1</v>
      </c>
      <c r="C469" s="18" t="str">
        <f>VLOOKUP(B469, 'Traffic channels'!$A$1:$B$7, 2, FALSE)</f>
        <v>Google SEO</v>
      </c>
      <c r="D469" s="4" t="s">
        <v>42</v>
      </c>
      <c r="E469" s="14">
        <v>1</v>
      </c>
      <c r="F469" s="3">
        <v>468</v>
      </c>
      <c r="G469" s="3">
        <v>4</v>
      </c>
      <c r="H469" s="18" t="str">
        <f>VLOOKUP(G469, Products!$A$1:$B$7, 2, FALSE)</f>
        <v>Artista</v>
      </c>
      <c r="I469" s="3">
        <v>3</v>
      </c>
      <c r="J469" s="19" t="str">
        <f>VLOOKUP(I469, 'Pricing plans'!$A$1:$B$5, 2, FALSE)</f>
        <v>Premium</v>
      </c>
      <c r="K469" s="20">
        <f t="array" ref="K469">INDEX(Prices!$A$1:$G$5, MATCH(J469, Prices!$A$1:$A$5, 0), MATCH(H469, Prices!$A$1:$G$1, 0))</f>
        <v>1797</v>
      </c>
      <c r="L469" s="3">
        <v>3</v>
      </c>
      <c r="M469" s="18" t="str">
        <f>VLOOKUP(L469, Cities!$A$1:$B$11, 2, FALSE)</f>
        <v>Da Nang</v>
      </c>
      <c r="N469" s="3">
        <v>6</v>
      </c>
      <c r="O469" s="4" t="s">
        <v>46</v>
      </c>
    </row>
    <row r="470" spans="1:15" ht="13" x14ac:dyDescent="0.15">
      <c r="A470" s="3">
        <v>469</v>
      </c>
      <c r="B470" s="3">
        <v>3</v>
      </c>
      <c r="C470" s="18" t="str">
        <f>VLOOKUP(B470, 'Traffic channels'!$A$1:$B$7, 2, FALSE)</f>
        <v>Bing</v>
      </c>
      <c r="D470" s="4" t="s">
        <v>39</v>
      </c>
      <c r="E470" s="14">
        <v>1</v>
      </c>
      <c r="F470" s="3">
        <v>469</v>
      </c>
      <c r="G470" s="3">
        <v>4</v>
      </c>
      <c r="H470" s="18" t="str">
        <f>VLOOKUP(G470, Products!$A$1:$B$7, 2, FALSE)</f>
        <v>Artista</v>
      </c>
      <c r="I470" s="3">
        <v>2</v>
      </c>
      <c r="J470" s="19" t="str">
        <f>VLOOKUP(I470, 'Pricing plans'!$A$1:$B$5, 2, FALSE)</f>
        <v>Advanced</v>
      </c>
      <c r="K470" s="20">
        <f t="array" ref="K470">INDEX(Prices!$A$1:$G$5, MATCH(J470, Prices!$A$1:$A$5, 0), MATCH(H470, Prices!$A$1:$G$1, 0))</f>
        <v>899</v>
      </c>
      <c r="L470" s="3">
        <v>3</v>
      </c>
      <c r="M470" s="18" t="str">
        <f>VLOOKUP(L470, Cities!$A$1:$B$11, 2, FALSE)</f>
        <v>Da Nang</v>
      </c>
      <c r="N470" s="3">
        <v>5</v>
      </c>
      <c r="O470" s="4" t="s">
        <v>43</v>
      </c>
    </row>
    <row r="471" spans="1:15" ht="13" x14ac:dyDescent="0.15">
      <c r="A471" s="3">
        <v>470</v>
      </c>
      <c r="B471" s="3">
        <v>6</v>
      </c>
      <c r="C471" s="18" t="str">
        <f>VLOOKUP(B471, 'Traffic channels'!$A$1:$B$7, 2, FALSE)</f>
        <v>Twitter</v>
      </c>
      <c r="D471" s="4" t="s">
        <v>39</v>
      </c>
      <c r="E471" s="14">
        <v>1</v>
      </c>
      <c r="F471" s="3">
        <v>470</v>
      </c>
      <c r="G471" s="3">
        <v>4</v>
      </c>
      <c r="H471" s="18" t="str">
        <f>VLOOKUP(G471, Products!$A$1:$B$7, 2, FALSE)</f>
        <v>Artista</v>
      </c>
      <c r="I471" s="3">
        <v>3</v>
      </c>
      <c r="J471" s="19" t="str">
        <f>VLOOKUP(I471, 'Pricing plans'!$A$1:$B$5, 2, FALSE)</f>
        <v>Premium</v>
      </c>
      <c r="K471" s="20">
        <f t="array" ref="K471">INDEX(Prices!$A$1:$G$5, MATCH(J471, Prices!$A$1:$A$5, 0), MATCH(H471, Prices!$A$1:$G$1, 0))</f>
        <v>1797</v>
      </c>
      <c r="L471" s="3">
        <v>2</v>
      </c>
      <c r="M471" s="18" t="str">
        <f>VLOOKUP(L471, Cities!$A$1:$B$11, 2, FALSE)</f>
        <v>Hanoi</v>
      </c>
      <c r="N471" s="3">
        <v>1</v>
      </c>
      <c r="O471" s="4" t="s">
        <v>44</v>
      </c>
    </row>
    <row r="472" spans="1:15" ht="13" x14ac:dyDescent="0.15">
      <c r="A472" s="3">
        <v>471</v>
      </c>
      <c r="B472" s="3">
        <v>2</v>
      </c>
      <c r="C472" s="18" t="str">
        <f>VLOOKUP(B472, 'Traffic channels'!$A$1:$B$7, 2, FALSE)</f>
        <v>Google Ads</v>
      </c>
      <c r="D472" s="4" t="s">
        <v>42</v>
      </c>
      <c r="E472" s="14">
        <v>1</v>
      </c>
      <c r="F472" s="3">
        <v>471</v>
      </c>
      <c r="G472" s="3">
        <v>1</v>
      </c>
      <c r="H472" s="18" t="str">
        <f>VLOOKUP(G472, Products!$A$1:$B$7, 2, FALSE)</f>
        <v>Pintury</v>
      </c>
      <c r="I472" s="3">
        <v>1</v>
      </c>
      <c r="J472" s="19" t="str">
        <f>VLOOKUP(I472, 'Pricing plans'!$A$1:$B$5, 2, FALSE)</f>
        <v>Light</v>
      </c>
      <c r="K472" s="20">
        <f t="array" ref="K472">INDEX(Prices!$A$1:$G$5, MATCH(J472, Prices!$A$1:$A$5, 0), MATCH(H472, Prices!$A$1:$G$1, 0))</f>
        <v>199</v>
      </c>
      <c r="L472" s="3">
        <v>1</v>
      </c>
      <c r="M472" s="18" t="str">
        <f>VLOOKUP(L472, Cities!$A$1:$B$11, 2, FALSE)</f>
        <v>Ho Chi Minh City</v>
      </c>
      <c r="N472" s="3">
        <v>2</v>
      </c>
      <c r="O472" s="4" t="s">
        <v>41</v>
      </c>
    </row>
    <row r="473" spans="1:15" ht="13" x14ac:dyDescent="0.15">
      <c r="A473" s="3">
        <v>472</v>
      </c>
      <c r="B473" s="3">
        <v>2</v>
      </c>
      <c r="C473" s="18" t="str">
        <f>VLOOKUP(B473, 'Traffic channels'!$A$1:$B$7, 2, FALSE)</f>
        <v>Google Ads</v>
      </c>
      <c r="D473" s="4" t="s">
        <v>39</v>
      </c>
      <c r="E473" s="14">
        <v>1</v>
      </c>
      <c r="F473" s="3">
        <v>472</v>
      </c>
      <c r="G473" s="3">
        <v>2</v>
      </c>
      <c r="H473" s="18" t="str">
        <f>VLOOKUP(G473, Products!$A$1:$B$7, 2, FALSE)</f>
        <v>Pixo</v>
      </c>
      <c r="I473" s="3">
        <v>2</v>
      </c>
      <c r="J473" s="19" t="str">
        <f>VLOOKUP(I473, 'Pricing plans'!$A$1:$B$5, 2, FALSE)</f>
        <v>Advanced</v>
      </c>
      <c r="K473" s="20">
        <f t="array" ref="K473">INDEX(Prices!$A$1:$G$5, MATCH(J473, Prices!$A$1:$A$5, 0), MATCH(H473, Prices!$A$1:$G$1, 0))</f>
        <v>216</v>
      </c>
      <c r="L473" s="3">
        <v>10</v>
      </c>
      <c r="M473" s="18" t="str">
        <f>VLOOKUP(L473, Cities!$A$1:$B$11, 2, FALSE)</f>
        <v>Nha Trang</v>
      </c>
      <c r="N473" s="3">
        <v>4</v>
      </c>
      <c r="O473" s="4" t="s">
        <v>45</v>
      </c>
    </row>
    <row r="474" spans="1:15" ht="13" x14ac:dyDescent="0.15">
      <c r="A474" s="3">
        <v>473</v>
      </c>
      <c r="B474" s="3">
        <v>3</v>
      </c>
      <c r="C474" s="18" t="str">
        <f>VLOOKUP(B474, 'Traffic channels'!$A$1:$B$7, 2, FALSE)</f>
        <v>Bing</v>
      </c>
      <c r="D474" s="4" t="s">
        <v>39</v>
      </c>
      <c r="E474" s="14">
        <v>1</v>
      </c>
      <c r="F474" s="3">
        <v>473</v>
      </c>
      <c r="G474" s="3">
        <v>1</v>
      </c>
      <c r="H474" s="18" t="str">
        <f>VLOOKUP(G474, Products!$A$1:$B$7, 2, FALSE)</f>
        <v>Pintury</v>
      </c>
      <c r="I474" s="3">
        <v>2</v>
      </c>
      <c r="J474" s="19" t="str">
        <f>VLOOKUP(I474, 'Pricing plans'!$A$1:$B$5, 2, FALSE)</f>
        <v>Advanced</v>
      </c>
      <c r="K474" s="20">
        <f t="array" ref="K474">INDEX(Prices!$A$1:$G$5, MATCH(J474, Prices!$A$1:$A$5, 0), MATCH(H474, Prices!$A$1:$G$1, 0))</f>
        <v>299</v>
      </c>
      <c r="L474" s="3">
        <v>1</v>
      </c>
      <c r="M474" s="18" t="str">
        <f>VLOOKUP(L474, Cities!$A$1:$B$11, 2, FALSE)</f>
        <v>Ho Chi Minh City</v>
      </c>
      <c r="N474" s="3">
        <v>2</v>
      </c>
      <c r="O474" s="4" t="s">
        <v>41</v>
      </c>
    </row>
    <row r="475" spans="1:15" ht="13" x14ac:dyDescent="0.15">
      <c r="A475" s="3">
        <v>474</v>
      </c>
      <c r="B475" s="3">
        <v>2</v>
      </c>
      <c r="C475" s="18" t="str">
        <f>VLOOKUP(B475, 'Traffic channels'!$A$1:$B$7, 2, FALSE)</f>
        <v>Google Ads</v>
      </c>
      <c r="D475" s="4" t="s">
        <v>42</v>
      </c>
      <c r="E475" s="14">
        <v>1</v>
      </c>
      <c r="F475" s="3">
        <v>474</v>
      </c>
      <c r="G475" s="3">
        <v>2</v>
      </c>
      <c r="H475" s="18" t="str">
        <f>VLOOKUP(G475, Products!$A$1:$B$7, 2, FALSE)</f>
        <v>Pixo</v>
      </c>
      <c r="I475" s="3">
        <v>2</v>
      </c>
      <c r="J475" s="19" t="str">
        <f>VLOOKUP(I475, 'Pricing plans'!$A$1:$B$5, 2, FALSE)</f>
        <v>Advanced</v>
      </c>
      <c r="K475" s="20">
        <f t="array" ref="K475">INDEX(Prices!$A$1:$G$5, MATCH(J475, Prices!$A$1:$A$5, 0), MATCH(H475, Prices!$A$1:$G$1, 0))</f>
        <v>216</v>
      </c>
      <c r="L475" s="3">
        <v>9</v>
      </c>
      <c r="M475" s="18" t="str">
        <f>VLOOKUP(L475, Cities!$A$1:$B$11, 2, FALSE)</f>
        <v>Haiphong</v>
      </c>
      <c r="N475" s="3">
        <v>5</v>
      </c>
      <c r="O475" s="4" t="s">
        <v>43</v>
      </c>
    </row>
    <row r="476" spans="1:15" ht="13" x14ac:dyDescent="0.15">
      <c r="A476" s="3">
        <v>475</v>
      </c>
      <c r="B476" s="3">
        <v>3</v>
      </c>
      <c r="C476" s="18" t="str">
        <f>VLOOKUP(B476, 'Traffic channels'!$A$1:$B$7, 2, FALSE)</f>
        <v>Bing</v>
      </c>
      <c r="D476" s="4" t="s">
        <v>42</v>
      </c>
      <c r="E476" s="14">
        <v>1</v>
      </c>
      <c r="F476" s="3">
        <v>475</v>
      </c>
      <c r="G476" s="3">
        <v>3</v>
      </c>
      <c r="H476" s="18" t="str">
        <f>VLOOKUP(G476, Products!$A$1:$B$7, 2, FALSE)</f>
        <v>Floati</v>
      </c>
      <c r="I476" s="3">
        <v>2</v>
      </c>
      <c r="J476" s="19" t="str">
        <f>VLOOKUP(I476, 'Pricing plans'!$A$1:$B$5, 2, FALSE)</f>
        <v>Advanced</v>
      </c>
      <c r="K476" s="20">
        <f t="array" ref="K476">INDEX(Prices!$A$1:$G$5, MATCH(J476, Prices!$A$1:$A$5, 0), MATCH(H476, Prices!$A$1:$G$1, 0))</f>
        <v>593</v>
      </c>
      <c r="L476" s="3">
        <v>4</v>
      </c>
      <c r="M476" s="18" t="str">
        <f>VLOOKUP(L476, Cities!$A$1:$B$11, 2, FALSE)</f>
        <v>Huế</v>
      </c>
      <c r="N476" s="3">
        <v>1</v>
      </c>
      <c r="O476" s="4" t="s">
        <v>44</v>
      </c>
    </row>
    <row r="477" spans="1:15" ht="13" x14ac:dyDescent="0.15">
      <c r="A477" s="3">
        <v>476</v>
      </c>
      <c r="B477" s="3">
        <v>2</v>
      </c>
      <c r="C477" s="18" t="str">
        <f>VLOOKUP(B477, 'Traffic channels'!$A$1:$B$7, 2, FALSE)</f>
        <v>Google Ads</v>
      </c>
      <c r="D477" s="4" t="s">
        <v>39</v>
      </c>
      <c r="E477" s="14">
        <v>1</v>
      </c>
      <c r="F477" s="3">
        <v>476</v>
      </c>
      <c r="G477" s="3">
        <v>4</v>
      </c>
      <c r="H477" s="18" t="str">
        <f>VLOOKUP(G477, Products!$A$1:$B$7, 2, FALSE)</f>
        <v>Artista</v>
      </c>
      <c r="I477" s="3">
        <v>1</v>
      </c>
      <c r="J477" s="19" t="str">
        <f>VLOOKUP(I477, 'Pricing plans'!$A$1:$B$5, 2, FALSE)</f>
        <v>Light</v>
      </c>
      <c r="K477" s="20">
        <f t="array" ref="K477">INDEX(Prices!$A$1:$G$5, MATCH(J477, Prices!$A$1:$A$5, 0), MATCH(H477, Prices!$A$1:$G$1, 0))</f>
        <v>599</v>
      </c>
      <c r="L477" s="3">
        <v>6</v>
      </c>
      <c r="M477" s="18" t="str">
        <f>VLOOKUP(L477, Cities!$A$1:$B$11, 2, FALSE)</f>
        <v>Đà Lạt</v>
      </c>
      <c r="N477" s="3">
        <v>4</v>
      </c>
      <c r="O477" s="4" t="s">
        <v>45</v>
      </c>
    </row>
    <row r="478" spans="1:15" ht="13" x14ac:dyDescent="0.15">
      <c r="A478" s="3">
        <v>477</v>
      </c>
      <c r="B478" s="3">
        <v>2</v>
      </c>
      <c r="C478" s="18" t="str">
        <f>VLOOKUP(B478, 'Traffic channels'!$A$1:$B$7, 2, FALSE)</f>
        <v>Google Ads</v>
      </c>
      <c r="D478" s="4" t="s">
        <v>42</v>
      </c>
      <c r="E478" s="14">
        <v>1</v>
      </c>
      <c r="F478" s="3">
        <v>477</v>
      </c>
      <c r="G478" s="3">
        <v>2</v>
      </c>
      <c r="H478" s="18" t="str">
        <f>VLOOKUP(G478, Products!$A$1:$B$7, 2, FALSE)</f>
        <v>Pixo</v>
      </c>
      <c r="I478" s="3">
        <v>1</v>
      </c>
      <c r="J478" s="19" t="str">
        <f>VLOOKUP(I478, 'Pricing plans'!$A$1:$B$5, 2, FALSE)</f>
        <v>Light</v>
      </c>
      <c r="K478" s="20">
        <f t="array" ref="K478">INDEX(Prices!$A$1:$G$5, MATCH(J478, Prices!$A$1:$A$5, 0), MATCH(H478, Prices!$A$1:$G$1, 0))</f>
        <v>144</v>
      </c>
      <c r="L478" s="3">
        <v>2</v>
      </c>
      <c r="M478" s="18" t="str">
        <f>VLOOKUP(L478, Cities!$A$1:$B$11, 2, FALSE)</f>
        <v>Hanoi</v>
      </c>
      <c r="N478" s="3">
        <v>1</v>
      </c>
      <c r="O478" s="4" t="s">
        <v>44</v>
      </c>
    </row>
    <row r="479" spans="1:15" ht="13" x14ac:dyDescent="0.15">
      <c r="A479" s="3">
        <v>478</v>
      </c>
      <c r="B479" s="3">
        <v>2</v>
      </c>
      <c r="C479" s="18" t="str">
        <f>VLOOKUP(B479, 'Traffic channels'!$A$1:$B$7, 2, FALSE)</f>
        <v>Google Ads</v>
      </c>
      <c r="D479" s="4" t="s">
        <v>42</v>
      </c>
      <c r="E479" s="14">
        <v>1</v>
      </c>
      <c r="F479" s="3">
        <v>478</v>
      </c>
      <c r="G479" s="3">
        <v>3</v>
      </c>
      <c r="H479" s="18" t="str">
        <f>VLOOKUP(G479, Products!$A$1:$B$7, 2, FALSE)</f>
        <v>Floati</v>
      </c>
      <c r="I479" s="3">
        <v>2</v>
      </c>
      <c r="J479" s="19" t="str">
        <f>VLOOKUP(I479, 'Pricing plans'!$A$1:$B$5, 2, FALSE)</f>
        <v>Advanced</v>
      </c>
      <c r="K479" s="20">
        <f t="array" ref="K479">INDEX(Prices!$A$1:$G$5, MATCH(J479, Prices!$A$1:$A$5, 0), MATCH(H479, Prices!$A$1:$G$1, 0))</f>
        <v>593</v>
      </c>
      <c r="L479" s="3">
        <v>10</v>
      </c>
      <c r="M479" s="18" t="str">
        <f>VLOOKUP(L479, Cities!$A$1:$B$11, 2, FALSE)</f>
        <v>Nha Trang</v>
      </c>
      <c r="N479" s="3">
        <v>5</v>
      </c>
      <c r="O479" s="4" t="s">
        <v>43</v>
      </c>
    </row>
    <row r="480" spans="1:15" ht="13" x14ac:dyDescent="0.15">
      <c r="A480" s="3">
        <v>479</v>
      </c>
      <c r="B480" s="3">
        <v>5</v>
      </c>
      <c r="C480" s="18" t="str">
        <f>VLOOKUP(B480, 'Traffic channels'!$A$1:$B$7, 2, FALSE)</f>
        <v>Instagram</v>
      </c>
      <c r="D480" s="4" t="s">
        <v>39</v>
      </c>
      <c r="E480" s="14">
        <v>1</v>
      </c>
      <c r="F480" s="3">
        <v>479</v>
      </c>
      <c r="G480" s="3">
        <v>2</v>
      </c>
      <c r="H480" s="18" t="str">
        <f>VLOOKUP(G480, Products!$A$1:$B$7, 2, FALSE)</f>
        <v>Pixo</v>
      </c>
      <c r="I480" s="3">
        <v>2</v>
      </c>
      <c r="J480" s="19" t="str">
        <f>VLOOKUP(I480, 'Pricing plans'!$A$1:$B$5, 2, FALSE)</f>
        <v>Advanced</v>
      </c>
      <c r="K480" s="20">
        <f t="array" ref="K480">INDEX(Prices!$A$1:$G$5, MATCH(J480, Prices!$A$1:$A$5, 0), MATCH(H480, Prices!$A$1:$G$1, 0))</f>
        <v>216</v>
      </c>
      <c r="L480" s="3">
        <v>1</v>
      </c>
      <c r="M480" s="18" t="str">
        <f>VLOOKUP(L480, Cities!$A$1:$B$11, 2, FALSE)</f>
        <v>Ho Chi Minh City</v>
      </c>
      <c r="N480" s="3">
        <v>2</v>
      </c>
      <c r="O480" s="4" t="s">
        <v>41</v>
      </c>
    </row>
    <row r="481" spans="1:15" ht="13" x14ac:dyDescent="0.15">
      <c r="A481" s="3">
        <v>480</v>
      </c>
      <c r="B481" s="3">
        <v>2</v>
      </c>
      <c r="C481" s="18" t="str">
        <f>VLOOKUP(B481, 'Traffic channels'!$A$1:$B$7, 2, FALSE)</f>
        <v>Google Ads</v>
      </c>
      <c r="D481" s="4" t="s">
        <v>39</v>
      </c>
      <c r="E481" s="14">
        <v>1</v>
      </c>
      <c r="F481" s="3">
        <v>480</v>
      </c>
      <c r="G481" s="3">
        <v>2</v>
      </c>
      <c r="H481" s="18" t="str">
        <f>VLOOKUP(G481, Products!$A$1:$B$7, 2, FALSE)</f>
        <v>Pixo</v>
      </c>
      <c r="I481" s="3">
        <v>1</v>
      </c>
      <c r="J481" s="19" t="str">
        <f>VLOOKUP(I481, 'Pricing plans'!$A$1:$B$5, 2, FALSE)</f>
        <v>Light</v>
      </c>
      <c r="K481" s="20">
        <f t="array" ref="K481">INDEX(Prices!$A$1:$G$5, MATCH(J481, Prices!$A$1:$A$5, 0), MATCH(H481, Prices!$A$1:$G$1, 0))</f>
        <v>144</v>
      </c>
      <c r="L481" s="3">
        <v>1</v>
      </c>
      <c r="M481" s="18" t="str">
        <f>VLOOKUP(L481, Cities!$A$1:$B$11, 2, FALSE)</f>
        <v>Ho Chi Minh City</v>
      </c>
      <c r="N481" s="3">
        <v>1</v>
      </c>
      <c r="O481" s="4" t="s">
        <v>44</v>
      </c>
    </row>
    <row r="482" spans="1:15" ht="13" x14ac:dyDescent="0.15">
      <c r="A482" s="3">
        <v>481</v>
      </c>
      <c r="B482" s="3">
        <v>2</v>
      </c>
      <c r="C482" s="18" t="str">
        <f>VLOOKUP(B482, 'Traffic channels'!$A$1:$B$7, 2, FALSE)</f>
        <v>Google Ads</v>
      </c>
      <c r="D482" s="4" t="s">
        <v>42</v>
      </c>
      <c r="E482" s="14">
        <v>1</v>
      </c>
      <c r="F482" s="3">
        <v>481</v>
      </c>
      <c r="G482" s="3">
        <v>2</v>
      </c>
      <c r="H482" s="18" t="str">
        <f>VLOOKUP(G482, Products!$A$1:$B$7, 2, FALSE)</f>
        <v>Pixo</v>
      </c>
      <c r="I482" s="3">
        <v>1</v>
      </c>
      <c r="J482" s="19" t="str">
        <f>VLOOKUP(I482, 'Pricing plans'!$A$1:$B$5, 2, FALSE)</f>
        <v>Light</v>
      </c>
      <c r="K482" s="20">
        <f t="array" ref="K482">INDEX(Prices!$A$1:$G$5, MATCH(J482, Prices!$A$1:$A$5, 0), MATCH(H482, Prices!$A$1:$G$1, 0))</f>
        <v>144</v>
      </c>
      <c r="L482" s="3">
        <v>5</v>
      </c>
      <c r="M482" s="18" t="str">
        <f>VLOOKUP(L482, Cities!$A$1:$B$11, 2, FALSE)</f>
        <v>Đông Hà</v>
      </c>
      <c r="N482" s="3">
        <v>4</v>
      </c>
      <c r="O482" s="4" t="s">
        <v>45</v>
      </c>
    </row>
    <row r="483" spans="1:15" ht="13" x14ac:dyDescent="0.15">
      <c r="A483" s="3">
        <v>482</v>
      </c>
      <c r="B483" s="3">
        <v>4</v>
      </c>
      <c r="C483" s="18" t="str">
        <f>VLOOKUP(B483, 'Traffic channels'!$A$1:$B$7, 2, FALSE)</f>
        <v>Facebook</v>
      </c>
      <c r="D483" s="4" t="s">
        <v>39</v>
      </c>
      <c r="E483" s="14">
        <v>1</v>
      </c>
      <c r="F483" s="3">
        <v>482</v>
      </c>
      <c r="G483" s="3">
        <v>2</v>
      </c>
      <c r="H483" s="18" t="str">
        <f>VLOOKUP(G483, Products!$A$1:$B$7, 2, FALSE)</f>
        <v>Pixo</v>
      </c>
      <c r="I483" s="3">
        <v>2</v>
      </c>
      <c r="J483" s="19" t="str">
        <f>VLOOKUP(I483, 'Pricing plans'!$A$1:$B$5, 2, FALSE)</f>
        <v>Advanced</v>
      </c>
      <c r="K483" s="20">
        <f t="array" ref="K483">INDEX(Prices!$A$1:$G$5, MATCH(J483, Prices!$A$1:$A$5, 0), MATCH(H483, Prices!$A$1:$G$1, 0))</f>
        <v>216</v>
      </c>
      <c r="L483" s="3">
        <v>6</v>
      </c>
      <c r="M483" s="18" t="str">
        <f>VLOOKUP(L483, Cities!$A$1:$B$11, 2, FALSE)</f>
        <v>Đà Lạt</v>
      </c>
      <c r="N483" s="3">
        <v>5</v>
      </c>
      <c r="O483" s="4" t="s">
        <v>43</v>
      </c>
    </row>
    <row r="484" spans="1:15" ht="13" x14ac:dyDescent="0.15">
      <c r="A484" s="3">
        <v>483</v>
      </c>
      <c r="B484" s="3">
        <v>4</v>
      </c>
      <c r="C484" s="18" t="str">
        <f>VLOOKUP(B484, 'Traffic channels'!$A$1:$B$7, 2, FALSE)</f>
        <v>Facebook</v>
      </c>
      <c r="D484" s="4" t="s">
        <v>42</v>
      </c>
      <c r="E484" s="14">
        <v>1</v>
      </c>
      <c r="F484" s="3">
        <v>483</v>
      </c>
      <c r="G484" s="3">
        <v>3</v>
      </c>
      <c r="H484" s="18" t="str">
        <f>VLOOKUP(G484, Products!$A$1:$B$7, 2, FALSE)</f>
        <v>Floati</v>
      </c>
      <c r="I484" s="3">
        <v>1</v>
      </c>
      <c r="J484" s="19" t="str">
        <f>VLOOKUP(I484, 'Pricing plans'!$A$1:$B$5, 2, FALSE)</f>
        <v>Light</v>
      </c>
      <c r="K484" s="20">
        <f t="array" ref="K484">INDEX(Prices!$A$1:$G$5, MATCH(J484, Prices!$A$1:$A$5, 0), MATCH(H484, Prices!$A$1:$G$1, 0))</f>
        <v>395</v>
      </c>
      <c r="L484" s="3">
        <v>1</v>
      </c>
      <c r="M484" s="18" t="str">
        <f>VLOOKUP(L484, Cities!$A$1:$B$11, 2, FALSE)</f>
        <v>Ho Chi Minh City</v>
      </c>
      <c r="N484" s="3">
        <v>4</v>
      </c>
      <c r="O484" s="4" t="s">
        <v>45</v>
      </c>
    </row>
    <row r="485" spans="1:15" ht="13" x14ac:dyDescent="0.15">
      <c r="A485" s="3">
        <v>484</v>
      </c>
      <c r="B485" s="3">
        <v>4</v>
      </c>
      <c r="C485" s="18" t="str">
        <f>VLOOKUP(B485, 'Traffic channels'!$A$1:$B$7, 2, FALSE)</f>
        <v>Facebook</v>
      </c>
      <c r="D485" s="4" t="s">
        <v>42</v>
      </c>
      <c r="E485" s="14">
        <v>1</v>
      </c>
      <c r="F485" s="3">
        <v>484</v>
      </c>
      <c r="G485" s="3">
        <v>5</v>
      </c>
      <c r="H485" s="18" t="str">
        <f>VLOOKUP(G485, Products!$A$1:$B$7, 2, FALSE)</f>
        <v>SprayPix</v>
      </c>
      <c r="I485" s="3">
        <v>2</v>
      </c>
      <c r="J485" s="19" t="str">
        <f>VLOOKUP(I485, 'Pricing plans'!$A$1:$B$5, 2, FALSE)</f>
        <v>Advanced</v>
      </c>
      <c r="K485" s="20">
        <f t="array" ref="K485">INDEX(Prices!$A$1:$G$5, MATCH(J485, Prices!$A$1:$A$5, 0), MATCH(H485, Prices!$A$1:$G$1, 0))</f>
        <v>446</v>
      </c>
      <c r="L485" s="3">
        <v>10</v>
      </c>
      <c r="M485" s="18" t="str">
        <f>VLOOKUP(L485, Cities!$A$1:$B$11, 2, FALSE)</f>
        <v>Nha Trang</v>
      </c>
      <c r="N485" s="3">
        <v>4</v>
      </c>
      <c r="O485" s="4" t="s">
        <v>45</v>
      </c>
    </row>
    <row r="486" spans="1:15" ht="13" x14ac:dyDescent="0.15">
      <c r="A486" s="3">
        <v>485</v>
      </c>
      <c r="B486" s="3">
        <v>2</v>
      </c>
      <c r="C486" s="18" t="str">
        <f>VLOOKUP(B486, 'Traffic channels'!$A$1:$B$7, 2, FALSE)</f>
        <v>Google Ads</v>
      </c>
      <c r="D486" s="4" t="s">
        <v>39</v>
      </c>
      <c r="E486" s="14">
        <v>1</v>
      </c>
      <c r="F486" s="3">
        <v>485</v>
      </c>
      <c r="G486" s="3">
        <v>3</v>
      </c>
      <c r="H486" s="18" t="str">
        <f>VLOOKUP(G486, Products!$A$1:$B$7, 2, FALSE)</f>
        <v>Floati</v>
      </c>
      <c r="I486" s="3">
        <v>2</v>
      </c>
      <c r="J486" s="19" t="str">
        <f>VLOOKUP(I486, 'Pricing plans'!$A$1:$B$5, 2, FALSE)</f>
        <v>Advanced</v>
      </c>
      <c r="K486" s="20">
        <f t="array" ref="K486">INDEX(Prices!$A$1:$G$5, MATCH(J486, Prices!$A$1:$A$5, 0), MATCH(H486, Prices!$A$1:$G$1, 0))</f>
        <v>593</v>
      </c>
      <c r="L486" s="3">
        <v>3</v>
      </c>
      <c r="M486" s="18" t="str">
        <f>VLOOKUP(L486, Cities!$A$1:$B$11, 2, FALSE)</f>
        <v>Da Nang</v>
      </c>
      <c r="N486" s="3">
        <v>4</v>
      </c>
      <c r="O486" s="4" t="s">
        <v>45</v>
      </c>
    </row>
    <row r="487" spans="1:15" ht="13" x14ac:dyDescent="0.15">
      <c r="A487" s="3">
        <v>486</v>
      </c>
      <c r="B487" s="3">
        <v>1</v>
      </c>
      <c r="C487" s="18" t="str">
        <f>VLOOKUP(B487, 'Traffic channels'!$A$1:$B$7, 2, FALSE)</f>
        <v>Google SEO</v>
      </c>
      <c r="D487" s="4" t="s">
        <v>42</v>
      </c>
      <c r="E487" s="14">
        <v>1</v>
      </c>
      <c r="F487" s="3">
        <v>486</v>
      </c>
      <c r="G487" s="3">
        <v>3</v>
      </c>
      <c r="H487" s="18" t="str">
        <f>VLOOKUP(G487, Products!$A$1:$B$7, 2, FALSE)</f>
        <v>Floati</v>
      </c>
      <c r="I487" s="3">
        <v>1</v>
      </c>
      <c r="J487" s="19" t="str">
        <f>VLOOKUP(I487, 'Pricing plans'!$A$1:$B$5, 2, FALSE)</f>
        <v>Light</v>
      </c>
      <c r="K487" s="20">
        <f t="array" ref="K487">INDEX(Prices!$A$1:$G$5, MATCH(J487, Prices!$A$1:$A$5, 0), MATCH(H487, Prices!$A$1:$G$1, 0))</f>
        <v>395</v>
      </c>
      <c r="L487" s="3">
        <v>4</v>
      </c>
      <c r="M487" s="18" t="str">
        <f>VLOOKUP(L487, Cities!$A$1:$B$11, 2, FALSE)</f>
        <v>Huế</v>
      </c>
      <c r="N487" s="3">
        <v>2</v>
      </c>
      <c r="O487" s="4" t="s">
        <v>41</v>
      </c>
    </row>
    <row r="488" spans="1:15" ht="13" x14ac:dyDescent="0.15">
      <c r="A488" s="3">
        <v>487</v>
      </c>
      <c r="B488" s="3">
        <v>5</v>
      </c>
      <c r="C488" s="18" t="str">
        <f>VLOOKUP(B488, 'Traffic channels'!$A$1:$B$7, 2, FALSE)</f>
        <v>Instagram</v>
      </c>
      <c r="D488" s="4" t="s">
        <v>39</v>
      </c>
      <c r="E488" s="14">
        <v>1</v>
      </c>
      <c r="F488" s="3">
        <v>487</v>
      </c>
      <c r="G488" s="3">
        <v>3</v>
      </c>
      <c r="H488" s="18" t="str">
        <f>VLOOKUP(G488, Products!$A$1:$B$7, 2, FALSE)</f>
        <v>Floati</v>
      </c>
      <c r="I488" s="3">
        <v>2</v>
      </c>
      <c r="J488" s="19" t="str">
        <f>VLOOKUP(I488, 'Pricing plans'!$A$1:$B$5, 2, FALSE)</f>
        <v>Advanced</v>
      </c>
      <c r="K488" s="20">
        <f t="array" ref="K488">INDEX(Prices!$A$1:$G$5, MATCH(J488, Prices!$A$1:$A$5, 0), MATCH(H488, Prices!$A$1:$G$1, 0))</f>
        <v>593</v>
      </c>
      <c r="L488" s="3">
        <v>1</v>
      </c>
      <c r="M488" s="18" t="str">
        <f>VLOOKUP(L488, Cities!$A$1:$B$11, 2, FALSE)</f>
        <v>Ho Chi Minh City</v>
      </c>
      <c r="N488" s="3">
        <v>3</v>
      </c>
      <c r="O488" s="4" t="s">
        <v>40</v>
      </c>
    </row>
    <row r="489" spans="1:15" ht="13" x14ac:dyDescent="0.15">
      <c r="A489" s="3">
        <v>488</v>
      </c>
      <c r="B489" s="3">
        <v>6</v>
      </c>
      <c r="C489" s="18" t="str">
        <f>VLOOKUP(B489, 'Traffic channels'!$A$1:$B$7, 2, FALSE)</f>
        <v>Twitter</v>
      </c>
      <c r="D489" s="4" t="s">
        <v>39</v>
      </c>
      <c r="E489" s="14">
        <v>1</v>
      </c>
      <c r="F489" s="3">
        <v>488</v>
      </c>
      <c r="G489" s="3">
        <v>4</v>
      </c>
      <c r="H489" s="18" t="str">
        <f>VLOOKUP(G489, Products!$A$1:$B$7, 2, FALSE)</f>
        <v>Artista</v>
      </c>
      <c r="I489" s="3">
        <v>3</v>
      </c>
      <c r="J489" s="19" t="str">
        <f>VLOOKUP(I489, 'Pricing plans'!$A$1:$B$5, 2, FALSE)</f>
        <v>Premium</v>
      </c>
      <c r="K489" s="20">
        <f t="array" ref="K489">INDEX(Prices!$A$1:$G$5, MATCH(J489, Prices!$A$1:$A$5, 0), MATCH(H489, Prices!$A$1:$G$1, 0))</f>
        <v>1797</v>
      </c>
      <c r="L489" s="3">
        <v>4</v>
      </c>
      <c r="M489" s="18" t="str">
        <f>VLOOKUP(L489, Cities!$A$1:$B$11, 2, FALSE)</f>
        <v>Huế</v>
      </c>
      <c r="N489" s="3">
        <v>2</v>
      </c>
      <c r="O489" s="4" t="s">
        <v>41</v>
      </c>
    </row>
    <row r="490" spans="1:15" ht="13" x14ac:dyDescent="0.15">
      <c r="A490" s="3">
        <v>489</v>
      </c>
      <c r="B490" s="3">
        <v>6</v>
      </c>
      <c r="C490" s="18" t="str">
        <f>VLOOKUP(B490, 'Traffic channels'!$A$1:$B$7, 2, FALSE)</f>
        <v>Twitter</v>
      </c>
      <c r="D490" s="4" t="s">
        <v>42</v>
      </c>
      <c r="E490" s="14">
        <v>1</v>
      </c>
      <c r="F490" s="3">
        <v>489</v>
      </c>
      <c r="G490" s="3">
        <v>5</v>
      </c>
      <c r="H490" s="18" t="str">
        <f>VLOOKUP(G490, Products!$A$1:$B$7, 2, FALSE)</f>
        <v>SprayPix</v>
      </c>
      <c r="I490" s="3">
        <v>1</v>
      </c>
      <c r="J490" s="19" t="str">
        <f>VLOOKUP(I490, 'Pricing plans'!$A$1:$B$5, 2, FALSE)</f>
        <v>Light</v>
      </c>
      <c r="K490" s="20">
        <f t="array" ref="K490">INDEX(Prices!$A$1:$G$5, MATCH(J490, Prices!$A$1:$A$5, 0), MATCH(H490, Prices!$A$1:$G$1, 0))</f>
        <v>297</v>
      </c>
      <c r="L490" s="3">
        <v>6</v>
      </c>
      <c r="M490" s="18" t="str">
        <f>VLOOKUP(L490, Cities!$A$1:$B$11, 2, FALSE)</f>
        <v>Đà Lạt</v>
      </c>
      <c r="N490" s="3">
        <v>1</v>
      </c>
      <c r="O490" s="4" t="s">
        <v>44</v>
      </c>
    </row>
    <row r="491" spans="1:15" ht="13" x14ac:dyDescent="0.15">
      <c r="A491" s="3">
        <v>490</v>
      </c>
      <c r="B491" s="3">
        <v>6</v>
      </c>
      <c r="C491" s="18" t="str">
        <f>VLOOKUP(B491, 'Traffic channels'!$A$1:$B$7, 2, FALSE)</f>
        <v>Twitter</v>
      </c>
      <c r="D491" s="4" t="s">
        <v>39</v>
      </c>
      <c r="E491" s="14">
        <v>1</v>
      </c>
      <c r="F491" s="3">
        <v>490</v>
      </c>
      <c r="G491" s="3">
        <v>1</v>
      </c>
      <c r="H491" s="18" t="str">
        <f>VLOOKUP(G491, Products!$A$1:$B$7, 2, FALSE)</f>
        <v>Pintury</v>
      </c>
      <c r="I491" s="3">
        <v>1</v>
      </c>
      <c r="J491" s="19" t="str">
        <f>VLOOKUP(I491, 'Pricing plans'!$A$1:$B$5, 2, FALSE)</f>
        <v>Light</v>
      </c>
      <c r="K491" s="20">
        <f t="array" ref="K491">INDEX(Prices!$A$1:$G$5, MATCH(J491, Prices!$A$1:$A$5, 0), MATCH(H491, Prices!$A$1:$G$1, 0))</f>
        <v>199</v>
      </c>
      <c r="L491" s="3">
        <v>10</v>
      </c>
      <c r="M491" s="18" t="str">
        <f>VLOOKUP(L491, Cities!$A$1:$B$11, 2, FALSE)</f>
        <v>Nha Trang</v>
      </c>
      <c r="N491" s="3">
        <v>2</v>
      </c>
      <c r="O491" s="4" t="s">
        <v>41</v>
      </c>
    </row>
    <row r="492" spans="1:15" ht="13" x14ac:dyDescent="0.15">
      <c r="A492" s="3">
        <v>491</v>
      </c>
      <c r="B492" s="3">
        <v>2</v>
      </c>
      <c r="C492" s="18" t="str">
        <f>VLOOKUP(B492, 'Traffic channels'!$A$1:$B$7, 2, FALSE)</f>
        <v>Google Ads</v>
      </c>
      <c r="D492" s="4" t="s">
        <v>39</v>
      </c>
      <c r="E492" s="14">
        <v>1</v>
      </c>
      <c r="F492" s="3">
        <v>491</v>
      </c>
      <c r="G492" s="3">
        <v>2</v>
      </c>
      <c r="H492" s="18" t="str">
        <f>VLOOKUP(G492, Products!$A$1:$B$7, 2, FALSE)</f>
        <v>Pixo</v>
      </c>
      <c r="I492" s="3">
        <v>3</v>
      </c>
      <c r="J492" s="19" t="str">
        <f>VLOOKUP(I492, 'Pricing plans'!$A$1:$B$5, 2, FALSE)</f>
        <v>Premium</v>
      </c>
      <c r="K492" s="20">
        <f t="array" ref="K492">INDEX(Prices!$A$1:$G$5, MATCH(J492, Prices!$A$1:$A$5, 0), MATCH(H492, Prices!$A$1:$G$1, 0))</f>
        <v>432</v>
      </c>
      <c r="L492" s="3">
        <v>4</v>
      </c>
      <c r="M492" s="18" t="str">
        <f>VLOOKUP(L492, Cities!$A$1:$B$11, 2, FALSE)</f>
        <v>Huế</v>
      </c>
      <c r="N492" s="3">
        <v>2</v>
      </c>
      <c r="O492" s="4" t="s">
        <v>41</v>
      </c>
    </row>
    <row r="493" spans="1:15" ht="13" x14ac:dyDescent="0.15">
      <c r="A493" s="3">
        <v>492</v>
      </c>
      <c r="B493" s="3">
        <v>1</v>
      </c>
      <c r="C493" s="18" t="str">
        <f>VLOOKUP(B493, 'Traffic channels'!$A$1:$B$7, 2, FALSE)</f>
        <v>Google SEO</v>
      </c>
      <c r="D493" s="4" t="s">
        <v>39</v>
      </c>
      <c r="E493" s="14">
        <v>1</v>
      </c>
      <c r="F493" s="3">
        <v>492</v>
      </c>
      <c r="G493" s="3">
        <v>3</v>
      </c>
      <c r="H493" s="18" t="str">
        <f>VLOOKUP(G493, Products!$A$1:$B$7, 2, FALSE)</f>
        <v>Floati</v>
      </c>
      <c r="I493" s="3">
        <v>1</v>
      </c>
      <c r="J493" s="19" t="str">
        <f>VLOOKUP(I493, 'Pricing plans'!$A$1:$B$5, 2, FALSE)</f>
        <v>Light</v>
      </c>
      <c r="K493" s="20">
        <f t="array" ref="K493">INDEX(Prices!$A$1:$G$5, MATCH(J493, Prices!$A$1:$A$5, 0), MATCH(H493, Prices!$A$1:$G$1, 0))</f>
        <v>395</v>
      </c>
      <c r="L493" s="3">
        <v>3</v>
      </c>
      <c r="M493" s="18" t="str">
        <f>VLOOKUP(L493, Cities!$A$1:$B$11, 2, FALSE)</f>
        <v>Da Nang</v>
      </c>
      <c r="N493" s="3">
        <v>3</v>
      </c>
      <c r="O493" s="4" t="s">
        <v>40</v>
      </c>
    </row>
    <row r="494" spans="1:15" ht="13" x14ac:dyDescent="0.15">
      <c r="A494" s="3">
        <v>493</v>
      </c>
      <c r="B494" s="3">
        <v>1</v>
      </c>
      <c r="C494" s="18" t="str">
        <f>VLOOKUP(B494, 'Traffic channels'!$A$1:$B$7, 2, FALSE)</f>
        <v>Google SEO</v>
      </c>
      <c r="D494" s="4" t="s">
        <v>39</v>
      </c>
      <c r="E494" s="14">
        <v>1</v>
      </c>
      <c r="F494" s="3">
        <v>493</v>
      </c>
      <c r="G494" s="3">
        <v>1</v>
      </c>
      <c r="H494" s="18" t="str">
        <f>VLOOKUP(G494, Products!$A$1:$B$7, 2, FALSE)</f>
        <v>Pintury</v>
      </c>
      <c r="I494" s="3">
        <v>2</v>
      </c>
      <c r="J494" s="19" t="str">
        <f>VLOOKUP(I494, 'Pricing plans'!$A$1:$B$5, 2, FALSE)</f>
        <v>Advanced</v>
      </c>
      <c r="K494" s="20">
        <f t="array" ref="K494">INDEX(Prices!$A$1:$G$5, MATCH(J494, Prices!$A$1:$A$5, 0), MATCH(H494, Prices!$A$1:$G$1, 0))</f>
        <v>299</v>
      </c>
      <c r="L494" s="3">
        <v>1</v>
      </c>
      <c r="M494" s="18" t="str">
        <f>VLOOKUP(L494, Cities!$A$1:$B$11, 2, FALSE)</f>
        <v>Ho Chi Minh City</v>
      </c>
      <c r="N494" s="3">
        <v>5</v>
      </c>
      <c r="O494" s="4" t="s">
        <v>43</v>
      </c>
    </row>
    <row r="495" spans="1:15" ht="13" x14ac:dyDescent="0.15">
      <c r="A495" s="3">
        <v>494</v>
      </c>
      <c r="B495" s="3">
        <v>1</v>
      </c>
      <c r="C495" s="18" t="str">
        <f>VLOOKUP(B495, 'Traffic channels'!$A$1:$B$7, 2, FALSE)</f>
        <v>Google SEO</v>
      </c>
      <c r="D495" s="4" t="s">
        <v>39</v>
      </c>
      <c r="E495" s="14">
        <v>1</v>
      </c>
      <c r="F495" s="3">
        <v>494</v>
      </c>
      <c r="G495" s="3">
        <v>1</v>
      </c>
      <c r="H495" s="18" t="str">
        <f>VLOOKUP(G495, Products!$A$1:$B$7, 2, FALSE)</f>
        <v>Pintury</v>
      </c>
      <c r="I495" s="3">
        <v>1</v>
      </c>
      <c r="J495" s="19" t="str">
        <f>VLOOKUP(I495, 'Pricing plans'!$A$1:$B$5, 2, FALSE)</f>
        <v>Light</v>
      </c>
      <c r="K495" s="20">
        <f t="array" ref="K495">INDEX(Prices!$A$1:$G$5, MATCH(J495, Prices!$A$1:$A$5, 0), MATCH(H495, Prices!$A$1:$G$1, 0))</f>
        <v>199</v>
      </c>
      <c r="L495" s="3">
        <v>5</v>
      </c>
      <c r="M495" s="18" t="str">
        <f>VLOOKUP(L495, Cities!$A$1:$B$11, 2, FALSE)</f>
        <v>Đông Hà</v>
      </c>
      <c r="N495" s="3">
        <v>5</v>
      </c>
      <c r="O495" s="4" t="s">
        <v>43</v>
      </c>
    </row>
    <row r="496" spans="1:15" ht="13" x14ac:dyDescent="0.15">
      <c r="A496" s="3">
        <v>495</v>
      </c>
      <c r="B496" s="3">
        <v>6</v>
      </c>
      <c r="C496" s="18" t="str">
        <f>VLOOKUP(B496, 'Traffic channels'!$A$1:$B$7, 2, FALSE)</f>
        <v>Twitter</v>
      </c>
      <c r="D496" s="4" t="s">
        <v>42</v>
      </c>
      <c r="E496" s="14">
        <v>1</v>
      </c>
      <c r="F496" s="3">
        <v>495</v>
      </c>
      <c r="G496" s="3">
        <v>3</v>
      </c>
      <c r="H496" s="18" t="str">
        <f>VLOOKUP(G496, Products!$A$1:$B$7, 2, FALSE)</f>
        <v>Floati</v>
      </c>
      <c r="I496" s="3">
        <v>1</v>
      </c>
      <c r="J496" s="19" t="str">
        <f>VLOOKUP(I496, 'Pricing plans'!$A$1:$B$5, 2, FALSE)</f>
        <v>Light</v>
      </c>
      <c r="K496" s="20">
        <f t="array" ref="K496">INDEX(Prices!$A$1:$G$5, MATCH(J496, Prices!$A$1:$A$5, 0), MATCH(H496, Prices!$A$1:$G$1, 0))</f>
        <v>395</v>
      </c>
      <c r="L496" s="3">
        <v>8</v>
      </c>
      <c r="M496" s="18" t="str">
        <f>VLOOKUP(L496, Cities!$A$1:$B$11, 2, FALSE)</f>
        <v>Buôn Ma Thuột</v>
      </c>
      <c r="N496" s="3">
        <v>3</v>
      </c>
      <c r="O496" s="4" t="s">
        <v>40</v>
      </c>
    </row>
    <row r="497" spans="1:15" ht="13" x14ac:dyDescent="0.15">
      <c r="A497" s="3">
        <v>496</v>
      </c>
      <c r="B497" s="3">
        <v>1</v>
      </c>
      <c r="C497" s="18" t="str">
        <f>VLOOKUP(B497, 'Traffic channels'!$A$1:$B$7, 2, FALSE)</f>
        <v>Google SEO</v>
      </c>
      <c r="D497" s="4" t="s">
        <v>39</v>
      </c>
      <c r="E497" s="14">
        <v>1</v>
      </c>
      <c r="F497" s="3">
        <v>496</v>
      </c>
      <c r="G497" s="3">
        <v>2</v>
      </c>
      <c r="H497" s="18" t="str">
        <f>VLOOKUP(G497, Products!$A$1:$B$7, 2, FALSE)</f>
        <v>Pixo</v>
      </c>
      <c r="I497" s="3">
        <v>2</v>
      </c>
      <c r="J497" s="19" t="str">
        <f>VLOOKUP(I497, 'Pricing plans'!$A$1:$B$5, 2, FALSE)</f>
        <v>Advanced</v>
      </c>
      <c r="K497" s="20">
        <f t="array" ref="K497">INDEX(Prices!$A$1:$G$5, MATCH(J497, Prices!$A$1:$A$5, 0), MATCH(H497, Prices!$A$1:$G$1, 0))</f>
        <v>216</v>
      </c>
      <c r="L497" s="3">
        <v>9</v>
      </c>
      <c r="M497" s="18" t="str">
        <f>VLOOKUP(L497, Cities!$A$1:$B$11, 2, FALSE)</f>
        <v>Haiphong</v>
      </c>
      <c r="N497" s="3">
        <v>2</v>
      </c>
      <c r="O497" s="4" t="s">
        <v>41</v>
      </c>
    </row>
    <row r="498" spans="1:15" ht="13" x14ac:dyDescent="0.15">
      <c r="A498" s="3">
        <v>497</v>
      </c>
      <c r="B498" s="3">
        <v>1</v>
      </c>
      <c r="C498" s="18" t="str">
        <f>VLOOKUP(B498, 'Traffic channels'!$A$1:$B$7, 2, FALSE)</f>
        <v>Google SEO</v>
      </c>
      <c r="D498" s="4" t="s">
        <v>42</v>
      </c>
      <c r="E498" s="14">
        <v>1</v>
      </c>
      <c r="F498" s="3">
        <v>497</v>
      </c>
      <c r="G498" s="3">
        <v>1</v>
      </c>
      <c r="H498" s="18" t="str">
        <f>VLOOKUP(G498, Products!$A$1:$B$7, 2, FALSE)</f>
        <v>Pintury</v>
      </c>
      <c r="I498" s="3">
        <v>2</v>
      </c>
      <c r="J498" s="19" t="str">
        <f>VLOOKUP(I498, 'Pricing plans'!$A$1:$B$5, 2, FALSE)</f>
        <v>Advanced</v>
      </c>
      <c r="K498" s="20">
        <f t="array" ref="K498">INDEX(Prices!$A$1:$G$5, MATCH(J498, Prices!$A$1:$A$5, 0), MATCH(H498, Prices!$A$1:$G$1, 0))</f>
        <v>299</v>
      </c>
      <c r="L498" s="3">
        <v>10</v>
      </c>
      <c r="M498" s="18" t="str">
        <f>VLOOKUP(L498, Cities!$A$1:$B$11, 2, FALSE)</f>
        <v>Nha Trang</v>
      </c>
      <c r="N498" s="3">
        <v>1</v>
      </c>
      <c r="O498" s="4" t="s">
        <v>44</v>
      </c>
    </row>
    <row r="499" spans="1:15" ht="13" x14ac:dyDescent="0.15">
      <c r="A499" s="3">
        <v>498</v>
      </c>
      <c r="B499" s="3">
        <v>4</v>
      </c>
      <c r="C499" s="18" t="str">
        <f>VLOOKUP(B499, 'Traffic channels'!$A$1:$B$7, 2, FALSE)</f>
        <v>Facebook</v>
      </c>
      <c r="D499" s="4" t="s">
        <v>39</v>
      </c>
      <c r="E499" s="14">
        <v>1</v>
      </c>
      <c r="F499" s="3">
        <v>498</v>
      </c>
      <c r="G499" s="3">
        <v>2</v>
      </c>
      <c r="H499" s="18" t="str">
        <f>VLOOKUP(G499, Products!$A$1:$B$7, 2, FALSE)</f>
        <v>Pixo</v>
      </c>
      <c r="I499" s="3">
        <v>2</v>
      </c>
      <c r="J499" s="19" t="str">
        <f>VLOOKUP(I499, 'Pricing plans'!$A$1:$B$5, 2, FALSE)</f>
        <v>Advanced</v>
      </c>
      <c r="K499" s="20">
        <f t="array" ref="K499">INDEX(Prices!$A$1:$G$5, MATCH(J499, Prices!$A$1:$A$5, 0), MATCH(H499, Prices!$A$1:$G$1, 0))</f>
        <v>216</v>
      </c>
      <c r="L499" s="3">
        <v>8</v>
      </c>
      <c r="M499" s="18" t="str">
        <f>VLOOKUP(L499, Cities!$A$1:$B$11, 2, FALSE)</f>
        <v>Buôn Ma Thuột</v>
      </c>
      <c r="N499" s="3">
        <v>1</v>
      </c>
      <c r="O499" s="4" t="s">
        <v>44</v>
      </c>
    </row>
    <row r="500" spans="1:15" ht="13" x14ac:dyDescent="0.15">
      <c r="A500" s="3">
        <v>499</v>
      </c>
      <c r="B500" s="3">
        <v>1</v>
      </c>
      <c r="C500" s="18" t="str">
        <f>VLOOKUP(B500, 'Traffic channels'!$A$1:$B$7, 2, FALSE)</f>
        <v>Google SEO</v>
      </c>
      <c r="D500" s="4" t="s">
        <v>39</v>
      </c>
      <c r="E500" s="14">
        <v>1</v>
      </c>
      <c r="F500" s="3">
        <v>499</v>
      </c>
      <c r="G500" s="3">
        <v>2</v>
      </c>
      <c r="H500" s="18" t="str">
        <f>VLOOKUP(G500, Products!$A$1:$B$7, 2, FALSE)</f>
        <v>Pixo</v>
      </c>
      <c r="I500" s="3">
        <v>3</v>
      </c>
      <c r="J500" s="19" t="str">
        <f>VLOOKUP(I500, 'Pricing plans'!$A$1:$B$5, 2, FALSE)</f>
        <v>Premium</v>
      </c>
      <c r="K500" s="20">
        <f t="array" ref="K500">INDEX(Prices!$A$1:$G$5, MATCH(J500, Prices!$A$1:$A$5, 0), MATCH(H500, Prices!$A$1:$G$1, 0))</f>
        <v>432</v>
      </c>
      <c r="L500" s="3">
        <v>9</v>
      </c>
      <c r="M500" s="18" t="str">
        <f>VLOOKUP(L500, Cities!$A$1:$B$11, 2, FALSE)</f>
        <v>Haiphong</v>
      </c>
      <c r="N500" s="3">
        <v>1</v>
      </c>
      <c r="O500" s="4" t="s">
        <v>44</v>
      </c>
    </row>
    <row r="501" spans="1:15" ht="13" x14ac:dyDescent="0.15">
      <c r="A501" s="3">
        <v>500</v>
      </c>
      <c r="B501" s="3">
        <v>2</v>
      </c>
      <c r="C501" s="18" t="str">
        <f>VLOOKUP(B501, 'Traffic channels'!$A$1:$B$7, 2, FALSE)</f>
        <v>Google Ads</v>
      </c>
      <c r="D501" s="4" t="s">
        <v>42</v>
      </c>
      <c r="E501" s="14">
        <v>1</v>
      </c>
      <c r="F501" s="3">
        <v>500</v>
      </c>
      <c r="G501" s="3">
        <v>3</v>
      </c>
      <c r="H501" s="18" t="str">
        <f>VLOOKUP(G501, Products!$A$1:$B$7, 2, FALSE)</f>
        <v>Floati</v>
      </c>
      <c r="I501" s="3">
        <v>2</v>
      </c>
      <c r="J501" s="19" t="str">
        <f>VLOOKUP(I501, 'Pricing plans'!$A$1:$B$5, 2, FALSE)</f>
        <v>Advanced</v>
      </c>
      <c r="K501" s="20">
        <f t="array" ref="K501">INDEX(Prices!$A$1:$G$5, MATCH(J501, Prices!$A$1:$A$5, 0), MATCH(H501, Prices!$A$1:$G$1, 0))</f>
        <v>593</v>
      </c>
      <c r="L501" s="3">
        <v>1</v>
      </c>
      <c r="M501" s="18" t="str">
        <f>VLOOKUP(L501, Cities!$A$1:$B$11, 2, FALSE)</f>
        <v>Ho Chi Minh City</v>
      </c>
      <c r="N501" s="3">
        <v>7</v>
      </c>
      <c r="O501" s="4" t="s">
        <v>47</v>
      </c>
    </row>
    <row r="502" spans="1:15" ht="13" x14ac:dyDescent="0.15">
      <c r="A502" s="3">
        <v>501</v>
      </c>
      <c r="B502" s="3">
        <v>3</v>
      </c>
      <c r="C502" s="18" t="str">
        <f>VLOOKUP(B502, 'Traffic channels'!$A$1:$B$7, 2, FALSE)</f>
        <v>Bing</v>
      </c>
      <c r="D502" s="4" t="s">
        <v>39</v>
      </c>
      <c r="E502" s="14">
        <v>0</v>
      </c>
      <c r="F502" s="3">
        <v>-1</v>
      </c>
      <c r="G502" s="3">
        <v>-1</v>
      </c>
      <c r="H502" s="18" t="str">
        <f>VLOOKUP(G502, Products!$A$1:$B$7, 2, FALSE)</f>
        <v>NONE</v>
      </c>
      <c r="I502" s="3">
        <v>-1</v>
      </c>
      <c r="J502" s="19" t="str">
        <f>VLOOKUP(I502, 'Pricing plans'!$A$1:$B$5, 2, FALSE)</f>
        <v>NONE</v>
      </c>
      <c r="K502" s="22">
        <f t="array" ref="K502">INDEX(Prices!$A$1:$G$5, MATCH(J502, Prices!$A$1:$A$5, 0), MATCH(H502, Prices!$A$1:$G$1, 0))</f>
        <v>0</v>
      </c>
      <c r="L502" s="3">
        <v>4</v>
      </c>
      <c r="M502" s="18" t="str">
        <f>VLOOKUP(L502, Cities!$A$1:$B$11, 2, FALSE)</f>
        <v>Huế</v>
      </c>
      <c r="N502" s="3">
        <v>7</v>
      </c>
      <c r="O502" s="4" t="s">
        <v>47</v>
      </c>
    </row>
    <row r="503" spans="1:15" ht="13" x14ac:dyDescent="0.15">
      <c r="A503" s="3">
        <v>502</v>
      </c>
      <c r="B503" s="3">
        <v>1</v>
      </c>
      <c r="C503" s="18" t="str">
        <f>VLOOKUP(B503, 'Traffic channels'!$A$1:$B$7, 2, FALSE)</f>
        <v>Google SEO</v>
      </c>
      <c r="D503" s="4" t="s">
        <v>42</v>
      </c>
      <c r="E503" s="14">
        <v>0</v>
      </c>
      <c r="F503" s="3">
        <v>-1</v>
      </c>
      <c r="G503" s="3">
        <v>-1</v>
      </c>
      <c r="H503" s="18" t="str">
        <f>VLOOKUP(G503, Products!$A$1:$B$7, 2, FALSE)</f>
        <v>NONE</v>
      </c>
      <c r="I503" s="3">
        <v>-1</v>
      </c>
      <c r="J503" s="19" t="str">
        <f>VLOOKUP(I503, 'Pricing plans'!$A$1:$B$5, 2, FALSE)</f>
        <v>NONE</v>
      </c>
      <c r="K503" s="22">
        <f t="array" ref="K503">INDEX(Prices!$A$1:$G$5, MATCH(J503, Prices!$A$1:$A$5, 0), MATCH(H503, Prices!$A$1:$G$1, 0))</f>
        <v>0</v>
      </c>
      <c r="L503" s="3">
        <v>1</v>
      </c>
      <c r="M503" s="18" t="str">
        <f>VLOOKUP(L503, Cities!$A$1:$B$11, 2, FALSE)</f>
        <v>Ho Chi Minh City</v>
      </c>
      <c r="N503" s="3">
        <v>4</v>
      </c>
      <c r="O503" s="4" t="s">
        <v>45</v>
      </c>
    </row>
    <row r="504" spans="1:15" ht="13" x14ac:dyDescent="0.15">
      <c r="A504" s="3">
        <v>503</v>
      </c>
      <c r="B504" s="3">
        <v>2</v>
      </c>
      <c r="C504" s="18" t="str">
        <f>VLOOKUP(B504, 'Traffic channels'!$A$1:$B$7, 2, FALSE)</f>
        <v>Google Ads</v>
      </c>
      <c r="D504" s="4" t="s">
        <v>42</v>
      </c>
      <c r="E504" s="14">
        <v>0</v>
      </c>
      <c r="F504" s="3">
        <v>-1</v>
      </c>
      <c r="G504" s="3">
        <v>-1</v>
      </c>
      <c r="H504" s="18" t="str">
        <f>VLOOKUP(G504, Products!$A$1:$B$7, 2, FALSE)</f>
        <v>NONE</v>
      </c>
      <c r="I504" s="3">
        <v>-1</v>
      </c>
      <c r="J504" s="19" t="str">
        <f>VLOOKUP(I504, 'Pricing plans'!$A$1:$B$5, 2, FALSE)</f>
        <v>NONE</v>
      </c>
      <c r="K504" s="22">
        <f t="array" ref="K504">INDEX(Prices!$A$1:$G$5, MATCH(J504, Prices!$A$1:$A$5, 0), MATCH(H504, Prices!$A$1:$G$1, 0))</f>
        <v>0</v>
      </c>
      <c r="L504" s="3">
        <v>2</v>
      </c>
      <c r="M504" s="18" t="str">
        <f>VLOOKUP(L504, Cities!$A$1:$B$11, 2, FALSE)</f>
        <v>Hanoi</v>
      </c>
      <c r="N504" s="3">
        <v>1</v>
      </c>
      <c r="O504" s="4" t="s">
        <v>44</v>
      </c>
    </row>
    <row r="505" spans="1:15" ht="13" x14ac:dyDescent="0.15">
      <c r="A505" s="3">
        <v>504</v>
      </c>
      <c r="B505" s="3">
        <v>2</v>
      </c>
      <c r="C505" s="18" t="str">
        <f>VLOOKUP(B505, 'Traffic channels'!$A$1:$B$7, 2, FALSE)</f>
        <v>Google Ads</v>
      </c>
      <c r="D505" s="4" t="s">
        <v>39</v>
      </c>
      <c r="E505" s="14">
        <v>0</v>
      </c>
      <c r="F505" s="3">
        <v>-1</v>
      </c>
      <c r="G505" s="3">
        <v>-1</v>
      </c>
      <c r="H505" s="18" t="str">
        <f>VLOOKUP(G505, Products!$A$1:$B$7, 2, FALSE)</f>
        <v>NONE</v>
      </c>
      <c r="I505" s="3">
        <v>-1</v>
      </c>
      <c r="J505" s="19" t="str">
        <f>VLOOKUP(I505, 'Pricing plans'!$A$1:$B$5, 2, FALSE)</f>
        <v>NONE</v>
      </c>
      <c r="K505" s="22">
        <f t="array" ref="K505">INDEX(Prices!$A$1:$G$5, MATCH(J505, Prices!$A$1:$A$5, 0), MATCH(H505, Prices!$A$1:$G$1, 0))</f>
        <v>0</v>
      </c>
      <c r="L505" s="3">
        <v>5</v>
      </c>
      <c r="M505" s="18" t="str">
        <f>VLOOKUP(L505, Cities!$A$1:$B$11, 2, FALSE)</f>
        <v>Đông Hà</v>
      </c>
      <c r="N505" s="3">
        <v>2</v>
      </c>
      <c r="O505" s="4" t="s">
        <v>41</v>
      </c>
    </row>
    <row r="506" spans="1:15" ht="13" x14ac:dyDescent="0.15">
      <c r="A506" s="3">
        <v>505</v>
      </c>
      <c r="B506" s="3">
        <v>5</v>
      </c>
      <c r="C506" s="18" t="str">
        <f>VLOOKUP(B506, 'Traffic channels'!$A$1:$B$7, 2, FALSE)</f>
        <v>Instagram</v>
      </c>
      <c r="D506" s="4" t="s">
        <v>42</v>
      </c>
      <c r="E506" s="14">
        <v>0</v>
      </c>
      <c r="F506" s="3">
        <v>-1</v>
      </c>
      <c r="G506" s="3">
        <v>-1</v>
      </c>
      <c r="H506" s="18" t="str">
        <f>VLOOKUP(G506, Products!$A$1:$B$7, 2, FALSE)</f>
        <v>NONE</v>
      </c>
      <c r="I506" s="3">
        <v>-1</v>
      </c>
      <c r="J506" s="19" t="str">
        <f>VLOOKUP(I506, 'Pricing plans'!$A$1:$B$5, 2, FALSE)</f>
        <v>NONE</v>
      </c>
      <c r="K506" s="22">
        <f t="array" ref="K506">INDEX(Prices!$A$1:$G$5, MATCH(J506, Prices!$A$1:$A$5, 0), MATCH(H506, Prices!$A$1:$G$1, 0))</f>
        <v>0</v>
      </c>
      <c r="L506" s="3">
        <v>4</v>
      </c>
      <c r="M506" s="18" t="str">
        <f>VLOOKUP(L506, Cities!$A$1:$B$11, 2, FALSE)</f>
        <v>Huế</v>
      </c>
      <c r="N506" s="3">
        <v>1</v>
      </c>
      <c r="O506" s="4" t="s">
        <v>44</v>
      </c>
    </row>
    <row r="507" spans="1:15" ht="13" x14ac:dyDescent="0.15">
      <c r="A507" s="3">
        <v>506</v>
      </c>
      <c r="B507" s="3">
        <v>1</v>
      </c>
      <c r="C507" s="18" t="str">
        <f>VLOOKUP(B507, 'Traffic channels'!$A$1:$B$7, 2, FALSE)</f>
        <v>Google SEO</v>
      </c>
      <c r="D507" s="4" t="s">
        <v>42</v>
      </c>
      <c r="E507" s="14">
        <v>0</v>
      </c>
      <c r="F507" s="3">
        <v>-1</v>
      </c>
      <c r="G507" s="3">
        <v>-1</v>
      </c>
      <c r="H507" s="18" t="str">
        <f>VLOOKUP(G507, Products!$A$1:$B$7, 2, FALSE)</f>
        <v>NONE</v>
      </c>
      <c r="I507" s="3">
        <v>-1</v>
      </c>
      <c r="J507" s="19" t="str">
        <f>VLOOKUP(I507, 'Pricing plans'!$A$1:$B$5, 2, FALSE)</f>
        <v>NONE</v>
      </c>
      <c r="K507" s="22">
        <f t="array" ref="K507">INDEX(Prices!$A$1:$G$5, MATCH(J507, Prices!$A$1:$A$5, 0), MATCH(H507, Prices!$A$1:$G$1, 0))</f>
        <v>0</v>
      </c>
      <c r="L507" s="3">
        <v>4</v>
      </c>
      <c r="M507" s="18" t="str">
        <f>VLOOKUP(L507, Cities!$A$1:$B$11, 2, FALSE)</f>
        <v>Huế</v>
      </c>
      <c r="N507" s="3">
        <v>4</v>
      </c>
      <c r="O507" s="4" t="s">
        <v>45</v>
      </c>
    </row>
    <row r="508" spans="1:15" ht="13" x14ac:dyDescent="0.15">
      <c r="A508" s="3">
        <v>507</v>
      </c>
      <c r="B508" s="3">
        <v>4</v>
      </c>
      <c r="C508" s="18" t="str">
        <f>VLOOKUP(B508, 'Traffic channels'!$A$1:$B$7, 2, FALSE)</f>
        <v>Facebook</v>
      </c>
      <c r="D508" s="4" t="s">
        <v>39</v>
      </c>
      <c r="E508" s="14">
        <v>0</v>
      </c>
      <c r="F508" s="3">
        <v>-1</v>
      </c>
      <c r="G508" s="3">
        <v>-1</v>
      </c>
      <c r="H508" s="18" t="str">
        <f>VLOOKUP(G508, Products!$A$1:$B$7, 2, FALSE)</f>
        <v>NONE</v>
      </c>
      <c r="I508" s="3">
        <v>-1</v>
      </c>
      <c r="J508" s="19" t="str">
        <f>VLOOKUP(I508, 'Pricing plans'!$A$1:$B$5, 2, FALSE)</f>
        <v>NONE</v>
      </c>
      <c r="K508" s="22">
        <f t="array" ref="K508">INDEX(Prices!$A$1:$G$5, MATCH(J508, Prices!$A$1:$A$5, 0), MATCH(H508, Prices!$A$1:$G$1, 0))</f>
        <v>0</v>
      </c>
      <c r="L508" s="3">
        <v>2</v>
      </c>
      <c r="M508" s="18" t="str">
        <f>VLOOKUP(L508, Cities!$A$1:$B$11, 2, FALSE)</f>
        <v>Hanoi</v>
      </c>
      <c r="N508" s="3">
        <v>4</v>
      </c>
      <c r="O508" s="4" t="s">
        <v>45</v>
      </c>
    </row>
    <row r="509" spans="1:15" ht="13" x14ac:dyDescent="0.15">
      <c r="A509" s="3">
        <v>508</v>
      </c>
      <c r="B509" s="3">
        <v>4</v>
      </c>
      <c r="C509" s="18" t="str">
        <f>VLOOKUP(B509, 'Traffic channels'!$A$1:$B$7, 2, FALSE)</f>
        <v>Facebook</v>
      </c>
      <c r="D509" s="4" t="s">
        <v>39</v>
      </c>
      <c r="E509" s="14">
        <v>0</v>
      </c>
      <c r="F509" s="3">
        <v>-1</v>
      </c>
      <c r="G509" s="3">
        <v>-1</v>
      </c>
      <c r="H509" s="18" t="str">
        <f>VLOOKUP(G509, Products!$A$1:$B$7, 2, FALSE)</f>
        <v>NONE</v>
      </c>
      <c r="I509" s="3">
        <v>-1</v>
      </c>
      <c r="J509" s="19" t="str">
        <f>VLOOKUP(I509, 'Pricing plans'!$A$1:$B$5, 2, FALSE)</f>
        <v>NONE</v>
      </c>
      <c r="K509" s="22">
        <f t="array" ref="K509">INDEX(Prices!$A$1:$G$5, MATCH(J509, Prices!$A$1:$A$5, 0), MATCH(H509, Prices!$A$1:$G$1, 0))</f>
        <v>0</v>
      </c>
      <c r="L509" s="3">
        <v>2</v>
      </c>
      <c r="M509" s="18" t="str">
        <f>VLOOKUP(L509, Cities!$A$1:$B$11, 2, FALSE)</f>
        <v>Hanoi</v>
      </c>
      <c r="N509" s="3">
        <v>2</v>
      </c>
      <c r="O509" s="4" t="s">
        <v>41</v>
      </c>
    </row>
    <row r="510" spans="1:15" ht="13" x14ac:dyDescent="0.15">
      <c r="A510" s="3">
        <v>509</v>
      </c>
      <c r="B510" s="3">
        <v>2</v>
      </c>
      <c r="C510" s="18" t="str">
        <f>VLOOKUP(B510, 'Traffic channels'!$A$1:$B$7, 2, FALSE)</f>
        <v>Google Ads</v>
      </c>
      <c r="D510" s="4" t="s">
        <v>39</v>
      </c>
      <c r="E510" s="14">
        <v>0</v>
      </c>
      <c r="F510" s="3">
        <v>-1</v>
      </c>
      <c r="G510" s="3">
        <v>-1</v>
      </c>
      <c r="H510" s="18" t="str">
        <f>VLOOKUP(G510, Products!$A$1:$B$7, 2, FALSE)</f>
        <v>NONE</v>
      </c>
      <c r="I510" s="3">
        <v>-1</v>
      </c>
      <c r="J510" s="19" t="str">
        <f>VLOOKUP(I510, 'Pricing plans'!$A$1:$B$5, 2, FALSE)</f>
        <v>NONE</v>
      </c>
      <c r="K510" s="22">
        <f t="array" ref="K510">INDEX(Prices!$A$1:$G$5, MATCH(J510, Prices!$A$1:$A$5, 0), MATCH(H510, Prices!$A$1:$G$1, 0))</f>
        <v>0</v>
      </c>
      <c r="L510" s="3">
        <v>3</v>
      </c>
      <c r="M510" s="18" t="str">
        <f>VLOOKUP(L510, Cities!$A$1:$B$11, 2, FALSE)</f>
        <v>Da Nang</v>
      </c>
      <c r="N510" s="3">
        <v>3</v>
      </c>
      <c r="O510" s="4" t="s">
        <v>40</v>
      </c>
    </row>
    <row r="511" spans="1:15" ht="13" x14ac:dyDescent="0.15">
      <c r="A511" s="3">
        <v>510</v>
      </c>
      <c r="B511" s="3">
        <v>2</v>
      </c>
      <c r="C511" s="18" t="str">
        <f>VLOOKUP(B511, 'Traffic channels'!$A$1:$B$7, 2, FALSE)</f>
        <v>Google Ads</v>
      </c>
      <c r="D511" s="4" t="s">
        <v>42</v>
      </c>
      <c r="E511" s="14">
        <v>0</v>
      </c>
      <c r="F511" s="3">
        <v>-1</v>
      </c>
      <c r="G511" s="3">
        <v>-1</v>
      </c>
      <c r="H511" s="18" t="str">
        <f>VLOOKUP(G511, Products!$A$1:$B$7, 2, FALSE)</f>
        <v>NONE</v>
      </c>
      <c r="I511" s="3">
        <v>-1</v>
      </c>
      <c r="J511" s="19" t="str">
        <f>VLOOKUP(I511, 'Pricing plans'!$A$1:$B$5, 2, FALSE)</f>
        <v>NONE</v>
      </c>
      <c r="K511" s="22">
        <f t="array" ref="K511">INDEX(Prices!$A$1:$G$5, MATCH(J511, Prices!$A$1:$A$5, 0), MATCH(H511, Prices!$A$1:$G$1, 0))</f>
        <v>0</v>
      </c>
      <c r="L511" s="3">
        <v>1</v>
      </c>
      <c r="M511" s="18" t="str">
        <f>VLOOKUP(L511, Cities!$A$1:$B$11, 2, FALSE)</f>
        <v>Ho Chi Minh City</v>
      </c>
      <c r="N511" s="3">
        <v>2</v>
      </c>
      <c r="O511" s="4" t="s">
        <v>41</v>
      </c>
    </row>
    <row r="512" spans="1:15" ht="13" x14ac:dyDescent="0.15">
      <c r="A512" s="3">
        <v>511</v>
      </c>
      <c r="B512" s="3">
        <v>3</v>
      </c>
      <c r="C512" s="18" t="str">
        <f>VLOOKUP(B512, 'Traffic channels'!$A$1:$B$7, 2, FALSE)</f>
        <v>Bing</v>
      </c>
      <c r="D512" s="4" t="s">
        <v>42</v>
      </c>
      <c r="E512" s="14">
        <v>0</v>
      </c>
      <c r="F512" s="3">
        <v>-1</v>
      </c>
      <c r="G512" s="3">
        <v>-1</v>
      </c>
      <c r="H512" s="18" t="str">
        <f>VLOOKUP(G512, Products!$A$1:$B$7, 2, FALSE)</f>
        <v>NONE</v>
      </c>
      <c r="I512" s="3">
        <v>-1</v>
      </c>
      <c r="J512" s="19" t="str">
        <f>VLOOKUP(I512, 'Pricing plans'!$A$1:$B$5, 2, FALSE)</f>
        <v>NONE</v>
      </c>
      <c r="K512" s="22">
        <f t="array" ref="K512">INDEX(Prices!$A$1:$G$5, MATCH(J512, Prices!$A$1:$A$5, 0), MATCH(H512, Prices!$A$1:$G$1, 0))</f>
        <v>0</v>
      </c>
      <c r="L512" s="3">
        <v>9</v>
      </c>
      <c r="M512" s="18" t="str">
        <f>VLOOKUP(L512, Cities!$A$1:$B$11, 2, FALSE)</f>
        <v>Haiphong</v>
      </c>
      <c r="N512" s="3">
        <v>2</v>
      </c>
      <c r="O512" s="4" t="s">
        <v>41</v>
      </c>
    </row>
    <row r="513" spans="1:15" ht="13" x14ac:dyDescent="0.15">
      <c r="A513" s="3">
        <v>512</v>
      </c>
      <c r="B513" s="3">
        <v>4</v>
      </c>
      <c r="C513" s="18" t="str">
        <f>VLOOKUP(B513, 'Traffic channels'!$A$1:$B$7, 2, FALSE)</f>
        <v>Facebook</v>
      </c>
      <c r="D513" s="4" t="s">
        <v>42</v>
      </c>
      <c r="E513" s="14">
        <v>0</v>
      </c>
      <c r="F513" s="3">
        <v>-1</v>
      </c>
      <c r="G513" s="3">
        <v>-1</v>
      </c>
      <c r="H513" s="18" t="str">
        <f>VLOOKUP(G513, Products!$A$1:$B$7, 2, FALSE)</f>
        <v>NONE</v>
      </c>
      <c r="I513" s="3">
        <v>-1</v>
      </c>
      <c r="J513" s="19" t="str">
        <f>VLOOKUP(I513, 'Pricing plans'!$A$1:$B$5, 2, FALSE)</f>
        <v>NONE</v>
      </c>
      <c r="K513" s="22">
        <f t="array" ref="K513">INDEX(Prices!$A$1:$G$5, MATCH(J513, Prices!$A$1:$A$5, 0), MATCH(H513, Prices!$A$1:$G$1, 0))</f>
        <v>0</v>
      </c>
      <c r="L513" s="3">
        <v>1</v>
      </c>
      <c r="M513" s="18" t="str">
        <f>VLOOKUP(L513, Cities!$A$1:$B$11, 2, FALSE)</f>
        <v>Ho Chi Minh City</v>
      </c>
      <c r="N513" s="3">
        <v>2</v>
      </c>
      <c r="O513" s="4" t="s">
        <v>41</v>
      </c>
    </row>
    <row r="514" spans="1:15" ht="13" x14ac:dyDescent="0.15">
      <c r="A514" s="3">
        <v>513</v>
      </c>
      <c r="B514" s="3">
        <v>2</v>
      </c>
      <c r="C514" s="18" t="str">
        <f>VLOOKUP(B514, 'Traffic channels'!$A$1:$B$7, 2, FALSE)</f>
        <v>Google Ads</v>
      </c>
      <c r="D514" s="4" t="s">
        <v>39</v>
      </c>
      <c r="E514" s="14">
        <v>0</v>
      </c>
      <c r="F514" s="3">
        <v>-1</v>
      </c>
      <c r="G514" s="3">
        <v>-1</v>
      </c>
      <c r="H514" s="18" t="str">
        <f>VLOOKUP(G514, Products!$A$1:$B$7, 2, FALSE)</f>
        <v>NONE</v>
      </c>
      <c r="I514" s="3">
        <v>-1</v>
      </c>
      <c r="J514" s="19" t="str">
        <f>VLOOKUP(I514, 'Pricing plans'!$A$1:$B$5, 2, FALSE)</f>
        <v>NONE</v>
      </c>
      <c r="K514" s="22">
        <f t="array" ref="K514">INDEX(Prices!$A$1:$G$5, MATCH(J514, Prices!$A$1:$A$5, 0), MATCH(H514, Prices!$A$1:$G$1, 0))</f>
        <v>0</v>
      </c>
      <c r="L514" s="3">
        <v>1</v>
      </c>
      <c r="M514" s="18" t="str">
        <f>VLOOKUP(L514, Cities!$A$1:$B$11, 2, FALSE)</f>
        <v>Ho Chi Minh City</v>
      </c>
      <c r="N514" s="3">
        <v>6</v>
      </c>
      <c r="O514" s="4" t="s">
        <v>46</v>
      </c>
    </row>
    <row r="515" spans="1:15" ht="13" x14ac:dyDescent="0.15">
      <c r="A515" s="3">
        <v>514</v>
      </c>
      <c r="B515" s="3">
        <v>1</v>
      </c>
      <c r="C515" s="18" t="str">
        <f>VLOOKUP(B515, 'Traffic channels'!$A$1:$B$7, 2, FALSE)</f>
        <v>Google SEO</v>
      </c>
      <c r="D515" s="4" t="s">
        <v>42</v>
      </c>
      <c r="E515" s="14">
        <v>0</v>
      </c>
      <c r="F515" s="3">
        <v>-1</v>
      </c>
      <c r="G515" s="3">
        <v>-1</v>
      </c>
      <c r="H515" s="18" t="str">
        <f>VLOOKUP(G515, Products!$A$1:$B$7, 2, FALSE)</f>
        <v>NONE</v>
      </c>
      <c r="I515" s="3">
        <v>-1</v>
      </c>
      <c r="J515" s="19" t="str">
        <f>VLOOKUP(I515, 'Pricing plans'!$A$1:$B$5, 2, FALSE)</f>
        <v>NONE</v>
      </c>
      <c r="K515" s="22">
        <f t="array" ref="K515">INDEX(Prices!$A$1:$G$5, MATCH(J515, Prices!$A$1:$A$5, 0), MATCH(H515, Prices!$A$1:$G$1, 0))</f>
        <v>0</v>
      </c>
      <c r="L515" s="3">
        <v>1</v>
      </c>
      <c r="M515" s="18" t="str">
        <f>VLOOKUP(L515, Cities!$A$1:$B$11, 2, FALSE)</f>
        <v>Ho Chi Minh City</v>
      </c>
      <c r="N515" s="3">
        <v>7</v>
      </c>
      <c r="O515" s="4" t="s">
        <v>47</v>
      </c>
    </row>
    <row r="516" spans="1:15" ht="13" x14ac:dyDescent="0.15">
      <c r="A516" s="3">
        <v>515</v>
      </c>
      <c r="B516" s="3">
        <v>2</v>
      </c>
      <c r="C516" s="18" t="str">
        <f>VLOOKUP(B516, 'Traffic channels'!$A$1:$B$7, 2, FALSE)</f>
        <v>Google Ads</v>
      </c>
      <c r="D516" s="4" t="s">
        <v>42</v>
      </c>
      <c r="E516" s="14">
        <v>0</v>
      </c>
      <c r="F516" s="3">
        <v>-1</v>
      </c>
      <c r="G516" s="3">
        <v>-1</v>
      </c>
      <c r="H516" s="18" t="str">
        <f>VLOOKUP(G516, Products!$A$1:$B$7, 2, FALSE)</f>
        <v>NONE</v>
      </c>
      <c r="I516" s="3">
        <v>-1</v>
      </c>
      <c r="J516" s="19" t="str">
        <f>VLOOKUP(I516, 'Pricing plans'!$A$1:$B$5, 2, FALSE)</f>
        <v>NONE</v>
      </c>
      <c r="K516" s="22">
        <f t="array" ref="K516">INDEX(Prices!$A$1:$G$5, MATCH(J516, Prices!$A$1:$A$5, 0), MATCH(H516, Prices!$A$1:$G$1, 0))</f>
        <v>0</v>
      </c>
      <c r="L516" s="3">
        <v>1</v>
      </c>
      <c r="M516" s="18" t="str">
        <f>VLOOKUP(L516, Cities!$A$1:$B$11, 2, FALSE)</f>
        <v>Ho Chi Minh City</v>
      </c>
      <c r="N516" s="3">
        <v>2</v>
      </c>
      <c r="O516" s="4" t="s">
        <v>41</v>
      </c>
    </row>
    <row r="517" spans="1:15" ht="13" x14ac:dyDescent="0.15">
      <c r="A517" s="3">
        <v>516</v>
      </c>
      <c r="B517" s="3">
        <v>2</v>
      </c>
      <c r="C517" s="18" t="str">
        <f>VLOOKUP(B517, 'Traffic channels'!$A$1:$B$7, 2, FALSE)</f>
        <v>Google Ads</v>
      </c>
      <c r="D517" s="4" t="s">
        <v>39</v>
      </c>
      <c r="E517" s="14">
        <v>0</v>
      </c>
      <c r="F517" s="3">
        <v>-1</v>
      </c>
      <c r="G517" s="3">
        <v>-1</v>
      </c>
      <c r="H517" s="18" t="str">
        <f>VLOOKUP(G517, Products!$A$1:$B$7, 2, FALSE)</f>
        <v>NONE</v>
      </c>
      <c r="I517" s="3">
        <v>-1</v>
      </c>
      <c r="J517" s="19" t="str">
        <f>VLOOKUP(I517, 'Pricing plans'!$A$1:$B$5, 2, FALSE)</f>
        <v>NONE</v>
      </c>
      <c r="K517" s="22">
        <f t="array" ref="K517">INDEX(Prices!$A$1:$G$5, MATCH(J517, Prices!$A$1:$A$5, 0), MATCH(H517, Prices!$A$1:$G$1, 0))</f>
        <v>0</v>
      </c>
      <c r="L517" s="3">
        <v>4</v>
      </c>
      <c r="M517" s="18" t="str">
        <f>VLOOKUP(L517, Cities!$A$1:$B$11, 2, FALSE)</f>
        <v>Huế</v>
      </c>
      <c r="N517" s="3">
        <v>5</v>
      </c>
      <c r="O517" s="4" t="s">
        <v>43</v>
      </c>
    </row>
    <row r="518" spans="1:15" ht="13" x14ac:dyDescent="0.15">
      <c r="A518" s="3">
        <v>517</v>
      </c>
      <c r="B518" s="3">
        <v>2</v>
      </c>
      <c r="C518" s="18" t="str">
        <f>VLOOKUP(B518, 'Traffic channels'!$A$1:$B$7, 2, FALSE)</f>
        <v>Google Ads</v>
      </c>
      <c r="D518" s="4" t="s">
        <v>42</v>
      </c>
      <c r="E518" s="14">
        <v>0</v>
      </c>
      <c r="F518" s="3">
        <v>-1</v>
      </c>
      <c r="G518" s="3">
        <v>-1</v>
      </c>
      <c r="H518" s="18" t="str">
        <f>VLOOKUP(G518, Products!$A$1:$B$7, 2, FALSE)</f>
        <v>NONE</v>
      </c>
      <c r="I518" s="3">
        <v>-1</v>
      </c>
      <c r="J518" s="19" t="str">
        <f>VLOOKUP(I518, 'Pricing plans'!$A$1:$B$5, 2, FALSE)</f>
        <v>NONE</v>
      </c>
      <c r="K518" s="22">
        <f t="array" ref="K518">INDEX(Prices!$A$1:$G$5, MATCH(J518, Prices!$A$1:$A$5, 0), MATCH(H518, Prices!$A$1:$G$1, 0))</f>
        <v>0</v>
      </c>
      <c r="L518" s="3">
        <v>10</v>
      </c>
      <c r="M518" s="18" t="str">
        <f>VLOOKUP(L518, Cities!$A$1:$B$11, 2, FALSE)</f>
        <v>Nha Trang</v>
      </c>
      <c r="N518" s="3">
        <v>7</v>
      </c>
      <c r="O518" s="4" t="s">
        <v>47</v>
      </c>
    </row>
    <row r="519" spans="1:15" ht="13" x14ac:dyDescent="0.15">
      <c r="A519" s="3">
        <v>518</v>
      </c>
      <c r="B519" s="3">
        <v>1</v>
      </c>
      <c r="C519" s="18" t="str">
        <f>VLOOKUP(B519, 'Traffic channels'!$A$1:$B$7, 2, FALSE)</f>
        <v>Google SEO</v>
      </c>
      <c r="D519" s="4" t="s">
        <v>39</v>
      </c>
      <c r="E519" s="14">
        <v>0</v>
      </c>
      <c r="F519" s="3">
        <v>-1</v>
      </c>
      <c r="G519" s="3">
        <v>-1</v>
      </c>
      <c r="H519" s="18" t="str">
        <f>VLOOKUP(G519, Products!$A$1:$B$7, 2, FALSE)</f>
        <v>NONE</v>
      </c>
      <c r="I519" s="3">
        <v>-1</v>
      </c>
      <c r="J519" s="19" t="str">
        <f>VLOOKUP(I519, 'Pricing plans'!$A$1:$B$5, 2, FALSE)</f>
        <v>NONE</v>
      </c>
      <c r="K519" s="22">
        <f t="array" ref="K519">INDEX(Prices!$A$1:$G$5, MATCH(J519, Prices!$A$1:$A$5, 0), MATCH(H519, Prices!$A$1:$G$1, 0))</f>
        <v>0</v>
      </c>
      <c r="L519" s="3">
        <v>5</v>
      </c>
      <c r="M519" s="18" t="str">
        <f>VLOOKUP(L519, Cities!$A$1:$B$11, 2, FALSE)</f>
        <v>Đông Hà</v>
      </c>
      <c r="N519" s="3">
        <v>1</v>
      </c>
      <c r="O519" s="4" t="s">
        <v>44</v>
      </c>
    </row>
    <row r="520" spans="1:15" ht="13" x14ac:dyDescent="0.15">
      <c r="A520" s="3">
        <v>519</v>
      </c>
      <c r="B520" s="3">
        <v>1</v>
      </c>
      <c r="C520" s="18" t="str">
        <f>VLOOKUP(B520, 'Traffic channels'!$A$1:$B$7, 2, FALSE)</f>
        <v>Google SEO</v>
      </c>
      <c r="D520" s="4" t="s">
        <v>42</v>
      </c>
      <c r="E520" s="14">
        <v>0</v>
      </c>
      <c r="F520" s="3">
        <v>-1</v>
      </c>
      <c r="G520" s="3">
        <v>-1</v>
      </c>
      <c r="H520" s="18" t="str">
        <f>VLOOKUP(G520, Products!$A$1:$B$7, 2, FALSE)</f>
        <v>NONE</v>
      </c>
      <c r="I520" s="3">
        <v>-1</v>
      </c>
      <c r="J520" s="19" t="str">
        <f>VLOOKUP(I520, 'Pricing plans'!$A$1:$B$5, 2, FALSE)</f>
        <v>NONE</v>
      </c>
      <c r="K520" s="22">
        <f t="array" ref="K520">INDEX(Prices!$A$1:$G$5, MATCH(J520, Prices!$A$1:$A$5, 0), MATCH(H520, Prices!$A$1:$G$1, 0))</f>
        <v>0</v>
      </c>
      <c r="L520" s="3">
        <v>2</v>
      </c>
      <c r="M520" s="18" t="str">
        <f>VLOOKUP(L520, Cities!$A$1:$B$11, 2, FALSE)</f>
        <v>Hanoi</v>
      </c>
      <c r="N520" s="3">
        <v>3</v>
      </c>
      <c r="O520" s="4" t="s">
        <v>40</v>
      </c>
    </row>
    <row r="521" spans="1:15" ht="13" x14ac:dyDescent="0.15">
      <c r="A521" s="3">
        <v>520</v>
      </c>
      <c r="B521" s="3">
        <v>5</v>
      </c>
      <c r="C521" s="18" t="str">
        <f>VLOOKUP(B521, 'Traffic channels'!$A$1:$B$7, 2, FALSE)</f>
        <v>Instagram</v>
      </c>
      <c r="D521" s="4" t="s">
        <v>39</v>
      </c>
      <c r="E521" s="14">
        <v>0</v>
      </c>
      <c r="F521" s="3">
        <v>-1</v>
      </c>
      <c r="G521" s="3">
        <v>-1</v>
      </c>
      <c r="H521" s="18" t="str">
        <f>VLOOKUP(G521, Products!$A$1:$B$7, 2, FALSE)</f>
        <v>NONE</v>
      </c>
      <c r="I521" s="3">
        <v>-1</v>
      </c>
      <c r="J521" s="19" t="str">
        <f>VLOOKUP(I521, 'Pricing plans'!$A$1:$B$5, 2, FALSE)</f>
        <v>NONE</v>
      </c>
      <c r="K521" s="22">
        <f t="array" ref="K521">INDEX(Prices!$A$1:$G$5, MATCH(J521, Prices!$A$1:$A$5, 0), MATCH(H521, Prices!$A$1:$G$1, 0))</f>
        <v>0</v>
      </c>
      <c r="L521" s="3">
        <v>3</v>
      </c>
      <c r="M521" s="18" t="str">
        <f>VLOOKUP(L521, Cities!$A$1:$B$11, 2, FALSE)</f>
        <v>Da Nang</v>
      </c>
      <c r="N521" s="3">
        <v>2</v>
      </c>
      <c r="O521" s="4" t="s">
        <v>41</v>
      </c>
    </row>
    <row r="522" spans="1:15" ht="13" x14ac:dyDescent="0.15">
      <c r="A522" s="3">
        <v>521</v>
      </c>
      <c r="B522" s="3">
        <v>2</v>
      </c>
      <c r="C522" s="18" t="str">
        <f>VLOOKUP(B522, 'Traffic channels'!$A$1:$B$7, 2, FALSE)</f>
        <v>Google Ads</v>
      </c>
      <c r="D522" s="4" t="s">
        <v>39</v>
      </c>
      <c r="E522" s="14">
        <v>0</v>
      </c>
      <c r="F522" s="3">
        <v>-1</v>
      </c>
      <c r="G522" s="3">
        <v>-1</v>
      </c>
      <c r="H522" s="18" t="str">
        <f>VLOOKUP(G522, Products!$A$1:$B$7, 2, FALSE)</f>
        <v>NONE</v>
      </c>
      <c r="I522" s="3">
        <v>-1</v>
      </c>
      <c r="J522" s="19" t="str">
        <f>VLOOKUP(I522, 'Pricing plans'!$A$1:$B$5, 2, FALSE)</f>
        <v>NONE</v>
      </c>
      <c r="K522" s="22">
        <f t="array" ref="K522">INDEX(Prices!$A$1:$G$5, MATCH(J522, Prices!$A$1:$A$5, 0), MATCH(H522, Prices!$A$1:$G$1, 0))</f>
        <v>0</v>
      </c>
      <c r="L522" s="3">
        <v>2</v>
      </c>
      <c r="M522" s="18" t="str">
        <f>VLOOKUP(L522, Cities!$A$1:$B$11, 2, FALSE)</f>
        <v>Hanoi</v>
      </c>
      <c r="N522" s="3">
        <v>6</v>
      </c>
      <c r="O522" s="4" t="s">
        <v>46</v>
      </c>
    </row>
    <row r="523" spans="1:15" ht="13" x14ac:dyDescent="0.15">
      <c r="A523" s="3">
        <v>522</v>
      </c>
      <c r="B523" s="3">
        <v>1</v>
      </c>
      <c r="C523" s="18" t="str">
        <f>VLOOKUP(B523, 'Traffic channels'!$A$1:$B$7, 2, FALSE)</f>
        <v>Google SEO</v>
      </c>
      <c r="D523" s="4" t="s">
        <v>39</v>
      </c>
      <c r="E523" s="14">
        <v>0</v>
      </c>
      <c r="F523" s="3">
        <v>-1</v>
      </c>
      <c r="G523" s="3">
        <v>-1</v>
      </c>
      <c r="H523" s="18" t="str">
        <f>VLOOKUP(G523, Products!$A$1:$B$7, 2, FALSE)</f>
        <v>NONE</v>
      </c>
      <c r="I523" s="3">
        <v>-1</v>
      </c>
      <c r="J523" s="19" t="str">
        <f>VLOOKUP(I523, 'Pricing plans'!$A$1:$B$5, 2, FALSE)</f>
        <v>NONE</v>
      </c>
      <c r="K523" s="22">
        <f t="array" ref="K523">INDEX(Prices!$A$1:$G$5, MATCH(J523, Prices!$A$1:$A$5, 0), MATCH(H523, Prices!$A$1:$G$1, 0))</f>
        <v>0</v>
      </c>
      <c r="L523" s="3">
        <v>3</v>
      </c>
      <c r="M523" s="18" t="str">
        <f>VLOOKUP(L523, Cities!$A$1:$B$11, 2, FALSE)</f>
        <v>Da Nang</v>
      </c>
      <c r="N523" s="3">
        <v>1</v>
      </c>
      <c r="O523" s="4" t="s">
        <v>44</v>
      </c>
    </row>
    <row r="524" spans="1:15" ht="13" x14ac:dyDescent="0.15">
      <c r="A524" s="3">
        <v>523</v>
      </c>
      <c r="B524" s="3">
        <v>2</v>
      </c>
      <c r="C524" s="18" t="str">
        <f>VLOOKUP(B524, 'Traffic channels'!$A$1:$B$7, 2, FALSE)</f>
        <v>Google Ads</v>
      </c>
      <c r="D524" s="4" t="s">
        <v>39</v>
      </c>
      <c r="E524" s="14">
        <v>0</v>
      </c>
      <c r="F524" s="3">
        <v>-1</v>
      </c>
      <c r="G524" s="3">
        <v>-1</v>
      </c>
      <c r="H524" s="18" t="str">
        <f>VLOOKUP(G524, Products!$A$1:$B$7, 2, FALSE)</f>
        <v>NONE</v>
      </c>
      <c r="I524" s="3">
        <v>-1</v>
      </c>
      <c r="J524" s="19" t="str">
        <f>VLOOKUP(I524, 'Pricing plans'!$A$1:$B$5, 2, FALSE)</f>
        <v>NONE</v>
      </c>
      <c r="K524" s="22">
        <f t="array" ref="K524">INDEX(Prices!$A$1:$G$5, MATCH(J524, Prices!$A$1:$A$5, 0), MATCH(H524, Prices!$A$1:$G$1, 0))</f>
        <v>0</v>
      </c>
      <c r="L524" s="3">
        <v>8</v>
      </c>
      <c r="M524" s="18" t="str">
        <f>VLOOKUP(L524, Cities!$A$1:$B$11, 2, FALSE)</f>
        <v>Buôn Ma Thuột</v>
      </c>
      <c r="N524" s="3">
        <v>1</v>
      </c>
      <c r="O524" s="4" t="s">
        <v>44</v>
      </c>
    </row>
    <row r="525" spans="1:15" ht="13" x14ac:dyDescent="0.15">
      <c r="A525" s="3">
        <v>524</v>
      </c>
      <c r="B525" s="3">
        <v>4</v>
      </c>
      <c r="C525" s="18" t="str">
        <f>VLOOKUP(B525, 'Traffic channels'!$A$1:$B$7, 2, FALSE)</f>
        <v>Facebook</v>
      </c>
      <c r="D525" s="4" t="s">
        <v>39</v>
      </c>
      <c r="E525" s="14">
        <v>0</v>
      </c>
      <c r="F525" s="3">
        <v>-1</v>
      </c>
      <c r="G525" s="3">
        <v>-1</v>
      </c>
      <c r="H525" s="18" t="str">
        <f>VLOOKUP(G525, Products!$A$1:$B$7, 2, FALSE)</f>
        <v>NONE</v>
      </c>
      <c r="I525" s="3">
        <v>-1</v>
      </c>
      <c r="J525" s="19" t="str">
        <f>VLOOKUP(I525, 'Pricing plans'!$A$1:$B$5, 2, FALSE)</f>
        <v>NONE</v>
      </c>
      <c r="K525" s="22">
        <f t="array" ref="K525">INDEX(Prices!$A$1:$G$5, MATCH(J525, Prices!$A$1:$A$5, 0), MATCH(H525, Prices!$A$1:$G$1, 0))</f>
        <v>0</v>
      </c>
      <c r="L525" s="3">
        <v>2</v>
      </c>
      <c r="M525" s="18" t="str">
        <f>VLOOKUP(L525, Cities!$A$1:$B$11, 2, FALSE)</f>
        <v>Hanoi</v>
      </c>
      <c r="N525" s="3">
        <v>1</v>
      </c>
      <c r="O525" s="4" t="s">
        <v>44</v>
      </c>
    </row>
    <row r="526" spans="1:15" ht="13" x14ac:dyDescent="0.15">
      <c r="A526" s="3">
        <v>525</v>
      </c>
      <c r="B526" s="3">
        <v>5</v>
      </c>
      <c r="C526" s="18" t="str">
        <f>VLOOKUP(B526, 'Traffic channels'!$A$1:$B$7, 2, FALSE)</f>
        <v>Instagram</v>
      </c>
      <c r="D526" s="4" t="s">
        <v>42</v>
      </c>
      <c r="E526" s="14">
        <v>0</v>
      </c>
      <c r="F526" s="3">
        <v>-1</v>
      </c>
      <c r="G526" s="3">
        <v>-1</v>
      </c>
      <c r="H526" s="18" t="str">
        <f>VLOOKUP(G526, Products!$A$1:$B$7, 2, FALSE)</f>
        <v>NONE</v>
      </c>
      <c r="I526" s="3">
        <v>-1</v>
      </c>
      <c r="J526" s="19" t="str">
        <f>VLOOKUP(I526, 'Pricing plans'!$A$1:$B$5, 2, FALSE)</f>
        <v>NONE</v>
      </c>
      <c r="K526" s="22">
        <f t="array" ref="K526">INDEX(Prices!$A$1:$G$5, MATCH(J526, Prices!$A$1:$A$5, 0), MATCH(H526, Prices!$A$1:$G$1, 0))</f>
        <v>0</v>
      </c>
      <c r="L526" s="3">
        <v>2</v>
      </c>
      <c r="M526" s="18" t="str">
        <f>VLOOKUP(L526, Cities!$A$1:$B$11, 2, FALSE)</f>
        <v>Hanoi</v>
      </c>
      <c r="N526" s="3">
        <v>7</v>
      </c>
      <c r="O526" s="4" t="s">
        <v>47</v>
      </c>
    </row>
    <row r="527" spans="1:15" ht="13" x14ac:dyDescent="0.15">
      <c r="A527" s="3">
        <v>526</v>
      </c>
      <c r="B527" s="3">
        <v>2</v>
      </c>
      <c r="C527" s="18" t="str">
        <f>VLOOKUP(B527, 'Traffic channels'!$A$1:$B$7, 2, FALSE)</f>
        <v>Google Ads</v>
      </c>
      <c r="D527" s="4" t="s">
        <v>42</v>
      </c>
      <c r="E527" s="14">
        <v>0</v>
      </c>
      <c r="F527" s="3">
        <v>-1</v>
      </c>
      <c r="G527" s="3">
        <v>-1</v>
      </c>
      <c r="H527" s="18" t="str">
        <f>VLOOKUP(G527, Products!$A$1:$B$7, 2, FALSE)</f>
        <v>NONE</v>
      </c>
      <c r="I527" s="3">
        <v>-1</v>
      </c>
      <c r="J527" s="19" t="str">
        <f>VLOOKUP(I527, 'Pricing plans'!$A$1:$B$5, 2, FALSE)</f>
        <v>NONE</v>
      </c>
      <c r="K527" s="22">
        <f t="array" ref="K527">INDEX(Prices!$A$1:$G$5, MATCH(J527, Prices!$A$1:$A$5, 0), MATCH(H527, Prices!$A$1:$G$1, 0))</f>
        <v>0</v>
      </c>
      <c r="L527" s="3">
        <v>4</v>
      </c>
      <c r="M527" s="18" t="str">
        <f>VLOOKUP(L527, Cities!$A$1:$B$11, 2, FALSE)</f>
        <v>Huế</v>
      </c>
      <c r="N527" s="3">
        <v>1</v>
      </c>
      <c r="O527" s="4" t="s">
        <v>44</v>
      </c>
    </row>
    <row r="528" spans="1:15" ht="13" x14ac:dyDescent="0.15">
      <c r="A528" s="3">
        <v>527</v>
      </c>
      <c r="B528" s="3">
        <v>2</v>
      </c>
      <c r="C528" s="18" t="str">
        <f>VLOOKUP(B528, 'Traffic channels'!$A$1:$B$7, 2, FALSE)</f>
        <v>Google Ads</v>
      </c>
      <c r="D528" s="4" t="s">
        <v>42</v>
      </c>
      <c r="E528" s="14">
        <v>0</v>
      </c>
      <c r="F528" s="3">
        <v>-1</v>
      </c>
      <c r="G528" s="3">
        <v>-1</v>
      </c>
      <c r="H528" s="18" t="str">
        <f>VLOOKUP(G528, Products!$A$1:$B$7, 2, FALSE)</f>
        <v>NONE</v>
      </c>
      <c r="I528" s="3">
        <v>-1</v>
      </c>
      <c r="J528" s="19" t="str">
        <f>VLOOKUP(I528, 'Pricing plans'!$A$1:$B$5, 2, FALSE)</f>
        <v>NONE</v>
      </c>
      <c r="K528" s="22">
        <f t="array" ref="K528">INDEX(Prices!$A$1:$G$5, MATCH(J528, Prices!$A$1:$A$5, 0), MATCH(H528, Prices!$A$1:$G$1, 0))</f>
        <v>0</v>
      </c>
      <c r="L528" s="3">
        <v>3</v>
      </c>
      <c r="M528" s="18" t="str">
        <f>VLOOKUP(L528, Cities!$A$1:$B$11, 2, FALSE)</f>
        <v>Da Nang</v>
      </c>
      <c r="N528" s="3">
        <v>4</v>
      </c>
      <c r="O528" s="4" t="s">
        <v>45</v>
      </c>
    </row>
    <row r="529" spans="1:15" ht="13" x14ac:dyDescent="0.15">
      <c r="A529" s="3">
        <v>528</v>
      </c>
      <c r="B529" s="3">
        <v>2</v>
      </c>
      <c r="C529" s="18" t="str">
        <f>VLOOKUP(B529, 'Traffic channels'!$A$1:$B$7, 2, FALSE)</f>
        <v>Google Ads</v>
      </c>
      <c r="D529" s="4" t="s">
        <v>42</v>
      </c>
      <c r="E529" s="14">
        <v>0</v>
      </c>
      <c r="F529" s="3">
        <v>-1</v>
      </c>
      <c r="G529" s="3">
        <v>-1</v>
      </c>
      <c r="H529" s="18" t="str">
        <f>VLOOKUP(G529, Products!$A$1:$B$7, 2, FALSE)</f>
        <v>NONE</v>
      </c>
      <c r="I529" s="3">
        <v>-1</v>
      </c>
      <c r="J529" s="19" t="str">
        <f>VLOOKUP(I529, 'Pricing plans'!$A$1:$B$5, 2, FALSE)</f>
        <v>NONE</v>
      </c>
      <c r="K529" s="22">
        <f t="array" ref="K529">INDEX(Prices!$A$1:$G$5, MATCH(J529, Prices!$A$1:$A$5, 0), MATCH(H529, Prices!$A$1:$G$1, 0))</f>
        <v>0</v>
      </c>
      <c r="L529" s="3">
        <v>9</v>
      </c>
      <c r="M529" s="18" t="str">
        <f>VLOOKUP(L529, Cities!$A$1:$B$11, 2, FALSE)</f>
        <v>Haiphong</v>
      </c>
      <c r="N529" s="3">
        <v>7</v>
      </c>
      <c r="O529" s="4" t="s">
        <v>47</v>
      </c>
    </row>
    <row r="530" spans="1:15" ht="13" x14ac:dyDescent="0.15">
      <c r="A530" s="3">
        <v>529</v>
      </c>
      <c r="B530" s="3">
        <v>5</v>
      </c>
      <c r="C530" s="18" t="str">
        <f>VLOOKUP(B530, 'Traffic channels'!$A$1:$B$7, 2, FALSE)</f>
        <v>Instagram</v>
      </c>
      <c r="D530" s="4" t="s">
        <v>42</v>
      </c>
      <c r="E530" s="14">
        <v>0</v>
      </c>
      <c r="F530" s="3">
        <v>-1</v>
      </c>
      <c r="G530" s="3">
        <v>-1</v>
      </c>
      <c r="H530" s="18" t="str">
        <f>VLOOKUP(G530, Products!$A$1:$B$7, 2, FALSE)</f>
        <v>NONE</v>
      </c>
      <c r="I530" s="3">
        <v>-1</v>
      </c>
      <c r="J530" s="19" t="str">
        <f>VLOOKUP(I530, 'Pricing plans'!$A$1:$B$5, 2, FALSE)</f>
        <v>NONE</v>
      </c>
      <c r="K530" s="22">
        <f t="array" ref="K530">INDEX(Prices!$A$1:$G$5, MATCH(J530, Prices!$A$1:$A$5, 0), MATCH(H530, Prices!$A$1:$G$1, 0))</f>
        <v>0</v>
      </c>
      <c r="L530" s="3">
        <v>10</v>
      </c>
      <c r="M530" s="18" t="str">
        <f>VLOOKUP(L530, Cities!$A$1:$B$11, 2, FALSE)</f>
        <v>Nha Trang</v>
      </c>
      <c r="N530" s="3">
        <v>7</v>
      </c>
      <c r="O530" s="4" t="s">
        <v>47</v>
      </c>
    </row>
    <row r="531" spans="1:15" ht="13" x14ac:dyDescent="0.15">
      <c r="A531" s="3">
        <v>530</v>
      </c>
      <c r="B531" s="3">
        <v>1</v>
      </c>
      <c r="C531" s="18" t="str">
        <f>VLOOKUP(B531, 'Traffic channels'!$A$1:$B$7, 2, FALSE)</f>
        <v>Google SEO</v>
      </c>
      <c r="D531" s="4" t="s">
        <v>39</v>
      </c>
      <c r="E531" s="14">
        <v>0</v>
      </c>
      <c r="F531" s="3">
        <v>-1</v>
      </c>
      <c r="G531" s="3">
        <v>-1</v>
      </c>
      <c r="H531" s="18" t="str">
        <f>VLOOKUP(G531, Products!$A$1:$B$7, 2, FALSE)</f>
        <v>NONE</v>
      </c>
      <c r="I531" s="3">
        <v>-1</v>
      </c>
      <c r="J531" s="19" t="str">
        <f>VLOOKUP(I531, 'Pricing plans'!$A$1:$B$5, 2, FALSE)</f>
        <v>NONE</v>
      </c>
      <c r="K531" s="22">
        <f t="array" ref="K531">INDEX(Prices!$A$1:$G$5, MATCH(J531, Prices!$A$1:$A$5, 0), MATCH(H531, Prices!$A$1:$G$1, 0))</f>
        <v>0</v>
      </c>
      <c r="L531" s="3">
        <v>10</v>
      </c>
      <c r="M531" s="18" t="str">
        <f>VLOOKUP(L531, Cities!$A$1:$B$11, 2, FALSE)</f>
        <v>Nha Trang</v>
      </c>
      <c r="N531" s="3">
        <v>1</v>
      </c>
      <c r="O531" s="4" t="s">
        <v>44</v>
      </c>
    </row>
    <row r="532" spans="1:15" ht="13" x14ac:dyDescent="0.15">
      <c r="A532" s="3">
        <v>531</v>
      </c>
      <c r="B532" s="3">
        <v>5</v>
      </c>
      <c r="C532" s="18" t="str">
        <f>VLOOKUP(B532, 'Traffic channels'!$A$1:$B$7, 2, FALSE)</f>
        <v>Instagram</v>
      </c>
      <c r="D532" s="4" t="s">
        <v>42</v>
      </c>
      <c r="E532" s="14">
        <v>0</v>
      </c>
      <c r="F532" s="3">
        <v>-1</v>
      </c>
      <c r="G532" s="3">
        <v>-1</v>
      </c>
      <c r="H532" s="18" t="str">
        <f>VLOOKUP(G532, Products!$A$1:$B$7, 2, FALSE)</f>
        <v>NONE</v>
      </c>
      <c r="I532" s="3">
        <v>-1</v>
      </c>
      <c r="J532" s="19" t="str">
        <f>VLOOKUP(I532, 'Pricing plans'!$A$1:$B$5, 2, FALSE)</f>
        <v>NONE</v>
      </c>
      <c r="K532" s="22">
        <f t="array" ref="K532">INDEX(Prices!$A$1:$G$5, MATCH(J532, Prices!$A$1:$A$5, 0), MATCH(H532, Prices!$A$1:$G$1, 0))</f>
        <v>0</v>
      </c>
      <c r="L532" s="3">
        <v>6</v>
      </c>
      <c r="M532" s="18" t="str">
        <f>VLOOKUP(L532, Cities!$A$1:$B$11, 2, FALSE)</f>
        <v>Đà Lạt</v>
      </c>
      <c r="N532" s="3">
        <v>4</v>
      </c>
      <c r="O532" s="4" t="s">
        <v>45</v>
      </c>
    </row>
    <row r="533" spans="1:15" ht="13" x14ac:dyDescent="0.15">
      <c r="A533" s="3">
        <v>532</v>
      </c>
      <c r="B533" s="3">
        <v>4</v>
      </c>
      <c r="C533" s="18" t="str">
        <f>VLOOKUP(B533, 'Traffic channels'!$A$1:$B$7, 2, FALSE)</f>
        <v>Facebook</v>
      </c>
      <c r="D533" s="4" t="s">
        <v>39</v>
      </c>
      <c r="E533" s="14">
        <v>0</v>
      </c>
      <c r="F533" s="3">
        <v>-1</v>
      </c>
      <c r="G533" s="3">
        <v>-1</v>
      </c>
      <c r="H533" s="18" t="str">
        <f>VLOOKUP(G533, Products!$A$1:$B$7, 2, FALSE)</f>
        <v>NONE</v>
      </c>
      <c r="I533" s="3">
        <v>-1</v>
      </c>
      <c r="J533" s="19" t="str">
        <f>VLOOKUP(I533, 'Pricing plans'!$A$1:$B$5, 2, FALSE)</f>
        <v>NONE</v>
      </c>
      <c r="K533" s="22">
        <f t="array" ref="K533">INDEX(Prices!$A$1:$G$5, MATCH(J533, Prices!$A$1:$A$5, 0), MATCH(H533, Prices!$A$1:$G$1, 0))</f>
        <v>0</v>
      </c>
      <c r="L533" s="3">
        <v>6</v>
      </c>
      <c r="M533" s="18" t="str">
        <f>VLOOKUP(L533, Cities!$A$1:$B$11, 2, FALSE)</f>
        <v>Đà Lạt</v>
      </c>
      <c r="N533" s="3">
        <v>6</v>
      </c>
      <c r="O533" s="4" t="s">
        <v>46</v>
      </c>
    </row>
    <row r="534" spans="1:15" ht="13" x14ac:dyDescent="0.15">
      <c r="A534" s="3">
        <v>533</v>
      </c>
      <c r="B534" s="3">
        <v>1</v>
      </c>
      <c r="C534" s="18" t="str">
        <f>VLOOKUP(B534, 'Traffic channels'!$A$1:$B$7, 2, FALSE)</f>
        <v>Google SEO</v>
      </c>
      <c r="D534" s="4" t="s">
        <v>39</v>
      </c>
      <c r="E534" s="14">
        <v>0</v>
      </c>
      <c r="F534" s="3">
        <v>-1</v>
      </c>
      <c r="G534" s="3">
        <v>-1</v>
      </c>
      <c r="H534" s="18" t="str">
        <f>VLOOKUP(G534, Products!$A$1:$B$7, 2, FALSE)</f>
        <v>NONE</v>
      </c>
      <c r="I534" s="3">
        <v>-1</v>
      </c>
      <c r="J534" s="19" t="str">
        <f>VLOOKUP(I534, 'Pricing plans'!$A$1:$B$5, 2, FALSE)</f>
        <v>NONE</v>
      </c>
      <c r="K534" s="22">
        <f t="array" ref="K534">INDEX(Prices!$A$1:$G$5, MATCH(J534, Prices!$A$1:$A$5, 0), MATCH(H534, Prices!$A$1:$G$1, 0))</f>
        <v>0</v>
      </c>
      <c r="L534" s="3">
        <v>9</v>
      </c>
      <c r="M534" s="18" t="str">
        <f>VLOOKUP(L534, Cities!$A$1:$B$11, 2, FALSE)</f>
        <v>Haiphong</v>
      </c>
      <c r="N534" s="3">
        <v>6</v>
      </c>
      <c r="O534" s="4" t="s">
        <v>46</v>
      </c>
    </row>
    <row r="535" spans="1:15" ht="13" x14ac:dyDescent="0.15">
      <c r="A535" s="3">
        <v>534</v>
      </c>
      <c r="B535" s="3">
        <v>1</v>
      </c>
      <c r="C535" s="18" t="str">
        <f>VLOOKUP(B535, 'Traffic channels'!$A$1:$B$7, 2, FALSE)</f>
        <v>Google SEO</v>
      </c>
      <c r="D535" s="4" t="s">
        <v>39</v>
      </c>
      <c r="E535" s="14">
        <v>0</v>
      </c>
      <c r="F535" s="3">
        <v>-1</v>
      </c>
      <c r="G535" s="3">
        <v>-1</v>
      </c>
      <c r="H535" s="18" t="str">
        <f>VLOOKUP(G535, Products!$A$1:$B$7, 2, FALSE)</f>
        <v>NONE</v>
      </c>
      <c r="I535" s="3">
        <v>-1</v>
      </c>
      <c r="J535" s="19" t="str">
        <f>VLOOKUP(I535, 'Pricing plans'!$A$1:$B$5, 2, FALSE)</f>
        <v>NONE</v>
      </c>
      <c r="K535" s="22">
        <f t="array" ref="K535">INDEX(Prices!$A$1:$G$5, MATCH(J535, Prices!$A$1:$A$5, 0), MATCH(H535, Prices!$A$1:$G$1, 0))</f>
        <v>0</v>
      </c>
      <c r="L535" s="3">
        <v>3</v>
      </c>
      <c r="M535" s="18" t="str">
        <f>VLOOKUP(L535, Cities!$A$1:$B$11, 2, FALSE)</f>
        <v>Da Nang</v>
      </c>
      <c r="N535" s="3">
        <v>4</v>
      </c>
      <c r="O535" s="4" t="s">
        <v>45</v>
      </c>
    </row>
    <row r="536" spans="1:15" ht="13" x14ac:dyDescent="0.15">
      <c r="A536" s="3">
        <v>535</v>
      </c>
      <c r="B536" s="3">
        <v>2</v>
      </c>
      <c r="C536" s="18" t="str">
        <f>VLOOKUP(B536, 'Traffic channels'!$A$1:$B$7, 2, FALSE)</f>
        <v>Google Ads</v>
      </c>
      <c r="D536" s="4" t="s">
        <v>42</v>
      </c>
      <c r="E536" s="14">
        <v>0</v>
      </c>
      <c r="F536" s="3">
        <v>-1</v>
      </c>
      <c r="G536" s="3">
        <v>-1</v>
      </c>
      <c r="H536" s="18" t="str">
        <f>VLOOKUP(G536, Products!$A$1:$B$7, 2, FALSE)</f>
        <v>NONE</v>
      </c>
      <c r="I536" s="3">
        <v>-1</v>
      </c>
      <c r="J536" s="19" t="str">
        <f>VLOOKUP(I536, 'Pricing plans'!$A$1:$B$5, 2, FALSE)</f>
        <v>NONE</v>
      </c>
      <c r="K536" s="22">
        <f t="array" ref="K536">INDEX(Prices!$A$1:$G$5, MATCH(J536, Prices!$A$1:$A$5, 0), MATCH(H536, Prices!$A$1:$G$1, 0))</f>
        <v>0</v>
      </c>
      <c r="L536" s="3">
        <v>4</v>
      </c>
      <c r="M536" s="18" t="str">
        <f>VLOOKUP(L536, Cities!$A$1:$B$11, 2, FALSE)</f>
        <v>Huế</v>
      </c>
      <c r="N536" s="3">
        <v>2</v>
      </c>
      <c r="O536" s="4" t="s">
        <v>41</v>
      </c>
    </row>
    <row r="537" spans="1:15" ht="13" x14ac:dyDescent="0.15">
      <c r="A537" s="3">
        <v>536</v>
      </c>
      <c r="B537" s="3">
        <v>2</v>
      </c>
      <c r="C537" s="18" t="str">
        <f>VLOOKUP(B537, 'Traffic channels'!$A$1:$B$7, 2, FALSE)</f>
        <v>Google Ads</v>
      </c>
      <c r="D537" s="4" t="s">
        <v>42</v>
      </c>
      <c r="E537" s="14">
        <v>0</v>
      </c>
      <c r="F537" s="3">
        <v>-1</v>
      </c>
      <c r="G537" s="3">
        <v>-1</v>
      </c>
      <c r="H537" s="18" t="str">
        <f>VLOOKUP(G537, Products!$A$1:$B$7, 2, FALSE)</f>
        <v>NONE</v>
      </c>
      <c r="I537" s="3">
        <v>-1</v>
      </c>
      <c r="J537" s="19" t="str">
        <f>VLOOKUP(I537, 'Pricing plans'!$A$1:$B$5, 2, FALSE)</f>
        <v>NONE</v>
      </c>
      <c r="K537" s="22">
        <f t="array" ref="K537">INDEX(Prices!$A$1:$G$5, MATCH(J537, Prices!$A$1:$A$5, 0), MATCH(H537, Prices!$A$1:$G$1, 0))</f>
        <v>0</v>
      </c>
      <c r="L537" s="3">
        <v>1</v>
      </c>
      <c r="M537" s="18" t="str">
        <f>VLOOKUP(L537, Cities!$A$1:$B$11, 2, FALSE)</f>
        <v>Ho Chi Minh City</v>
      </c>
      <c r="N537" s="3">
        <v>4</v>
      </c>
      <c r="O537" s="4" t="s">
        <v>45</v>
      </c>
    </row>
    <row r="538" spans="1:15" ht="13" x14ac:dyDescent="0.15">
      <c r="A538" s="3">
        <v>537</v>
      </c>
      <c r="B538" s="3">
        <v>2</v>
      </c>
      <c r="C538" s="18" t="str">
        <f>VLOOKUP(B538, 'Traffic channels'!$A$1:$B$7, 2, FALSE)</f>
        <v>Google Ads</v>
      </c>
      <c r="D538" s="4" t="s">
        <v>39</v>
      </c>
      <c r="E538" s="14">
        <v>0</v>
      </c>
      <c r="F538" s="3">
        <v>-1</v>
      </c>
      <c r="G538" s="3">
        <v>-1</v>
      </c>
      <c r="H538" s="18" t="str">
        <f>VLOOKUP(G538, Products!$A$1:$B$7, 2, FALSE)</f>
        <v>NONE</v>
      </c>
      <c r="I538" s="3">
        <v>-1</v>
      </c>
      <c r="J538" s="19" t="str">
        <f>VLOOKUP(I538, 'Pricing plans'!$A$1:$B$5, 2, FALSE)</f>
        <v>NONE</v>
      </c>
      <c r="K538" s="22">
        <f t="array" ref="K538">INDEX(Prices!$A$1:$G$5, MATCH(J538, Prices!$A$1:$A$5, 0), MATCH(H538, Prices!$A$1:$G$1, 0))</f>
        <v>0</v>
      </c>
      <c r="L538" s="3">
        <v>4</v>
      </c>
      <c r="M538" s="18" t="str">
        <f>VLOOKUP(L538, Cities!$A$1:$B$11, 2, FALSE)</f>
        <v>Huế</v>
      </c>
      <c r="N538" s="3">
        <v>3</v>
      </c>
      <c r="O538" s="4" t="s">
        <v>40</v>
      </c>
    </row>
    <row r="539" spans="1:15" ht="13" x14ac:dyDescent="0.15">
      <c r="A539" s="3">
        <v>538</v>
      </c>
      <c r="B539" s="3">
        <v>3</v>
      </c>
      <c r="C539" s="18" t="str">
        <f>VLOOKUP(B539, 'Traffic channels'!$A$1:$B$7, 2, FALSE)</f>
        <v>Bing</v>
      </c>
      <c r="D539" s="4" t="s">
        <v>42</v>
      </c>
      <c r="E539" s="14">
        <v>0</v>
      </c>
      <c r="F539" s="3">
        <v>-1</v>
      </c>
      <c r="G539" s="3">
        <v>-1</v>
      </c>
      <c r="H539" s="18" t="str">
        <f>VLOOKUP(G539, Products!$A$1:$B$7, 2, FALSE)</f>
        <v>NONE</v>
      </c>
      <c r="I539" s="3">
        <v>-1</v>
      </c>
      <c r="J539" s="19" t="str">
        <f>VLOOKUP(I539, 'Pricing plans'!$A$1:$B$5, 2, FALSE)</f>
        <v>NONE</v>
      </c>
      <c r="K539" s="22">
        <f t="array" ref="K539">INDEX(Prices!$A$1:$G$5, MATCH(J539, Prices!$A$1:$A$5, 0), MATCH(H539, Prices!$A$1:$G$1, 0))</f>
        <v>0</v>
      </c>
      <c r="L539" s="3">
        <v>2</v>
      </c>
      <c r="M539" s="18" t="str">
        <f>VLOOKUP(L539, Cities!$A$1:$B$11, 2, FALSE)</f>
        <v>Hanoi</v>
      </c>
      <c r="N539" s="3">
        <v>1</v>
      </c>
      <c r="O539" s="4" t="s">
        <v>44</v>
      </c>
    </row>
    <row r="540" spans="1:15" ht="13" x14ac:dyDescent="0.15">
      <c r="A540" s="3">
        <v>539</v>
      </c>
      <c r="B540" s="3">
        <v>2</v>
      </c>
      <c r="C540" s="18" t="str">
        <f>VLOOKUP(B540, 'Traffic channels'!$A$1:$B$7, 2, FALSE)</f>
        <v>Google Ads</v>
      </c>
      <c r="D540" s="4" t="s">
        <v>42</v>
      </c>
      <c r="E540" s="14">
        <v>0</v>
      </c>
      <c r="F540" s="3">
        <v>-1</v>
      </c>
      <c r="G540" s="3">
        <v>-1</v>
      </c>
      <c r="H540" s="18" t="str">
        <f>VLOOKUP(G540, Products!$A$1:$B$7, 2, FALSE)</f>
        <v>NONE</v>
      </c>
      <c r="I540" s="3">
        <v>-1</v>
      </c>
      <c r="J540" s="19" t="str">
        <f>VLOOKUP(I540, 'Pricing plans'!$A$1:$B$5, 2, FALSE)</f>
        <v>NONE</v>
      </c>
      <c r="K540" s="22">
        <f t="array" ref="K540">INDEX(Prices!$A$1:$G$5, MATCH(J540, Prices!$A$1:$A$5, 0), MATCH(H540, Prices!$A$1:$G$1, 0))</f>
        <v>0</v>
      </c>
      <c r="L540" s="3">
        <v>4</v>
      </c>
      <c r="M540" s="18" t="str">
        <f>VLOOKUP(L540, Cities!$A$1:$B$11, 2, FALSE)</f>
        <v>Huế</v>
      </c>
      <c r="N540" s="3">
        <v>5</v>
      </c>
      <c r="O540" s="4" t="s">
        <v>43</v>
      </c>
    </row>
    <row r="541" spans="1:15" ht="13" x14ac:dyDescent="0.15">
      <c r="A541" s="3">
        <v>540</v>
      </c>
      <c r="B541" s="3">
        <v>5</v>
      </c>
      <c r="C541" s="18" t="str">
        <f>VLOOKUP(B541, 'Traffic channels'!$A$1:$B$7, 2, FALSE)</f>
        <v>Instagram</v>
      </c>
      <c r="D541" s="4" t="s">
        <v>39</v>
      </c>
      <c r="E541" s="14">
        <v>0</v>
      </c>
      <c r="F541" s="3">
        <v>-1</v>
      </c>
      <c r="G541" s="3">
        <v>-1</v>
      </c>
      <c r="H541" s="18" t="str">
        <f>VLOOKUP(G541, Products!$A$1:$B$7, 2, FALSE)</f>
        <v>NONE</v>
      </c>
      <c r="I541" s="3">
        <v>-1</v>
      </c>
      <c r="J541" s="19" t="str">
        <f>VLOOKUP(I541, 'Pricing plans'!$A$1:$B$5, 2, FALSE)</f>
        <v>NONE</v>
      </c>
      <c r="K541" s="22">
        <f t="array" ref="K541">INDEX(Prices!$A$1:$G$5, MATCH(J541, Prices!$A$1:$A$5, 0), MATCH(H541, Prices!$A$1:$G$1, 0))</f>
        <v>0</v>
      </c>
      <c r="L541" s="3">
        <v>10</v>
      </c>
      <c r="M541" s="18" t="str">
        <f>VLOOKUP(L541, Cities!$A$1:$B$11, 2, FALSE)</f>
        <v>Nha Trang</v>
      </c>
      <c r="N541" s="3">
        <v>2</v>
      </c>
      <c r="O541" s="4" t="s">
        <v>41</v>
      </c>
    </row>
    <row r="542" spans="1:15" ht="13" x14ac:dyDescent="0.15">
      <c r="A542" s="3">
        <v>541</v>
      </c>
      <c r="B542" s="3">
        <v>4</v>
      </c>
      <c r="C542" s="18" t="str">
        <f>VLOOKUP(B542, 'Traffic channels'!$A$1:$B$7, 2, FALSE)</f>
        <v>Facebook</v>
      </c>
      <c r="D542" s="4" t="s">
        <v>39</v>
      </c>
      <c r="E542" s="14">
        <v>0</v>
      </c>
      <c r="F542" s="3">
        <v>-1</v>
      </c>
      <c r="G542" s="3">
        <v>-1</v>
      </c>
      <c r="H542" s="18" t="str">
        <f>VLOOKUP(G542, Products!$A$1:$B$7, 2, FALSE)</f>
        <v>NONE</v>
      </c>
      <c r="I542" s="3">
        <v>-1</v>
      </c>
      <c r="J542" s="19" t="str">
        <f>VLOOKUP(I542, 'Pricing plans'!$A$1:$B$5, 2, FALSE)</f>
        <v>NONE</v>
      </c>
      <c r="K542" s="22">
        <f t="array" ref="K542">INDEX(Prices!$A$1:$G$5, MATCH(J542, Prices!$A$1:$A$5, 0), MATCH(H542, Prices!$A$1:$G$1, 0))</f>
        <v>0</v>
      </c>
      <c r="L542" s="3">
        <v>2</v>
      </c>
      <c r="M542" s="18" t="str">
        <f>VLOOKUP(L542, Cities!$A$1:$B$11, 2, FALSE)</f>
        <v>Hanoi</v>
      </c>
      <c r="N542" s="3">
        <v>6</v>
      </c>
      <c r="O542" s="4" t="s">
        <v>46</v>
      </c>
    </row>
    <row r="543" spans="1:15" ht="13" x14ac:dyDescent="0.15">
      <c r="A543" s="3">
        <v>542</v>
      </c>
      <c r="B543" s="3">
        <v>4</v>
      </c>
      <c r="C543" s="18" t="str">
        <f>VLOOKUP(B543, 'Traffic channels'!$A$1:$B$7, 2, FALSE)</f>
        <v>Facebook</v>
      </c>
      <c r="D543" s="4" t="s">
        <v>42</v>
      </c>
      <c r="E543" s="14">
        <v>0</v>
      </c>
      <c r="F543" s="3">
        <v>-1</v>
      </c>
      <c r="G543" s="3">
        <v>-1</v>
      </c>
      <c r="H543" s="18" t="str">
        <f>VLOOKUP(G543, Products!$A$1:$B$7, 2, FALSE)</f>
        <v>NONE</v>
      </c>
      <c r="I543" s="3">
        <v>-1</v>
      </c>
      <c r="J543" s="19" t="str">
        <f>VLOOKUP(I543, 'Pricing plans'!$A$1:$B$5, 2, FALSE)</f>
        <v>NONE</v>
      </c>
      <c r="K543" s="22">
        <f t="array" ref="K543">INDEX(Prices!$A$1:$G$5, MATCH(J543, Prices!$A$1:$A$5, 0), MATCH(H543, Prices!$A$1:$G$1, 0))</f>
        <v>0</v>
      </c>
      <c r="L543" s="3">
        <v>1</v>
      </c>
      <c r="M543" s="18" t="str">
        <f>VLOOKUP(L543, Cities!$A$1:$B$11, 2, FALSE)</f>
        <v>Ho Chi Minh City</v>
      </c>
      <c r="N543" s="3">
        <v>1</v>
      </c>
      <c r="O543" s="4" t="s">
        <v>44</v>
      </c>
    </row>
    <row r="544" spans="1:15" ht="13" x14ac:dyDescent="0.15">
      <c r="A544" s="3">
        <v>543</v>
      </c>
      <c r="B544" s="3">
        <v>4</v>
      </c>
      <c r="C544" s="18" t="str">
        <f>VLOOKUP(B544, 'Traffic channels'!$A$1:$B$7, 2, FALSE)</f>
        <v>Facebook</v>
      </c>
      <c r="D544" s="4" t="s">
        <v>39</v>
      </c>
      <c r="E544" s="14">
        <v>0</v>
      </c>
      <c r="F544" s="3">
        <v>-1</v>
      </c>
      <c r="G544" s="3">
        <v>-1</v>
      </c>
      <c r="H544" s="18" t="str">
        <f>VLOOKUP(G544, Products!$A$1:$B$7, 2, FALSE)</f>
        <v>NONE</v>
      </c>
      <c r="I544" s="3">
        <v>-1</v>
      </c>
      <c r="J544" s="19" t="str">
        <f>VLOOKUP(I544, 'Pricing plans'!$A$1:$B$5, 2, FALSE)</f>
        <v>NONE</v>
      </c>
      <c r="K544" s="22">
        <f t="array" ref="K544">INDEX(Prices!$A$1:$G$5, MATCH(J544, Prices!$A$1:$A$5, 0), MATCH(H544, Prices!$A$1:$G$1, 0))</f>
        <v>0</v>
      </c>
      <c r="L544" s="3">
        <v>6</v>
      </c>
      <c r="M544" s="18" t="str">
        <f>VLOOKUP(L544, Cities!$A$1:$B$11, 2, FALSE)</f>
        <v>Đà Lạt</v>
      </c>
      <c r="N544" s="3">
        <v>2</v>
      </c>
      <c r="O544" s="4" t="s">
        <v>41</v>
      </c>
    </row>
    <row r="545" spans="1:15" ht="13" x14ac:dyDescent="0.15">
      <c r="A545" s="3">
        <v>544</v>
      </c>
      <c r="B545" s="3">
        <v>4</v>
      </c>
      <c r="C545" s="18" t="str">
        <f>VLOOKUP(B545, 'Traffic channels'!$A$1:$B$7, 2, FALSE)</f>
        <v>Facebook</v>
      </c>
      <c r="D545" s="4" t="s">
        <v>39</v>
      </c>
      <c r="E545" s="14">
        <v>0</v>
      </c>
      <c r="F545" s="3">
        <v>-1</v>
      </c>
      <c r="G545" s="3">
        <v>-1</v>
      </c>
      <c r="H545" s="18" t="str">
        <f>VLOOKUP(G545, Products!$A$1:$B$7, 2, FALSE)</f>
        <v>NONE</v>
      </c>
      <c r="I545" s="3">
        <v>-1</v>
      </c>
      <c r="J545" s="19" t="str">
        <f>VLOOKUP(I545, 'Pricing plans'!$A$1:$B$5, 2, FALSE)</f>
        <v>NONE</v>
      </c>
      <c r="K545" s="22">
        <f t="array" ref="K545">INDEX(Prices!$A$1:$G$5, MATCH(J545, Prices!$A$1:$A$5, 0), MATCH(H545, Prices!$A$1:$G$1, 0))</f>
        <v>0</v>
      </c>
      <c r="L545" s="3">
        <v>8</v>
      </c>
      <c r="M545" s="18" t="str">
        <f>VLOOKUP(L545, Cities!$A$1:$B$11, 2, FALSE)</f>
        <v>Buôn Ma Thuột</v>
      </c>
      <c r="N545" s="3">
        <v>7</v>
      </c>
      <c r="O545" s="4" t="s">
        <v>47</v>
      </c>
    </row>
    <row r="546" spans="1:15" ht="13" x14ac:dyDescent="0.15">
      <c r="A546" s="3">
        <v>545</v>
      </c>
      <c r="B546" s="3">
        <v>2</v>
      </c>
      <c r="C546" s="18" t="str">
        <f>VLOOKUP(B546, 'Traffic channels'!$A$1:$B$7, 2, FALSE)</f>
        <v>Google Ads</v>
      </c>
      <c r="D546" s="4" t="s">
        <v>39</v>
      </c>
      <c r="E546" s="14">
        <v>0</v>
      </c>
      <c r="F546" s="3">
        <v>-1</v>
      </c>
      <c r="G546" s="3">
        <v>-1</v>
      </c>
      <c r="H546" s="18" t="str">
        <f>VLOOKUP(G546, Products!$A$1:$B$7, 2, FALSE)</f>
        <v>NONE</v>
      </c>
      <c r="I546" s="3">
        <v>-1</v>
      </c>
      <c r="J546" s="19" t="str">
        <f>VLOOKUP(I546, 'Pricing plans'!$A$1:$B$5, 2, FALSE)</f>
        <v>NONE</v>
      </c>
      <c r="K546" s="22">
        <f t="array" ref="K546">INDEX(Prices!$A$1:$G$5, MATCH(J546, Prices!$A$1:$A$5, 0), MATCH(H546, Prices!$A$1:$G$1, 0))</f>
        <v>0</v>
      </c>
      <c r="L546" s="3">
        <v>1</v>
      </c>
      <c r="M546" s="18" t="str">
        <f>VLOOKUP(L546, Cities!$A$1:$B$11, 2, FALSE)</f>
        <v>Ho Chi Minh City</v>
      </c>
      <c r="N546" s="3">
        <v>5</v>
      </c>
      <c r="O546" s="4" t="s">
        <v>43</v>
      </c>
    </row>
    <row r="547" spans="1:15" ht="13" x14ac:dyDescent="0.15">
      <c r="A547" s="3">
        <v>546</v>
      </c>
      <c r="B547" s="3">
        <v>2</v>
      </c>
      <c r="C547" s="18" t="str">
        <f>VLOOKUP(B547, 'Traffic channels'!$A$1:$B$7, 2, FALSE)</f>
        <v>Google Ads</v>
      </c>
      <c r="D547" s="4" t="s">
        <v>42</v>
      </c>
      <c r="E547" s="14">
        <v>0</v>
      </c>
      <c r="F547" s="3">
        <v>-1</v>
      </c>
      <c r="G547" s="3">
        <v>-1</v>
      </c>
      <c r="H547" s="18" t="str">
        <f>VLOOKUP(G547, Products!$A$1:$B$7, 2, FALSE)</f>
        <v>NONE</v>
      </c>
      <c r="I547" s="3">
        <v>-1</v>
      </c>
      <c r="J547" s="19" t="str">
        <f>VLOOKUP(I547, 'Pricing plans'!$A$1:$B$5, 2, FALSE)</f>
        <v>NONE</v>
      </c>
      <c r="K547" s="22">
        <f t="array" ref="K547">INDEX(Prices!$A$1:$G$5, MATCH(J547, Prices!$A$1:$A$5, 0), MATCH(H547, Prices!$A$1:$G$1, 0))</f>
        <v>0</v>
      </c>
      <c r="L547" s="3">
        <v>8</v>
      </c>
      <c r="M547" s="18" t="str">
        <f>VLOOKUP(L547, Cities!$A$1:$B$11, 2, FALSE)</f>
        <v>Buôn Ma Thuột</v>
      </c>
      <c r="N547" s="3">
        <v>1</v>
      </c>
      <c r="O547" s="4" t="s">
        <v>44</v>
      </c>
    </row>
    <row r="548" spans="1:15" ht="13" x14ac:dyDescent="0.15">
      <c r="A548" s="3">
        <v>547</v>
      </c>
      <c r="B548" s="3">
        <v>3</v>
      </c>
      <c r="C548" s="18" t="str">
        <f>VLOOKUP(B548, 'Traffic channels'!$A$1:$B$7, 2, FALSE)</f>
        <v>Bing</v>
      </c>
      <c r="D548" s="4" t="s">
        <v>39</v>
      </c>
      <c r="E548" s="14">
        <v>0</v>
      </c>
      <c r="F548" s="3">
        <v>-1</v>
      </c>
      <c r="G548" s="3">
        <v>-1</v>
      </c>
      <c r="H548" s="18" t="str">
        <f>VLOOKUP(G548, Products!$A$1:$B$7, 2, FALSE)</f>
        <v>NONE</v>
      </c>
      <c r="I548" s="3">
        <v>-1</v>
      </c>
      <c r="J548" s="19" t="str">
        <f>VLOOKUP(I548, 'Pricing plans'!$A$1:$B$5, 2, FALSE)</f>
        <v>NONE</v>
      </c>
      <c r="K548" s="22">
        <f t="array" ref="K548">INDEX(Prices!$A$1:$G$5, MATCH(J548, Prices!$A$1:$A$5, 0), MATCH(H548, Prices!$A$1:$G$1, 0))</f>
        <v>0</v>
      </c>
      <c r="L548" s="3">
        <v>9</v>
      </c>
      <c r="M548" s="18" t="str">
        <f>VLOOKUP(L548, Cities!$A$1:$B$11, 2, FALSE)</f>
        <v>Haiphong</v>
      </c>
      <c r="N548" s="3">
        <v>2</v>
      </c>
      <c r="O548" s="4" t="s">
        <v>41</v>
      </c>
    </row>
    <row r="549" spans="1:15" ht="13" x14ac:dyDescent="0.15">
      <c r="A549" s="3">
        <v>548</v>
      </c>
      <c r="B549" s="3">
        <v>1</v>
      </c>
      <c r="C549" s="18" t="str">
        <f>VLOOKUP(B549, 'Traffic channels'!$A$1:$B$7, 2, FALSE)</f>
        <v>Google SEO</v>
      </c>
      <c r="D549" s="4" t="s">
        <v>42</v>
      </c>
      <c r="E549" s="14">
        <v>0</v>
      </c>
      <c r="F549" s="3">
        <v>-1</v>
      </c>
      <c r="G549" s="3">
        <v>-1</v>
      </c>
      <c r="H549" s="18" t="str">
        <f>VLOOKUP(G549, Products!$A$1:$B$7, 2, FALSE)</f>
        <v>NONE</v>
      </c>
      <c r="I549" s="3">
        <v>-1</v>
      </c>
      <c r="J549" s="19" t="str">
        <f>VLOOKUP(I549, 'Pricing plans'!$A$1:$B$5, 2, FALSE)</f>
        <v>NONE</v>
      </c>
      <c r="K549" s="22">
        <f t="array" ref="K549">INDEX(Prices!$A$1:$G$5, MATCH(J549, Prices!$A$1:$A$5, 0), MATCH(H549, Prices!$A$1:$G$1, 0))</f>
        <v>0</v>
      </c>
      <c r="L549" s="3">
        <v>6</v>
      </c>
      <c r="M549" s="18" t="str">
        <f>VLOOKUP(L549, Cities!$A$1:$B$11, 2, FALSE)</f>
        <v>Đà Lạt</v>
      </c>
      <c r="N549" s="3">
        <v>1</v>
      </c>
      <c r="O549" s="4" t="s">
        <v>44</v>
      </c>
    </row>
    <row r="550" spans="1:15" ht="13" x14ac:dyDescent="0.15">
      <c r="A550" s="3">
        <v>549</v>
      </c>
      <c r="B550" s="3">
        <v>2</v>
      </c>
      <c r="C550" s="18" t="str">
        <f>VLOOKUP(B550, 'Traffic channels'!$A$1:$B$7, 2, FALSE)</f>
        <v>Google Ads</v>
      </c>
      <c r="D550" s="4" t="s">
        <v>39</v>
      </c>
      <c r="E550" s="14">
        <v>0</v>
      </c>
      <c r="F550" s="3">
        <v>-1</v>
      </c>
      <c r="G550" s="3">
        <v>-1</v>
      </c>
      <c r="H550" s="18" t="str">
        <f>VLOOKUP(G550, Products!$A$1:$B$7, 2, FALSE)</f>
        <v>NONE</v>
      </c>
      <c r="I550" s="3">
        <v>-1</v>
      </c>
      <c r="J550" s="19" t="str">
        <f>VLOOKUP(I550, 'Pricing plans'!$A$1:$B$5, 2, FALSE)</f>
        <v>NONE</v>
      </c>
      <c r="K550" s="22">
        <f t="array" ref="K550">INDEX(Prices!$A$1:$G$5, MATCH(J550, Prices!$A$1:$A$5, 0), MATCH(H550, Prices!$A$1:$G$1, 0))</f>
        <v>0</v>
      </c>
      <c r="L550" s="3">
        <v>3</v>
      </c>
      <c r="M550" s="18" t="str">
        <f>VLOOKUP(L550, Cities!$A$1:$B$11, 2, FALSE)</f>
        <v>Da Nang</v>
      </c>
      <c r="N550" s="3">
        <v>4</v>
      </c>
      <c r="O550" s="4" t="s">
        <v>45</v>
      </c>
    </row>
    <row r="551" spans="1:15" ht="13" x14ac:dyDescent="0.15">
      <c r="A551" s="3">
        <v>550</v>
      </c>
      <c r="B551" s="3">
        <v>2</v>
      </c>
      <c r="C551" s="18" t="str">
        <f>VLOOKUP(B551, 'Traffic channels'!$A$1:$B$7, 2, FALSE)</f>
        <v>Google Ads</v>
      </c>
      <c r="D551" s="4" t="s">
        <v>42</v>
      </c>
      <c r="E551" s="14">
        <v>0</v>
      </c>
      <c r="F551" s="3">
        <v>-1</v>
      </c>
      <c r="G551" s="3">
        <v>-1</v>
      </c>
      <c r="H551" s="18" t="str">
        <f>VLOOKUP(G551, Products!$A$1:$B$7, 2, FALSE)</f>
        <v>NONE</v>
      </c>
      <c r="I551" s="3">
        <v>-1</v>
      </c>
      <c r="J551" s="19" t="str">
        <f>VLOOKUP(I551, 'Pricing plans'!$A$1:$B$5, 2, FALSE)</f>
        <v>NONE</v>
      </c>
      <c r="K551" s="22">
        <f t="array" ref="K551">INDEX(Prices!$A$1:$G$5, MATCH(J551, Prices!$A$1:$A$5, 0), MATCH(H551, Prices!$A$1:$G$1, 0))</f>
        <v>0</v>
      </c>
      <c r="L551" s="3">
        <v>3</v>
      </c>
      <c r="M551" s="18" t="str">
        <f>VLOOKUP(L551, Cities!$A$1:$B$11, 2, FALSE)</f>
        <v>Da Nang</v>
      </c>
      <c r="N551" s="3">
        <v>3</v>
      </c>
      <c r="O551" s="4" t="s">
        <v>40</v>
      </c>
    </row>
    <row r="552" spans="1:15" ht="13" x14ac:dyDescent="0.15">
      <c r="A552" s="3">
        <v>551</v>
      </c>
      <c r="B552" s="3">
        <v>3</v>
      </c>
      <c r="C552" s="18" t="str">
        <f>VLOOKUP(B552, 'Traffic channels'!$A$1:$B$7, 2, FALSE)</f>
        <v>Bing</v>
      </c>
      <c r="D552" s="4" t="s">
        <v>39</v>
      </c>
      <c r="E552" s="14">
        <v>0</v>
      </c>
      <c r="F552" s="3">
        <v>-1</v>
      </c>
      <c r="G552" s="3">
        <v>-1</v>
      </c>
      <c r="H552" s="18" t="str">
        <f>VLOOKUP(G552, Products!$A$1:$B$7, 2, FALSE)</f>
        <v>NONE</v>
      </c>
      <c r="I552" s="3">
        <v>-1</v>
      </c>
      <c r="J552" s="19" t="str">
        <f>VLOOKUP(I552, 'Pricing plans'!$A$1:$B$5, 2, FALSE)</f>
        <v>NONE</v>
      </c>
      <c r="K552" s="22">
        <f t="array" ref="K552">INDEX(Prices!$A$1:$G$5, MATCH(J552, Prices!$A$1:$A$5, 0), MATCH(H552, Prices!$A$1:$G$1, 0))</f>
        <v>0</v>
      </c>
      <c r="L552" s="3">
        <v>10</v>
      </c>
      <c r="M552" s="18" t="str">
        <f>VLOOKUP(L552, Cities!$A$1:$B$11, 2, FALSE)</f>
        <v>Nha Trang</v>
      </c>
      <c r="N552" s="3">
        <v>1</v>
      </c>
      <c r="O552" s="4" t="s">
        <v>44</v>
      </c>
    </row>
    <row r="553" spans="1:15" ht="13" x14ac:dyDescent="0.15">
      <c r="A553" s="3">
        <v>552</v>
      </c>
      <c r="B553" s="3">
        <v>2</v>
      </c>
      <c r="C553" s="18" t="str">
        <f>VLOOKUP(B553, 'Traffic channels'!$A$1:$B$7, 2, FALSE)</f>
        <v>Google Ads</v>
      </c>
      <c r="D553" s="4" t="s">
        <v>42</v>
      </c>
      <c r="E553" s="14">
        <v>0</v>
      </c>
      <c r="F553" s="3">
        <v>-1</v>
      </c>
      <c r="G553" s="3">
        <v>-1</v>
      </c>
      <c r="H553" s="18" t="str">
        <f>VLOOKUP(G553, Products!$A$1:$B$7, 2, FALSE)</f>
        <v>NONE</v>
      </c>
      <c r="I553" s="3">
        <v>-1</v>
      </c>
      <c r="J553" s="19" t="str">
        <f>VLOOKUP(I553, 'Pricing plans'!$A$1:$B$5, 2, FALSE)</f>
        <v>NONE</v>
      </c>
      <c r="K553" s="22">
        <f t="array" ref="K553">INDEX(Prices!$A$1:$G$5, MATCH(J553, Prices!$A$1:$A$5, 0), MATCH(H553, Prices!$A$1:$G$1, 0))</f>
        <v>0</v>
      </c>
      <c r="L553" s="3">
        <v>4</v>
      </c>
      <c r="M553" s="18" t="str">
        <f>VLOOKUP(L553, Cities!$A$1:$B$11, 2, FALSE)</f>
        <v>Huế</v>
      </c>
      <c r="N553" s="3">
        <v>1</v>
      </c>
      <c r="O553" s="4" t="s">
        <v>44</v>
      </c>
    </row>
    <row r="554" spans="1:15" ht="13" x14ac:dyDescent="0.15">
      <c r="A554" s="3">
        <v>553</v>
      </c>
      <c r="B554" s="3">
        <v>5</v>
      </c>
      <c r="C554" s="18" t="str">
        <f>VLOOKUP(B554, 'Traffic channels'!$A$1:$B$7, 2, FALSE)</f>
        <v>Instagram</v>
      </c>
      <c r="D554" s="4" t="s">
        <v>42</v>
      </c>
      <c r="E554" s="14">
        <v>0</v>
      </c>
      <c r="F554" s="3">
        <v>-1</v>
      </c>
      <c r="G554" s="3">
        <v>-1</v>
      </c>
      <c r="H554" s="18" t="str">
        <f>VLOOKUP(G554, Products!$A$1:$B$7, 2, FALSE)</f>
        <v>NONE</v>
      </c>
      <c r="I554" s="3">
        <v>-1</v>
      </c>
      <c r="J554" s="19" t="str">
        <f>VLOOKUP(I554, 'Pricing plans'!$A$1:$B$5, 2, FALSE)</f>
        <v>NONE</v>
      </c>
      <c r="K554" s="22">
        <f t="array" ref="K554">INDEX(Prices!$A$1:$G$5, MATCH(J554, Prices!$A$1:$A$5, 0), MATCH(H554, Prices!$A$1:$G$1, 0))</f>
        <v>0</v>
      </c>
      <c r="L554" s="3">
        <v>4</v>
      </c>
      <c r="M554" s="18" t="str">
        <f>VLOOKUP(L554, Cities!$A$1:$B$11, 2, FALSE)</f>
        <v>Huế</v>
      </c>
      <c r="N554" s="3">
        <v>1</v>
      </c>
      <c r="O554" s="4" t="s">
        <v>44</v>
      </c>
    </row>
    <row r="555" spans="1:15" ht="13" x14ac:dyDescent="0.15">
      <c r="A555" s="3">
        <v>554</v>
      </c>
      <c r="B555" s="3">
        <v>2</v>
      </c>
      <c r="C555" s="18" t="str">
        <f>VLOOKUP(B555, 'Traffic channels'!$A$1:$B$7, 2, FALSE)</f>
        <v>Google Ads</v>
      </c>
      <c r="D555" s="4" t="s">
        <v>42</v>
      </c>
      <c r="E555" s="14">
        <v>0</v>
      </c>
      <c r="F555" s="3">
        <v>-1</v>
      </c>
      <c r="G555" s="3">
        <v>-1</v>
      </c>
      <c r="H555" s="18" t="str">
        <f>VLOOKUP(G555, Products!$A$1:$B$7, 2, FALSE)</f>
        <v>NONE</v>
      </c>
      <c r="I555" s="3">
        <v>-1</v>
      </c>
      <c r="J555" s="19" t="str">
        <f>VLOOKUP(I555, 'Pricing plans'!$A$1:$B$5, 2, FALSE)</f>
        <v>NONE</v>
      </c>
      <c r="K555" s="22">
        <f t="array" ref="K555">INDEX(Prices!$A$1:$G$5, MATCH(J555, Prices!$A$1:$A$5, 0), MATCH(H555, Prices!$A$1:$G$1, 0))</f>
        <v>0</v>
      </c>
      <c r="L555" s="3">
        <v>9</v>
      </c>
      <c r="M555" s="18" t="str">
        <f>VLOOKUP(L555, Cities!$A$1:$B$11, 2, FALSE)</f>
        <v>Haiphong</v>
      </c>
      <c r="N555" s="3">
        <v>5</v>
      </c>
      <c r="O555" s="4" t="s">
        <v>43</v>
      </c>
    </row>
    <row r="556" spans="1:15" ht="13" x14ac:dyDescent="0.15">
      <c r="A556" s="3">
        <v>555</v>
      </c>
      <c r="B556" s="3">
        <v>2</v>
      </c>
      <c r="C556" s="18" t="str">
        <f>VLOOKUP(B556, 'Traffic channels'!$A$1:$B$7, 2, FALSE)</f>
        <v>Google Ads</v>
      </c>
      <c r="D556" s="4" t="s">
        <v>39</v>
      </c>
      <c r="E556" s="14">
        <v>0</v>
      </c>
      <c r="F556" s="3">
        <v>-1</v>
      </c>
      <c r="G556" s="3">
        <v>-1</v>
      </c>
      <c r="H556" s="18" t="str">
        <f>VLOOKUP(G556, Products!$A$1:$B$7, 2, FALSE)</f>
        <v>NONE</v>
      </c>
      <c r="I556" s="3">
        <v>-1</v>
      </c>
      <c r="J556" s="19" t="str">
        <f>VLOOKUP(I556, 'Pricing plans'!$A$1:$B$5, 2, FALSE)</f>
        <v>NONE</v>
      </c>
      <c r="K556" s="22">
        <f t="array" ref="K556">INDEX(Prices!$A$1:$G$5, MATCH(J556, Prices!$A$1:$A$5, 0), MATCH(H556, Prices!$A$1:$G$1, 0))</f>
        <v>0</v>
      </c>
      <c r="L556" s="3">
        <v>5</v>
      </c>
      <c r="M556" s="18" t="str">
        <f>VLOOKUP(L556, Cities!$A$1:$B$11, 2, FALSE)</f>
        <v>Đông Hà</v>
      </c>
      <c r="N556" s="3">
        <v>3</v>
      </c>
      <c r="O556" s="4" t="s">
        <v>40</v>
      </c>
    </row>
    <row r="557" spans="1:15" ht="13" x14ac:dyDescent="0.15">
      <c r="A557" s="3">
        <v>556</v>
      </c>
      <c r="B557" s="3">
        <v>1</v>
      </c>
      <c r="C557" s="18" t="str">
        <f>VLOOKUP(B557, 'Traffic channels'!$A$1:$B$7, 2, FALSE)</f>
        <v>Google SEO</v>
      </c>
      <c r="D557" s="4" t="s">
        <v>42</v>
      </c>
      <c r="E557" s="14">
        <v>0</v>
      </c>
      <c r="F557" s="3">
        <v>-1</v>
      </c>
      <c r="G557" s="3">
        <v>-1</v>
      </c>
      <c r="H557" s="18" t="str">
        <f>VLOOKUP(G557, Products!$A$1:$B$7, 2, FALSE)</f>
        <v>NONE</v>
      </c>
      <c r="I557" s="3">
        <v>-1</v>
      </c>
      <c r="J557" s="19" t="str">
        <f>VLOOKUP(I557, 'Pricing plans'!$A$1:$B$5, 2, FALSE)</f>
        <v>NONE</v>
      </c>
      <c r="K557" s="22">
        <f t="array" ref="K557">INDEX(Prices!$A$1:$G$5, MATCH(J557, Prices!$A$1:$A$5, 0), MATCH(H557, Prices!$A$1:$G$1, 0))</f>
        <v>0</v>
      </c>
      <c r="L557" s="3">
        <v>2</v>
      </c>
      <c r="M557" s="18" t="str">
        <f>VLOOKUP(L557, Cities!$A$1:$B$11, 2, FALSE)</f>
        <v>Hanoi</v>
      </c>
      <c r="N557" s="3">
        <v>6</v>
      </c>
      <c r="O557" s="4" t="s">
        <v>46</v>
      </c>
    </row>
    <row r="558" spans="1:15" ht="13" x14ac:dyDescent="0.15">
      <c r="A558" s="3">
        <v>557</v>
      </c>
      <c r="B558" s="3">
        <v>2</v>
      </c>
      <c r="C558" s="18" t="str">
        <f>VLOOKUP(B558, 'Traffic channels'!$A$1:$B$7, 2, FALSE)</f>
        <v>Google Ads</v>
      </c>
      <c r="D558" s="4" t="s">
        <v>39</v>
      </c>
      <c r="E558" s="14">
        <v>0</v>
      </c>
      <c r="F558" s="3">
        <v>-1</v>
      </c>
      <c r="G558" s="3">
        <v>-1</v>
      </c>
      <c r="H558" s="18" t="str">
        <f>VLOOKUP(G558, Products!$A$1:$B$7, 2, FALSE)</f>
        <v>NONE</v>
      </c>
      <c r="I558" s="3">
        <v>-1</v>
      </c>
      <c r="J558" s="19" t="str">
        <f>VLOOKUP(I558, 'Pricing plans'!$A$1:$B$5, 2, FALSE)</f>
        <v>NONE</v>
      </c>
      <c r="K558" s="22">
        <f t="array" ref="K558">INDEX(Prices!$A$1:$G$5, MATCH(J558, Prices!$A$1:$A$5, 0), MATCH(H558, Prices!$A$1:$G$1, 0))</f>
        <v>0</v>
      </c>
      <c r="L558" s="3">
        <v>6</v>
      </c>
      <c r="M558" s="18" t="str">
        <f>VLOOKUP(L558, Cities!$A$1:$B$11, 2, FALSE)</f>
        <v>Đà Lạt</v>
      </c>
      <c r="N558" s="3">
        <v>4</v>
      </c>
      <c r="O558" s="4" t="s">
        <v>45</v>
      </c>
    </row>
    <row r="559" spans="1:15" ht="13" x14ac:dyDescent="0.15">
      <c r="A559" s="3">
        <v>558</v>
      </c>
      <c r="B559" s="3">
        <v>2</v>
      </c>
      <c r="C559" s="18" t="str">
        <f>VLOOKUP(B559, 'Traffic channels'!$A$1:$B$7, 2, FALSE)</f>
        <v>Google Ads</v>
      </c>
      <c r="D559" s="4" t="s">
        <v>42</v>
      </c>
      <c r="E559" s="14">
        <v>0</v>
      </c>
      <c r="F559" s="3">
        <v>-1</v>
      </c>
      <c r="G559" s="3">
        <v>-1</v>
      </c>
      <c r="H559" s="18" t="str">
        <f>VLOOKUP(G559, Products!$A$1:$B$7, 2, FALSE)</f>
        <v>NONE</v>
      </c>
      <c r="I559" s="3">
        <v>-1</v>
      </c>
      <c r="J559" s="19" t="str">
        <f>VLOOKUP(I559, 'Pricing plans'!$A$1:$B$5, 2, FALSE)</f>
        <v>NONE</v>
      </c>
      <c r="K559" s="22">
        <f t="array" ref="K559">INDEX(Prices!$A$1:$G$5, MATCH(J559, Prices!$A$1:$A$5, 0), MATCH(H559, Prices!$A$1:$G$1, 0))</f>
        <v>0</v>
      </c>
      <c r="L559" s="3">
        <v>9</v>
      </c>
      <c r="M559" s="18" t="str">
        <f>VLOOKUP(L559, Cities!$A$1:$B$11, 2, FALSE)</f>
        <v>Haiphong</v>
      </c>
      <c r="N559" s="3">
        <v>6</v>
      </c>
      <c r="O559" s="4" t="s">
        <v>46</v>
      </c>
    </row>
    <row r="560" spans="1:15" ht="13" x14ac:dyDescent="0.15">
      <c r="A560" s="3">
        <v>559</v>
      </c>
      <c r="B560" s="3">
        <v>2</v>
      </c>
      <c r="C560" s="18" t="str">
        <f>VLOOKUP(B560, 'Traffic channels'!$A$1:$B$7, 2, FALSE)</f>
        <v>Google Ads</v>
      </c>
      <c r="D560" s="4" t="s">
        <v>39</v>
      </c>
      <c r="E560" s="14">
        <v>0</v>
      </c>
      <c r="F560" s="3">
        <v>-1</v>
      </c>
      <c r="G560" s="3">
        <v>-1</v>
      </c>
      <c r="H560" s="18" t="str">
        <f>VLOOKUP(G560, Products!$A$1:$B$7, 2, FALSE)</f>
        <v>NONE</v>
      </c>
      <c r="I560" s="3">
        <v>-1</v>
      </c>
      <c r="J560" s="19" t="str">
        <f>VLOOKUP(I560, 'Pricing plans'!$A$1:$B$5, 2, FALSE)</f>
        <v>NONE</v>
      </c>
      <c r="K560" s="22">
        <f t="array" ref="K560">INDEX(Prices!$A$1:$G$5, MATCH(J560, Prices!$A$1:$A$5, 0), MATCH(H560, Prices!$A$1:$G$1, 0))</f>
        <v>0</v>
      </c>
      <c r="L560" s="3">
        <v>7</v>
      </c>
      <c r="M560" s="18" t="str">
        <f>VLOOKUP(L560, Cities!$A$1:$B$11, 2, FALSE)</f>
        <v>Hội An</v>
      </c>
      <c r="N560" s="3">
        <v>4</v>
      </c>
      <c r="O560" s="4" t="s">
        <v>45</v>
      </c>
    </row>
    <row r="561" spans="1:15" ht="13" x14ac:dyDescent="0.15">
      <c r="A561" s="3">
        <v>560</v>
      </c>
      <c r="B561" s="3">
        <v>1</v>
      </c>
      <c r="C561" s="18" t="str">
        <f>VLOOKUP(B561, 'Traffic channels'!$A$1:$B$7, 2, FALSE)</f>
        <v>Google SEO</v>
      </c>
      <c r="D561" s="4" t="s">
        <v>42</v>
      </c>
      <c r="E561" s="14">
        <v>0</v>
      </c>
      <c r="F561" s="3">
        <v>-1</v>
      </c>
      <c r="G561" s="3">
        <v>-1</v>
      </c>
      <c r="H561" s="18" t="str">
        <f>VLOOKUP(G561, Products!$A$1:$B$7, 2, FALSE)</f>
        <v>NONE</v>
      </c>
      <c r="I561" s="3">
        <v>-1</v>
      </c>
      <c r="J561" s="19" t="str">
        <f>VLOOKUP(I561, 'Pricing plans'!$A$1:$B$5, 2, FALSE)</f>
        <v>NONE</v>
      </c>
      <c r="K561" s="22">
        <f t="array" ref="K561">INDEX(Prices!$A$1:$G$5, MATCH(J561, Prices!$A$1:$A$5, 0), MATCH(H561, Prices!$A$1:$G$1, 0))</f>
        <v>0</v>
      </c>
      <c r="L561" s="3">
        <v>10</v>
      </c>
      <c r="M561" s="18" t="str">
        <f>VLOOKUP(L561, Cities!$A$1:$B$11, 2, FALSE)</f>
        <v>Nha Trang</v>
      </c>
      <c r="N561" s="3">
        <v>5</v>
      </c>
      <c r="O561" s="4" t="s">
        <v>43</v>
      </c>
    </row>
    <row r="562" spans="1:15" ht="13" x14ac:dyDescent="0.15">
      <c r="A562" s="3">
        <v>561</v>
      </c>
      <c r="B562" s="3">
        <v>3</v>
      </c>
      <c r="C562" s="18" t="str">
        <f>VLOOKUP(B562, 'Traffic channels'!$A$1:$B$7, 2, FALSE)</f>
        <v>Bing</v>
      </c>
      <c r="D562" s="4" t="s">
        <v>42</v>
      </c>
      <c r="E562" s="14">
        <v>0</v>
      </c>
      <c r="F562" s="3">
        <v>-1</v>
      </c>
      <c r="G562" s="3">
        <v>-1</v>
      </c>
      <c r="H562" s="18" t="str">
        <f>VLOOKUP(G562, Products!$A$1:$B$7, 2, FALSE)</f>
        <v>NONE</v>
      </c>
      <c r="I562" s="3">
        <v>-1</v>
      </c>
      <c r="J562" s="19" t="str">
        <f>VLOOKUP(I562, 'Pricing plans'!$A$1:$B$5, 2, FALSE)</f>
        <v>NONE</v>
      </c>
      <c r="K562" s="22">
        <f t="array" ref="K562">INDEX(Prices!$A$1:$G$5, MATCH(J562, Prices!$A$1:$A$5, 0), MATCH(H562, Prices!$A$1:$G$1, 0))</f>
        <v>0</v>
      </c>
      <c r="L562" s="3">
        <v>3</v>
      </c>
      <c r="M562" s="18" t="str">
        <f>VLOOKUP(L562, Cities!$A$1:$B$11, 2, FALSE)</f>
        <v>Da Nang</v>
      </c>
      <c r="N562" s="3">
        <v>6</v>
      </c>
      <c r="O562" s="4" t="s">
        <v>46</v>
      </c>
    </row>
    <row r="563" spans="1:15" ht="13" x14ac:dyDescent="0.15">
      <c r="A563" s="3">
        <v>562</v>
      </c>
      <c r="B563" s="3">
        <v>5</v>
      </c>
      <c r="C563" s="18" t="str">
        <f>VLOOKUP(B563, 'Traffic channels'!$A$1:$B$7, 2, FALSE)</f>
        <v>Instagram</v>
      </c>
      <c r="D563" s="4" t="s">
        <v>42</v>
      </c>
      <c r="E563" s="14">
        <v>0</v>
      </c>
      <c r="F563" s="3">
        <v>-1</v>
      </c>
      <c r="G563" s="3">
        <v>-1</v>
      </c>
      <c r="H563" s="18" t="str">
        <f>VLOOKUP(G563, Products!$A$1:$B$7, 2, FALSE)</f>
        <v>NONE</v>
      </c>
      <c r="I563" s="3">
        <v>-1</v>
      </c>
      <c r="J563" s="19" t="str">
        <f>VLOOKUP(I563, 'Pricing plans'!$A$1:$B$5, 2, FALSE)</f>
        <v>NONE</v>
      </c>
      <c r="K563" s="22">
        <f t="array" ref="K563">INDEX(Prices!$A$1:$G$5, MATCH(J563, Prices!$A$1:$A$5, 0), MATCH(H563, Prices!$A$1:$G$1, 0))</f>
        <v>0</v>
      </c>
      <c r="L563" s="3">
        <v>4</v>
      </c>
      <c r="M563" s="18" t="str">
        <f>VLOOKUP(L563, Cities!$A$1:$B$11, 2, FALSE)</f>
        <v>Huế</v>
      </c>
      <c r="N563" s="3">
        <v>4</v>
      </c>
      <c r="O563" s="4" t="s">
        <v>45</v>
      </c>
    </row>
    <row r="564" spans="1:15" ht="13" x14ac:dyDescent="0.15">
      <c r="A564" s="3">
        <v>563</v>
      </c>
      <c r="B564" s="3">
        <v>5</v>
      </c>
      <c r="C564" s="18" t="str">
        <f>VLOOKUP(B564, 'Traffic channels'!$A$1:$B$7, 2, FALSE)</f>
        <v>Instagram</v>
      </c>
      <c r="D564" s="4" t="s">
        <v>39</v>
      </c>
      <c r="E564" s="14">
        <v>0</v>
      </c>
      <c r="F564" s="3">
        <v>-1</v>
      </c>
      <c r="G564" s="3">
        <v>-1</v>
      </c>
      <c r="H564" s="18" t="str">
        <f>VLOOKUP(G564, Products!$A$1:$B$7, 2, FALSE)</f>
        <v>NONE</v>
      </c>
      <c r="I564" s="3">
        <v>-1</v>
      </c>
      <c r="J564" s="19" t="str">
        <f>VLOOKUP(I564, 'Pricing plans'!$A$1:$B$5, 2, FALSE)</f>
        <v>NONE</v>
      </c>
      <c r="K564" s="22">
        <f t="array" ref="K564">INDEX(Prices!$A$1:$G$5, MATCH(J564, Prices!$A$1:$A$5, 0), MATCH(H564, Prices!$A$1:$G$1, 0))</f>
        <v>0</v>
      </c>
      <c r="L564" s="3">
        <v>1</v>
      </c>
      <c r="M564" s="18" t="str">
        <f>VLOOKUP(L564, Cities!$A$1:$B$11, 2, FALSE)</f>
        <v>Ho Chi Minh City</v>
      </c>
      <c r="N564" s="3">
        <v>5</v>
      </c>
      <c r="O564" s="4" t="s">
        <v>43</v>
      </c>
    </row>
    <row r="565" spans="1:15" ht="13" x14ac:dyDescent="0.15">
      <c r="A565" s="3">
        <v>564</v>
      </c>
      <c r="B565" s="3">
        <v>1</v>
      </c>
      <c r="C565" s="18" t="str">
        <f>VLOOKUP(B565, 'Traffic channels'!$A$1:$B$7, 2, FALSE)</f>
        <v>Google SEO</v>
      </c>
      <c r="D565" s="4" t="s">
        <v>39</v>
      </c>
      <c r="E565" s="14">
        <v>0</v>
      </c>
      <c r="F565" s="3">
        <v>-1</v>
      </c>
      <c r="G565" s="3">
        <v>-1</v>
      </c>
      <c r="H565" s="18" t="str">
        <f>VLOOKUP(G565, Products!$A$1:$B$7, 2, FALSE)</f>
        <v>NONE</v>
      </c>
      <c r="I565" s="3">
        <v>-1</v>
      </c>
      <c r="J565" s="19" t="str">
        <f>VLOOKUP(I565, 'Pricing plans'!$A$1:$B$5, 2, FALSE)</f>
        <v>NONE</v>
      </c>
      <c r="K565" s="22">
        <f t="array" ref="K565">INDEX(Prices!$A$1:$G$5, MATCH(J565, Prices!$A$1:$A$5, 0), MATCH(H565, Prices!$A$1:$G$1, 0))</f>
        <v>0</v>
      </c>
      <c r="L565" s="3">
        <v>7</v>
      </c>
      <c r="M565" s="18" t="str">
        <f>VLOOKUP(L565, Cities!$A$1:$B$11, 2, FALSE)</f>
        <v>Hội An</v>
      </c>
      <c r="N565" s="3">
        <v>7</v>
      </c>
      <c r="O565" s="4" t="s">
        <v>47</v>
      </c>
    </row>
    <row r="566" spans="1:15" ht="13" x14ac:dyDescent="0.15">
      <c r="A566" s="3">
        <v>565</v>
      </c>
      <c r="B566" s="3">
        <v>2</v>
      </c>
      <c r="C566" s="18" t="str">
        <f>VLOOKUP(B566, 'Traffic channels'!$A$1:$B$7, 2, FALSE)</f>
        <v>Google Ads</v>
      </c>
      <c r="D566" s="4" t="s">
        <v>39</v>
      </c>
      <c r="E566" s="14">
        <v>0</v>
      </c>
      <c r="F566" s="3">
        <v>-1</v>
      </c>
      <c r="G566" s="3">
        <v>-1</v>
      </c>
      <c r="H566" s="18" t="str">
        <f>VLOOKUP(G566, Products!$A$1:$B$7, 2, FALSE)</f>
        <v>NONE</v>
      </c>
      <c r="I566" s="3">
        <v>-1</v>
      </c>
      <c r="J566" s="19" t="str">
        <f>VLOOKUP(I566, 'Pricing plans'!$A$1:$B$5, 2, FALSE)</f>
        <v>NONE</v>
      </c>
      <c r="K566" s="22">
        <f t="array" ref="K566">INDEX(Prices!$A$1:$G$5, MATCH(J566, Prices!$A$1:$A$5, 0), MATCH(H566, Prices!$A$1:$G$1, 0))</f>
        <v>0</v>
      </c>
      <c r="L566" s="3">
        <v>3</v>
      </c>
      <c r="M566" s="18" t="str">
        <f>VLOOKUP(L566, Cities!$A$1:$B$11, 2, FALSE)</f>
        <v>Da Nang</v>
      </c>
      <c r="N566" s="3">
        <v>1</v>
      </c>
      <c r="O566" s="4" t="s">
        <v>44</v>
      </c>
    </row>
    <row r="567" spans="1:15" ht="13" x14ac:dyDescent="0.15">
      <c r="A567" s="3">
        <v>566</v>
      </c>
      <c r="B567" s="3">
        <v>4</v>
      </c>
      <c r="C567" s="18" t="str">
        <f>VLOOKUP(B567, 'Traffic channels'!$A$1:$B$7, 2, FALSE)</f>
        <v>Facebook</v>
      </c>
      <c r="D567" s="4" t="s">
        <v>42</v>
      </c>
      <c r="E567" s="14">
        <v>0</v>
      </c>
      <c r="F567" s="3">
        <v>-1</v>
      </c>
      <c r="G567" s="3">
        <v>-1</v>
      </c>
      <c r="H567" s="18" t="str">
        <f>VLOOKUP(G567, Products!$A$1:$B$7, 2, FALSE)</f>
        <v>NONE</v>
      </c>
      <c r="I567" s="3">
        <v>-1</v>
      </c>
      <c r="J567" s="19" t="str">
        <f>VLOOKUP(I567, 'Pricing plans'!$A$1:$B$5, 2, FALSE)</f>
        <v>NONE</v>
      </c>
      <c r="K567" s="22">
        <f t="array" ref="K567">INDEX(Prices!$A$1:$G$5, MATCH(J567, Prices!$A$1:$A$5, 0), MATCH(H567, Prices!$A$1:$G$1, 0))</f>
        <v>0</v>
      </c>
      <c r="L567" s="3">
        <v>4</v>
      </c>
      <c r="M567" s="18" t="str">
        <f>VLOOKUP(L567, Cities!$A$1:$B$11, 2, FALSE)</f>
        <v>Huế</v>
      </c>
      <c r="N567" s="3">
        <v>1</v>
      </c>
      <c r="O567" s="4" t="s">
        <v>44</v>
      </c>
    </row>
    <row r="568" spans="1:15" ht="13" x14ac:dyDescent="0.15">
      <c r="A568" s="3">
        <v>567</v>
      </c>
      <c r="B568" s="3">
        <v>2</v>
      </c>
      <c r="C568" s="18" t="str">
        <f>VLOOKUP(B568, 'Traffic channels'!$A$1:$B$7, 2, FALSE)</f>
        <v>Google Ads</v>
      </c>
      <c r="D568" s="4" t="s">
        <v>39</v>
      </c>
      <c r="E568" s="14">
        <v>0</v>
      </c>
      <c r="F568" s="3">
        <v>-1</v>
      </c>
      <c r="G568" s="3">
        <v>-1</v>
      </c>
      <c r="H568" s="18" t="str">
        <f>VLOOKUP(G568, Products!$A$1:$B$7, 2, FALSE)</f>
        <v>NONE</v>
      </c>
      <c r="I568" s="3">
        <v>-1</v>
      </c>
      <c r="J568" s="19" t="str">
        <f>VLOOKUP(I568, 'Pricing plans'!$A$1:$B$5, 2, FALSE)</f>
        <v>NONE</v>
      </c>
      <c r="K568" s="22">
        <f t="array" ref="K568">INDEX(Prices!$A$1:$G$5, MATCH(J568, Prices!$A$1:$A$5, 0), MATCH(H568, Prices!$A$1:$G$1, 0))</f>
        <v>0</v>
      </c>
      <c r="L568" s="3">
        <v>9</v>
      </c>
      <c r="M568" s="18" t="str">
        <f>VLOOKUP(L568, Cities!$A$1:$B$11, 2, FALSE)</f>
        <v>Haiphong</v>
      </c>
      <c r="N568" s="3">
        <v>4</v>
      </c>
      <c r="O568" s="4" t="s">
        <v>45</v>
      </c>
    </row>
    <row r="569" spans="1:15" ht="13" x14ac:dyDescent="0.15">
      <c r="A569" s="3">
        <v>568</v>
      </c>
      <c r="B569" s="3">
        <v>2</v>
      </c>
      <c r="C569" s="18" t="str">
        <f>VLOOKUP(B569, 'Traffic channels'!$A$1:$B$7, 2, FALSE)</f>
        <v>Google Ads</v>
      </c>
      <c r="D569" s="4" t="s">
        <v>42</v>
      </c>
      <c r="E569" s="14">
        <v>0</v>
      </c>
      <c r="F569" s="3">
        <v>-1</v>
      </c>
      <c r="G569" s="3">
        <v>-1</v>
      </c>
      <c r="H569" s="18" t="str">
        <f>VLOOKUP(G569, Products!$A$1:$B$7, 2, FALSE)</f>
        <v>NONE</v>
      </c>
      <c r="I569" s="3">
        <v>-1</v>
      </c>
      <c r="J569" s="19" t="str">
        <f>VLOOKUP(I569, 'Pricing plans'!$A$1:$B$5, 2, FALSE)</f>
        <v>NONE</v>
      </c>
      <c r="K569" s="22">
        <f t="array" ref="K569">INDEX(Prices!$A$1:$G$5, MATCH(J569, Prices!$A$1:$A$5, 0), MATCH(H569, Prices!$A$1:$G$1, 0))</f>
        <v>0</v>
      </c>
      <c r="L569" s="3">
        <v>6</v>
      </c>
      <c r="M569" s="18" t="str">
        <f>VLOOKUP(L569, Cities!$A$1:$B$11, 2, FALSE)</f>
        <v>Đà Lạt</v>
      </c>
      <c r="N569" s="3">
        <v>7</v>
      </c>
      <c r="O569" s="4" t="s">
        <v>47</v>
      </c>
    </row>
    <row r="570" spans="1:15" ht="13" x14ac:dyDescent="0.15">
      <c r="A570" s="3">
        <v>569</v>
      </c>
      <c r="B570" s="3">
        <v>1</v>
      </c>
      <c r="C570" s="18" t="str">
        <f>VLOOKUP(B570, 'Traffic channels'!$A$1:$B$7, 2, FALSE)</f>
        <v>Google SEO</v>
      </c>
      <c r="D570" s="4" t="s">
        <v>42</v>
      </c>
      <c r="E570" s="14">
        <v>0</v>
      </c>
      <c r="F570" s="3">
        <v>-1</v>
      </c>
      <c r="G570" s="3">
        <v>-1</v>
      </c>
      <c r="H570" s="18" t="str">
        <f>VLOOKUP(G570, Products!$A$1:$B$7, 2, FALSE)</f>
        <v>NONE</v>
      </c>
      <c r="I570" s="3">
        <v>-1</v>
      </c>
      <c r="J570" s="19" t="str">
        <f>VLOOKUP(I570, 'Pricing plans'!$A$1:$B$5, 2, FALSE)</f>
        <v>NONE</v>
      </c>
      <c r="K570" s="22">
        <f t="array" ref="K570">INDEX(Prices!$A$1:$G$5, MATCH(J570, Prices!$A$1:$A$5, 0), MATCH(H570, Prices!$A$1:$G$1, 0))</f>
        <v>0</v>
      </c>
      <c r="L570" s="3">
        <v>7</v>
      </c>
      <c r="M570" s="18" t="str">
        <f>VLOOKUP(L570, Cities!$A$1:$B$11, 2, FALSE)</f>
        <v>Hội An</v>
      </c>
      <c r="N570" s="3">
        <v>3</v>
      </c>
      <c r="O570" s="4" t="s">
        <v>40</v>
      </c>
    </row>
    <row r="571" spans="1:15" ht="13" x14ac:dyDescent="0.15">
      <c r="A571" s="3">
        <v>570</v>
      </c>
      <c r="B571" s="3">
        <v>2</v>
      </c>
      <c r="C571" s="18" t="str">
        <f>VLOOKUP(B571, 'Traffic channels'!$A$1:$B$7, 2, FALSE)</f>
        <v>Google Ads</v>
      </c>
      <c r="D571" s="4" t="s">
        <v>42</v>
      </c>
      <c r="E571" s="14">
        <v>0</v>
      </c>
      <c r="F571" s="3">
        <v>-1</v>
      </c>
      <c r="G571" s="3">
        <v>-1</v>
      </c>
      <c r="H571" s="18" t="str">
        <f>VLOOKUP(G571, Products!$A$1:$B$7, 2, FALSE)</f>
        <v>NONE</v>
      </c>
      <c r="I571" s="3">
        <v>-1</v>
      </c>
      <c r="J571" s="19" t="str">
        <f>VLOOKUP(I571, 'Pricing plans'!$A$1:$B$5, 2, FALSE)</f>
        <v>NONE</v>
      </c>
      <c r="K571" s="22">
        <f t="array" ref="K571">INDEX(Prices!$A$1:$G$5, MATCH(J571, Prices!$A$1:$A$5, 0), MATCH(H571, Prices!$A$1:$G$1, 0))</f>
        <v>0</v>
      </c>
      <c r="L571" s="3">
        <v>10</v>
      </c>
      <c r="M571" s="18" t="str">
        <f>VLOOKUP(L571, Cities!$A$1:$B$11, 2, FALSE)</f>
        <v>Nha Trang</v>
      </c>
      <c r="N571" s="3">
        <v>5</v>
      </c>
      <c r="O571" s="4" t="s">
        <v>43</v>
      </c>
    </row>
    <row r="572" spans="1:15" ht="13" x14ac:dyDescent="0.15">
      <c r="A572" s="3">
        <v>571</v>
      </c>
      <c r="B572" s="3">
        <v>4</v>
      </c>
      <c r="C572" s="18" t="str">
        <f>VLOOKUP(B572, 'Traffic channels'!$A$1:$B$7, 2, FALSE)</f>
        <v>Facebook</v>
      </c>
      <c r="D572" s="4" t="s">
        <v>42</v>
      </c>
      <c r="E572" s="14">
        <v>0</v>
      </c>
      <c r="F572" s="3">
        <v>-1</v>
      </c>
      <c r="G572" s="3">
        <v>-1</v>
      </c>
      <c r="H572" s="18" t="str">
        <f>VLOOKUP(G572, Products!$A$1:$B$7, 2, FALSE)</f>
        <v>NONE</v>
      </c>
      <c r="I572" s="3">
        <v>-1</v>
      </c>
      <c r="J572" s="19" t="str">
        <f>VLOOKUP(I572, 'Pricing plans'!$A$1:$B$5, 2, FALSE)</f>
        <v>NONE</v>
      </c>
      <c r="K572" s="22">
        <f t="array" ref="K572">INDEX(Prices!$A$1:$G$5, MATCH(J572, Prices!$A$1:$A$5, 0), MATCH(H572, Prices!$A$1:$G$1, 0))</f>
        <v>0</v>
      </c>
      <c r="L572" s="3">
        <v>1</v>
      </c>
      <c r="M572" s="18" t="str">
        <f>VLOOKUP(L572, Cities!$A$1:$B$11, 2, FALSE)</f>
        <v>Ho Chi Minh City</v>
      </c>
      <c r="N572" s="3">
        <v>2</v>
      </c>
      <c r="O572" s="4" t="s">
        <v>41</v>
      </c>
    </row>
    <row r="573" spans="1:15" ht="13" x14ac:dyDescent="0.15">
      <c r="A573" s="3">
        <v>572</v>
      </c>
      <c r="B573" s="3">
        <v>4</v>
      </c>
      <c r="C573" s="18" t="str">
        <f>VLOOKUP(B573, 'Traffic channels'!$A$1:$B$7, 2, FALSE)</f>
        <v>Facebook</v>
      </c>
      <c r="D573" s="4" t="s">
        <v>42</v>
      </c>
      <c r="E573" s="14">
        <v>0</v>
      </c>
      <c r="F573" s="3">
        <v>-1</v>
      </c>
      <c r="G573" s="3">
        <v>-1</v>
      </c>
      <c r="H573" s="18" t="str">
        <f>VLOOKUP(G573, Products!$A$1:$B$7, 2, FALSE)</f>
        <v>NONE</v>
      </c>
      <c r="I573" s="3">
        <v>-1</v>
      </c>
      <c r="J573" s="19" t="str">
        <f>VLOOKUP(I573, 'Pricing plans'!$A$1:$B$5, 2, FALSE)</f>
        <v>NONE</v>
      </c>
      <c r="K573" s="22">
        <f t="array" ref="K573">INDEX(Prices!$A$1:$G$5, MATCH(J573, Prices!$A$1:$A$5, 0), MATCH(H573, Prices!$A$1:$G$1, 0))</f>
        <v>0</v>
      </c>
      <c r="L573" s="3">
        <v>1</v>
      </c>
      <c r="M573" s="18" t="str">
        <f>VLOOKUP(L573, Cities!$A$1:$B$11, 2, FALSE)</f>
        <v>Ho Chi Minh City</v>
      </c>
      <c r="N573" s="3">
        <v>2</v>
      </c>
      <c r="O573" s="4" t="s">
        <v>41</v>
      </c>
    </row>
    <row r="574" spans="1:15" ht="13" x14ac:dyDescent="0.15">
      <c r="A574" s="3">
        <v>573</v>
      </c>
      <c r="B574" s="3">
        <v>1</v>
      </c>
      <c r="C574" s="18" t="str">
        <f>VLOOKUP(B574, 'Traffic channels'!$A$1:$B$7, 2, FALSE)</f>
        <v>Google SEO</v>
      </c>
      <c r="D574" s="4" t="s">
        <v>42</v>
      </c>
      <c r="E574" s="14">
        <v>0</v>
      </c>
      <c r="F574" s="3">
        <v>-1</v>
      </c>
      <c r="G574" s="3">
        <v>-1</v>
      </c>
      <c r="H574" s="18" t="str">
        <f>VLOOKUP(G574, Products!$A$1:$B$7, 2, FALSE)</f>
        <v>NONE</v>
      </c>
      <c r="I574" s="3">
        <v>-1</v>
      </c>
      <c r="J574" s="19" t="str">
        <f>VLOOKUP(I574, 'Pricing plans'!$A$1:$B$5, 2, FALSE)</f>
        <v>NONE</v>
      </c>
      <c r="K574" s="22">
        <f t="array" ref="K574">INDEX(Prices!$A$1:$G$5, MATCH(J574, Prices!$A$1:$A$5, 0), MATCH(H574, Prices!$A$1:$G$1, 0))</f>
        <v>0</v>
      </c>
      <c r="L574" s="3">
        <v>7</v>
      </c>
      <c r="M574" s="18" t="str">
        <f>VLOOKUP(L574, Cities!$A$1:$B$11, 2, FALSE)</f>
        <v>Hội An</v>
      </c>
      <c r="N574" s="3">
        <v>7</v>
      </c>
      <c r="O574" s="4" t="s">
        <v>47</v>
      </c>
    </row>
    <row r="575" spans="1:15" ht="13" x14ac:dyDescent="0.15">
      <c r="A575" s="3">
        <v>574</v>
      </c>
      <c r="B575" s="3">
        <v>3</v>
      </c>
      <c r="C575" s="18" t="str">
        <f>VLOOKUP(B575, 'Traffic channels'!$A$1:$B$7, 2, FALSE)</f>
        <v>Bing</v>
      </c>
      <c r="D575" s="4" t="s">
        <v>39</v>
      </c>
      <c r="E575" s="14">
        <v>0</v>
      </c>
      <c r="F575" s="3">
        <v>-1</v>
      </c>
      <c r="G575" s="3">
        <v>-1</v>
      </c>
      <c r="H575" s="18" t="str">
        <f>VLOOKUP(G575, Products!$A$1:$B$7, 2, FALSE)</f>
        <v>NONE</v>
      </c>
      <c r="I575" s="3">
        <v>-1</v>
      </c>
      <c r="J575" s="19" t="str">
        <f>VLOOKUP(I575, 'Pricing plans'!$A$1:$B$5, 2, FALSE)</f>
        <v>NONE</v>
      </c>
      <c r="K575" s="22">
        <f t="array" ref="K575">INDEX(Prices!$A$1:$G$5, MATCH(J575, Prices!$A$1:$A$5, 0), MATCH(H575, Prices!$A$1:$G$1, 0))</f>
        <v>0</v>
      </c>
      <c r="L575" s="3">
        <v>6</v>
      </c>
      <c r="M575" s="18" t="str">
        <f>VLOOKUP(L575, Cities!$A$1:$B$11, 2, FALSE)</f>
        <v>Đà Lạt</v>
      </c>
      <c r="N575" s="3">
        <v>2</v>
      </c>
      <c r="O575" s="4" t="s">
        <v>41</v>
      </c>
    </row>
    <row r="576" spans="1:15" ht="13" x14ac:dyDescent="0.15">
      <c r="A576" s="3">
        <v>575</v>
      </c>
      <c r="B576" s="3">
        <v>2</v>
      </c>
      <c r="C576" s="18" t="str">
        <f>VLOOKUP(B576, 'Traffic channels'!$A$1:$B$7, 2, FALSE)</f>
        <v>Google Ads</v>
      </c>
      <c r="D576" s="4" t="s">
        <v>39</v>
      </c>
      <c r="E576" s="14">
        <v>0</v>
      </c>
      <c r="F576" s="3">
        <v>-1</v>
      </c>
      <c r="G576" s="3">
        <v>-1</v>
      </c>
      <c r="H576" s="18" t="str">
        <f>VLOOKUP(G576, Products!$A$1:$B$7, 2, FALSE)</f>
        <v>NONE</v>
      </c>
      <c r="I576" s="3">
        <v>-1</v>
      </c>
      <c r="J576" s="19" t="str">
        <f>VLOOKUP(I576, 'Pricing plans'!$A$1:$B$5, 2, FALSE)</f>
        <v>NONE</v>
      </c>
      <c r="K576" s="22">
        <f t="array" ref="K576">INDEX(Prices!$A$1:$G$5, MATCH(J576, Prices!$A$1:$A$5, 0), MATCH(H576, Prices!$A$1:$G$1, 0))</f>
        <v>0</v>
      </c>
      <c r="L576" s="3">
        <v>1</v>
      </c>
      <c r="M576" s="18" t="str">
        <f>VLOOKUP(L576, Cities!$A$1:$B$11, 2, FALSE)</f>
        <v>Ho Chi Minh City</v>
      </c>
      <c r="N576" s="3">
        <v>4</v>
      </c>
      <c r="O576" s="4" t="s">
        <v>45</v>
      </c>
    </row>
    <row r="577" spans="1:15" ht="13" x14ac:dyDescent="0.15">
      <c r="A577" s="3">
        <v>576</v>
      </c>
      <c r="B577" s="3">
        <v>1</v>
      </c>
      <c r="C577" s="18" t="str">
        <f>VLOOKUP(B577, 'Traffic channels'!$A$1:$B$7, 2, FALSE)</f>
        <v>Google SEO</v>
      </c>
      <c r="D577" s="4" t="s">
        <v>42</v>
      </c>
      <c r="E577" s="14">
        <v>0</v>
      </c>
      <c r="F577" s="3">
        <v>-1</v>
      </c>
      <c r="G577" s="3">
        <v>-1</v>
      </c>
      <c r="H577" s="18" t="str">
        <f>VLOOKUP(G577, Products!$A$1:$B$7, 2, FALSE)</f>
        <v>NONE</v>
      </c>
      <c r="I577" s="3">
        <v>-1</v>
      </c>
      <c r="J577" s="19" t="str">
        <f>VLOOKUP(I577, 'Pricing plans'!$A$1:$B$5, 2, FALSE)</f>
        <v>NONE</v>
      </c>
      <c r="K577" s="22">
        <f t="array" ref="K577">INDEX(Prices!$A$1:$G$5, MATCH(J577, Prices!$A$1:$A$5, 0), MATCH(H577, Prices!$A$1:$G$1, 0))</f>
        <v>0</v>
      </c>
      <c r="L577" s="3">
        <v>8</v>
      </c>
      <c r="M577" s="18" t="str">
        <f>VLOOKUP(L577, Cities!$A$1:$B$11, 2, FALSE)</f>
        <v>Buôn Ma Thuột</v>
      </c>
      <c r="N577" s="3">
        <v>5</v>
      </c>
      <c r="O577" s="4" t="s">
        <v>43</v>
      </c>
    </row>
    <row r="578" spans="1:15" ht="13" x14ac:dyDescent="0.15">
      <c r="A578" s="3">
        <v>577</v>
      </c>
      <c r="B578" s="3">
        <v>5</v>
      </c>
      <c r="C578" s="18" t="str">
        <f>VLOOKUP(B578, 'Traffic channels'!$A$1:$B$7, 2, FALSE)</f>
        <v>Instagram</v>
      </c>
      <c r="D578" s="4" t="s">
        <v>39</v>
      </c>
      <c r="E578" s="14">
        <v>0</v>
      </c>
      <c r="F578" s="3">
        <v>-1</v>
      </c>
      <c r="G578" s="3">
        <v>-1</v>
      </c>
      <c r="H578" s="18" t="str">
        <f>VLOOKUP(G578, Products!$A$1:$B$7, 2, FALSE)</f>
        <v>NONE</v>
      </c>
      <c r="I578" s="3">
        <v>-1</v>
      </c>
      <c r="J578" s="19" t="str">
        <f>VLOOKUP(I578, 'Pricing plans'!$A$1:$B$5, 2, FALSE)</f>
        <v>NONE</v>
      </c>
      <c r="K578" s="22">
        <f t="array" ref="K578">INDEX(Prices!$A$1:$G$5, MATCH(J578, Prices!$A$1:$A$5, 0), MATCH(H578, Prices!$A$1:$G$1, 0))</f>
        <v>0</v>
      </c>
      <c r="L578" s="3">
        <v>10</v>
      </c>
      <c r="M578" s="18" t="str">
        <f>VLOOKUP(L578, Cities!$A$1:$B$11, 2, FALSE)</f>
        <v>Nha Trang</v>
      </c>
      <c r="N578" s="3">
        <v>2</v>
      </c>
      <c r="O578" s="4" t="s">
        <v>41</v>
      </c>
    </row>
    <row r="579" spans="1:15" ht="13" x14ac:dyDescent="0.15">
      <c r="A579" s="3">
        <v>578</v>
      </c>
      <c r="B579" s="3">
        <v>1</v>
      </c>
      <c r="C579" s="18" t="str">
        <f>VLOOKUP(B579, 'Traffic channels'!$A$1:$B$7, 2, FALSE)</f>
        <v>Google SEO</v>
      </c>
      <c r="D579" s="4" t="s">
        <v>39</v>
      </c>
      <c r="E579" s="14">
        <v>0</v>
      </c>
      <c r="F579" s="3">
        <v>-1</v>
      </c>
      <c r="G579" s="3">
        <v>-1</v>
      </c>
      <c r="H579" s="18" t="str">
        <f>VLOOKUP(G579, Products!$A$1:$B$7, 2, FALSE)</f>
        <v>NONE</v>
      </c>
      <c r="I579" s="3">
        <v>-1</v>
      </c>
      <c r="J579" s="19" t="str">
        <f>VLOOKUP(I579, 'Pricing plans'!$A$1:$B$5, 2, FALSE)</f>
        <v>NONE</v>
      </c>
      <c r="K579" s="22">
        <f t="array" ref="K579">INDEX(Prices!$A$1:$G$5, MATCH(J579, Prices!$A$1:$A$5, 0), MATCH(H579, Prices!$A$1:$G$1, 0))</f>
        <v>0</v>
      </c>
      <c r="L579" s="3">
        <v>1</v>
      </c>
      <c r="M579" s="18" t="str">
        <f>VLOOKUP(L579, Cities!$A$1:$B$11, 2, FALSE)</f>
        <v>Ho Chi Minh City</v>
      </c>
      <c r="N579" s="3">
        <v>1</v>
      </c>
      <c r="O579" s="4" t="s">
        <v>44</v>
      </c>
    </row>
    <row r="580" spans="1:15" ht="13" x14ac:dyDescent="0.15">
      <c r="A580" s="3">
        <v>579</v>
      </c>
      <c r="B580" s="3">
        <v>1</v>
      </c>
      <c r="C580" s="18" t="str">
        <f>VLOOKUP(B580, 'Traffic channels'!$A$1:$B$7, 2, FALSE)</f>
        <v>Google SEO</v>
      </c>
      <c r="D580" s="4" t="s">
        <v>42</v>
      </c>
      <c r="E580" s="14">
        <v>0</v>
      </c>
      <c r="F580" s="3">
        <v>-1</v>
      </c>
      <c r="G580" s="3">
        <v>-1</v>
      </c>
      <c r="H580" s="18" t="str">
        <f>VLOOKUP(G580, Products!$A$1:$B$7, 2, FALSE)</f>
        <v>NONE</v>
      </c>
      <c r="I580" s="3">
        <v>-1</v>
      </c>
      <c r="J580" s="19" t="str">
        <f>VLOOKUP(I580, 'Pricing plans'!$A$1:$B$5, 2, FALSE)</f>
        <v>NONE</v>
      </c>
      <c r="K580" s="22">
        <f t="array" ref="K580">INDEX(Prices!$A$1:$G$5, MATCH(J580, Prices!$A$1:$A$5, 0), MATCH(H580, Prices!$A$1:$G$1, 0))</f>
        <v>0</v>
      </c>
      <c r="L580" s="3">
        <v>4</v>
      </c>
      <c r="M580" s="18" t="str">
        <f>VLOOKUP(L580, Cities!$A$1:$B$11, 2, FALSE)</f>
        <v>Huế</v>
      </c>
      <c r="N580" s="3">
        <v>4</v>
      </c>
      <c r="O580" s="4" t="s">
        <v>45</v>
      </c>
    </row>
    <row r="581" spans="1:15" ht="13" x14ac:dyDescent="0.15">
      <c r="A581" s="3">
        <v>580</v>
      </c>
      <c r="B581" s="3">
        <v>6</v>
      </c>
      <c r="C581" s="18" t="str">
        <f>VLOOKUP(B581, 'Traffic channels'!$A$1:$B$7, 2, FALSE)</f>
        <v>Twitter</v>
      </c>
      <c r="D581" s="4" t="s">
        <v>42</v>
      </c>
      <c r="E581" s="14">
        <v>0</v>
      </c>
      <c r="F581" s="3">
        <v>-1</v>
      </c>
      <c r="G581" s="3">
        <v>-1</v>
      </c>
      <c r="H581" s="18" t="str">
        <f>VLOOKUP(G581, Products!$A$1:$B$7, 2, FALSE)</f>
        <v>NONE</v>
      </c>
      <c r="I581" s="3">
        <v>-1</v>
      </c>
      <c r="J581" s="19" t="str">
        <f>VLOOKUP(I581, 'Pricing plans'!$A$1:$B$5, 2, FALSE)</f>
        <v>NONE</v>
      </c>
      <c r="K581" s="22">
        <f t="array" ref="K581">INDEX(Prices!$A$1:$G$5, MATCH(J581, Prices!$A$1:$A$5, 0), MATCH(H581, Prices!$A$1:$G$1, 0))</f>
        <v>0</v>
      </c>
      <c r="L581" s="3">
        <v>2</v>
      </c>
      <c r="M581" s="18" t="str">
        <f>VLOOKUP(L581, Cities!$A$1:$B$11, 2, FALSE)</f>
        <v>Hanoi</v>
      </c>
      <c r="N581" s="3">
        <v>6</v>
      </c>
      <c r="O581" s="4" t="s">
        <v>46</v>
      </c>
    </row>
    <row r="582" spans="1:15" ht="13" x14ac:dyDescent="0.15">
      <c r="A582" s="3">
        <v>581</v>
      </c>
      <c r="B582" s="3">
        <v>2</v>
      </c>
      <c r="C582" s="18" t="str">
        <f>VLOOKUP(B582, 'Traffic channels'!$A$1:$B$7, 2, FALSE)</f>
        <v>Google Ads</v>
      </c>
      <c r="D582" s="4" t="s">
        <v>39</v>
      </c>
      <c r="E582" s="14">
        <v>0</v>
      </c>
      <c r="F582" s="3">
        <v>-1</v>
      </c>
      <c r="G582" s="3">
        <v>-1</v>
      </c>
      <c r="H582" s="18" t="str">
        <f>VLOOKUP(G582, Products!$A$1:$B$7, 2, FALSE)</f>
        <v>NONE</v>
      </c>
      <c r="I582" s="3">
        <v>-1</v>
      </c>
      <c r="J582" s="19" t="str">
        <f>VLOOKUP(I582, 'Pricing plans'!$A$1:$B$5, 2, FALSE)</f>
        <v>NONE</v>
      </c>
      <c r="K582" s="22">
        <f t="array" ref="K582">INDEX(Prices!$A$1:$G$5, MATCH(J582, Prices!$A$1:$A$5, 0), MATCH(H582, Prices!$A$1:$G$1, 0))</f>
        <v>0</v>
      </c>
      <c r="L582" s="3">
        <v>9</v>
      </c>
      <c r="M582" s="18" t="str">
        <f>VLOOKUP(L582, Cities!$A$1:$B$11, 2, FALSE)</f>
        <v>Haiphong</v>
      </c>
      <c r="N582" s="3">
        <v>1</v>
      </c>
      <c r="O582" s="4" t="s">
        <v>44</v>
      </c>
    </row>
    <row r="583" spans="1:15" ht="13" x14ac:dyDescent="0.15">
      <c r="A583" s="3">
        <v>582</v>
      </c>
      <c r="B583" s="3">
        <v>1</v>
      </c>
      <c r="C583" s="18" t="str">
        <f>VLOOKUP(B583, 'Traffic channels'!$A$1:$B$7, 2, FALSE)</f>
        <v>Google SEO</v>
      </c>
      <c r="D583" s="4" t="s">
        <v>39</v>
      </c>
      <c r="E583" s="14">
        <v>0</v>
      </c>
      <c r="F583" s="3">
        <v>-1</v>
      </c>
      <c r="G583" s="3">
        <v>-1</v>
      </c>
      <c r="H583" s="18" t="str">
        <f>VLOOKUP(G583, Products!$A$1:$B$7, 2, FALSE)</f>
        <v>NONE</v>
      </c>
      <c r="I583" s="3">
        <v>-1</v>
      </c>
      <c r="J583" s="19" t="str">
        <f>VLOOKUP(I583, 'Pricing plans'!$A$1:$B$5, 2, FALSE)</f>
        <v>NONE</v>
      </c>
      <c r="K583" s="22">
        <f t="array" ref="K583">INDEX(Prices!$A$1:$G$5, MATCH(J583, Prices!$A$1:$A$5, 0), MATCH(H583, Prices!$A$1:$G$1, 0))</f>
        <v>0</v>
      </c>
      <c r="L583" s="3">
        <v>8</v>
      </c>
      <c r="M583" s="18" t="str">
        <f>VLOOKUP(L583, Cities!$A$1:$B$11, 2, FALSE)</f>
        <v>Buôn Ma Thuột</v>
      </c>
      <c r="N583" s="3">
        <v>1</v>
      </c>
      <c r="O583" s="4" t="s">
        <v>44</v>
      </c>
    </row>
    <row r="584" spans="1:15" ht="13" x14ac:dyDescent="0.15">
      <c r="A584" s="3">
        <v>583</v>
      </c>
      <c r="B584" s="3">
        <v>1</v>
      </c>
      <c r="C584" s="18" t="str">
        <f>VLOOKUP(B584, 'Traffic channels'!$A$1:$B$7, 2, FALSE)</f>
        <v>Google SEO</v>
      </c>
      <c r="D584" s="4" t="s">
        <v>42</v>
      </c>
      <c r="E584" s="14">
        <v>0</v>
      </c>
      <c r="F584" s="3">
        <v>-1</v>
      </c>
      <c r="G584" s="3">
        <v>-1</v>
      </c>
      <c r="H584" s="18" t="str">
        <f>VLOOKUP(G584, Products!$A$1:$B$7, 2, FALSE)</f>
        <v>NONE</v>
      </c>
      <c r="I584" s="3">
        <v>-1</v>
      </c>
      <c r="J584" s="19" t="str">
        <f>VLOOKUP(I584, 'Pricing plans'!$A$1:$B$5, 2, FALSE)</f>
        <v>NONE</v>
      </c>
      <c r="K584" s="22">
        <f t="array" ref="K584">INDEX(Prices!$A$1:$G$5, MATCH(J584, Prices!$A$1:$A$5, 0), MATCH(H584, Prices!$A$1:$G$1, 0))</f>
        <v>0</v>
      </c>
      <c r="L584" s="3">
        <v>9</v>
      </c>
      <c r="M584" s="18" t="str">
        <f>VLOOKUP(L584, Cities!$A$1:$B$11, 2, FALSE)</f>
        <v>Haiphong</v>
      </c>
      <c r="N584" s="3">
        <v>7</v>
      </c>
      <c r="O584" s="4" t="s">
        <v>47</v>
      </c>
    </row>
    <row r="585" spans="1:15" ht="13" x14ac:dyDescent="0.15">
      <c r="A585" s="3">
        <v>584</v>
      </c>
      <c r="B585" s="3">
        <v>4</v>
      </c>
      <c r="C585" s="18" t="str">
        <f>VLOOKUP(B585, 'Traffic channels'!$A$1:$B$7, 2, FALSE)</f>
        <v>Facebook</v>
      </c>
      <c r="D585" s="4" t="s">
        <v>39</v>
      </c>
      <c r="E585" s="14">
        <v>0</v>
      </c>
      <c r="F585" s="3">
        <v>-1</v>
      </c>
      <c r="G585" s="3">
        <v>-1</v>
      </c>
      <c r="H585" s="18" t="str">
        <f>VLOOKUP(G585, Products!$A$1:$B$7, 2, FALSE)</f>
        <v>NONE</v>
      </c>
      <c r="I585" s="3">
        <v>-1</v>
      </c>
      <c r="J585" s="19" t="str">
        <f>VLOOKUP(I585, 'Pricing plans'!$A$1:$B$5, 2, FALSE)</f>
        <v>NONE</v>
      </c>
      <c r="K585" s="22">
        <f t="array" ref="K585">INDEX(Prices!$A$1:$G$5, MATCH(J585, Prices!$A$1:$A$5, 0), MATCH(H585, Prices!$A$1:$G$1, 0))</f>
        <v>0</v>
      </c>
      <c r="L585" s="3">
        <v>7</v>
      </c>
      <c r="M585" s="18" t="str">
        <f>VLOOKUP(L585, Cities!$A$1:$B$11, 2, FALSE)</f>
        <v>Hội An</v>
      </c>
      <c r="N585" s="3">
        <v>2</v>
      </c>
      <c r="O585" s="4" t="s">
        <v>41</v>
      </c>
    </row>
    <row r="586" spans="1:15" ht="13" x14ac:dyDescent="0.15">
      <c r="A586" s="3">
        <v>585</v>
      </c>
      <c r="B586" s="3">
        <v>4</v>
      </c>
      <c r="C586" s="18" t="str">
        <f>VLOOKUP(B586, 'Traffic channels'!$A$1:$B$7, 2, FALSE)</f>
        <v>Facebook</v>
      </c>
      <c r="D586" s="4" t="s">
        <v>42</v>
      </c>
      <c r="E586" s="14">
        <v>0</v>
      </c>
      <c r="F586" s="3">
        <v>-1</v>
      </c>
      <c r="G586" s="3">
        <v>-1</v>
      </c>
      <c r="H586" s="18" t="str">
        <f>VLOOKUP(G586, Products!$A$1:$B$7, 2, FALSE)</f>
        <v>NONE</v>
      </c>
      <c r="I586" s="3">
        <v>-1</v>
      </c>
      <c r="J586" s="19" t="str">
        <f>VLOOKUP(I586, 'Pricing plans'!$A$1:$B$5, 2, FALSE)</f>
        <v>NONE</v>
      </c>
      <c r="K586" s="22">
        <f t="array" ref="K586">INDEX(Prices!$A$1:$G$5, MATCH(J586, Prices!$A$1:$A$5, 0), MATCH(H586, Prices!$A$1:$G$1, 0))</f>
        <v>0</v>
      </c>
      <c r="L586" s="3">
        <v>5</v>
      </c>
      <c r="M586" s="18" t="str">
        <f>VLOOKUP(L586, Cities!$A$1:$B$11, 2, FALSE)</f>
        <v>Đông Hà</v>
      </c>
      <c r="N586" s="3">
        <v>2</v>
      </c>
      <c r="O586" s="4" t="s">
        <v>41</v>
      </c>
    </row>
    <row r="587" spans="1:15" ht="13" x14ac:dyDescent="0.15">
      <c r="A587" s="3">
        <v>586</v>
      </c>
      <c r="B587" s="3">
        <v>5</v>
      </c>
      <c r="C587" s="18" t="str">
        <f>VLOOKUP(B587, 'Traffic channels'!$A$1:$B$7, 2, FALSE)</f>
        <v>Instagram</v>
      </c>
      <c r="D587" s="4" t="s">
        <v>39</v>
      </c>
      <c r="E587" s="14">
        <v>0</v>
      </c>
      <c r="F587" s="3">
        <v>-1</v>
      </c>
      <c r="G587" s="3">
        <v>-1</v>
      </c>
      <c r="H587" s="18" t="str">
        <f>VLOOKUP(G587, Products!$A$1:$B$7, 2, FALSE)</f>
        <v>NONE</v>
      </c>
      <c r="I587" s="3">
        <v>-1</v>
      </c>
      <c r="J587" s="19" t="str">
        <f>VLOOKUP(I587, 'Pricing plans'!$A$1:$B$5, 2, FALSE)</f>
        <v>NONE</v>
      </c>
      <c r="K587" s="22">
        <f t="array" ref="K587">INDEX(Prices!$A$1:$G$5, MATCH(J587, Prices!$A$1:$A$5, 0), MATCH(H587, Prices!$A$1:$G$1, 0))</f>
        <v>0</v>
      </c>
      <c r="L587" s="3">
        <v>6</v>
      </c>
      <c r="M587" s="18" t="str">
        <f>VLOOKUP(L587, Cities!$A$1:$B$11, 2, FALSE)</f>
        <v>Đà Lạt</v>
      </c>
      <c r="N587" s="3">
        <v>7</v>
      </c>
      <c r="O587" s="4" t="s">
        <v>47</v>
      </c>
    </row>
    <row r="588" spans="1:15" ht="13" x14ac:dyDescent="0.15">
      <c r="A588" s="3">
        <v>587</v>
      </c>
      <c r="B588" s="3">
        <v>2</v>
      </c>
      <c r="C588" s="18" t="str">
        <f>VLOOKUP(B588, 'Traffic channels'!$A$1:$B$7, 2, FALSE)</f>
        <v>Google Ads</v>
      </c>
      <c r="D588" s="4" t="s">
        <v>42</v>
      </c>
      <c r="E588" s="14">
        <v>0</v>
      </c>
      <c r="F588" s="3">
        <v>-1</v>
      </c>
      <c r="G588" s="3">
        <v>-1</v>
      </c>
      <c r="H588" s="18" t="str">
        <f>VLOOKUP(G588, Products!$A$1:$B$7, 2, FALSE)</f>
        <v>NONE</v>
      </c>
      <c r="I588" s="3">
        <v>-1</v>
      </c>
      <c r="J588" s="19" t="str">
        <f>VLOOKUP(I588, 'Pricing plans'!$A$1:$B$5, 2, FALSE)</f>
        <v>NONE</v>
      </c>
      <c r="K588" s="22">
        <f t="array" ref="K588">INDEX(Prices!$A$1:$G$5, MATCH(J588, Prices!$A$1:$A$5, 0), MATCH(H588, Prices!$A$1:$G$1, 0))</f>
        <v>0</v>
      </c>
      <c r="L588" s="3">
        <v>1</v>
      </c>
      <c r="M588" s="18" t="str">
        <f>VLOOKUP(L588, Cities!$A$1:$B$11, 2, FALSE)</f>
        <v>Ho Chi Minh City</v>
      </c>
      <c r="N588" s="3">
        <v>1</v>
      </c>
      <c r="O588" s="4" t="s">
        <v>44</v>
      </c>
    </row>
    <row r="589" spans="1:15" ht="13" x14ac:dyDescent="0.15">
      <c r="A589" s="3">
        <v>588</v>
      </c>
      <c r="B589" s="3">
        <v>1</v>
      </c>
      <c r="C589" s="18" t="str">
        <f>VLOOKUP(B589, 'Traffic channels'!$A$1:$B$7, 2, FALSE)</f>
        <v>Google SEO</v>
      </c>
      <c r="D589" s="4" t="s">
        <v>39</v>
      </c>
      <c r="E589" s="14">
        <v>0</v>
      </c>
      <c r="F589" s="3">
        <v>-1</v>
      </c>
      <c r="G589" s="3">
        <v>-1</v>
      </c>
      <c r="H589" s="18" t="str">
        <f>VLOOKUP(G589, Products!$A$1:$B$7, 2, FALSE)</f>
        <v>NONE</v>
      </c>
      <c r="I589" s="3">
        <v>-1</v>
      </c>
      <c r="J589" s="19" t="str">
        <f>VLOOKUP(I589, 'Pricing plans'!$A$1:$B$5, 2, FALSE)</f>
        <v>NONE</v>
      </c>
      <c r="K589" s="22">
        <f t="array" ref="K589">INDEX(Prices!$A$1:$G$5, MATCH(J589, Prices!$A$1:$A$5, 0), MATCH(H589, Prices!$A$1:$G$1, 0))</f>
        <v>0</v>
      </c>
      <c r="L589" s="3">
        <v>8</v>
      </c>
      <c r="M589" s="18" t="str">
        <f>VLOOKUP(L589, Cities!$A$1:$B$11, 2, FALSE)</f>
        <v>Buôn Ma Thuột</v>
      </c>
      <c r="N589" s="3">
        <v>1</v>
      </c>
      <c r="O589" s="4" t="s">
        <v>44</v>
      </c>
    </row>
    <row r="590" spans="1:15" ht="13" x14ac:dyDescent="0.15">
      <c r="A590" s="3">
        <v>589</v>
      </c>
      <c r="B590" s="3">
        <v>1</v>
      </c>
      <c r="C590" s="18" t="str">
        <f>VLOOKUP(B590, 'Traffic channels'!$A$1:$B$7, 2, FALSE)</f>
        <v>Google SEO</v>
      </c>
      <c r="D590" s="4" t="s">
        <v>42</v>
      </c>
      <c r="E590" s="14">
        <v>0</v>
      </c>
      <c r="F590" s="3">
        <v>-1</v>
      </c>
      <c r="G590" s="3">
        <v>-1</v>
      </c>
      <c r="H590" s="18" t="str">
        <f>VLOOKUP(G590, Products!$A$1:$B$7, 2, FALSE)</f>
        <v>NONE</v>
      </c>
      <c r="I590" s="3">
        <v>-1</v>
      </c>
      <c r="J590" s="19" t="str">
        <f>VLOOKUP(I590, 'Pricing plans'!$A$1:$B$5, 2, FALSE)</f>
        <v>NONE</v>
      </c>
      <c r="K590" s="22">
        <f t="array" ref="K590">INDEX(Prices!$A$1:$G$5, MATCH(J590, Prices!$A$1:$A$5, 0), MATCH(H590, Prices!$A$1:$G$1, 0))</f>
        <v>0</v>
      </c>
      <c r="L590" s="3">
        <v>8</v>
      </c>
      <c r="M590" s="18" t="str">
        <f>VLOOKUP(L590, Cities!$A$1:$B$11, 2, FALSE)</f>
        <v>Buôn Ma Thuột</v>
      </c>
      <c r="N590" s="3">
        <v>2</v>
      </c>
      <c r="O590" s="4" t="s">
        <v>41</v>
      </c>
    </row>
    <row r="591" spans="1:15" ht="13" x14ac:dyDescent="0.15">
      <c r="A591" s="3">
        <v>590</v>
      </c>
      <c r="B591" s="3">
        <v>2</v>
      </c>
      <c r="C591" s="18" t="str">
        <f>VLOOKUP(B591, 'Traffic channels'!$A$1:$B$7, 2, FALSE)</f>
        <v>Google Ads</v>
      </c>
      <c r="D591" s="4" t="s">
        <v>42</v>
      </c>
      <c r="E591" s="14">
        <v>0</v>
      </c>
      <c r="F591" s="3">
        <v>-1</v>
      </c>
      <c r="G591" s="3">
        <v>-1</v>
      </c>
      <c r="H591" s="18" t="str">
        <f>VLOOKUP(G591, Products!$A$1:$B$7, 2, FALSE)</f>
        <v>NONE</v>
      </c>
      <c r="I591" s="3">
        <v>-1</v>
      </c>
      <c r="J591" s="19" t="str">
        <f>VLOOKUP(I591, 'Pricing plans'!$A$1:$B$5, 2, FALSE)</f>
        <v>NONE</v>
      </c>
      <c r="K591" s="22">
        <f t="array" ref="K591">INDEX(Prices!$A$1:$G$5, MATCH(J591, Prices!$A$1:$A$5, 0), MATCH(H591, Prices!$A$1:$G$1, 0))</f>
        <v>0</v>
      </c>
      <c r="L591" s="3">
        <v>1</v>
      </c>
      <c r="M591" s="18" t="str">
        <f>VLOOKUP(L591, Cities!$A$1:$B$11, 2, FALSE)</f>
        <v>Ho Chi Minh City</v>
      </c>
      <c r="N591" s="3">
        <v>3</v>
      </c>
      <c r="O591" s="4" t="s">
        <v>40</v>
      </c>
    </row>
    <row r="592" spans="1:15" ht="13" x14ac:dyDescent="0.15">
      <c r="A592" s="3">
        <v>591</v>
      </c>
      <c r="B592" s="3">
        <v>3</v>
      </c>
      <c r="C592" s="18" t="str">
        <f>VLOOKUP(B592, 'Traffic channels'!$A$1:$B$7, 2, FALSE)</f>
        <v>Bing</v>
      </c>
      <c r="D592" s="4" t="s">
        <v>39</v>
      </c>
      <c r="E592" s="14">
        <v>0</v>
      </c>
      <c r="F592" s="3">
        <v>-1</v>
      </c>
      <c r="G592" s="3">
        <v>-1</v>
      </c>
      <c r="H592" s="18" t="str">
        <f>VLOOKUP(G592, Products!$A$1:$B$7, 2, FALSE)</f>
        <v>NONE</v>
      </c>
      <c r="I592" s="3">
        <v>-1</v>
      </c>
      <c r="J592" s="19" t="str">
        <f>VLOOKUP(I592, 'Pricing plans'!$A$1:$B$5, 2, FALSE)</f>
        <v>NONE</v>
      </c>
      <c r="K592" s="22">
        <f t="array" ref="K592">INDEX(Prices!$A$1:$G$5, MATCH(J592, Prices!$A$1:$A$5, 0), MATCH(H592, Prices!$A$1:$G$1, 0))</f>
        <v>0</v>
      </c>
      <c r="L592" s="3">
        <v>1</v>
      </c>
      <c r="M592" s="18" t="str">
        <f>VLOOKUP(L592, Cities!$A$1:$B$11, 2, FALSE)</f>
        <v>Ho Chi Minh City</v>
      </c>
      <c r="N592" s="3">
        <v>6</v>
      </c>
      <c r="O592" s="4" t="s">
        <v>46</v>
      </c>
    </row>
    <row r="593" spans="1:15" ht="13" x14ac:dyDescent="0.15">
      <c r="A593" s="3">
        <v>592</v>
      </c>
      <c r="B593" s="3">
        <v>4</v>
      </c>
      <c r="C593" s="18" t="str">
        <f>VLOOKUP(B593, 'Traffic channels'!$A$1:$B$7, 2, FALSE)</f>
        <v>Facebook</v>
      </c>
      <c r="D593" s="4" t="s">
        <v>42</v>
      </c>
      <c r="E593" s="14">
        <v>0</v>
      </c>
      <c r="F593" s="3">
        <v>-1</v>
      </c>
      <c r="G593" s="3">
        <v>-1</v>
      </c>
      <c r="H593" s="18" t="str">
        <f>VLOOKUP(G593, Products!$A$1:$B$7, 2, FALSE)</f>
        <v>NONE</v>
      </c>
      <c r="I593" s="3">
        <v>-1</v>
      </c>
      <c r="J593" s="19" t="str">
        <f>VLOOKUP(I593, 'Pricing plans'!$A$1:$B$5, 2, FALSE)</f>
        <v>NONE</v>
      </c>
      <c r="K593" s="22">
        <f t="array" ref="K593">INDEX(Prices!$A$1:$G$5, MATCH(J593, Prices!$A$1:$A$5, 0), MATCH(H593, Prices!$A$1:$G$1, 0))</f>
        <v>0</v>
      </c>
      <c r="L593" s="3">
        <v>6</v>
      </c>
      <c r="M593" s="18" t="str">
        <f>VLOOKUP(L593, Cities!$A$1:$B$11, 2, FALSE)</f>
        <v>Đà Lạt</v>
      </c>
      <c r="N593" s="3">
        <v>6</v>
      </c>
      <c r="O593" s="4" t="s">
        <v>46</v>
      </c>
    </row>
    <row r="594" spans="1:15" ht="13" x14ac:dyDescent="0.15">
      <c r="A594" s="3">
        <v>593</v>
      </c>
      <c r="B594" s="3">
        <v>5</v>
      </c>
      <c r="C594" s="18" t="str">
        <f>VLOOKUP(B594, 'Traffic channels'!$A$1:$B$7, 2, FALSE)</f>
        <v>Instagram</v>
      </c>
      <c r="D594" s="4" t="s">
        <v>39</v>
      </c>
      <c r="E594" s="14">
        <v>0</v>
      </c>
      <c r="F594" s="3">
        <v>-1</v>
      </c>
      <c r="G594" s="3">
        <v>-1</v>
      </c>
      <c r="H594" s="18" t="str">
        <f>VLOOKUP(G594, Products!$A$1:$B$7, 2, FALSE)</f>
        <v>NONE</v>
      </c>
      <c r="I594" s="3">
        <v>-1</v>
      </c>
      <c r="J594" s="19" t="str">
        <f>VLOOKUP(I594, 'Pricing plans'!$A$1:$B$5, 2, FALSE)</f>
        <v>NONE</v>
      </c>
      <c r="K594" s="22">
        <f t="array" ref="K594">INDEX(Prices!$A$1:$G$5, MATCH(J594, Prices!$A$1:$A$5, 0), MATCH(H594, Prices!$A$1:$G$1, 0))</f>
        <v>0</v>
      </c>
      <c r="L594" s="3">
        <v>7</v>
      </c>
      <c r="M594" s="18" t="str">
        <f>VLOOKUP(L594, Cities!$A$1:$B$11, 2, FALSE)</f>
        <v>Hội An</v>
      </c>
      <c r="N594" s="3">
        <v>2</v>
      </c>
      <c r="O594" s="4" t="s">
        <v>41</v>
      </c>
    </row>
    <row r="595" spans="1:15" ht="13" x14ac:dyDescent="0.15">
      <c r="A595" s="3">
        <v>594</v>
      </c>
      <c r="B595" s="3">
        <v>2</v>
      </c>
      <c r="C595" s="18" t="str">
        <f>VLOOKUP(B595, 'Traffic channels'!$A$1:$B$7, 2, FALSE)</f>
        <v>Google Ads</v>
      </c>
      <c r="D595" s="4" t="s">
        <v>42</v>
      </c>
      <c r="E595" s="14">
        <v>0</v>
      </c>
      <c r="F595" s="3">
        <v>-1</v>
      </c>
      <c r="G595" s="3">
        <v>-1</v>
      </c>
      <c r="H595" s="18" t="str">
        <f>VLOOKUP(G595, Products!$A$1:$B$7, 2, FALSE)</f>
        <v>NONE</v>
      </c>
      <c r="I595" s="3">
        <v>-1</v>
      </c>
      <c r="J595" s="19" t="str">
        <f>VLOOKUP(I595, 'Pricing plans'!$A$1:$B$5, 2, FALSE)</f>
        <v>NONE</v>
      </c>
      <c r="K595" s="22">
        <f t="array" ref="K595">INDEX(Prices!$A$1:$G$5, MATCH(J595, Prices!$A$1:$A$5, 0), MATCH(H595, Prices!$A$1:$G$1, 0))</f>
        <v>0</v>
      </c>
      <c r="L595" s="3">
        <v>3</v>
      </c>
      <c r="M595" s="18" t="str">
        <f>VLOOKUP(L595, Cities!$A$1:$B$11, 2, FALSE)</f>
        <v>Da Nang</v>
      </c>
      <c r="N595" s="3">
        <v>6</v>
      </c>
      <c r="O595" s="4" t="s">
        <v>46</v>
      </c>
    </row>
    <row r="596" spans="1:15" ht="13" x14ac:dyDescent="0.15">
      <c r="A596" s="3">
        <v>595</v>
      </c>
      <c r="B596" s="3">
        <v>2</v>
      </c>
      <c r="C596" s="18" t="str">
        <f>VLOOKUP(B596, 'Traffic channels'!$A$1:$B$7, 2, FALSE)</f>
        <v>Google Ads</v>
      </c>
      <c r="D596" s="4" t="s">
        <v>42</v>
      </c>
      <c r="E596" s="14">
        <v>0</v>
      </c>
      <c r="F596" s="3">
        <v>-1</v>
      </c>
      <c r="G596" s="3">
        <v>-1</v>
      </c>
      <c r="H596" s="18" t="str">
        <f>VLOOKUP(G596, Products!$A$1:$B$7, 2, FALSE)</f>
        <v>NONE</v>
      </c>
      <c r="I596" s="3">
        <v>-1</v>
      </c>
      <c r="J596" s="19" t="str">
        <f>VLOOKUP(I596, 'Pricing plans'!$A$1:$B$5, 2, FALSE)</f>
        <v>NONE</v>
      </c>
      <c r="K596" s="22">
        <f t="array" ref="K596">INDEX(Prices!$A$1:$G$5, MATCH(J596, Prices!$A$1:$A$5, 0), MATCH(H596, Prices!$A$1:$G$1, 0))</f>
        <v>0</v>
      </c>
      <c r="L596" s="3">
        <v>3</v>
      </c>
      <c r="M596" s="18" t="str">
        <f>VLOOKUP(L596, Cities!$A$1:$B$11, 2, FALSE)</f>
        <v>Da Nang</v>
      </c>
      <c r="N596" s="3">
        <v>1</v>
      </c>
      <c r="O596" s="4" t="s">
        <v>44</v>
      </c>
    </row>
    <row r="597" spans="1:15" ht="13" x14ac:dyDescent="0.15">
      <c r="A597" s="3">
        <v>596</v>
      </c>
      <c r="B597" s="3">
        <v>5</v>
      </c>
      <c r="C597" s="18" t="str">
        <f>VLOOKUP(B597, 'Traffic channels'!$A$1:$B$7, 2, FALSE)</f>
        <v>Instagram</v>
      </c>
      <c r="D597" s="4" t="s">
        <v>39</v>
      </c>
      <c r="E597" s="14">
        <v>0</v>
      </c>
      <c r="F597" s="3">
        <v>-1</v>
      </c>
      <c r="G597" s="3">
        <v>-1</v>
      </c>
      <c r="H597" s="18" t="str">
        <f>VLOOKUP(G597, Products!$A$1:$B$7, 2, FALSE)</f>
        <v>NONE</v>
      </c>
      <c r="I597" s="3">
        <v>-1</v>
      </c>
      <c r="J597" s="19" t="str">
        <f>VLOOKUP(I597, 'Pricing plans'!$A$1:$B$5, 2, FALSE)</f>
        <v>NONE</v>
      </c>
      <c r="K597" s="22">
        <f t="array" ref="K597">INDEX(Prices!$A$1:$G$5, MATCH(J597, Prices!$A$1:$A$5, 0), MATCH(H597, Prices!$A$1:$G$1, 0))</f>
        <v>0</v>
      </c>
      <c r="L597" s="3">
        <v>10</v>
      </c>
      <c r="M597" s="18" t="str">
        <f>VLOOKUP(L597, Cities!$A$1:$B$11, 2, FALSE)</f>
        <v>Nha Trang</v>
      </c>
      <c r="N597" s="3">
        <v>4</v>
      </c>
      <c r="O597" s="4" t="s">
        <v>45</v>
      </c>
    </row>
    <row r="598" spans="1:15" ht="13" x14ac:dyDescent="0.15">
      <c r="A598" s="3">
        <v>597</v>
      </c>
      <c r="B598" s="3">
        <v>2</v>
      </c>
      <c r="C598" s="18" t="str">
        <f>VLOOKUP(B598, 'Traffic channels'!$A$1:$B$7, 2, FALSE)</f>
        <v>Google Ads</v>
      </c>
      <c r="D598" s="4" t="s">
        <v>42</v>
      </c>
      <c r="E598" s="14">
        <v>0</v>
      </c>
      <c r="F598" s="3">
        <v>-1</v>
      </c>
      <c r="G598" s="3">
        <v>-1</v>
      </c>
      <c r="H598" s="18" t="str">
        <f>VLOOKUP(G598, Products!$A$1:$B$7, 2, FALSE)</f>
        <v>NONE</v>
      </c>
      <c r="I598" s="3">
        <v>-1</v>
      </c>
      <c r="J598" s="19" t="str">
        <f>VLOOKUP(I598, 'Pricing plans'!$A$1:$B$5, 2, FALSE)</f>
        <v>NONE</v>
      </c>
      <c r="K598" s="22">
        <f t="array" ref="K598">INDEX(Prices!$A$1:$G$5, MATCH(J598, Prices!$A$1:$A$5, 0), MATCH(H598, Prices!$A$1:$G$1, 0))</f>
        <v>0</v>
      </c>
      <c r="L598" s="3">
        <v>1</v>
      </c>
      <c r="M598" s="18" t="str">
        <f>VLOOKUP(L598, Cities!$A$1:$B$11, 2, FALSE)</f>
        <v>Ho Chi Minh City</v>
      </c>
      <c r="N598" s="3">
        <v>5</v>
      </c>
      <c r="O598" s="4" t="s">
        <v>43</v>
      </c>
    </row>
    <row r="599" spans="1:15" ht="13" x14ac:dyDescent="0.15">
      <c r="A599" s="3">
        <v>598</v>
      </c>
      <c r="B599" s="3">
        <v>4</v>
      </c>
      <c r="C599" s="18" t="str">
        <f>VLOOKUP(B599, 'Traffic channels'!$A$1:$B$7, 2, FALSE)</f>
        <v>Facebook</v>
      </c>
      <c r="D599" s="4" t="s">
        <v>39</v>
      </c>
      <c r="E599" s="14">
        <v>0</v>
      </c>
      <c r="F599" s="3">
        <v>-1</v>
      </c>
      <c r="G599" s="3">
        <v>-1</v>
      </c>
      <c r="H599" s="18" t="str">
        <f>VLOOKUP(G599, Products!$A$1:$B$7, 2, FALSE)</f>
        <v>NONE</v>
      </c>
      <c r="I599" s="3">
        <v>-1</v>
      </c>
      <c r="J599" s="19" t="str">
        <f>VLOOKUP(I599, 'Pricing plans'!$A$1:$B$5, 2, FALSE)</f>
        <v>NONE</v>
      </c>
      <c r="K599" s="22">
        <f t="array" ref="K599">INDEX(Prices!$A$1:$G$5, MATCH(J599, Prices!$A$1:$A$5, 0), MATCH(H599, Prices!$A$1:$G$1, 0))</f>
        <v>0</v>
      </c>
      <c r="L599" s="3">
        <v>4</v>
      </c>
      <c r="M599" s="18" t="str">
        <f>VLOOKUP(L599, Cities!$A$1:$B$11, 2, FALSE)</f>
        <v>Huế</v>
      </c>
      <c r="N599" s="3">
        <v>2</v>
      </c>
      <c r="O599" s="4" t="s">
        <v>41</v>
      </c>
    </row>
    <row r="600" spans="1:15" ht="13" x14ac:dyDescent="0.15">
      <c r="A600" s="3">
        <v>599</v>
      </c>
      <c r="B600" s="3">
        <v>5</v>
      </c>
      <c r="C600" s="18" t="str">
        <f>VLOOKUP(B600, 'Traffic channels'!$A$1:$B$7, 2, FALSE)</f>
        <v>Instagram</v>
      </c>
      <c r="D600" s="4" t="s">
        <v>39</v>
      </c>
      <c r="E600" s="14">
        <v>0</v>
      </c>
      <c r="F600" s="3">
        <v>-1</v>
      </c>
      <c r="G600" s="3">
        <v>-1</v>
      </c>
      <c r="H600" s="18" t="str">
        <f>VLOOKUP(G600, Products!$A$1:$B$7, 2, FALSE)</f>
        <v>NONE</v>
      </c>
      <c r="I600" s="3">
        <v>-1</v>
      </c>
      <c r="J600" s="19" t="str">
        <f>VLOOKUP(I600, 'Pricing plans'!$A$1:$B$5, 2, FALSE)</f>
        <v>NONE</v>
      </c>
      <c r="K600" s="22">
        <f t="array" ref="K600">INDEX(Prices!$A$1:$G$5, MATCH(J600, Prices!$A$1:$A$5, 0), MATCH(H600, Prices!$A$1:$G$1, 0))</f>
        <v>0</v>
      </c>
      <c r="L600" s="3">
        <v>5</v>
      </c>
      <c r="M600" s="18" t="str">
        <f>VLOOKUP(L600, Cities!$A$1:$B$11, 2, FALSE)</f>
        <v>Đông Hà</v>
      </c>
      <c r="N600" s="3">
        <v>1</v>
      </c>
      <c r="O600" s="4" t="s">
        <v>44</v>
      </c>
    </row>
    <row r="601" spans="1:15" ht="13" x14ac:dyDescent="0.15">
      <c r="A601" s="3">
        <v>600</v>
      </c>
      <c r="B601" s="3">
        <v>2</v>
      </c>
      <c r="C601" s="18" t="str">
        <f>VLOOKUP(B601, 'Traffic channels'!$A$1:$B$7, 2, FALSE)</f>
        <v>Google Ads</v>
      </c>
      <c r="D601" s="4" t="s">
        <v>39</v>
      </c>
      <c r="E601" s="14">
        <v>0</v>
      </c>
      <c r="F601" s="3">
        <v>-1</v>
      </c>
      <c r="G601" s="3">
        <v>-1</v>
      </c>
      <c r="H601" s="18" t="str">
        <f>VLOOKUP(G601, Products!$A$1:$B$7, 2, FALSE)</f>
        <v>NONE</v>
      </c>
      <c r="I601" s="3">
        <v>-1</v>
      </c>
      <c r="J601" s="19" t="str">
        <f>VLOOKUP(I601, 'Pricing plans'!$A$1:$B$5, 2, FALSE)</f>
        <v>NONE</v>
      </c>
      <c r="K601" s="22">
        <f t="array" ref="K601">INDEX(Prices!$A$1:$G$5, MATCH(J601, Prices!$A$1:$A$5, 0), MATCH(H601, Prices!$A$1:$G$1, 0))</f>
        <v>0</v>
      </c>
      <c r="L601" s="3">
        <v>2</v>
      </c>
      <c r="M601" s="18" t="str">
        <f>VLOOKUP(L601, Cities!$A$1:$B$11, 2, FALSE)</f>
        <v>Hanoi</v>
      </c>
      <c r="N601" s="3">
        <v>4</v>
      </c>
      <c r="O601" s="4" t="s">
        <v>45</v>
      </c>
    </row>
    <row r="602" spans="1:15" ht="13" x14ac:dyDescent="0.15">
      <c r="A602" s="3">
        <v>601</v>
      </c>
      <c r="B602" s="3">
        <v>2</v>
      </c>
      <c r="C602" s="18" t="str">
        <f>VLOOKUP(B602, 'Traffic channels'!$A$1:$B$7, 2, FALSE)</f>
        <v>Google Ads</v>
      </c>
      <c r="D602" s="4" t="s">
        <v>39</v>
      </c>
      <c r="E602" s="14">
        <v>0</v>
      </c>
      <c r="F602" s="3">
        <v>-1</v>
      </c>
      <c r="G602" s="3">
        <v>-1</v>
      </c>
      <c r="H602" s="18" t="str">
        <f>VLOOKUP(G602, Products!$A$1:$B$7, 2, FALSE)</f>
        <v>NONE</v>
      </c>
      <c r="I602" s="3">
        <v>-1</v>
      </c>
      <c r="J602" s="19" t="str">
        <f>VLOOKUP(I602, 'Pricing plans'!$A$1:$B$5, 2, FALSE)</f>
        <v>NONE</v>
      </c>
      <c r="K602" s="22">
        <f t="array" ref="K602">INDEX(Prices!$A$1:$G$5, MATCH(J602, Prices!$A$1:$A$5, 0), MATCH(H602, Prices!$A$1:$G$1, 0))</f>
        <v>0</v>
      </c>
      <c r="L602" s="3">
        <v>6</v>
      </c>
      <c r="M602" s="18" t="str">
        <f>VLOOKUP(L602, Cities!$A$1:$B$11, 2, FALSE)</f>
        <v>Đà Lạt</v>
      </c>
      <c r="N602" s="3">
        <v>4</v>
      </c>
      <c r="O602" s="4" t="s">
        <v>45</v>
      </c>
    </row>
    <row r="603" spans="1:15" ht="13" x14ac:dyDescent="0.15">
      <c r="A603" s="3">
        <v>602</v>
      </c>
      <c r="B603" s="3">
        <v>2</v>
      </c>
      <c r="C603" s="18" t="str">
        <f>VLOOKUP(B603, 'Traffic channels'!$A$1:$B$7, 2, FALSE)</f>
        <v>Google Ads</v>
      </c>
      <c r="D603" s="4" t="s">
        <v>42</v>
      </c>
      <c r="E603" s="14">
        <v>0</v>
      </c>
      <c r="F603" s="3">
        <v>-1</v>
      </c>
      <c r="G603" s="3">
        <v>-1</v>
      </c>
      <c r="H603" s="18" t="str">
        <f>VLOOKUP(G603, Products!$A$1:$B$7, 2, FALSE)</f>
        <v>NONE</v>
      </c>
      <c r="I603" s="3">
        <v>-1</v>
      </c>
      <c r="J603" s="19" t="str">
        <f>VLOOKUP(I603, 'Pricing plans'!$A$1:$B$5, 2, FALSE)</f>
        <v>NONE</v>
      </c>
      <c r="K603" s="22">
        <f t="array" ref="K603">INDEX(Prices!$A$1:$G$5, MATCH(J603, Prices!$A$1:$A$5, 0), MATCH(H603, Prices!$A$1:$G$1, 0))</f>
        <v>0</v>
      </c>
      <c r="L603" s="3">
        <v>3</v>
      </c>
      <c r="M603" s="18" t="str">
        <f>VLOOKUP(L603, Cities!$A$1:$B$11, 2, FALSE)</f>
        <v>Da Nang</v>
      </c>
      <c r="N603" s="3">
        <v>1</v>
      </c>
      <c r="O603" s="4" t="s">
        <v>44</v>
      </c>
    </row>
    <row r="604" spans="1:15" ht="13" x14ac:dyDescent="0.15">
      <c r="A604" s="3">
        <v>603</v>
      </c>
      <c r="B604" s="3">
        <v>6</v>
      </c>
      <c r="C604" s="18" t="str">
        <f>VLOOKUP(B604, 'Traffic channels'!$A$1:$B$7, 2, FALSE)</f>
        <v>Twitter</v>
      </c>
      <c r="D604" s="4" t="s">
        <v>39</v>
      </c>
      <c r="E604" s="14">
        <v>0</v>
      </c>
      <c r="F604" s="3">
        <v>-1</v>
      </c>
      <c r="G604" s="3">
        <v>-1</v>
      </c>
      <c r="H604" s="18" t="str">
        <f>VLOOKUP(G604, Products!$A$1:$B$7, 2, FALSE)</f>
        <v>NONE</v>
      </c>
      <c r="I604" s="3">
        <v>-1</v>
      </c>
      <c r="J604" s="19" t="str">
        <f>VLOOKUP(I604, 'Pricing plans'!$A$1:$B$5, 2, FALSE)</f>
        <v>NONE</v>
      </c>
      <c r="K604" s="22">
        <f t="array" ref="K604">INDEX(Prices!$A$1:$G$5, MATCH(J604, Prices!$A$1:$A$5, 0), MATCH(H604, Prices!$A$1:$G$1, 0))</f>
        <v>0</v>
      </c>
      <c r="L604" s="3">
        <v>9</v>
      </c>
      <c r="M604" s="18" t="str">
        <f>VLOOKUP(L604, Cities!$A$1:$B$11, 2, FALSE)</f>
        <v>Haiphong</v>
      </c>
      <c r="N604" s="3">
        <v>3</v>
      </c>
      <c r="O604" s="4" t="s">
        <v>40</v>
      </c>
    </row>
    <row r="605" spans="1:15" ht="13" x14ac:dyDescent="0.15">
      <c r="A605" s="3">
        <v>604</v>
      </c>
      <c r="B605" s="3">
        <v>4</v>
      </c>
      <c r="C605" s="18" t="str">
        <f>VLOOKUP(B605, 'Traffic channels'!$A$1:$B$7, 2, FALSE)</f>
        <v>Facebook</v>
      </c>
      <c r="D605" s="4" t="s">
        <v>42</v>
      </c>
      <c r="E605" s="14">
        <v>0</v>
      </c>
      <c r="F605" s="3">
        <v>-1</v>
      </c>
      <c r="G605" s="3">
        <v>-1</v>
      </c>
      <c r="H605" s="18" t="str">
        <f>VLOOKUP(G605, Products!$A$1:$B$7, 2, FALSE)</f>
        <v>NONE</v>
      </c>
      <c r="I605" s="3">
        <v>-1</v>
      </c>
      <c r="J605" s="19" t="str">
        <f>VLOOKUP(I605, 'Pricing plans'!$A$1:$B$5, 2, FALSE)</f>
        <v>NONE</v>
      </c>
      <c r="K605" s="22">
        <f t="array" ref="K605">INDEX(Prices!$A$1:$G$5, MATCH(J605, Prices!$A$1:$A$5, 0), MATCH(H605, Prices!$A$1:$G$1, 0))</f>
        <v>0</v>
      </c>
      <c r="L605" s="3">
        <v>4</v>
      </c>
      <c r="M605" s="18" t="str">
        <f>VLOOKUP(L605, Cities!$A$1:$B$11, 2, FALSE)</f>
        <v>Huế</v>
      </c>
      <c r="N605" s="3">
        <v>5</v>
      </c>
      <c r="O605" s="4" t="s">
        <v>43</v>
      </c>
    </row>
    <row r="606" spans="1:15" ht="13" x14ac:dyDescent="0.15">
      <c r="A606" s="3">
        <v>605</v>
      </c>
      <c r="B606" s="3">
        <v>3</v>
      </c>
      <c r="C606" s="18" t="str">
        <f>VLOOKUP(B606, 'Traffic channels'!$A$1:$B$7, 2, FALSE)</f>
        <v>Bing</v>
      </c>
      <c r="D606" s="4" t="s">
        <v>42</v>
      </c>
      <c r="E606" s="14">
        <v>0</v>
      </c>
      <c r="F606" s="3">
        <v>-1</v>
      </c>
      <c r="G606" s="3">
        <v>-1</v>
      </c>
      <c r="H606" s="18" t="str">
        <f>VLOOKUP(G606, Products!$A$1:$B$7, 2, FALSE)</f>
        <v>NONE</v>
      </c>
      <c r="I606" s="3">
        <v>-1</v>
      </c>
      <c r="J606" s="19" t="str">
        <f>VLOOKUP(I606, 'Pricing plans'!$A$1:$B$5, 2, FALSE)</f>
        <v>NONE</v>
      </c>
      <c r="K606" s="22">
        <f t="array" ref="K606">INDEX(Prices!$A$1:$G$5, MATCH(J606, Prices!$A$1:$A$5, 0), MATCH(H606, Prices!$A$1:$G$1, 0))</f>
        <v>0</v>
      </c>
      <c r="L606" s="3">
        <v>6</v>
      </c>
      <c r="M606" s="18" t="str">
        <f>VLOOKUP(L606, Cities!$A$1:$B$11, 2, FALSE)</f>
        <v>Đà Lạt</v>
      </c>
      <c r="N606" s="3">
        <v>1</v>
      </c>
      <c r="O606" s="4" t="s">
        <v>44</v>
      </c>
    </row>
    <row r="607" spans="1:15" ht="13" x14ac:dyDescent="0.15">
      <c r="A607" s="3">
        <v>606</v>
      </c>
      <c r="B607" s="3">
        <v>4</v>
      </c>
      <c r="C607" s="18" t="str">
        <f>VLOOKUP(B607, 'Traffic channels'!$A$1:$B$7, 2, FALSE)</f>
        <v>Facebook</v>
      </c>
      <c r="D607" s="4" t="s">
        <v>39</v>
      </c>
      <c r="E607" s="14">
        <v>0</v>
      </c>
      <c r="F607" s="3">
        <v>-1</v>
      </c>
      <c r="G607" s="3">
        <v>-1</v>
      </c>
      <c r="H607" s="18" t="str">
        <f>VLOOKUP(G607, Products!$A$1:$B$7, 2, FALSE)</f>
        <v>NONE</v>
      </c>
      <c r="I607" s="3">
        <v>-1</v>
      </c>
      <c r="J607" s="19" t="str">
        <f>VLOOKUP(I607, 'Pricing plans'!$A$1:$B$5, 2, FALSE)</f>
        <v>NONE</v>
      </c>
      <c r="K607" s="22">
        <f t="array" ref="K607">INDEX(Prices!$A$1:$G$5, MATCH(J607, Prices!$A$1:$A$5, 0), MATCH(H607, Prices!$A$1:$G$1, 0))</f>
        <v>0</v>
      </c>
      <c r="L607" s="3">
        <v>2</v>
      </c>
      <c r="M607" s="18" t="str">
        <f>VLOOKUP(L607, Cities!$A$1:$B$11, 2, FALSE)</f>
        <v>Hanoi</v>
      </c>
      <c r="N607" s="3">
        <v>3</v>
      </c>
      <c r="O607" s="4" t="s">
        <v>40</v>
      </c>
    </row>
    <row r="608" spans="1:15" ht="13" x14ac:dyDescent="0.15">
      <c r="A608" s="3">
        <v>607</v>
      </c>
      <c r="B608" s="3">
        <v>2</v>
      </c>
      <c r="C608" s="18" t="str">
        <f>VLOOKUP(B608, 'Traffic channels'!$A$1:$B$7, 2, FALSE)</f>
        <v>Google Ads</v>
      </c>
      <c r="D608" s="4" t="s">
        <v>42</v>
      </c>
      <c r="E608" s="14">
        <v>0</v>
      </c>
      <c r="F608" s="3">
        <v>-1</v>
      </c>
      <c r="G608" s="3">
        <v>-1</v>
      </c>
      <c r="H608" s="18" t="str">
        <f>VLOOKUP(G608, Products!$A$1:$B$7, 2, FALSE)</f>
        <v>NONE</v>
      </c>
      <c r="I608" s="3">
        <v>-1</v>
      </c>
      <c r="J608" s="19" t="str">
        <f>VLOOKUP(I608, 'Pricing plans'!$A$1:$B$5, 2, FALSE)</f>
        <v>NONE</v>
      </c>
      <c r="K608" s="22">
        <f t="array" ref="K608">INDEX(Prices!$A$1:$G$5, MATCH(J608, Prices!$A$1:$A$5, 0), MATCH(H608, Prices!$A$1:$G$1, 0))</f>
        <v>0</v>
      </c>
      <c r="L608" s="3">
        <v>6</v>
      </c>
      <c r="M608" s="18" t="str">
        <f>VLOOKUP(L608, Cities!$A$1:$B$11, 2, FALSE)</f>
        <v>Đà Lạt</v>
      </c>
      <c r="N608" s="3">
        <v>7</v>
      </c>
      <c r="O608" s="4" t="s">
        <v>47</v>
      </c>
    </row>
    <row r="609" spans="1:15" ht="13" x14ac:dyDescent="0.15">
      <c r="A609" s="3">
        <v>608</v>
      </c>
      <c r="B609" s="3">
        <v>2</v>
      </c>
      <c r="C609" s="18" t="str">
        <f>VLOOKUP(B609, 'Traffic channels'!$A$1:$B$7, 2, FALSE)</f>
        <v>Google Ads</v>
      </c>
      <c r="D609" s="4" t="s">
        <v>39</v>
      </c>
      <c r="E609" s="14">
        <v>0</v>
      </c>
      <c r="F609" s="3">
        <v>-1</v>
      </c>
      <c r="G609" s="3">
        <v>-1</v>
      </c>
      <c r="H609" s="18" t="str">
        <f>VLOOKUP(G609, Products!$A$1:$B$7, 2, FALSE)</f>
        <v>NONE</v>
      </c>
      <c r="I609" s="3">
        <v>-1</v>
      </c>
      <c r="J609" s="19" t="str">
        <f>VLOOKUP(I609, 'Pricing plans'!$A$1:$B$5, 2, FALSE)</f>
        <v>NONE</v>
      </c>
      <c r="K609" s="22">
        <f t="array" ref="K609">INDEX(Prices!$A$1:$G$5, MATCH(J609, Prices!$A$1:$A$5, 0), MATCH(H609, Prices!$A$1:$G$1, 0))</f>
        <v>0</v>
      </c>
      <c r="L609" s="3">
        <v>8</v>
      </c>
      <c r="M609" s="18" t="str">
        <f>VLOOKUP(L609, Cities!$A$1:$B$11, 2, FALSE)</f>
        <v>Buôn Ma Thuột</v>
      </c>
      <c r="N609" s="3">
        <v>2</v>
      </c>
      <c r="O609" s="4" t="s">
        <v>41</v>
      </c>
    </row>
    <row r="610" spans="1:15" ht="13" x14ac:dyDescent="0.15">
      <c r="A610" s="3">
        <v>609</v>
      </c>
      <c r="B610" s="3">
        <v>2</v>
      </c>
      <c r="C610" s="18" t="str">
        <f>VLOOKUP(B610, 'Traffic channels'!$A$1:$B$7, 2, FALSE)</f>
        <v>Google Ads</v>
      </c>
      <c r="D610" s="4" t="s">
        <v>39</v>
      </c>
      <c r="E610" s="14">
        <v>0</v>
      </c>
      <c r="F610" s="3">
        <v>-1</v>
      </c>
      <c r="G610" s="3">
        <v>-1</v>
      </c>
      <c r="H610" s="18" t="str">
        <f>VLOOKUP(G610, Products!$A$1:$B$7, 2, FALSE)</f>
        <v>NONE</v>
      </c>
      <c r="I610" s="3">
        <v>-1</v>
      </c>
      <c r="J610" s="19" t="str">
        <f>VLOOKUP(I610, 'Pricing plans'!$A$1:$B$5, 2, FALSE)</f>
        <v>NONE</v>
      </c>
      <c r="K610" s="22">
        <f t="array" ref="K610">INDEX(Prices!$A$1:$G$5, MATCH(J610, Prices!$A$1:$A$5, 0), MATCH(H610, Prices!$A$1:$G$1, 0))</f>
        <v>0</v>
      </c>
      <c r="L610" s="3">
        <v>8</v>
      </c>
      <c r="M610" s="18" t="str">
        <f>VLOOKUP(L610, Cities!$A$1:$B$11, 2, FALSE)</f>
        <v>Buôn Ma Thuột</v>
      </c>
      <c r="N610" s="3">
        <v>7</v>
      </c>
      <c r="O610" s="4" t="s">
        <v>47</v>
      </c>
    </row>
    <row r="611" spans="1:15" ht="13" x14ac:dyDescent="0.15">
      <c r="A611" s="3">
        <v>610</v>
      </c>
      <c r="B611" s="3">
        <v>3</v>
      </c>
      <c r="C611" s="18" t="str">
        <f>VLOOKUP(B611, 'Traffic channels'!$A$1:$B$7, 2, FALSE)</f>
        <v>Bing</v>
      </c>
      <c r="D611" s="4" t="s">
        <v>42</v>
      </c>
      <c r="E611" s="14">
        <v>0</v>
      </c>
      <c r="F611" s="3">
        <v>-1</v>
      </c>
      <c r="G611" s="3">
        <v>-1</v>
      </c>
      <c r="H611" s="18" t="str">
        <f>VLOOKUP(G611, Products!$A$1:$B$7, 2, FALSE)</f>
        <v>NONE</v>
      </c>
      <c r="I611" s="3">
        <v>-1</v>
      </c>
      <c r="J611" s="19" t="str">
        <f>VLOOKUP(I611, 'Pricing plans'!$A$1:$B$5, 2, FALSE)</f>
        <v>NONE</v>
      </c>
      <c r="K611" s="22">
        <f t="array" ref="K611">INDEX(Prices!$A$1:$G$5, MATCH(J611, Prices!$A$1:$A$5, 0), MATCH(H611, Prices!$A$1:$G$1, 0))</f>
        <v>0</v>
      </c>
      <c r="L611" s="3">
        <v>1</v>
      </c>
      <c r="M611" s="18" t="str">
        <f>VLOOKUP(L611, Cities!$A$1:$B$11, 2, FALSE)</f>
        <v>Ho Chi Minh City</v>
      </c>
      <c r="N611" s="3">
        <v>2</v>
      </c>
      <c r="O611" s="4" t="s">
        <v>41</v>
      </c>
    </row>
    <row r="612" spans="1:15" ht="13" x14ac:dyDescent="0.15">
      <c r="A612" s="3">
        <v>611</v>
      </c>
      <c r="B612" s="3">
        <v>4</v>
      </c>
      <c r="C612" s="18" t="str">
        <f>VLOOKUP(B612, 'Traffic channels'!$A$1:$B$7, 2, FALSE)</f>
        <v>Facebook</v>
      </c>
      <c r="D612" s="4" t="s">
        <v>42</v>
      </c>
      <c r="E612" s="14">
        <v>0</v>
      </c>
      <c r="F612" s="3">
        <v>-1</v>
      </c>
      <c r="G612" s="3">
        <v>-1</v>
      </c>
      <c r="H612" s="18" t="str">
        <f>VLOOKUP(G612, Products!$A$1:$B$7, 2, FALSE)</f>
        <v>NONE</v>
      </c>
      <c r="I612" s="3">
        <v>-1</v>
      </c>
      <c r="J612" s="19" t="str">
        <f>VLOOKUP(I612, 'Pricing plans'!$A$1:$B$5, 2, FALSE)</f>
        <v>NONE</v>
      </c>
      <c r="K612" s="22">
        <f t="array" ref="K612">INDEX(Prices!$A$1:$G$5, MATCH(J612, Prices!$A$1:$A$5, 0), MATCH(H612, Prices!$A$1:$G$1, 0))</f>
        <v>0</v>
      </c>
      <c r="L612" s="3">
        <v>5</v>
      </c>
      <c r="M612" s="18" t="str">
        <f>VLOOKUP(L612, Cities!$A$1:$B$11, 2, FALSE)</f>
        <v>Đông Hà</v>
      </c>
      <c r="N612" s="3">
        <v>7</v>
      </c>
      <c r="O612" s="4" t="s">
        <v>47</v>
      </c>
    </row>
    <row r="613" spans="1:15" ht="13" x14ac:dyDescent="0.15">
      <c r="A613" s="3">
        <v>612</v>
      </c>
      <c r="B613" s="3">
        <v>1</v>
      </c>
      <c r="C613" s="18" t="str">
        <f>VLOOKUP(B613, 'Traffic channels'!$A$1:$B$7, 2, FALSE)</f>
        <v>Google SEO</v>
      </c>
      <c r="D613" s="4" t="s">
        <v>39</v>
      </c>
      <c r="E613" s="14">
        <v>0</v>
      </c>
      <c r="F613" s="3">
        <v>-1</v>
      </c>
      <c r="G613" s="3">
        <v>-1</v>
      </c>
      <c r="H613" s="18" t="str">
        <f>VLOOKUP(G613, Products!$A$1:$B$7, 2, FALSE)</f>
        <v>NONE</v>
      </c>
      <c r="I613" s="3">
        <v>-1</v>
      </c>
      <c r="J613" s="19" t="str">
        <f>VLOOKUP(I613, 'Pricing plans'!$A$1:$B$5, 2, FALSE)</f>
        <v>NONE</v>
      </c>
      <c r="K613" s="22">
        <f t="array" ref="K613">INDEX(Prices!$A$1:$G$5, MATCH(J613, Prices!$A$1:$A$5, 0), MATCH(H613, Prices!$A$1:$G$1, 0))</f>
        <v>0</v>
      </c>
      <c r="L613" s="3">
        <v>5</v>
      </c>
      <c r="M613" s="18" t="str">
        <f>VLOOKUP(L613, Cities!$A$1:$B$11, 2, FALSE)</f>
        <v>Đông Hà</v>
      </c>
      <c r="N613" s="3">
        <v>6</v>
      </c>
      <c r="O613" s="4" t="s">
        <v>46</v>
      </c>
    </row>
    <row r="614" spans="1:15" ht="13" x14ac:dyDescent="0.15">
      <c r="A614" s="3">
        <v>613</v>
      </c>
      <c r="B614" s="3">
        <v>2</v>
      </c>
      <c r="C614" s="18" t="str">
        <f>VLOOKUP(B614, 'Traffic channels'!$A$1:$B$7, 2, FALSE)</f>
        <v>Google Ads</v>
      </c>
      <c r="D614" s="4" t="s">
        <v>42</v>
      </c>
      <c r="E614" s="14">
        <v>0</v>
      </c>
      <c r="F614" s="3">
        <v>-1</v>
      </c>
      <c r="G614" s="3">
        <v>-1</v>
      </c>
      <c r="H614" s="18" t="str">
        <f>VLOOKUP(G614, Products!$A$1:$B$7, 2, FALSE)</f>
        <v>NONE</v>
      </c>
      <c r="I614" s="3">
        <v>-1</v>
      </c>
      <c r="J614" s="19" t="str">
        <f>VLOOKUP(I614, 'Pricing plans'!$A$1:$B$5, 2, FALSE)</f>
        <v>NONE</v>
      </c>
      <c r="K614" s="22">
        <f t="array" ref="K614">INDEX(Prices!$A$1:$G$5, MATCH(J614, Prices!$A$1:$A$5, 0), MATCH(H614, Prices!$A$1:$G$1, 0))</f>
        <v>0</v>
      </c>
      <c r="L614" s="3">
        <v>3</v>
      </c>
      <c r="M614" s="18" t="str">
        <f>VLOOKUP(L614, Cities!$A$1:$B$11, 2, FALSE)</f>
        <v>Da Nang</v>
      </c>
      <c r="N614" s="3">
        <v>5</v>
      </c>
      <c r="O614" s="4" t="s">
        <v>43</v>
      </c>
    </row>
    <row r="615" spans="1:15" ht="13" x14ac:dyDescent="0.15">
      <c r="A615" s="3">
        <v>614</v>
      </c>
      <c r="B615" s="3">
        <v>2</v>
      </c>
      <c r="C615" s="18" t="str">
        <f>VLOOKUP(B615, 'Traffic channels'!$A$1:$B$7, 2, FALSE)</f>
        <v>Google Ads</v>
      </c>
      <c r="D615" s="4" t="s">
        <v>39</v>
      </c>
      <c r="E615" s="14">
        <v>0</v>
      </c>
      <c r="F615" s="3">
        <v>-1</v>
      </c>
      <c r="G615" s="3">
        <v>-1</v>
      </c>
      <c r="H615" s="18" t="str">
        <f>VLOOKUP(G615, Products!$A$1:$B$7, 2, FALSE)</f>
        <v>NONE</v>
      </c>
      <c r="I615" s="3">
        <v>-1</v>
      </c>
      <c r="J615" s="19" t="str">
        <f>VLOOKUP(I615, 'Pricing plans'!$A$1:$B$5, 2, FALSE)</f>
        <v>NONE</v>
      </c>
      <c r="K615" s="22">
        <f t="array" ref="K615">INDEX(Prices!$A$1:$G$5, MATCH(J615, Prices!$A$1:$A$5, 0), MATCH(H615, Prices!$A$1:$G$1, 0))</f>
        <v>0</v>
      </c>
      <c r="L615" s="3">
        <v>4</v>
      </c>
      <c r="M615" s="18" t="str">
        <f>VLOOKUP(L615, Cities!$A$1:$B$11, 2, FALSE)</f>
        <v>Huế</v>
      </c>
      <c r="N615" s="3">
        <v>7</v>
      </c>
      <c r="O615" s="4" t="s">
        <v>47</v>
      </c>
    </row>
    <row r="616" spans="1:15" ht="13" x14ac:dyDescent="0.15">
      <c r="A616" s="3">
        <v>615</v>
      </c>
      <c r="B616" s="3">
        <v>2</v>
      </c>
      <c r="C616" s="18" t="str">
        <f>VLOOKUP(B616, 'Traffic channels'!$A$1:$B$7, 2, FALSE)</f>
        <v>Google Ads</v>
      </c>
      <c r="D616" s="4" t="s">
        <v>39</v>
      </c>
      <c r="E616" s="14">
        <v>0</v>
      </c>
      <c r="F616" s="3">
        <v>-1</v>
      </c>
      <c r="G616" s="3">
        <v>-1</v>
      </c>
      <c r="H616" s="18" t="str">
        <f>VLOOKUP(G616, Products!$A$1:$B$7, 2, FALSE)</f>
        <v>NONE</v>
      </c>
      <c r="I616" s="3">
        <v>-1</v>
      </c>
      <c r="J616" s="19" t="str">
        <f>VLOOKUP(I616, 'Pricing plans'!$A$1:$B$5, 2, FALSE)</f>
        <v>NONE</v>
      </c>
      <c r="K616" s="22">
        <f t="array" ref="K616">INDEX(Prices!$A$1:$G$5, MATCH(J616, Prices!$A$1:$A$5, 0), MATCH(H616, Prices!$A$1:$G$1, 0))</f>
        <v>0</v>
      </c>
      <c r="L616" s="3">
        <v>2</v>
      </c>
      <c r="M616" s="18" t="str">
        <f>VLOOKUP(L616, Cities!$A$1:$B$11, 2, FALSE)</f>
        <v>Hanoi</v>
      </c>
      <c r="N616" s="3">
        <v>1</v>
      </c>
      <c r="O616" s="4" t="s">
        <v>44</v>
      </c>
    </row>
    <row r="617" spans="1:15" ht="13" x14ac:dyDescent="0.15">
      <c r="A617" s="3">
        <v>616</v>
      </c>
      <c r="B617" s="3">
        <v>2</v>
      </c>
      <c r="C617" s="18" t="str">
        <f>VLOOKUP(B617, 'Traffic channels'!$A$1:$B$7, 2, FALSE)</f>
        <v>Google Ads</v>
      </c>
      <c r="D617" s="4" t="s">
        <v>39</v>
      </c>
      <c r="E617" s="14">
        <v>0</v>
      </c>
      <c r="F617" s="3">
        <v>-1</v>
      </c>
      <c r="G617" s="3">
        <v>-1</v>
      </c>
      <c r="H617" s="18" t="str">
        <f>VLOOKUP(G617, Products!$A$1:$B$7, 2, FALSE)</f>
        <v>NONE</v>
      </c>
      <c r="I617" s="3">
        <v>-1</v>
      </c>
      <c r="J617" s="19" t="str">
        <f>VLOOKUP(I617, 'Pricing plans'!$A$1:$B$5, 2, FALSE)</f>
        <v>NONE</v>
      </c>
      <c r="K617" s="22">
        <f t="array" ref="K617">INDEX(Prices!$A$1:$G$5, MATCH(J617, Prices!$A$1:$A$5, 0), MATCH(H617, Prices!$A$1:$G$1, 0))</f>
        <v>0</v>
      </c>
      <c r="L617" s="3">
        <v>10</v>
      </c>
      <c r="M617" s="18" t="str">
        <f>VLOOKUP(L617, Cities!$A$1:$B$11, 2, FALSE)</f>
        <v>Nha Trang</v>
      </c>
      <c r="N617" s="3">
        <v>6</v>
      </c>
      <c r="O617" s="4" t="s">
        <v>46</v>
      </c>
    </row>
    <row r="618" spans="1:15" ht="13" x14ac:dyDescent="0.15">
      <c r="A618" s="3">
        <v>617</v>
      </c>
      <c r="B618" s="3">
        <v>1</v>
      </c>
      <c r="C618" s="18" t="str">
        <f>VLOOKUP(B618, 'Traffic channels'!$A$1:$B$7, 2, FALSE)</f>
        <v>Google SEO</v>
      </c>
      <c r="D618" s="4" t="s">
        <v>39</v>
      </c>
      <c r="E618" s="14">
        <v>0</v>
      </c>
      <c r="F618" s="3">
        <v>-1</v>
      </c>
      <c r="G618" s="3">
        <v>-1</v>
      </c>
      <c r="H618" s="18" t="str">
        <f>VLOOKUP(G618, Products!$A$1:$B$7, 2, FALSE)</f>
        <v>NONE</v>
      </c>
      <c r="I618" s="3">
        <v>-1</v>
      </c>
      <c r="J618" s="19" t="str">
        <f>VLOOKUP(I618, 'Pricing plans'!$A$1:$B$5, 2, FALSE)</f>
        <v>NONE</v>
      </c>
      <c r="K618" s="22">
        <f t="array" ref="K618">INDEX(Prices!$A$1:$G$5, MATCH(J618, Prices!$A$1:$A$5, 0), MATCH(H618, Prices!$A$1:$G$1, 0))</f>
        <v>0</v>
      </c>
      <c r="L618" s="3">
        <v>10</v>
      </c>
      <c r="M618" s="18" t="str">
        <f>VLOOKUP(L618, Cities!$A$1:$B$11, 2, FALSE)</f>
        <v>Nha Trang</v>
      </c>
      <c r="N618" s="3">
        <v>6</v>
      </c>
      <c r="O618" s="4" t="s">
        <v>46</v>
      </c>
    </row>
    <row r="619" spans="1:15" ht="13" x14ac:dyDescent="0.15">
      <c r="A619" s="3">
        <v>618</v>
      </c>
      <c r="B619" s="3">
        <v>4</v>
      </c>
      <c r="C619" s="18" t="str">
        <f>VLOOKUP(B619, 'Traffic channels'!$A$1:$B$7, 2, FALSE)</f>
        <v>Facebook</v>
      </c>
      <c r="D619" s="4" t="s">
        <v>42</v>
      </c>
      <c r="E619" s="14">
        <v>0</v>
      </c>
      <c r="F619" s="3">
        <v>-1</v>
      </c>
      <c r="G619" s="3">
        <v>-1</v>
      </c>
      <c r="H619" s="18" t="str">
        <f>VLOOKUP(G619, Products!$A$1:$B$7, 2, FALSE)</f>
        <v>NONE</v>
      </c>
      <c r="I619" s="3">
        <v>-1</v>
      </c>
      <c r="J619" s="19" t="str">
        <f>VLOOKUP(I619, 'Pricing plans'!$A$1:$B$5, 2, FALSE)</f>
        <v>NONE</v>
      </c>
      <c r="K619" s="22">
        <f t="array" ref="K619">INDEX(Prices!$A$1:$G$5, MATCH(J619, Prices!$A$1:$A$5, 0), MATCH(H619, Prices!$A$1:$G$1, 0))</f>
        <v>0</v>
      </c>
      <c r="L619" s="3">
        <v>8</v>
      </c>
      <c r="M619" s="18" t="str">
        <f>VLOOKUP(L619, Cities!$A$1:$B$11, 2, FALSE)</f>
        <v>Buôn Ma Thuột</v>
      </c>
      <c r="N619" s="3">
        <v>7</v>
      </c>
      <c r="O619" s="4" t="s">
        <v>47</v>
      </c>
    </row>
    <row r="620" spans="1:15" ht="13" x14ac:dyDescent="0.15">
      <c r="A620" s="3">
        <v>619</v>
      </c>
      <c r="B620" s="3">
        <v>1</v>
      </c>
      <c r="C620" s="18" t="str">
        <f>VLOOKUP(B620, 'Traffic channels'!$A$1:$B$7, 2, FALSE)</f>
        <v>Google SEO</v>
      </c>
      <c r="D620" s="4" t="s">
        <v>39</v>
      </c>
      <c r="E620" s="14">
        <v>0</v>
      </c>
      <c r="F620" s="3">
        <v>-1</v>
      </c>
      <c r="G620" s="3">
        <v>-1</v>
      </c>
      <c r="H620" s="18" t="str">
        <f>VLOOKUP(G620, Products!$A$1:$B$7, 2, FALSE)</f>
        <v>NONE</v>
      </c>
      <c r="I620" s="3">
        <v>-1</v>
      </c>
      <c r="J620" s="19" t="str">
        <f>VLOOKUP(I620, 'Pricing plans'!$A$1:$B$5, 2, FALSE)</f>
        <v>NONE</v>
      </c>
      <c r="K620" s="22">
        <f t="array" ref="K620">INDEX(Prices!$A$1:$G$5, MATCH(J620, Prices!$A$1:$A$5, 0), MATCH(H620, Prices!$A$1:$G$1, 0))</f>
        <v>0</v>
      </c>
      <c r="L620" s="3">
        <v>6</v>
      </c>
      <c r="M620" s="18" t="str">
        <f>VLOOKUP(L620, Cities!$A$1:$B$11, 2, FALSE)</f>
        <v>Đà Lạt</v>
      </c>
      <c r="N620" s="3">
        <v>3</v>
      </c>
      <c r="O620" s="4" t="s">
        <v>40</v>
      </c>
    </row>
    <row r="621" spans="1:15" ht="13" x14ac:dyDescent="0.15">
      <c r="A621" s="3">
        <v>620</v>
      </c>
      <c r="B621" s="3">
        <v>3</v>
      </c>
      <c r="C621" s="18" t="str">
        <f>VLOOKUP(B621, 'Traffic channels'!$A$1:$B$7, 2, FALSE)</f>
        <v>Bing</v>
      </c>
      <c r="D621" s="4" t="s">
        <v>42</v>
      </c>
      <c r="E621" s="14">
        <v>0</v>
      </c>
      <c r="F621" s="3">
        <v>-1</v>
      </c>
      <c r="G621" s="3">
        <v>-1</v>
      </c>
      <c r="H621" s="18" t="str">
        <f>VLOOKUP(G621, Products!$A$1:$B$7, 2, FALSE)</f>
        <v>NONE</v>
      </c>
      <c r="I621" s="3">
        <v>-1</v>
      </c>
      <c r="J621" s="19" t="str">
        <f>VLOOKUP(I621, 'Pricing plans'!$A$1:$B$5, 2, FALSE)</f>
        <v>NONE</v>
      </c>
      <c r="K621" s="22">
        <f t="array" ref="K621">INDEX(Prices!$A$1:$G$5, MATCH(J621, Prices!$A$1:$A$5, 0), MATCH(H621, Prices!$A$1:$G$1, 0))</f>
        <v>0</v>
      </c>
      <c r="L621" s="3">
        <v>4</v>
      </c>
      <c r="M621" s="18" t="str">
        <f>VLOOKUP(L621, Cities!$A$1:$B$11, 2, FALSE)</f>
        <v>Huế</v>
      </c>
      <c r="N621" s="3">
        <v>2</v>
      </c>
      <c r="O621" s="4" t="s">
        <v>41</v>
      </c>
    </row>
    <row r="622" spans="1:15" ht="13" x14ac:dyDescent="0.15">
      <c r="A622" s="3">
        <v>621</v>
      </c>
      <c r="B622" s="3">
        <v>4</v>
      </c>
      <c r="C622" s="18" t="str">
        <f>VLOOKUP(B622, 'Traffic channels'!$A$1:$B$7, 2, FALSE)</f>
        <v>Facebook</v>
      </c>
      <c r="D622" s="4" t="s">
        <v>39</v>
      </c>
      <c r="E622" s="14">
        <v>0</v>
      </c>
      <c r="F622" s="3">
        <v>-1</v>
      </c>
      <c r="G622" s="3">
        <v>-1</v>
      </c>
      <c r="H622" s="18" t="str">
        <f>VLOOKUP(G622, Products!$A$1:$B$7, 2, FALSE)</f>
        <v>NONE</v>
      </c>
      <c r="I622" s="3">
        <v>-1</v>
      </c>
      <c r="J622" s="19" t="str">
        <f>VLOOKUP(I622, 'Pricing plans'!$A$1:$B$5, 2, FALSE)</f>
        <v>NONE</v>
      </c>
      <c r="K622" s="22">
        <f t="array" ref="K622">INDEX(Prices!$A$1:$G$5, MATCH(J622, Prices!$A$1:$A$5, 0), MATCH(H622, Prices!$A$1:$G$1, 0))</f>
        <v>0</v>
      </c>
      <c r="L622" s="3">
        <v>6</v>
      </c>
      <c r="M622" s="18" t="str">
        <f>VLOOKUP(L622, Cities!$A$1:$B$11, 2, FALSE)</f>
        <v>Đà Lạt</v>
      </c>
      <c r="N622" s="3">
        <v>3</v>
      </c>
      <c r="O622" s="4" t="s">
        <v>40</v>
      </c>
    </row>
    <row r="623" spans="1:15" ht="13" x14ac:dyDescent="0.15">
      <c r="A623" s="3">
        <v>622</v>
      </c>
      <c r="B623" s="3">
        <v>4</v>
      </c>
      <c r="C623" s="18" t="str">
        <f>VLOOKUP(B623, 'Traffic channels'!$A$1:$B$7, 2, FALSE)</f>
        <v>Facebook</v>
      </c>
      <c r="D623" s="4" t="s">
        <v>42</v>
      </c>
      <c r="E623" s="14">
        <v>0</v>
      </c>
      <c r="F623" s="3">
        <v>-1</v>
      </c>
      <c r="G623" s="3">
        <v>-1</v>
      </c>
      <c r="H623" s="18" t="str">
        <f>VLOOKUP(G623, Products!$A$1:$B$7, 2, FALSE)</f>
        <v>NONE</v>
      </c>
      <c r="I623" s="3">
        <v>-1</v>
      </c>
      <c r="J623" s="19" t="str">
        <f>VLOOKUP(I623, 'Pricing plans'!$A$1:$B$5, 2, FALSE)</f>
        <v>NONE</v>
      </c>
      <c r="K623" s="22">
        <f t="array" ref="K623">INDEX(Prices!$A$1:$G$5, MATCH(J623, Prices!$A$1:$A$5, 0), MATCH(H623, Prices!$A$1:$G$1, 0))</f>
        <v>0</v>
      </c>
      <c r="L623" s="3">
        <v>7</v>
      </c>
      <c r="M623" s="18" t="str">
        <f>VLOOKUP(L623, Cities!$A$1:$B$11, 2, FALSE)</f>
        <v>Hội An</v>
      </c>
      <c r="N623" s="3">
        <v>4</v>
      </c>
      <c r="O623" s="4" t="s">
        <v>45</v>
      </c>
    </row>
    <row r="624" spans="1:15" ht="13" x14ac:dyDescent="0.15">
      <c r="A624" s="3">
        <v>623</v>
      </c>
      <c r="B624" s="3">
        <v>2</v>
      </c>
      <c r="C624" s="18" t="str">
        <f>VLOOKUP(B624, 'Traffic channels'!$A$1:$B$7, 2, FALSE)</f>
        <v>Google Ads</v>
      </c>
      <c r="D624" s="4" t="s">
        <v>42</v>
      </c>
      <c r="E624" s="14">
        <v>0</v>
      </c>
      <c r="F624" s="3">
        <v>-1</v>
      </c>
      <c r="G624" s="3">
        <v>-1</v>
      </c>
      <c r="H624" s="18" t="str">
        <f>VLOOKUP(G624, Products!$A$1:$B$7, 2, FALSE)</f>
        <v>NONE</v>
      </c>
      <c r="I624" s="3">
        <v>-1</v>
      </c>
      <c r="J624" s="19" t="str">
        <f>VLOOKUP(I624, 'Pricing plans'!$A$1:$B$5, 2, FALSE)</f>
        <v>NONE</v>
      </c>
      <c r="K624" s="22">
        <f t="array" ref="K624">INDEX(Prices!$A$1:$G$5, MATCH(J624, Prices!$A$1:$A$5, 0), MATCH(H624, Prices!$A$1:$G$1, 0))</f>
        <v>0</v>
      </c>
      <c r="L624" s="3">
        <v>9</v>
      </c>
      <c r="M624" s="18" t="str">
        <f>VLOOKUP(L624, Cities!$A$1:$B$11, 2, FALSE)</f>
        <v>Haiphong</v>
      </c>
      <c r="N624" s="3">
        <v>4</v>
      </c>
      <c r="O624" s="4" t="s">
        <v>45</v>
      </c>
    </row>
    <row r="625" spans="1:15" ht="13" x14ac:dyDescent="0.15">
      <c r="A625" s="3">
        <v>624</v>
      </c>
      <c r="B625" s="3">
        <v>4</v>
      </c>
      <c r="C625" s="18" t="str">
        <f>VLOOKUP(B625, 'Traffic channels'!$A$1:$B$7, 2, FALSE)</f>
        <v>Facebook</v>
      </c>
      <c r="D625" s="4" t="s">
        <v>39</v>
      </c>
      <c r="E625" s="14">
        <v>0</v>
      </c>
      <c r="F625" s="3">
        <v>-1</v>
      </c>
      <c r="G625" s="3">
        <v>-1</v>
      </c>
      <c r="H625" s="18" t="str">
        <f>VLOOKUP(G625, Products!$A$1:$B$7, 2, FALSE)</f>
        <v>NONE</v>
      </c>
      <c r="I625" s="3">
        <v>-1</v>
      </c>
      <c r="J625" s="19" t="str">
        <f>VLOOKUP(I625, 'Pricing plans'!$A$1:$B$5, 2, FALSE)</f>
        <v>NONE</v>
      </c>
      <c r="K625" s="22">
        <f t="array" ref="K625">INDEX(Prices!$A$1:$G$5, MATCH(J625, Prices!$A$1:$A$5, 0), MATCH(H625, Prices!$A$1:$G$1, 0))</f>
        <v>0</v>
      </c>
      <c r="L625" s="3">
        <v>4</v>
      </c>
      <c r="M625" s="18" t="str">
        <f>VLOOKUP(L625, Cities!$A$1:$B$11, 2, FALSE)</f>
        <v>Huế</v>
      </c>
      <c r="N625" s="3">
        <v>2</v>
      </c>
      <c r="O625" s="4" t="s">
        <v>41</v>
      </c>
    </row>
    <row r="626" spans="1:15" ht="13" x14ac:dyDescent="0.15">
      <c r="A626" s="3">
        <v>625</v>
      </c>
      <c r="B626" s="3">
        <v>4</v>
      </c>
      <c r="C626" s="18" t="str">
        <f>VLOOKUP(B626, 'Traffic channels'!$A$1:$B$7, 2, FALSE)</f>
        <v>Facebook</v>
      </c>
      <c r="D626" s="4" t="s">
        <v>39</v>
      </c>
      <c r="E626" s="14">
        <v>0</v>
      </c>
      <c r="F626" s="3">
        <v>-1</v>
      </c>
      <c r="G626" s="3">
        <v>-1</v>
      </c>
      <c r="H626" s="18" t="str">
        <f>VLOOKUP(G626, Products!$A$1:$B$7, 2, FALSE)</f>
        <v>NONE</v>
      </c>
      <c r="I626" s="3">
        <v>-1</v>
      </c>
      <c r="J626" s="19" t="str">
        <f>VLOOKUP(I626, 'Pricing plans'!$A$1:$B$5, 2, FALSE)</f>
        <v>NONE</v>
      </c>
      <c r="K626" s="22">
        <f t="array" ref="K626">INDEX(Prices!$A$1:$G$5, MATCH(J626, Prices!$A$1:$A$5, 0), MATCH(H626, Prices!$A$1:$G$1, 0))</f>
        <v>0</v>
      </c>
      <c r="L626" s="3">
        <v>10</v>
      </c>
      <c r="M626" s="18" t="str">
        <f>VLOOKUP(L626, Cities!$A$1:$B$11, 2, FALSE)</f>
        <v>Nha Trang</v>
      </c>
      <c r="N626" s="3">
        <v>1</v>
      </c>
      <c r="O626" s="4" t="s">
        <v>44</v>
      </c>
    </row>
    <row r="627" spans="1:15" ht="13" x14ac:dyDescent="0.15">
      <c r="A627" s="3">
        <v>626</v>
      </c>
      <c r="B627" s="3">
        <v>2</v>
      </c>
      <c r="C627" s="18" t="str">
        <f>VLOOKUP(B627, 'Traffic channels'!$A$1:$B$7, 2, FALSE)</f>
        <v>Google Ads</v>
      </c>
      <c r="D627" s="4" t="s">
        <v>39</v>
      </c>
      <c r="E627" s="14">
        <v>0</v>
      </c>
      <c r="F627" s="3">
        <v>-1</v>
      </c>
      <c r="G627" s="3">
        <v>-1</v>
      </c>
      <c r="H627" s="18" t="str">
        <f>VLOOKUP(G627, Products!$A$1:$B$7, 2, FALSE)</f>
        <v>NONE</v>
      </c>
      <c r="I627" s="3">
        <v>-1</v>
      </c>
      <c r="J627" s="19" t="str">
        <f>VLOOKUP(I627, 'Pricing plans'!$A$1:$B$5, 2, FALSE)</f>
        <v>NONE</v>
      </c>
      <c r="K627" s="22">
        <f t="array" ref="K627">INDEX(Prices!$A$1:$G$5, MATCH(J627, Prices!$A$1:$A$5, 0), MATCH(H627, Prices!$A$1:$G$1, 0))</f>
        <v>0</v>
      </c>
      <c r="L627" s="3">
        <v>4</v>
      </c>
      <c r="M627" s="18" t="str">
        <f>VLOOKUP(L627, Cities!$A$1:$B$11, 2, FALSE)</f>
        <v>Huế</v>
      </c>
      <c r="N627" s="3">
        <v>1</v>
      </c>
      <c r="O627" s="4" t="s">
        <v>44</v>
      </c>
    </row>
    <row r="628" spans="1:15" ht="13" x14ac:dyDescent="0.15">
      <c r="A628" s="3">
        <v>627</v>
      </c>
      <c r="B628" s="3">
        <v>1</v>
      </c>
      <c r="C628" s="18" t="str">
        <f>VLOOKUP(B628, 'Traffic channels'!$A$1:$B$7, 2, FALSE)</f>
        <v>Google SEO</v>
      </c>
      <c r="D628" s="4" t="s">
        <v>42</v>
      </c>
      <c r="E628" s="14">
        <v>0</v>
      </c>
      <c r="F628" s="3">
        <v>-1</v>
      </c>
      <c r="G628" s="3">
        <v>-1</v>
      </c>
      <c r="H628" s="18" t="str">
        <f>VLOOKUP(G628, Products!$A$1:$B$7, 2, FALSE)</f>
        <v>NONE</v>
      </c>
      <c r="I628" s="3">
        <v>-1</v>
      </c>
      <c r="J628" s="19" t="str">
        <f>VLOOKUP(I628, 'Pricing plans'!$A$1:$B$5, 2, FALSE)</f>
        <v>NONE</v>
      </c>
      <c r="K628" s="22">
        <f t="array" ref="K628">INDEX(Prices!$A$1:$G$5, MATCH(J628, Prices!$A$1:$A$5, 0), MATCH(H628, Prices!$A$1:$G$1, 0))</f>
        <v>0</v>
      </c>
      <c r="L628" s="3">
        <v>5</v>
      </c>
      <c r="M628" s="18" t="str">
        <f>VLOOKUP(L628, Cities!$A$1:$B$11, 2, FALSE)</f>
        <v>Đông Hà</v>
      </c>
      <c r="N628" s="3">
        <v>3</v>
      </c>
      <c r="O628" s="4" t="s">
        <v>40</v>
      </c>
    </row>
    <row r="629" spans="1:15" ht="13" x14ac:dyDescent="0.15">
      <c r="A629" s="3">
        <v>628</v>
      </c>
      <c r="B629" s="3">
        <v>2</v>
      </c>
      <c r="C629" s="18" t="str">
        <f>VLOOKUP(B629, 'Traffic channels'!$A$1:$B$7, 2, FALSE)</f>
        <v>Google Ads</v>
      </c>
      <c r="D629" s="4" t="s">
        <v>39</v>
      </c>
      <c r="E629" s="14">
        <v>0</v>
      </c>
      <c r="F629" s="3">
        <v>-1</v>
      </c>
      <c r="G629" s="3">
        <v>-1</v>
      </c>
      <c r="H629" s="18" t="str">
        <f>VLOOKUP(G629, Products!$A$1:$B$7, 2, FALSE)</f>
        <v>NONE</v>
      </c>
      <c r="I629" s="3">
        <v>-1</v>
      </c>
      <c r="J629" s="19" t="str">
        <f>VLOOKUP(I629, 'Pricing plans'!$A$1:$B$5, 2, FALSE)</f>
        <v>NONE</v>
      </c>
      <c r="K629" s="22">
        <f t="array" ref="K629">INDEX(Prices!$A$1:$G$5, MATCH(J629, Prices!$A$1:$A$5, 0), MATCH(H629, Prices!$A$1:$G$1, 0))</f>
        <v>0</v>
      </c>
      <c r="L629" s="3">
        <v>7</v>
      </c>
      <c r="M629" s="18" t="str">
        <f>VLOOKUP(L629, Cities!$A$1:$B$11, 2, FALSE)</f>
        <v>Hội An</v>
      </c>
      <c r="N629" s="3">
        <v>5</v>
      </c>
      <c r="O629" s="4" t="s">
        <v>43</v>
      </c>
    </row>
    <row r="630" spans="1:15" ht="13" x14ac:dyDescent="0.15">
      <c r="A630" s="3">
        <v>629</v>
      </c>
      <c r="B630" s="3">
        <v>2</v>
      </c>
      <c r="C630" s="18" t="str">
        <f>VLOOKUP(B630, 'Traffic channels'!$A$1:$B$7, 2, FALSE)</f>
        <v>Google Ads</v>
      </c>
      <c r="D630" s="4" t="s">
        <v>39</v>
      </c>
      <c r="E630" s="14">
        <v>0</v>
      </c>
      <c r="F630" s="3">
        <v>-1</v>
      </c>
      <c r="G630" s="3">
        <v>-1</v>
      </c>
      <c r="H630" s="18" t="str">
        <f>VLOOKUP(G630, Products!$A$1:$B$7, 2, FALSE)</f>
        <v>NONE</v>
      </c>
      <c r="I630" s="3">
        <v>-1</v>
      </c>
      <c r="J630" s="19" t="str">
        <f>VLOOKUP(I630, 'Pricing plans'!$A$1:$B$5, 2, FALSE)</f>
        <v>NONE</v>
      </c>
      <c r="K630" s="22">
        <f t="array" ref="K630">INDEX(Prices!$A$1:$G$5, MATCH(J630, Prices!$A$1:$A$5, 0), MATCH(H630, Prices!$A$1:$G$1, 0))</f>
        <v>0</v>
      </c>
      <c r="L630" s="3">
        <v>2</v>
      </c>
      <c r="M630" s="18" t="str">
        <f>VLOOKUP(L630, Cities!$A$1:$B$11, 2, FALSE)</f>
        <v>Hanoi</v>
      </c>
      <c r="N630" s="3">
        <v>7</v>
      </c>
      <c r="O630" s="4" t="s">
        <v>47</v>
      </c>
    </row>
    <row r="631" spans="1:15" ht="13" x14ac:dyDescent="0.15">
      <c r="A631" s="3">
        <v>630</v>
      </c>
      <c r="B631" s="3">
        <v>1</v>
      </c>
      <c r="C631" s="18" t="str">
        <f>VLOOKUP(B631, 'Traffic channels'!$A$1:$B$7, 2, FALSE)</f>
        <v>Google SEO</v>
      </c>
      <c r="D631" s="4" t="s">
        <v>39</v>
      </c>
      <c r="E631" s="14">
        <v>0</v>
      </c>
      <c r="F631" s="3">
        <v>-1</v>
      </c>
      <c r="G631" s="3">
        <v>-1</v>
      </c>
      <c r="H631" s="18" t="str">
        <f>VLOOKUP(G631, Products!$A$1:$B$7, 2, FALSE)</f>
        <v>NONE</v>
      </c>
      <c r="I631" s="3">
        <v>-1</v>
      </c>
      <c r="J631" s="19" t="str">
        <f>VLOOKUP(I631, 'Pricing plans'!$A$1:$B$5, 2, FALSE)</f>
        <v>NONE</v>
      </c>
      <c r="K631" s="22">
        <f t="array" ref="K631">INDEX(Prices!$A$1:$G$5, MATCH(J631, Prices!$A$1:$A$5, 0), MATCH(H631, Prices!$A$1:$G$1, 0))</f>
        <v>0</v>
      </c>
      <c r="L631" s="3">
        <v>5</v>
      </c>
      <c r="M631" s="18" t="str">
        <f>VLOOKUP(L631, Cities!$A$1:$B$11, 2, FALSE)</f>
        <v>Đông Hà</v>
      </c>
      <c r="N631" s="3">
        <v>3</v>
      </c>
      <c r="O631" s="4" t="s">
        <v>40</v>
      </c>
    </row>
    <row r="632" spans="1:15" ht="13" x14ac:dyDescent="0.15">
      <c r="A632" s="3">
        <v>631</v>
      </c>
      <c r="B632" s="3">
        <v>3</v>
      </c>
      <c r="C632" s="18" t="str">
        <f>VLOOKUP(B632, 'Traffic channels'!$A$1:$B$7, 2, FALSE)</f>
        <v>Bing</v>
      </c>
      <c r="D632" s="4" t="s">
        <v>39</v>
      </c>
      <c r="E632" s="14">
        <v>0</v>
      </c>
      <c r="F632" s="3">
        <v>-1</v>
      </c>
      <c r="G632" s="3">
        <v>-1</v>
      </c>
      <c r="H632" s="18" t="str">
        <f>VLOOKUP(G632, Products!$A$1:$B$7, 2, FALSE)</f>
        <v>NONE</v>
      </c>
      <c r="I632" s="3">
        <v>-1</v>
      </c>
      <c r="J632" s="19" t="str">
        <f>VLOOKUP(I632, 'Pricing plans'!$A$1:$B$5, 2, FALSE)</f>
        <v>NONE</v>
      </c>
      <c r="K632" s="22">
        <f t="array" ref="K632">INDEX(Prices!$A$1:$G$5, MATCH(J632, Prices!$A$1:$A$5, 0), MATCH(H632, Prices!$A$1:$G$1, 0))</f>
        <v>0</v>
      </c>
      <c r="L632" s="3">
        <v>1</v>
      </c>
      <c r="M632" s="18" t="str">
        <f>VLOOKUP(L632, Cities!$A$1:$B$11, 2, FALSE)</f>
        <v>Ho Chi Minh City</v>
      </c>
      <c r="N632" s="3">
        <v>7</v>
      </c>
      <c r="O632" s="4" t="s">
        <v>47</v>
      </c>
    </row>
    <row r="633" spans="1:15" ht="13" x14ac:dyDescent="0.15">
      <c r="A633" s="3">
        <v>632</v>
      </c>
      <c r="B633" s="3">
        <v>2</v>
      </c>
      <c r="C633" s="18" t="str">
        <f>VLOOKUP(B633, 'Traffic channels'!$A$1:$B$7, 2, FALSE)</f>
        <v>Google Ads</v>
      </c>
      <c r="D633" s="4" t="s">
        <v>39</v>
      </c>
      <c r="E633" s="14">
        <v>0</v>
      </c>
      <c r="F633" s="3">
        <v>-1</v>
      </c>
      <c r="G633" s="3">
        <v>-1</v>
      </c>
      <c r="H633" s="18" t="str">
        <f>VLOOKUP(G633, Products!$A$1:$B$7, 2, FALSE)</f>
        <v>NONE</v>
      </c>
      <c r="I633" s="3">
        <v>-1</v>
      </c>
      <c r="J633" s="19" t="str">
        <f>VLOOKUP(I633, 'Pricing plans'!$A$1:$B$5, 2, FALSE)</f>
        <v>NONE</v>
      </c>
      <c r="K633" s="22">
        <f t="array" ref="K633">INDEX(Prices!$A$1:$G$5, MATCH(J633, Prices!$A$1:$A$5, 0), MATCH(H633, Prices!$A$1:$G$1, 0))</f>
        <v>0</v>
      </c>
      <c r="L633" s="3">
        <v>6</v>
      </c>
      <c r="M633" s="18" t="str">
        <f>VLOOKUP(L633, Cities!$A$1:$B$11, 2, FALSE)</f>
        <v>Đà Lạt</v>
      </c>
      <c r="N633" s="3">
        <v>5</v>
      </c>
      <c r="O633" s="4" t="s">
        <v>43</v>
      </c>
    </row>
    <row r="634" spans="1:15" ht="13" x14ac:dyDescent="0.15">
      <c r="A634" s="3">
        <v>633</v>
      </c>
      <c r="B634" s="3">
        <v>1</v>
      </c>
      <c r="C634" s="18" t="str">
        <f>VLOOKUP(B634, 'Traffic channels'!$A$1:$B$7, 2, FALSE)</f>
        <v>Google SEO</v>
      </c>
      <c r="D634" s="4" t="s">
        <v>39</v>
      </c>
      <c r="E634" s="14">
        <v>0</v>
      </c>
      <c r="F634" s="3">
        <v>-1</v>
      </c>
      <c r="G634" s="3">
        <v>-1</v>
      </c>
      <c r="H634" s="18" t="str">
        <f>VLOOKUP(G634, Products!$A$1:$B$7, 2, FALSE)</f>
        <v>NONE</v>
      </c>
      <c r="I634" s="3">
        <v>-1</v>
      </c>
      <c r="J634" s="19" t="str">
        <f>VLOOKUP(I634, 'Pricing plans'!$A$1:$B$5, 2, FALSE)</f>
        <v>NONE</v>
      </c>
      <c r="K634" s="22">
        <f t="array" ref="K634">INDEX(Prices!$A$1:$G$5, MATCH(J634, Prices!$A$1:$A$5, 0), MATCH(H634, Prices!$A$1:$G$1, 0))</f>
        <v>0</v>
      </c>
      <c r="L634" s="3">
        <v>6</v>
      </c>
      <c r="M634" s="18" t="str">
        <f>VLOOKUP(L634, Cities!$A$1:$B$11, 2, FALSE)</f>
        <v>Đà Lạt</v>
      </c>
      <c r="N634" s="3">
        <v>7</v>
      </c>
      <c r="O634" s="4" t="s">
        <v>47</v>
      </c>
    </row>
    <row r="635" spans="1:15" ht="13" x14ac:dyDescent="0.15">
      <c r="A635" s="3">
        <v>634</v>
      </c>
      <c r="B635" s="3">
        <v>1</v>
      </c>
      <c r="C635" s="18" t="str">
        <f>VLOOKUP(B635, 'Traffic channels'!$A$1:$B$7, 2, FALSE)</f>
        <v>Google SEO</v>
      </c>
      <c r="D635" s="4" t="s">
        <v>39</v>
      </c>
      <c r="E635" s="14">
        <v>0</v>
      </c>
      <c r="F635" s="3">
        <v>-1</v>
      </c>
      <c r="G635" s="3">
        <v>-1</v>
      </c>
      <c r="H635" s="18" t="str">
        <f>VLOOKUP(G635, Products!$A$1:$B$7, 2, FALSE)</f>
        <v>NONE</v>
      </c>
      <c r="I635" s="3">
        <v>-1</v>
      </c>
      <c r="J635" s="19" t="str">
        <f>VLOOKUP(I635, 'Pricing plans'!$A$1:$B$5, 2, FALSE)</f>
        <v>NONE</v>
      </c>
      <c r="K635" s="22">
        <f t="array" ref="K635">INDEX(Prices!$A$1:$G$5, MATCH(J635, Prices!$A$1:$A$5, 0), MATCH(H635, Prices!$A$1:$G$1, 0))</f>
        <v>0</v>
      </c>
      <c r="L635" s="3">
        <v>2</v>
      </c>
      <c r="M635" s="18" t="str">
        <f>VLOOKUP(L635, Cities!$A$1:$B$11, 2, FALSE)</f>
        <v>Hanoi</v>
      </c>
      <c r="N635" s="3">
        <v>3</v>
      </c>
      <c r="O635" s="4" t="s">
        <v>40</v>
      </c>
    </row>
    <row r="636" spans="1:15" ht="13" x14ac:dyDescent="0.15">
      <c r="A636" s="3">
        <v>635</v>
      </c>
      <c r="B636" s="3">
        <v>2</v>
      </c>
      <c r="C636" s="18" t="str">
        <f>VLOOKUP(B636, 'Traffic channels'!$A$1:$B$7, 2, FALSE)</f>
        <v>Google Ads</v>
      </c>
      <c r="D636" s="4" t="s">
        <v>39</v>
      </c>
      <c r="E636" s="14">
        <v>0</v>
      </c>
      <c r="F636" s="3">
        <v>-1</v>
      </c>
      <c r="G636" s="3">
        <v>-1</v>
      </c>
      <c r="H636" s="18" t="str">
        <f>VLOOKUP(G636, Products!$A$1:$B$7, 2, FALSE)</f>
        <v>NONE</v>
      </c>
      <c r="I636" s="3">
        <v>-1</v>
      </c>
      <c r="J636" s="19" t="str">
        <f>VLOOKUP(I636, 'Pricing plans'!$A$1:$B$5, 2, FALSE)</f>
        <v>NONE</v>
      </c>
      <c r="K636" s="22">
        <f t="array" ref="K636">INDEX(Prices!$A$1:$G$5, MATCH(J636, Prices!$A$1:$A$5, 0), MATCH(H636, Prices!$A$1:$G$1, 0))</f>
        <v>0</v>
      </c>
      <c r="L636" s="3">
        <v>10</v>
      </c>
      <c r="M636" s="18" t="str">
        <f>VLOOKUP(L636, Cities!$A$1:$B$11, 2, FALSE)</f>
        <v>Nha Trang</v>
      </c>
      <c r="N636" s="3">
        <v>2</v>
      </c>
      <c r="O636" s="4" t="s">
        <v>41</v>
      </c>
    </row>
    <row r="637" spans="1:15" ht="13" x14ac:dyDescent="0.15">
      <c r="A637" s="3">
        <v>636</v>
      </c>
      <c r="B637" s="3">
        <v>1</v>
      </c>
      <c r="C637" s="18" t="str">
        <f>VLOOKUP(B637, 'Traffic channels'!$A$1:$B$7, 2, FALSE)</f>
        <v>Google SEO</v>
      </c>
      <c r="D637" s="4" t="s">
        <v>42</v>
      </c>
      <c r="E637" s="14">
        <v>0</v>
      </c>
      <c r="F637" s="3">
        <v>-1</v>
      </c>
      <c r="G637" s="3">
        <v>-1</v>
      </c>
      <c r="H637" s="18" t="str">
        <f>VLOOKUP(G637, Products!$A$1:$B$7, 2, FALSE)</f>
        <v>NONE</v>
      </c>
      <c r="I637" s="3">
        <v>-1</v>
      </c>
      <c r="J637" s="19" t="str">
        <f>VLOOKUP(I637, 'Pricing plans'!$A$1:$B$5, 2, FALSE)</f>
        <v>NONE</v>
      </c>
      <c r="K637" s="22">
        <f t="array" ref="K637">INDEX(Prices!$A$1:$G$5, MATCH(J637, Prices!$A$1:$A$5, 0), MATCH(H637, Prices!$A$1:$G$1, 0))</f>
        <v>0</v>
      </c>
      <c r="L637" s="3">
        <v>4</v>
      </c>
      <c r="M637" s="18" t="str">
        <f>VLOOKUP(L637, Cities!$A$1:$B$11, 2, FALSE)</f>
        <v>Huế</v>
      </c>
      <c r="N637" s="3">
        <v>6</v>
      </c>
      <c r="O637" s="4" t="s">
        <v>46</v>
      </c>
    </row>
    <row r="638" spans="1:15" ht="13" x14ac:dyDescent="0.15">
      <c r="A638" s="3">
        <v>637</v>
      </c>
      <c r="B638" s="3">
        <v>1</v>
      </c>
      <c r="C638" s="18" t="str">
        <f>VLOOKUP(B638, 'Traffic channels'!$A$1:$B$7, 2, FALSE)</f>
        <v>Google SEO</v>
      </c>
      <c r="D638" s="4" t="s">
        <v>39</v>
      </c>
      <c r="E638" s="14">
        <v>0</v>
      </c>
      <c r="F638" s="3">
        <v>-1</v>
      </c>
      <c r="G638" s="3">
        <v>-1</v>
      </c>
      <c r="H638" s="18" t="str">
        <f>VLOOKUP(G638, Products!$A$1:$B$7, 2, FALSE)</f>
        <v>NONE</v>
      </c>
      <c r="I638" s="3">
        <v>-1</v>
      </c>
      <c r="J638" s="19" t="str">
        <f>VLOOKUP(I638, 'Pricing plans'!$A$1:$B$5, 2, FALSE)</f>
        <v>NONE</v>
      </c>
      <c r="K638" s="22">
        <f t="array" ref="K638">INDEX(Prices!$A$1:$G$5, MATCH(J638, Prices!$A$1:$A$5, 0), MATCH(H638, Prices!$A$1:$G$1, 0))</f>
        <v>0</v>
      </c>
      <c r="L638" s="3">
        <v>9</v>
      </c>
      <c r="M638" s="18" t="str">
        <f>VLOOKUP(L638, Cities!$A$1:$B$11, 2, FALSE)</f>
        <v>Haiphong</v>
      </c>
      <c r="N638" s="3">
        <v>7</v>
      </c>
      <c r="O638" s="4" t="s">
        <v>47</v>
      </c>
    </row>
    <row r="639" spans="1:15" ht="13" x14ac:dyDescent="0.15">
      <c r="A639" s="3">
        <v>638</v>
      </c>
      <c r="B639" s="3">
        <v>2</v>
      </c>
      <c r="C639" s="18" t="str">
        <f>VLOOKUP(B639, 'Traffic channels'!$A$1:$B$7, 2, FALSE)</f>
        <v>Google Ads</v>
      </c>
      <c r="D639" s="4" t="s">
        <v>42</v>
      </c>
      <c r="E639" s="14">
        <v>0</v>
      </c>
      <c r="F639" s="3">
        <v>-1</v>
      </c>
      <c r="G639" s="3">
        <v>-1</v>
      </c>
      <c r="H639" s="18" t="str">
        <f>VLOOKUP(G639, Products!$A$1:$B$7, 2, FALSE)</f>
        <v>NONE</v>
      </c>
      <c r="I639" s="3">
        <v>-1</v>
      </c>
      <c r="J639" s="19" t="str">
        <f>VLOOKUP(I639, 'Pricing plans'!$A$1:$B$5, 2, FALSE)</f>
        <v>NONE</v>
      </c>
      <c r="K639" s="22">
        <f t="array" ref="K639">INDEX(Prices!$A$1:$G$5, MATCH(J639, Prices!$A$1:$A$5, 0), MATCH(H639, Prices!$A$1:$G$1, 0))</f>
        <v>0</v>
      </c>
      <c r="L639" s="3">
        <v>6</v>
      </c>
      <c r="M639" s="18" t="str">
        <f>VLOOKUP(L639, Cities!$A$1:$B$11, 2, FALSE)</f>
        <v>Đà Lạt</v>
      </c>
      <c r="N639" s="3">
        <v>7</v>
      </c>
      <c r="O639" s="4" t="s">
        <v>47</v>
      </c>
    </row>
    <row r="640" spans="1:15" ht="13" x14ac:dyDescent="0.15">
      <c r="A640" s="3">
        <v>639</v>
      </c>
      <c r="B640" s="3">
        <v>2</v>
      </c>
      <c r="C640" s="18" t="str">
        <f>VLOOKUP(B640, 'Traffic channels'!$A$1:$B$7, 2, FALSE)</f>
        <v>Google Ads</v>
      </c>
      <c r="D640" s="4" t="s">
        <v>39</v>
      </c>
      <c r="E640" s="14">
        <v>0</v>
      </c>
      <c r="F640" s="3">
        <v>-1</v>
      </c>
      <c r="G640" s="3">
        <v>-1</v>
      </c>
      <c r="H640" s="18" t="str">
        <f>VLOOKUP(G640, Products!$A$1:$B$7, 2, FALSE)</f>
        <v>NONE</v>
      </c>
      <c r="I640" s="3">
        <v>-1</v>
      </c>
      <c r="J640" s="19" t="str">
        <f>VLOOKUP(I640, 'Pricing plans'!$A$1:$B$5, 2, FALSE)</f>
        <v>NONE</v>
      </c>
      <c r="K640" s="22">
        <f t="array" ref="K640">INDEX(Prices!$A$1:$G$5, MATCH(J640, Prices!$A$1:$A$5, 0), MATCH(H640, Prices!$A$1:$G$1, 0))</f>
        <v>0</v>
      </c>
      <c r="L640" s="3">
        <v>2</v>
      </c>
      <c r="M640" s="18" t="str">
        <f>VLOOKUP(L640, Cities!$A$1:$B$11, 2, FALSE)</f>
        <v>Hanoi</v>
      </c>
      <c r="N640" s="3">
        <v>6</v>
      </c>
      <c r="O640" s="4" t="s">
        <v>46</v>
      </c>
    </row>
    <row r="641" spans="1:15" ht="13" x14ac:dyDescent="0.15">
      <c r="A641" s="3">
        <v>640</v>
      </c>
      <c r="B641" s="3">
        <v>2</v>
      </c>
      <c r="C641" s="18" t="str">
        <f>VLOOKUP(B641, 'Traffic channels'!$A$1:$B$7, 2, FALSE)</f>
        <v>Google Ads</v>
      </c>
      <c r="D641" s="4" t="s">
        <v>39</v>
      </c>
      <c r="E641" s="14">
        <v>0</v>
      </c>
      <c r="F641" s="3">
        <v>-1</v>
      </c>
      <c r="G641" s="3">
        <v>-1</v>
      </c>
      <c r="H641" s="18" t="str">
        <f>VLOOKUP(G641, Products!$A$1:$B$7, 2, FALSE)</f>
        <v>NONE</v>
      </c>
      <c r="I641" s="3">
        <v>-1</v>
      </c>
      <c r="J641" s="19" t="str">
        <f>VLOOKUP(I641, 'Pricing plans'!$A$1:$B$5, 2, FALSE)</f>
        <v>NONE</v>
      </c>
      <c r="K641" s="22">
        <f t="array" ref="K641">INDEX(Prices!$A$1:$G$5, MATCH(J641, Prices!$A$1:$A$5, 0), MATCH(H641, Prices!$A$1:$G$1, 0))</f>
        <v>0</v>
      </c>
      <c r="L641" s="3">
        <v>4</v>
      </c>
      <c r="M641" s="18" t="str">
        <f>VLOOKUP(L641, Cities!$A$1:$B$11, 2, FALSE)</f>
        <v>Huế</v>
      </c>
      <c r="N641" s="3">
        <v>6</v>
      </c>
      <c r="O641" s="4" t="s">
        <v>46</v>
      </c>
    </row>
    <row r="642" spans="1:15" ht="13" x14ac:dyDescent="0.15">
      <c r="A642" s="3">
        <v>641</v>
      </c>
      <c r="B642" s="3">
        <v>5</v>
      </c>
      <c r="C642" s="18" t="str">
        <f>VLOOKUP(B642, 'Traffic channels'!$A$1:$B$7, 2, FALSE)</f>
        <v>Instagram</v>
      </c>
      <c r="D642" s="4" t="s">
        <v>39</v>
      </c>
      <c r="E642" s="14">
        <v>0</v>
      </c>
      <c r="F642" s="3">
        <v>-1</v>
      </c>
      <c r="G642" s="3">
        <v>-1</v>
      </c>
      <c r="H642" s="18" t="str">
        <f>VLOOKUP(G642, Products!$A$1:$B$7, 2, FALSE)</f>
        <v>NONE</v>
      </c>
      <c r="I642" s="3">
        <v>-1</v>
      </c>
      <c r="J642" s="19" t="str">
        <f>VLOOKUP(I642, 'Pricing plans'!$A$1:$B$5, 2, FALSE)</f>
        <v>NONE</v>
      </c>
      <c r="K642" s="22">
        <f t="array" ref="K642">INDEX(Prices!$A$1:$G$5, MATCH(J642, Prices!$A$1:$A$5, 0), MATCH(H642, Prices!$A$1:$G$1, 0))</f>
        <v>0</v>
      </c>
      <c r="L642" s="3">
        <v>2</v>
      </c>
      <c r="M642" s="18" t="str">
        <f>VLOOKUP(L642, Cities!$A$1:$B$11, 2, FALSE)</f>
        <v>Hanoi</v>
      </c>
      <c r="N642" s="3">
        <v>3</v>
      </c>
      <c r="O642" s="4" t="s">
        <v>40</v>
      </c>
    </row>
    <row r="643" spans="1:15" ht="13" x14ac:dyDescent="0.15">
      <c r="A643" s="3">
        <v>642</v>
      </c>
      <c r="B643" s="3">
        <v>2</v>
      </c>
      <c r="C643" s="18" t="str">
        <f>VLOOKUP(B643, 'Traffic channels'!$A$1:$B$7, 2, FALSE)</f>
        <v>Google Ads</v>
      </c>
      <c r="D643" s="4" t="s">
        <v>42</v>
      </c>
      <c r="E643" s="14">
        <v>0</v>
      </c>
      <c r="F643" s="3">
        <v>-1</v>
      </c>
      <c r="G643" s="3">
        <v>-1</v>
      </c>
      <c r="H643" s="18" t="str">
        <f>VLOOKUP(G643, Products!$A$1:$B$7, 2, FALSE)</f>
        <v>NONE</v>
      </c>
      <c r="I643" s="3">
        <v>-1</v>
      </c>
      <c r="J643" s="19" t="str">
        <f>VLOOKUP(I643, 'Pricing plans'!$A$1:$B$5, 2, FALSE)</f>
        <v>NONE</v>
      </c>
      <c r="K643" s="22">
        <f t="array" ref="K643">INDEX(Prices!$A$1:$G$5, MATCH(J643, Prices!$A$1:$A$5, 0), MATCH(H643, Prices!$A$1:$G$1, 0))</f>
        <v>0</v>
      </c>
      <c r="L643" s="3">
        <v>1</v>
      </c>
      <c r="M643" s="18" t="str">
        <f>VLOOKUP(L643, Cities!$A$1:$B$11, 2, FALSE)</f>
        <v>Ho Chi Minh City</v>
      </c>
      <c r="N643" s="3">
        <v>4</v>
      </c>
      <c r="O643" s="4" t="s">
        <v>45</v>
      </c>
    </row>
    <row r="644" spans="1:15" ht="13" x14ac:dyDescent="0.15">
      <c r="A644" s="3">
        <v>643</v>
      </c>
      <c r="B644" s="3">
        <v>1</v>
      </c>
      <c r="C644" s="18" t="str">
        <f>VLOOKUP(B644, 'Traffic channels'!$A$1:$B$7, 2, FALSE)</f>
        <v>Google SEO</v>
      </c>
      <c r="D644" s="4" t="s">
        <v>42</v>
      </c>
      <c r="E644" s="14">
        <v>0</v>
      </c>
      <c r="F644" s="3">
        <v>-1</v>
      </c>
      <c r="G644" s="3">
        <v>-1</v>
      </c>
      <c r="H644" s="18" t="str">
        <f>VLOOKUP(G644, Products!$A$1:$B$7, 2, FALSE)</f>
        <v>NONE</v>
      </c>
      <c r="I644" s="3">
        <v>-1</v>
      </c>
      <c r="J644" s="19" t="str">
        <f>VLOOKUP(I644, 'Pricing plans'!$A$1:$B$5, 2, FALSE)</f>
        <v>NONE</v>
      </c>
      <c r="K644" s="22">
        <f t="array" ref="K644">INDEX(Prices!$A$1:$G$5, MATCH(J644, Prices!$A$1:$A$5, 0), MATCH(H644, Prices!$A$1:$G$1, 0))</f>
        <v>0</v>
      </c>
      <c r="L644" s="3">
        <v>2</v>
      </c>
      <c r="M644" s="18" t="str">
        <f>VLOOKUP(L644, Cities!$A$1:$B$11, 2, FALSE)</f>
        <v>Hanoi</v>
      </c>
      <c r="N644" s="3">
        <v>4</v>
      </c>
      <c r="O644" s="4" t="s">
        <v>45</v>
      </c>
    </row>
    <row r="645" spans="1:15" ht="13" x14ac:dyDescent="0.15">
      <c r="A645" s="3">
        <v>644</v>
      </c>
      <c r="B645" s="3">
        <v>6</v>
      </c>
      <c r="C645" s="18" t="str">
        <f>VLOOKUP(B645, 'Traffic channels'!$A$1:$B$7, 2, FALSE)</f>
        <v>Twitter</v>
      </c>
      <c r="D645" s="4" t="s">
        <v>39</v>
      </c>
      <c r="E645" s="14">
        <v>0</v>
      </c>
      <c r="F645" s="3">
        <v>-1</v>
      </c>
      <c r="G645" s="3">
        <v>-1</v>
      </c>
      <c r="H645" s="18" t="str">
        <f>VLOOKUP(G645, Products!$A$1:$B$7, 2, FALSE)</f>
        <v>NONE</v>
      </c>
      <c r="I645" s="3">
        <v>-1</v>
      </c>
      <c r="J645" s="19" t="str">
        <f>VLOOKUP(I645, 'Pricing plans'!$A$1:$B$5, 2, FALSE)</f>
        <v>NONE</v>
      </c>
      <c r="K645" s="22">
        <f t="array" ref="K645">INDEX(Prices!$A$1:$G$5, MATCH(J645, Prices!$A$1:$A$5, 0), MATCH(H645, Prices!$A$1:$G$1, 0))</f>
        <v>0</v>
      </c>
      <c r="L645" s="3">
        <v>8</v>
      </c>
      <c r="M645" s="18" t="str">
        <f>VLOOKUP(L645, Cities!$A$1:$B$11, 2, FALSE)</f>
        <v>Buôn Ma Thuột</v>
      </c>
      <c r="N645" s="3">
        <v>4</v>
      </c>
      <c r="O645" s="4" t="s">
        <v>45</v>
      </c>
    </row>
    <row r="646" spans="1:15" ht="13" x14ac:dyDescent="0.15">
      <c r="A646" s="3">
        <v>645</v>
      </c>
      <c r="B646" s="3">
        <v>3</v>
      </c>
      <c r="C646" s="18" t="str">
        <f>VLOOKUP(B646, 'Traffic channels'!$A$1:$B$7, 2, FALSE)</f>
        <v>Bing</v>
      </c>
      <c r="D646" s="4" t="s">
        <v>39</v>
      </c>
      <c r="E646" s="14">
        <v>0</v>
      </c>
      <c r="F646" s="3">
        <v>-1</v>
      </c>
      <c r="G646" s="3">
        <v>-1</v>
      </c>
      <c r="H646" s="18" t="str">
        <f>VLOOKUP(G646, Products!$A$1:$B$7, 2, FALSE)</f>
        <v>NONE</v>
      </c>
      <c r="I646" s="3">
        <v>-1</v>
      </c>
      <c r="J646" s="19" t="str">
        <f>VLOOKUP(I646, 'Pricing plans'!$A$1:$B$5, 2, FALSE)</f>
        <v>NONE</v>
      </c>
      <c r="K646" s="22">
        <f t="array" ref="K646">INDEX(Prices!$A$1:$G$5, MATCH(J646, Prices!$A$1:$A$5, 0), MATCH(H646, Prices!$A$1:$G$1, 0))</f>
        <v>0</v>
      </c>
      <c r="L646" s="3">
        <v>7</v>
      </c>
      <c r="M646" s="18" t="str">
        <f>VLOOKUP(L646, Cities!$A$1:$B$11, 2, FALSE)</f>
        <v>Hội An</v>
      </c>
      <c r="N646" s="3">
        <v>3</v>
      </c>
      <c r="O646" s="4" t="s">
        <v>40</v>
      </c>
    </row>
    <row r="647" spans="1:15" ht="13" x14ac:dyDescent="0.15">
      <c r="A647" s="3">
        <v>646</v>
      </c>
      <c r="B647" s="3">
        <v>4</v>
      </c>
      <c r="C647" s="18" t="str">
        <f>VLOOKUP(B647, 'Traffic channels'!$A$1:$B$7, 2, FALSE)</f>
        <v>Facebook</v>
      </c>
      <c r="D647" s="4" t="s">
        <v>39</v>
      </c>
      <c r="E647" s="14">
        <v>0</v>
      </c>
      <c r="F647" s="3">
        <v>-1</v>
      </c>
      <c r="G647" s="3">
        <v>-1</v>
      </c>
      <c r="H647" s="18" t="str">
        <f>VLOOKUP(G647, Products!$A$1:$B$7, 2, FALSE)</f>
        <v>NONE</v>
      </c>
      <c r="I647" s="3">
        <v>-1</v>
      </c>
      <c r="J647" s="19" t="str">
        <f>VLOOKUP(I647, 'Pricing plans'!$A$1:$B$5, 2, FALSE)</f>
        <v>NONE</v>
      </c>
      <c r="K647" s="22">
        <f t="array" ref="K647">INDEX(Prices!$A$1:$G$5, MATCH(J647, Prices!$A$1:$A$5, 0), MATCH(H647, Prices!$A$1:$G$1, 0))</f>
        <v>0</v>
      </c>
      <c r="L647" s="3">
        <v>4</v>
      </c>
      <c r="M647" s="18" t="str">
        <f>VLOOKUP(L647, Cities!$A$1:$B$11, 2, FALSE)</f>
        <v>Huế</v>
      </c>
      <c r="N647" s="3">
        <v>6</v>
      </c>
      <c r="O647" s="4" t="s">
        <v>46</v>
      </c>
    </row>
    <row r="648" spans="1:15" ht="13" x14ac:dyDescent="0.15">
      <c r="A648" s="3">
        <v>647</v>
      </c>
      <c r="B648" s="3">
        <v>4</v>
      </c>
      <c r="C648" s="18" t="str">
        <f>VLOOKUP(B648, 'Traffic channels'!$A$1:$B$7, 2, FALSE)</f>
        <v>Facebook</v>
      </c>
      <c r="D648" s="4" t="s">
        <v>39</v>
      </c>
      <c r="E648" s="14">
        <v>0</v>
      </c>
      <c r="F648" s="3">
        <v>-1</v>
      </c>
      <c r="G648" s="3">
        <v>-1</v>
      </c>
      <c r="H648" s="18" t="str">
        <f>VLOOKUP(G648, Products!$A$1:$B$7, 2, FALSE)</f>
        <v>NONE</v>
      </c>
      <c r="I648" s="3">
        <v>-1</v>
      </c>
      <c r="J648" s="19" t="str">
        <f>VLOOKUP(I648, 'Pricing plans'!$A$1:$B$5, 2, FALSE)</f>
        <v>NONE</v>
      </c>
      <c r="K648" s="22">
        <f t="array" ref="K648">INDEX(Prices!$A$1:$G$5, MATCH(J648, Prices!$A$1:$A$5, 0), MATCH(H648, Prices!$A$1:$G$1, 0))</f>
        <v>0</v>
      </c>
      <c r="L648" s="3">
        <v>1</v>
      </c>
      <c r="M648" s="18" t="str">
        <f>VLOOKUP(L648, Cities!$A$1:$B$11, 2, FALSE)</f>
        <v>Ho Chi Minh City</v>
      </c>
      <c r="N648" s="3">
        <v>7</v>
      </c>
      <c r="O648" s="4" t="s">
        <v>47</v>
      </c>
    </row>
    <row r="649" spans="1:15" ht="13" x14ac:dyDescent="0.15">
      <c r="A649" s="3">
        <v>648</v>
      </c>
      <c r="B649" s="3">
        <v>3</v>
      </c>
      <c r="C649" s="18" t="str">
        <f>VLOOKUP(B649, 'Traffic channels'!$A$1:$B$7, 2, FALSE)</f>
        <v>Bing</v>
      </c>
      <c r="D649" s="4" t="s">
        <v>42</v>
      </c>
      <c r="E649" s="14">
        <v>0</v>
      </c>
      <c r="F649" s="3">
        <v>-1</v>
      </c>
      <c r="G649" s="3">
        <v>-1</v>
      </c>
      <c r="H649" s="18" t="str">
        <f>VLOOKUP(G649, Products!$A$1:$B$7, 2, FALSE)</f>
        <v>NONE</v>
      </c>
      <c r="I649" s="3">
        <v>-1</v>
      </c>
      <c r="J649" s="19" t="str">
        <f>VLOOKUP(I649, 'Pricing plans'!$A$1:$B$5, 2, FALSE)</f>
        <v>NONE</v>
      </c>
      <c r="K649" s="22">
        <f t="array" ref="K649">INDEX(Prices!$A$1:$G$5, MATCH(J649, Prices!$A$1:$A$5, 0), MATCH(H649, Prices!$A$1:$G$1, 0))</f>
        <v>0</v>
      </c>
      <c r="L649" s="3">
        <v>3</v>
      </c>
      <c r="M649" s="18" t="str">
        <f>VLOOKUP(L649, Cities!$A$1:$B$11, 2, FALSE)</f>
        <v>Da Nang</v>
      </c>
      <c r="N649" s="3">
        <v>2</v>
      </c>
      <c r="O649" s="4" t="s">
        <v>41</v>
      </c>
    </row>
    <row r="650" spans="1:15" ht="13" x14ac:dyDescent="0.15">
      <c r="A650" s="3">
        <v>649</v>
      </c>
      <c r="B650" s="3">
        <v>2</v>
      </c>
      <c r="C650" s="18" t="str">
        <f>VLOOKUP(B650, 'Traffic channels'!$A$1:$B$7, 2, FALSE)</f>
        <v>Google Ads</v>
      </c>
      <c r="D650" s="4" t="s">
        <v>39</v>
      </c>
      <c r="E650" s="14">
        <v>0</v>
      </c>
      <c r="F650" s="3">
        <v>-1</v>
      </c>
      <c r="G650" s="3">
        <v>-1</v>
      </c>
      <c r="H650" s="18" t="str">
        <f>VLOOKUP(G650, Products!$A$1:$B$7, 2, FALSE)</f>
        <v>NONE</v>
      </c>
      <c r="I650" s="3">
        <v>-1</v>
      </c>
      <c r="J650" s="19" t="str">
        <f>VLOOKUP(I650, 'Pricing plans'!$A$1:$B$5, 2, FALSE)</f>
        <v>NONE</v>
      </c>
      <c r="K650" s="22">
        <f t="array" ref="K650">INDEX(Prices!$A$1:$G$5, MATCH(J650, Prices!$A$1:$A$5, 0), MATCH(H650, Prices!$A$1:$G$1, 0))</f>
        <v>0</v>
      </c>
      <c r="L650" s="3">
        <v>3</v>
      </c>
      <c r="M650" s="18" t="str">
        <f>VLOOKUP(L650, Cities!$A$1:$B$11, 2, FALSE)</f>
        <v>Da Nang</v>
      </c>
      <c r="N650" s="3">
        <v>7</v>
      </c>
      <c r="O650" s="4" t="s">
        <v>47</v>
      </c>
    </row>
    <row r="651" spans="1:15" ht="13" x14ac:dyDescent="0.15">
      <c r="A651" s="3">
        <v>650</v>
      </c>
      <c r="B651" s="3">
        <v>4</v>
      </c>
      <c r="C651" s="18" t="str">
        <f>VLOOKUP(B651, 'Traffic channels'!$A$1:$B$7, 2, FALSE)</f>
        <v>Facebook</v>
      </c>
      <c r="D651" s="4" t="s">
        <v>42</v>
      </c>
      <c r="E651" s="14">
        <v>0</v>
      </c>
      <c r="F651" s="3">
        <v>-1</v>
      </c>
      <c r="G651" s="3">
        <v>-1</v>
      </c>
      <c r="H651" s="18" t="str">
        <f>VLOOKUP(G651, Products!$A$1:$B$7, 2, FALSE)</f>
        <v>NONE</v>
      </c>
      <c r="I651" s="3">
        <v>-1</v>
      </c>
      <c r="J651" s="19" t="str">
        <f>VLOOKUP(I651, 'Pricing plans'!$A$1:$B$5, 2, FALSE)</f>
        <v>NONE</v>
      </c>
      <c r="K651" s="22">
        <f t="array" ref="K651">INDEX(Prices!$A$1:$G$5, MATCH(J651, Prices!$A$1:$A$5, 0), MATCH(H651, Prices!$A$1:$G$1, 0))</f>
        <v>0</v>
      </c>
      <c r="L651" s="3">
        <v>4</v>
      </c>
      <c r="M651" s="18" t="str">
        <f>VLOOKUP(L651, Cities!$A$1:$B$11, 2, FALSE)</f>
        <v>Huế</v>
      </c>
      <c r="N651" s="3">
        <v>1</v>
      </c>
      <c r="O651" s="4" t="s">
        <v>44</v>
      </c>
    </row>
    <row r="652" spans="1:15" ht="13" x14ac:dyDescent="0.15">
      <c r="A652" s="3">
        <v>651</v>
      </c>
      <c r="B652" s="3">
        <v>6</v>
      </c>
      <c r="C652" s="18" t="str">
        <f>VLOOKUP(B652, 'Traffic channels'!$A$1:$B$7, 2, FALSE)</f>
        <v>Twitter</v>
      </c>
      <c r="D652" s="4" t="s">
        <v>42</v>
      </c>
      <c r="E652" s="14">
        <v>0</v>
      </c>
      <c r="F652" s="3">
        <v>-1</v>
      </c>
      <c r="G652" s="3">
        <v>-1</v>
      </c>
      <c r="H652" s="18" t="str">
        <f>VLOOKUP(G652, Products!$A$1:$B$7, 2, FALSE)</f>
        <v>NONE</v>
      </c>
      <c r="I652" s="3">
        <v>-1</v>
      </c>
      <c r="J652" s="19" t="str">
        <f>VLOOKUP(I652, 'Pricing plans'!$A$1:$B$5, 2, FALSE)</f>
        <v>NONE</v>
      </c>
      <c r="K652" s="22">
        <f t="array" ref="K652">INDEX(Prices!$A$1:$G$5, MATCH(J652, Prices!$A$1:$A$5, 0), MATCH(H652, Prices!$A$1:$G$1, 0))</f>
        <v>0</v>
      </c>
      <c r="L652" s="3">
        <v>10</v>
      </c>
      <c r="M652" s="18" t="str">
        <f>VLOOKUP(L652, Cities!$A$1:$B$11, 2, FALSE)</f>
        <v>Nha Trang</v>
      </c>
      <c r="N652" s="3">
        <v>4</v>
      </c>
      <c r="O652" s="4" t="s">
        <v>45</v>
      </c>
    </row>
    <row r="653" spans="1:15" ht="13" x14ac:dyDescent="0.15">
      <c r="A653" s="3">
        <v>652</v>
      </c>
      <c r="B653" s="3">
        <v>2</v>
      </c>
      <c r="C653" s="18" t="str">
        <f>VLOOKUP(B653, 'Traffic channels'!$A$1:$B$7, 2, FALSE)</f>
        <v>Google Ads</v>
      </c>
      <c r="D653" s="4" t="s">
        <v>42</v>
      </c>
      <c r="E653" s="14">
        <v>0</v>
      </c>
      <c r="F653" s="3">
        <v>-1</v>
      </c>
      <c r="G653" s="3">
        <v>-1</v>
      </c>
      <c r="H653" s="18" t="str">
        <f>VLOOKUP(G653, Products!$A$1:$B$7, 2, FALSE)</f>
        <v>NONE</v>
      </c>
      <c r="I653" s="3">
        <v>-1</v>
      </c>
      <c r="J653" s="19" t="str">
        <f>VLOOKUP(I653, 'Pricing plans'!$A$1:$B$5, 2, FALSE)</f>
        <v>NONE</v>
      </c>
      <c r="K653" s="22">
        <f t="array" ref="K653">INDEX(Prices!$A$1:$G$5, MATCH(J653, Prices!$A$1:$A$5, 0), MATCH(H653, Prices!$A$1:$G$1, 0))</f>
        <v>0</v>
      </c>
      <c r="L653" s="3">
        <v>5</v>
      </c>
      <c r="M653" s="18" t="str">
        <f>VLOOKUP(L653, Cities!$A$1:$B$11, 2, FALSE)</f>
        <v>Đông Hà</v>
      </c>
      <c r="N653" s="3">
        <v>3</v>
      </c>
      <c r="O653" s="4" t="s">
        <v>40</v>
      </c>
    </row>
    <row r="654" spans="1:15" ht="13" x14ac:dyDescent="0.15">
      <c r="A654" s="3">
        <v>653</v>
      </c>
      <c r="B654" s="3">
        <v>2</v>
      </c>
      <c r="C654" s="18" t="str">
        <f>VLOOKUP(B654, 'Traffic channels'!$A$1:$B$7, 2, FALSE)</f>
        <v>Google Ads</v>
      </c>
      <c r="D654" s="4" t="s">
        <v>39</v>
      </c>
      <c r="E654" s="14">
        <v>0</v>
      </c>
      <c r="F654" s="3">
        <v>-1</v>
      </c>
      <c r="G654" s="3">
        <v>-1</v>
      </c>
      <c r="H654" s="18" t="str">
        <f>VLOOKUP(G654, Products!$A$1:$B$7, 2, FALSE)</f>
        <v>NONE</v>
      </c>
      <c r="I654" s="3">
        <v>-1</v>
      </c>
      <c r="J654" s="19" t="str">
        <f>VLOOKUP(I654, 'Pricing plans'!$A$1:$B$5, 2, FALSE)</f>
        <v>NONE</v>
      </c>
      <c r="K654" s="22">
        <f t="array" ref="K654">INDEX(Prices!$A$1:$G$5, MATCH(J654, Prices!$A$1:$A$5, 0), MATCH(H654, Prices!$A$1:$G$1, 0))</f>
        <v>0</v>
      </c>
      <c r="L654" s="3">
        <v>5</v>
      </c>
      <c r="M654" s="18" t="str">
        <f>VLOOKUP(L654, Cities!$A$1:$B$11, 2, FALSE)</f>
        <v>Đông Hà</v>
      </c>
      <c r="N654" s="3">
        <v>5</v>
      </c>
      <c r="O654" s="4" t="s">
        <v>43</v>
      </c>
    </row>
    <row r="655" spans="1:15" ht="13" x14ac:dyDescent="0.15">
      <c r="A655" s="3">
        <v>654</v>
      </c>
      <c r="B655" s="3">
        <v>2</v>
      </c>
      <c r="C655" s="18" t="str">
        <f>VLOOKUP(B655, 'Traffic channels'!$A$1:$B$7, 2, FALSE)</f>
        <v>Google Ads</v>
      </c>
      <c r="D655" s="4" t="s">
        <v>42</v>
      </c>
      <c r="E655" s="14">
        <v>0</v>
      </c>
      <c r="F655" s="3">
        <v>-1</v>
      </c>
      <c r="G655" s="3">
        <v>-1</v>
      </c>
      <c r="H655" s="18" t="str">
        <f>VLOOKUP(G655, Products!$A$1:$B$7, 2, FALSE)</f>
        <v>NONE</v>
      </c>
      <c r="I655" s="3">
        <v>-1</v>
      </c>
      <c r="J655" s="19" t="str">
        <f>VLOOKUP(I655, 'Pricing plans'!$A$1:$B$5, 2, FALSE)</f>
        <v>NONE</v>
      </c>
      <c r="K655" s="22">
        <f t="array" ref="K655">INDEX(Prices!$A$1:$G$5, MATCH(J655, Prices!$A$1:$A$5, 0), MATCH(H655, Prices!$A$1:$G$1, 0))</f>
        <v>0</v>
      </c>
      <c r="L655" s="3">
        <v>10</v>
      </c>
      <c r="M655" s="18" t="str">
        <f>VLOOKUP(L655, Cities!$A$1:$B$11, 2, FALSE)</f>
        <v>Nha Trang</v>
      </c>
      <c r="N655" s="3">
        <v>1</v>
      </c>
      <c r="O655" s="4" t="s">
        <v>44</v>
      </c>
    </row>
    <row r="656" spans="1:15" ht="13" x14ac:dyDescent="0.15">
      <c r="A656" s="3">
        <v>655</v>
      </c>
      <c r="B656" s="3">
        <v>2</v>
      </c>
      <c r="C656" s="18" t="str">
        <f>VLOOKUP(B656, 'Traffic channels'!$A$1:$B$7, 2, FALSE)</f>
        <v>Google Ads</v>
      </c>
      <c r="D656" s="4" t="s">
        <v>39</v>
      </c>
      <c r="E656" s="14">
        <v>0</v>
      </c>
      <c r="F656" s="3">
        <v>-1</v>
      </c>
      <c r="G656" s="3">
        <v>-1</v>
      </c>
      <c r="H656" s="18" t="str">
        <f>VLOOKUP(G656, Products!$A$1:$B$7, 2, FALSE)</f>
        <v>NONE</v>
      </c>
      <c r="I656" s="3">
        <v>-1</v>
      </c>
      <c r="J656" s="19" t="str">
        <f>VLOOKUP(I656, 'Pricing plans'!$A$1:$B$5, 2, FALSE)</f>
        <v>NONE</v>
      </c>
      <c r="K656" s="22">
        <f t="array" ref="K656">INDEX(Prices!$A$1:$G$5, MATCH(J656, Prices!$A$1:$A$5, 0), MATCH(H656, Prices!$A$1:$G$1, 0))</f>
        <v>0</v>
      </c>
      <c r="L656" s="3">
        <v>8</v>
      </c>
      <c r="M656" s="18" t="str">
        <f>VLOOKUP(L656, Cities!$A$1:$B$11, 2, FALSE)</f>
        <v>Buôn Ma Thuột</v>
      </c>
      <c r="N656" s="3">
        <v>4</v>
      </c>
      <c r="O656" s="4" t="s">
        <v>45</v>
      </c>
    </row>
    <row r="657" spans="1:15" ht="13" x14ac:dyDescent="0.15">
      <c r="A657" s="3">
        <v>656</v>
      </c>
      <c r="B657" s="3">
        <v>5</v>
      </c>
      <c r="C657" s="18" t="str">
        <f>VLOOKUP(B657, 'Traffic channels'!$A$1:$B$7, 2, FALSE)</f>
        <v>Instagram</v>
      </c>
      <c r="D657" s="4" t="s">
        <v>39</v>
      </c>
      <c r="E657" s="14">
        <v>0</v>
      </c>
      <c r="F657" s="3">
        <v>-1</v>
      </c>
      <c r="G657" s="3">
        <v>-1</v>
      </c>
      <c r="H657" s="18" t="str">
        <f>VLOOKUP(G657, Products!$A$1:$B$7, 2, FALSE)</f>
        <v>NONE</v>
      </c>
      <c r="I657" s="3">
        <v>-1</v>
      </c>
      <c r="J657" s="19" t="str">
        <f>VLOOKUP(I657, 'Pricing plans'!$A$1:$B$5, 2, FALSE)</f>
        <v>NONE</v>
      </c>
      <c r="K657" s="22">
        <f t="array" ref="K657">INDEX(Prices!$A$1:$G$5, MATCH(J657, Prices!$A$1:$A$5, 0), MATCH(H657, Prices!$A$1:$G$1, 0))</f>
        <v>0</v>
      </c>
      <c r="L657" s="3">
        <v>4</v>
      </c>
      <c r="M657" s="18" t="str">
        <f>VLOOKUP(L657, Cities!$A$1:$B$11, 2, FALSE)</f>
        <v>Huế</v>
      </c>
      <c r="N657" s="3">
        <v>7</v>
      </c>
      <c r="O657" s="4" t="s">
        <v>47</v>
      </c>
    </row>
    <row r="658" spans="1:15" ht="13" x14ac:dyDescent="0.15">
      <c r="A658" s="3">
        <v>657</v>
      </c>
      <c r="B658" s="3">
        <v>1</v>
      </c>
      <c r="C658" s="18" t="str">
        <f>VLOOKUP(B658, 'Traffic channels'!$A$1:$B$7, 2, FALSE)</f>
        <v>Google SEO</v>
      </c>
      <c r="D658" s="4" t="s">
        <v>42</v>
      </c>
      <c r="E658" s="14">
        <v>0</v>
      </c>
      <c r="F658" s="3">
        <v>-1</v>
      </c>
      <c r="G658" s="3">
        <v>-1</v>
      </c>
      <c r="H658" s="18" t="str">
        <f>VLOOKUP(G658, Products!$A$1:$B$7, 2, FALSE)</f>
        <v>NONE</v>
      </c>
      <c r="I658" s="3">
        <v>-1</v>
      </c>
      <c r="J658" s="19" t="str">
        <f>VLOOKUP(I658, 'Pricing plans'!$A$1:$B$5, 2, FALSE)</f>
        <v>NONE</v>
      </c>
      <c r="K658" s="22">
        <f t="array" ref="K658">INDEX(Prices!$A$1:$G$5, MATCH(J658, Prices!$A$1:$A$5, 0), MATCH(H658, Prices!$A$1:$G$1, 0))</f>
        <v>0</v>
      </c>
      <c r="L658" s="3">
        <v>10</v>
      </c>
      <c r="M658" s="18" t="str">
        <f>VLOOKUP(L658, Cities!$A$1:$B$11, 2, FALSE)</f>
        <v>Nha Trang</v>
      </c>
      <c r="N658" s="3">
        <v>6</v>
      </c>
      <c r="O658" s="4" t="s">
        <v>46</v>
      </c>
    </row>
    <row r="659" spans="1:15" ht="13" x14ac:dyDescent="0.15">
      <c r="A659" s="3">
        <v>658</v>
      </c>
      <c r="B659" s="3">
        <v>2</v>
      </c>
      <c r="C659" s="18" t="str">
        <f>VLOOKUP(B659, 'Traffic channels'!$A$1:$B$7, 2, FALSE)</f>
        <v>Google Ads</v>
      </c>
      <c r="D659" s="4" t="s">
        <v>42</v>
      </c>
      <c r="E659" s="14">
        <v>0</v>
      </c>
      <c r="F659" s="3">
        <v>-1</v>
      </c>
      <c r="G659" s="3">
        <v>-1</v>
      </c>
      <c r="H659" s="18" t="str">
        <f>VLOOKUP(G659, Products!$A$1:$B$7, 2, FALSE)</f>
        <v>NONE</v>
      </c>
      <c r="I659" s="3">
        <v>-1</v>
      </c>
      <c r="J659" s="19" t="str">
        <f>VLOOKUP(I659, 'Pricing plans'!$A$1:$B$5, 2, FALSE)</f>
        <v>NONE</v>
      </c>
      <c r="K659" s="22">
        <f t="array" ref="K659">INDEX(Prices!$A$1:$G$5, MATCH(J659, Prices!$A$1:$A$5, 0), MATCH(H659, Prices!$A$1:$G$1, 0))</f>
        <v>0</v>
      </c>
      <c r="L659" s="3">
        <v>10</v>
      </c>
      <c r="M659" s="18" t="str">
        <f>VLOOKUP(L659, Cities!$A$1:$B$11, 2, FALSE)</f>
        <v>Nha Trang</v>
      </c>
      <c r="N659" s="3">
        <v>6</v>
      </c>
      <c r="O659" s="4" t="s">
        <v>46</v>
      </c>
    </row>
    <row r="660" spans="1:15" ht="13" x14ac:dyDescent="0.15">
      <c r="A660" s="3">
        <v>659</v>
      </c>
      <c r="B660" s="3">
        <v>2</v>
      </c>
      <c r="C660" s="18" t="str">
        <f>VLOOKUP(B660, 'Traffic channels'!$A$1:$B$7, 2, FALSE)</f>
        <v>Google Ads</v>
      </c>
      <c r="D660" s="4" t="s">
        <v>39</v>
      </c>
      <c r="E660" s="14">
        <v>0</v>
      </c>
      <c r="F660" s="3">
        <v>-1</v>
      </c>
      <c r="G660" s="3">
        <v>-1</v>
      </c>
      <c r="H660" s="18" t="str">
        <f>VLOOKUP(G660, Products!$A$1:$B$7, 2, FALSE)</f>
        <v>NONE</v>
      </c>
      <c r="I660" s="3">
        <v>-1</v>
      </c>
      <c r="J660" s="19" t="str">
        <f>VLOOKUP(I660, 'Pricing plans'!$A$1:$B$5, 2, FALSE)</f>
        <v>NONE</v>
      </c>
      <c r="K660" s="22">
        <f t="array" ref="K660">INDEX(Prices!$A$1:$G$5, MATCH(J660, Prices!$A$1:$A$5, 0), MATCH(H660, Prices!$A$1:$G$1, 0))</f>
        <v>0</v>
      </c>
      <c r="L660" s="3">
        <v>7</v>
      </c>
      <c r="M660" s="18" t="str">
        <f>VLOOKUP(L660, Cities!$A$1:$B$11, 2, FALSE)</f>
        <v>Hội An</v>
      </c>
      <c r="N660" s="3">
        <v>3</v>
      </c>
      <c r="O660" s="4" t="s">
        <v>40</v>
      </c>
    </row>
    <row r="661" spans="1:15" ht="13" x14ac:dyDescent="0.15">
      <c r="A661" s="3">
        <v>660</v>
      </c>
      <c r="B661" s="3">
        <v>2</v>
      </c>
      <c r="C661" s="18" t="str">
        <f>VLOOKUP(B661, 'Traffic channels'!$A$1:$B$7, 2, FALSE)</f>
        <v>Google Ads</v>
      </c>
      <c r="D661" s="4" t="s">
        <v>39</v>
      </c>
      <c r="E661" s="14">
        <v>0</v>
      </c>
      <c r="F661" s="3">
        <v>-1</v>
      </c>
      <c r="G661" s="3">
        <v>-1</v>
      </c>
      <c r="H661" s="18" t="str">
        <f>VLOOKUP(G661, Products!$A$1:$B$7, 2, FALSE)</f>
        <v>NONE</v>
      </c>
      <c r="I661" s="3">
        <v>-1</v>
      </c>
      <c r="J661" s="19" t="str">
        <f>VLOOKUP(I661, 'Pricing plans'!$A$1:$B$5, 2, FALSE)</f>
        <v>NONE</v>
      </c>
      <c r="K661" s="22">
        <f t="array" ref="K661">INDEX(Prices!$A$1:$G$5, MATCH(J661, Prices!$A$1:$A$5, 0), MATCH(H661, Prices!$A$1:$G$1, 0))</f>
        <v>0</v>
      </c>
      <c r="L661" s="3">
        <v>8</v>
      </c>
      <c r="M661" s="18" t="str">
        <f>VLOOKUP(L661, Cities!$A$1:$B$11, 2, FALSE)</f>
        <v>Buôn Ma Thuột</v>
      </c>
      <c r="N661" s="3">
        <v>5</v>
      </c>
      <c r="O661" s="4" t="s">
        <v>43</v>
      </c>
    </row>
    <row r="662" spans="1:15" ht="13" x14ac:dyDescent="0.15">
      <c r="A662" s="3">
        <v>661</v>
      </c>
      <c r="B662" s="3">
        <v>2</v>
      </c>
      <c r="C662" s="18" t="str">
        <f>VLOOKUP(B662, 'Traffic channels'!$A$1:$B$7, 2, FALSE)</f>
        <v>Google Ads</v>
      </c>
      <c r="D662" s="4" t="s">
        <v>39</v>
      </c>
      <c r="E662" s="14">
        <v>0</v>
      </c>
      <c r="F662" s="3">
        <v>-1</v>
      </c>
      <c r="G662" s="3">
        <v>-1</v>
      </c>
      <c r="H662" s="18" t="str">
        <f>VLOOKUP(G662, Products!$A$1:$B$7, 2, FALSE)</f>
        <v>NONE</v>
      </c>
      <c r="I662" s="3">
        <v>-1</v>
      </c>
      <c r="J662" s="19" t="str">
        <f>VLOOKUP(I662, 'Pricing plans'!$A$1:$B$5, 2, FALSE)</f>
        <v>NONE</v>
      </c>
      <c r="K662" s="22">
        <f t="array" ref="K662">INDEX(Prices!$A$1:$G$5, MATCH(J662, Prices!$A$1:$A$5, 0), MATCH(H662, Prices!$A$1:$G$1, 0))</f>
        <v>0</v>
      </c>
      <c r="L662" s="3">
        <v>9</v>
      </c>
      <c r="M662" s="18" t="str">
        <f>VLOOKUP(L662, Cities!$A$1:$B$11, 2, FALSE)</f>
        <v>Haiphong</v>
      </c>
      <c r="N662" s="3">
        <v>7</v>
      </c>
      <c r="O662" s="4" t="s">
        <v>47</v>
      </c>
    </row>
    <row r="663" spans="1:15" ht="13" x14ac:dyDescent="0.15">
      <c r="A663" s="3">
        <v>662</v>
      </c>
      <c r="B663" s="3">
        <v>1</v>
      </c>
      <c r="C663" s="18" t="str">
        <f>VLOOKUP(B663, 'Traffic channels'!$A$1:$B$7, 2, FALSE)</f>
        <v>Google SEO</v>
      </c>
      <c r="D663" s="4" t="s">
        <v>39</v>
      </c>
      <c r="E663" s="14">
        <v>0</v>
      </c>
      <c r="F663" s="3">
        <v>-1</v>
      </c>
      <c r="G663" s="3">
        <v>-1</v>
      </c>
      <c r="H663" s="18" t="str">
        <f>VLOOKUP(G663, Products!$A$1:$B$7, 2, FALSE)</f>
        <v>NONE</v>
      </c>
      <c r="I663" s="3">
        <v>-1</v>
      </c>
      <c r="J663" s="19" t="str">
        <f>VLOOKUP(I663, 'Pricing plans'!$A$1:$B$5, 2, FALSE)</f>
        <v>NONE</v>
      </c>
      <c r="K663" s="22">
        <f t="array" ref="K663">INDEX(Prices!$A$1:$G$5, MATCH(J663, Prices!$A$1:$A$5, 0), MATCH(H663, Prices!$A$1:$G$1, 0))</f>
        <v>0</v>
      </c>
      <c r="L663" s="3">
        <v>3</v>
      </c>
      <c r="M663" s="18" t="str">
        <f>VLOOKUP(L663, Cities!$A$1:$B$11, 2, FALSE)</f>
        <v>Da Nang</v>
      </c>
      <c r="N663" s="3">
        <v>5</v>
      </c>
      <c r="O663" s="4" t="s">
        <v>43</v>
      </c>
    </row>
    <row r="664" spans="1:15" ht="13" x14ac:dyDescent="0.15">
      <c r="A664" s="3">
        <v>663</v>
      </c>
      <c r="B664" s="3">
        <v>2</v>
      </c>
      <c r="C664" s="18" t="str">
        <f>VLOOKUP(B664, 'Traffic channels'!$A$1:$B$7, 2, FALSE)</f>
        <v>Google Ads</v>
      </c>
      <c r="D664" s="4" t="s">
        <v>39</v>
      </c>
      <c r="E664" s="14">
        <v>0</v>
      </c>
      <c r="F664" s="3">
        <v>-1</v>
      </c>
      <c r="G664" s="3">
        <v>-1</v>
      </c>
      <c r="H664" s="18" t="str">
        <f>VLOOKUP(G664, Products!$A$1:$B$7, 2, FALSE)</f>
        <v>NONE</v>
      </c>
      <c r="I664" s="3">
        <v>-1</v>
      </c>
      <c r="J664" s="19" t="str">
        <f>VLOOKUP(I664, 'Pricing plans'!$A$1:$B$5, 2, FALSE)</f>
        <v>NONE</v>
      </c>
      <c r="K664" s="22">
        <f t="array" ref="K664">INDEX(Prices!$A$1:$G$5, MATCH(J664, Prices!$A$1:$A$5, 0), MATCH(H664, Prices!$A$1:$G$1, 0))</f>
        <v>0</v>
      </c>
      <c r="L664" s="3">
        <v>5</v>
      </c>
      <c r="M664" s="18" t="str">
        <f>VLOOKUP(L664, Cities!$A$1:$B$11, 2, FALSE)</f>
        <v>Đông Hà</v>
      </c>
      <c r="N664" s="3">
        <v>6</v>
      </c>
      <c r="O664" s="4" t="s">
        <v>46</v>
      </c>
    </row>
    <row r="665" spans="1:15" ht="13" x14ac:dyDescent="0.15">
      <c r="A665" s="3">
        <v>664</v>
      </c>
      <c r="B665" s="3">
        <v>2</v>
      </c>
      <c r="C665" s="18" t="str">
        <f>VLOOKUP(B665, 'Traffic channels'!$A$1:$B$7, 2, FALSE)</f>
        <v>Google Ads</v>
      </c>
      <c r="D665" s="4" t="s">
        <v>42</v>
      </c>
      <c r="E665" s="14">
        <v>0</v>
      </c>
      <c r="F665" s="3">
        <v>-1</v>
      </c>
      <c r="G665" s="3">
        <v>-1</v>
      </c>
      <c r="H665" s="18" t="str">
        <f>VLOOKUP(G665, Products!$A$1:$B$7, 2, FALSE)</f>
        <v>NONE</v>
      </c>
      <c r="I665" s="3">
        <v>-1</v>
      </c>
      <c r="J665" s="19" t="str">
        <f>VLOOKUP(I665, 'Pricing plans'!$A$1:$B$5, 2, FALSE)</f>
        <v>NONE</v>
      </c>
      <c r="K665" s="22">
        <f t="array" ref="K665">INDEX(Prices!$A$1:$G$5, MATCH(J665, Prices!$A$1:$A$5, 0), MATCH(H665, Prices!$A$1:$G$1, 0))</f>
        <v>0</v>
      </c>
      <c r="L665" s="3">
        <v>8</v>
      </c>
      <c r="M665" s="18" t="str">
        <f>VLOOKUP(L665, Cities!$A$1:$B$11, 2, FALSE)</f>
        <v>Buôn Ma Thuột</v>
      </c>
      <c r="N665" s="3">
        <v>7</v>
      </c>
      <c r="O665" s="4" t="s">
        <v>47</v>
      </c>
    </row>
    <row r="666" spans="1:15" ht="13" x14ac:dyDescent="0.15">
      <c r="A666" s="3">
        <v>665</v>
      </c>
      <c r="B666" s="3">
        <v>1</v>
      </c>
      <c r="C666" s="18" t="str">
        <f>VLOOKUP(B666, 'Traffic channels'!$A$1:$B$7, 2, FALSE)</f>
        <v>Google SEO</v>
      </c>
      <c r="D666" s="4" t="s">
        <v>39</v>
      </c>
      <c r="E666" s="14">
        <v>0</v>
      </c>
      <c r="F666" s="3">
        <v>-1</v>
      </c>
      <c r="G666" s="3">
        <v>-1</v>
      </c>
      <c r="H666" s="18" t="str">
        <f>VLOOKUP(G666, Products!$A$1:$B$7, 2, FALSE)</f>
        <v>NONE</v>
      </c>
      <c r="I666" s="3">
        <v>-1</v>
      </c>
      <c r="J666" s="19" t="str">
        <f>VLOOKUP(I666, 'Pricing plans'!$A$1:$B$5, 2, FALSE)</f>
        <v>NONE</v>
      </c>
      <c r="K666" s="22">
        <f t="array" ref="K666">INDEX(Prices!$A$1:$G$5, MATCH(J666, Prices!$A$1:$A$5, 0), MATCH(H666, Prices!$A$1:$G$1, 0))</f>
        <v>0</v>
      </c>
      <c r="L666" s="3">
        <v>5</v>
      </c>
      <c r="M666" s="18" t="str">
        <f>VLOOKUP(L666, Cities!$A$1:$B$11, 2, FALSE)</f>
        <v>Đông Hà</v>
      </c>
      <c r="N666" s="3">
        <v>1</v>
      </c>
      <c r="O666" s="4" t="s">
        <v>44</v>
      </c>
    </row>
    <row r="667" spans="1:15" ht="13" x14ac:dyDescent="0.15">
      <c r="A667" s="3">
        <v>666</v>
      </c>
      <c r="B667" s="3">
        <v>2</v>
      </c>
      <c r="C667" s="18" t="str">
        <f>VLOOKUP(B667, 'Traffic channels'!$A$1:$B$7, 2, FALSE)</f>
        <v>Google Ads</v>
      </c>
      <c r="D667" s="4" t="s">
        <v>42</v>
      </c>
      <c r="E667" s="14">
        <v>0</v>
      </c>
      <c r="F667" s="3">
        <v>-1</v>
      </c>
      <c r="G667" s="3">
        <v>-1</v>
      </c>
      <c r="H667" s="18" t="str">
        <f>VLOOKUP(G667, Products!$A$1:$B$7, 2, FALSE)</f>
        <v>NONE</v>
      </c>
      <c r="I667" s="3">
        <v>-1</v>
      </c>
      <c r="J667" s="19" t="str">
        <f>VLOOKUP(I667, 'Pricing plans'!$A$1:$B$5, 2, FALSE)</f>
        <v>NONE</v>
      </c>
      <c r="K667" s="22">
        <f t="array" ref="K667">INDEX(Prices!$A$1:$G$5, MATCH(J667, Prices!$A$1:$A$5, 0), MATCH(H667, Prices!$A$1:$G$1, 0))</f>
        <v>0</v>
      </c>
      <c r="L667" s="3">
        <v>10</v>
      </c>
      <c r="M667" s="18" t="str">
        <f>VLOOKUP(L667, Cities!$A$1:$B$11, 2, FALSE)</f>
        <v>Nha Trang</v>
      </c>
      <c r="N667" s="3">
        <v>7</v>
      </c>
      <c r="O667" s="4" t="s">
        <v>47</v>
      </c>
    </row>
    <row r="668" spans="1:15" ht="13" x14ac:dyDescent="0.15">
      <c r="A668" s="3">
        <v>667</v>
      </c>
      <c r="B668" s="3">
        <v>2</v>
      </c>
      <c r="C668" s="18" t="str">
        <f>VLOOKUP(B668, 'Traffic channels'!$A$1:$B$7, 2, FALSE)</f>
        <v>Google Ads</v>
      </c>
      <c r="D668" s="4" t="s">
        <v>42</v>
      </c>
      <c r="E668" s="14">
        <v>0</v>
      </c>
      <c r="F668" s="3">
        <v>-1</v>
      </c>
      <c r="G668" s="3">
        <v>-1</v>
      </c>
      <c r="H668" s="18" t="str">
        <f>VLOOKUP(G668, Products!$A$1:$B$7, 2, FALSE)</f>
        <v>NONE</v>
      </c>
      <c r="I668" s="3">
        <v>-1</v>
      </c>
      <c r="J668" s="19" t="str">
        <f>VLOOKUP(I668, 'Pricing plans'!$A$1:$B$5, 2, FALSE)</f>
        <v>NONE</v>
      </c>
      <c r="K668" s="22">
        <f t="array" ref="K668">INDEX(Prices!$A$1:$G$5, MATCH(J668, Prices!$A$1:$A$5, 0), MATCH(H668, Prices!$A$1:$G$1, 0))</f>
        <v>0</v>
      </c>
      <c r="L668" s="3">
        <v>9</v>
      </c>
      <c r="M668" s="18" t="str">
        <f>VLOOKUP(L668, Cities!$A$1:$B$11, 2, FALSE)</f>
        <v>Haiphong</v>
      </c>
      <c r="N668" s="3">
        <v>5</v>
      </c>
      <c r="O668" s="4" t="s">
        <v>43</v>
      </c>
    </row>
    <row r="669" spans="1:15" ht="13" x14ac:dyDescent="0.15">
      <c r="A669" s="3">
        <v>668</v>
      </c>
      <c r="B669" s="3">
        <v>6</v>
      </c>
      <c r="C669" s="18" t="str">
        <f>VLOOKUP(B669, 'Traffic channels'!$A$1:$B$7, 2, FALSE)</f>
        <v>Twitter</v>
      </c>
      <c r="D669" s="4" t="s">
        <v>42</v>
      </c>
      <c r="E669" s="14">
        <v>0</v>
      </c>
      <c r="F669" s="3">
        <v>-1</v>
      </c>
      <c r="G669" s="3">
        <v>-1</v>
      </c>
      <c r="H669" s="18" t="str">
        <f>VLOOKUP(G669, Products!$A$1:$B$7, 2, FALSE)</f>
        <v>NONE</v>
      </c>
      <c r="I669" s="3">
        <v>-1</v>
      </c>
      <c r="J669" s="19" t="str">
        <f>VLOOKUP(I669, 'Pricing plans'!$A$1:$B$5, 2, FALSE)</f>
        <v>NONE</v>
      </c>
      <c r="K669" s="22">
        <f t="array" ref="K669">INDEX(Prices!$A$1:$G$5, MATCH(J669, Prices!$A$1:$A$5, 0), MATCH(H669, Prices!$A$1:$G$1, 0))</f>
        <v>0</v>
      </c>
      <c r="L669" s="3">
        <v>4</v>
      </c>
      <c r="M669" s="18" t="str">
        <f>VLOOKUP(L669, Cities!$A$1:$B$11, 2, FALSE)</f>
        <v>Huế</v>
      </c>
      <c r="N669" s="3">
        <v>1</v>
      </c>
      <c r="O669" s="4" t="s">
        <v>44</v>
      </c>
    </row>
    <row r="670" spans="1:15" ht="13" x14ac:dyDescent="0.15">
      <c r="A670" s="3">
        <v>669</v>
      </c>
      <c r="B670" s="3">
        <v>1</v>
      </c>
      <c r="C670" s="18" t="str">
        <f>VLOOKUP(B670, 'Traffic channels'!$A$1:$B$7, 2, FALSE)</f>
        <v>Google SEO</v>
      </c>
      <c r="D670" s="4" t="s">
        <v>39</v>
      </c>
      <c r="E670" s="14">
        <v>0</v>
      </c>
      <c r="F670" s="3">
        <v>-1</v>
      </c>
      <c r="G670" s="3">
        <v>-1</v>
      </c>
      <c r="H670" s="18" t="str">
        <f>VLOOKUP(G670, Products!$A$1:$B$7, 2, FALSE)</f>
        <v>NONE</v>
      </c>
      <c r="I670" s="3">
        <v>-1</v>
      </c>
      <c r="J670" s="19" t="str">
        <f>VLOOKUP(I670, 'Pricing plans'!$A$1:$B$5, 2, FALSE)</f>
        <v>NONE</v>
      </c>
      <c r="K670" s="22">
        <f t="array" ref="K670">INDEX(Prices!$A$1:$G$5, MATCH(J670, Prices!$A$1:$A$5, 0), MATCH(H670, Prices!$A$1:$G$1, 0))</f>
        <v>0</v>
      </c>
      <c r="L670" s="3">
        <v>7</v>
      </c>
      <c r="M670" s="18" t="str">
        <f>VLOOKUP(L670, Cities!$A$1:$B$11, 2, FALSE)</f>
        <v>Hội An</v>
      </c>
      <c r="N670" s="3">
        <v>4</v>
      </c>
      <c r="O670" s="4" t="s">
        <v>45</v>
      </c>
    </row>
    <row r="671" spans="1:15" ht="13" x14ac:dyDescent="0.15">
      <c r="A671" s="3">
        <v>670</v>
      </c>
      <c r="B671" s="3">
        <v>2</v>
      </c>
      <c r="C671" s="18" t="str">
        <f>VLOOKUP(B671, 'Traffic channels'!$A$1:$B$7, 2, FALSE)</f>
        <v>Google Ads</v>
      </c>
      <c r="D671" s="4" t="s">
        <v>42</v>
      </c>
      <c r="E671" s="14">
        <v>0</v>
      </c>
      <c r="F671" s="3">
        <v>-1</v>
      </c>
      <c r="G671" s="3">
        <v>-1</v>
      </c>
      <c r="H671" s="18" t="str">
        <f>VLOOKUP(G671, Products!$A$1:$B$7, 2, FALSE)</f>
        <v>NONE</v>
      </c>
      <c r="I671" s="3">
        <v>-1</v>
      </c>
      <c r="J671" s="19" t="str">
        <f>VLOOKUP(I671, 'Pricing plans'!$A$1:$B$5, 2, FALSE)</f>
        <v>NONE</v>
      </c>
      <c r="K671" s="22">
        <f t="array" ref="K671">INDEX(Prices!$A$1:$G$5, MATCH(J671, Prices!$A$1:$A$5, 0), MATCH(H671, Prices!$A$1:$G$1, 0))</f>
        <v>0</v>
      </c>
      <c r="L671" s="3">
        <v>10</v>
      </c>
      <c r="M671" s="18" t="str">
        <f>VLOOKUP(L671, Cities!$A$1:$B$11, 2, FALSE)</f>
        <v>Nha Trang</v>
      </c>
      <c r="N671" s="3">
        <v>4</v>
      </c>
      <c r="O671" s="4" t="s">
        <v>45</v>
      </c>
    </row>
    <row r="672" spans="1:15" ht="13" x14ac:dyDescent="0.15">
      <c r="A672" s="3">
        <v>671</v>
      </c>
      <c r="B672" s="3">
        <v>2</v>
      </c>
      <c r="C672" s="18" t="str">
        <f>VLOOKUP(B672, 'Traffic channels'!$A$1:$B$7, 2, FALSE)</f>
        <v>Google Ads</v>
      </c>
      <c r="D672" s="4" t="s">
        <v>39</v>
      </c>
      <c r="E672" s="14">
        <v>0</v>
      </c>
      <c r="F672" s="3">
        <v>-1</v>
      </c>
      <c r="G672" s="3">
        <v>-1</v>
      </c>
      <c r="H672" s="18" t="str">
        <f>VLOOKUP(G672, Products!$A$1:$B$7, 2, FALSE)</f>
        <v>NONE</v>
      </c>
      <c r="I672" s="3">
        <v>-1</v>
      </c>
      <c r="J672" s="19" t="str">
        <f>VLOOKUP(I672, 'Pricing plans'!$A$1:$B$5, 2, FALSE)</f>
        <v>NONE</v>
      </c>
      <c r="K672" s="22">
        <f t="array" ref="K672">INDEX(Prices!$A$1:$G$5, MATCH(J672, Prices!$A$1:$A$5, 0), MATCH(H672, Prices!$A$1:$G$1, 0))</f>
        <v>0</v>
      </c>
      <c r="L672" s="3">
        <v>5</v>
      </c>
      <c r="M672" s="18" t="str">
        <f>VLOOKUP(L672, Cities!$A$1:$B$11, 2, FALSE)</f>
        <v>Đông Hà</v>
      </c>
      <c r="N672" s="3">
        <v>1</v>
      </c>
      <c r="O672" s="4" t="s">
        <v>44</v>
      </c>
    </row>
    <row r="673" spans="1:15" ht="13" x14ac:dyDescent="0.15">
      <c r="A673" s="3">
        <v>672</v>
      </c>
      <c r="B673" s="3">
        <v>1</v>
      </c>
      <c r="C673" s="18" t="str">
        <f>VLOOKUP(B673, 'Traffic channels'!$A$1:$B$7, 2, FALSE)</f>
        <v>Google SEO</v>
      </c>
      <c r="D673" s="4" t="s">
        <v>39</v>
      </c>
      <c r="E673" s="14">
        <v>0</v>
      </c>
      <c r="F673" s="3">
        <v>-1</v>
      </c>
      <c r="G673" s="3">
        <v>-1</v>
      </c>
      <c r="H673" s="18" t="str">
        <f>VLOOKUP(G673, Products!$A$1:$B$7, 2, FALSE)</f>
        <v>NONE</v>
      </c>
      <c r="I673" s="3">
        <v>-1</v>
      </c>
      <c r="J673" s="19" t="str">
        <f>VLOOKUP(I673, 'Pricing plans'!$A$1:$B$5, 2, FALSE)</f>
        <v>NONE</v>
      </c>
      <c r="K673" s="22">
        <f t="array" ref="K673">INDEX(Prices!$A$1:$G$5, MATCH(J673, Prices!$A$1:$A$5, 0), MATCH(H673, Prices!$A$1:$G$1, 0))</f>
        <v>0</v>
      </c>
      <c r="L673" s="3">
        <v>3</v>
      </c>
      <c r="M673" s="18" t="str">
        <f>VLOOKUP(L673, Cities!$A$1:$B$11, 2, FALSE)</f>
        <v>Da Nang</v>
      </c>
      <c r="N673" s="3">
        <v>3</v>
      </c>
      <c r="O673" s="4" t="s">
        <v>40</v>
      </c>
    </row>
    <row r="674" spans="1:15" ht="13" x14ac:dyDescent="0.15">
      <c r="A674" s="3">
        <v>673</v>
      </c>
      <c r="B674" s="3">
        <v>1</v>
      </c>
      <c r="C674" s="18" t="str">
        <f>VLOOKUP(B674, 'Traffic channels'!$A$1:$B$7, 2, FALSE)</f>
        <v>Google SEO</v>
      </c>
      <c r="D674" s="4" t="s">
        <v>39</v>
      </c>
      <c r="E674" s="14">
        <v>0</v>
      </c>
      <c r="F674" s="3">
        <v>-1</v>
      </c>
      <c r="G674" s="3">
        <v>-1</v>
      </c>
      <c r="H674" s="18" t="str">
        <f>VLOOKUP(G674, Products!$A$1:$B$7, 2, FALSE)</f>
        <v>NONE</v>
      </c>
      <c r="I674" s="3">
        <v>-1</v>
      </c>
      <c r="J674" s="19" t="str">
        <f>VLOOKUP(I674, 'Pricing plans'!$A$1:$B$5, 2, FALSE)</f>
        <v>NONE</v>
      </c>
      <c r="K674" s="22">
        <f t="array" ref="K674">INDEX(Prices!$A$1:$G$5, MATCH(J674, Prices!$A$1:$A$5, 0), MATCH(H674, Prices!$A$1:$G$1, 0))</f>
        <v>0</v>
      </c>
      <c r="L674" s="3">
        <v>4</v>
      </c>
      <c r="M674" s="18" t="str">
        <f>VLOOKUP(L674, Cities!$A$1:$B$11, 2, FALSE)</f>
        <v>Huế</v>
      </c>
      <c r="N674" s="3">
        <v>7</v>
      </c>
      <c r="O674" s="4" t="s">
        <v>47</v>
      </c>
    </row>
    <row r="675" spans="1:15" ht="13" x14ac:dyDescent="0.15">
      <c r="A675" s="3">
        <v>674</v>
      </c>
      <c r="B675" s="3">
        <v>2</v>
      </c>
      <c r="C675" s="18" t="str">
        <f>VLOOKUP(B675, 'Traffic channels'!$A$1:$B$7, 2, FALSE)</f>
        <v>Google Ads</v>
      </c>
      <c r="D675" s="4" t="s">
        <v>42</v>
      </c>
      <c r="E675" s="14">
        <v>0</v>
      </c>
      <c r="F675" s="3">
        <v>-1</v>
      </c>
      <c r="G675" s="3">
        <v>-1</v>
      </c>
      <c r="H675" s="18" t="str">
        <f>VLOOKUP(G675, Products!$A$1:$B$7, 2, FALSE)</f>
        <v>NONE</v>
      </c>
      <c r="I675" s="3">
        <v>-1</v>
      </c>
      <c r="J675" s="19" t="str">
        <f>VLOOKUP(I675, 'Pricing plans'!$A$1:$B$5, 2, FALSE)</f>
        <v>NONE</v>
      </c>
      <c r="K675" s="22">
        <f t="array" ref="K675">INDEX(Prices!$A$1:$G$5, MATCH(J675, Prices!$A$1:$A$5, 0), MATCH(H675, Prices!$A$1:$G$1, 0))</f>
        <v>0</v>
      </c>
      <c r="L675" s="3">
        <v>4</v>
      </c>
      <c r="M675" s="18" t="str">
        <f>VLOOKUP(L675, Cities!$A$1:$B$11, 2, FALSE)</f>
        <v>Huế</v>
      </c>
      <c r="N675" s="3">
        <v>1</v>
      </c>
      <c r="O675" s="4" t="s">
        <v>44</v>
      </c>
    </row>
    <row r="676" spans="1:15" ht="13" x14ac:dyDescent="0.15">
      <c r="A676" s="3">
        <v>675</v>
      </c>
      <c r="B676" s="3">
        <v>3</v>
      </c>
      <c r="C676" s="18" t="str">
        <f>VLOOKUP(B676, 'Traffic channels'!$A$1:$B$7, 2, FALSE)</f>
        <v>Bing</v>
      </c>
      <c r="D676" s="4" t="s">
        <v>39</v>
      </c>
      <c r="E676" s="14">
        <v>0</v>
      </c>
      <c r="F676" s="3">
        <v>-1</v>
      </c>
      <c r="G676" s="3">
        <v>-1</v>
      </c>
      <c r="H676" s="18" t="str">
        <f>VLOOKUP(G676, Products!$A$1:$B$7, 2, FALSE)</f>
        <v>NONE</v>
      </c>
      <c r="I676" s="3">
        <v>-1</v>
      </c>
      <c r="J676" s="19" t="str">
        <f>VLOOKUP(I676, 'Pricing plans'!$A$1:$B$5, 2, FALSE)</f>
        <v>NONE</v>
      </c>
      <c r="K676" s="22">
        <f t="array" ref="K676">INDEX(Prices!$A$1:$G$5, MATCH(J676, Prices!$A$1:$A$5, 0), MATCH(H676, Prices!$A$1:$G$1, 0))</f>
        <v>0</v>
      </c>
      <c r="L676" s="3">
        <v>1</v>
      </c>
      <c r="M676" s="18" t="str">
        <f>VLOOKUP(L676, Cities!$A$1:$B$11, 2, FALSE)</f>
        <v>Ho Chi Minh City</v>
      </c>
      <c r="N676" s="3">
        <v>1</v>
      </c>
      <c r="O676" s="4" t="s">
        <v>44</v>
      </c>
    </row>
    <row r="677" spans="1:15" ht="13" x14ac:dyDescent="0.15">
      <c r="A677" s="3">
        <v>676</v>
      </c>
      <c r="B677" s="3">
        <v>4</v>
      </c>
      <c r="C677" s="18" t="str">
        <f>VLOOKUP(B677, 'Traffic channels'!$A$1:$B$7, 2, FALSE)</f>
        <v>Facebook</v>
      </c>
      <c r="D677" s="4" t="s">
        <v>42</v>
      </c>
      <c r="E677" s="14">
        <v>0</v>
      </c>
      <c r="F677" s="3">
        <v>-1</v>
      </c>
      <c r="G677" s="3">
        <v>-1</v>
      </c>
      <c r="H677" s="18" t="str">
        <f>VLOOKUP(G677, Products!$A$1:$B$7, 2, FALSE)</f>
        <v>NONE</v>
      </c>
      <c r="I677" s="3">
        <v>-1</v>
      </c>
      <c r="J677" s="19" t="str">
        <f>VLOOKUP(I677, 'Pricing plans'!$A$1:$B$5, 2, FALSE)</f>
        <v>NONE</v>
      </c>
      <c r="K677" s="22">
        <f t="array" ref="K677">INDEX(Prices!$A$1:$G$5, MATCH(J677, Prices!$A$1:$A$5, 0), MATCH(H677, Prices!$A$1:$G$1, 0))</f>
        <v>0</v>
      </c>
      <c r="L677" s="3">
        <v>5</v>
      </c>
      <c r="M677" s="18" t="str">
        <f>VLOOKUP(L677, Cities!$A$1:$B$11, 2, FALSE)</f>
        <v>Đông Hà</v>
      </c>
      <c r="N677" s="3">
        <v>7</v>
      </c>
      <c r="O677" s="4" t="s">
        <v>47</v>
      </c>
    </row>
    <row r="678" spans="1:15" ht="13" x14ac:dyDescent="0.15">
      <c r="A678" s="3">
        <v>677</v>
      </c>
      <c r="B678" s="3">
        <v>1</v>
      </c>
      <c r="C678" s="18" t="str">
        <f>VLOOKUP(B678, 'Traffic channels'!$A$1:$B$7, 2, FALSE)</f>
        <v>Google SEO</v>
      </c>
      <c r="D678" s="4" t="s">
        <v>42</v>
      </c>
      <c r="E678" s="14">
        <v>0</v>
      </c>
      <c r="F678" s="3">
        <v>-1</v>
      </c>
      <c r="G678" s="3">
        <v>-1</v>
      </c>
      <c r="H678" s="18" t="str">
        <f>VLOOKUP(G678, Products!$A$1:$B$7, 2, FALSE)</f>
        <v>NONE</v>
      </c>
      <c r="I678" s="3">
        <v>-1</v>
      </c>
      <c r="J678" s="19" t="str">
        <f>VLOOKUP(I678, 'Pricing plans'!$A$1:$B$5, 2, FALSE)</f>
        <v>NONE</v>
      </c>
      <c r="K678" s="22">
        <f t="array" ref="K678">INDEX(Prices!$A$1:$G$5, MATCH(J678, Prices!$A$1:$A$5, 0), MATCH(H678, Prices!$A$1:$G$1, 0))</f>
        <v>0</v>
      </c>
      <c r="L678" s="3">
        <v>1</v>
      </c>
      <c r="M678" s="18" t="str">
        <f>VLOOKUP(L678, Cities!$A$1:$B$11, 2, FALSE)</f>
        <v>Ho Chi Minh City</v>
      </c>
      <c r="N678" s="3">
        <v>1</v>
      </c>
      <c r="O678" s="4" t="s">
        <v>44</v>
      </c>
    </row>
    <row r="679" spans="1:15" ht="13" x14ac:dyDescent="0.15">
      <c r="A679" s="3">
        <v>678</v>
      </c>
      <c r="B679" s="3">
        <v>5</v>
      </c>
      <c r="C679" s="18" t="str">
        <f>VLOOKUP(B679, 'Traffic channels'!$A$1:$B$7, 2, FALSE)</f>
        <v>Instagram</v>
      </c>
      <c r="D679" s="4" t="s">
        <v>42</v>
      </c>
      <c r="E679" s="14">
        <v>0</v>
      </c>
      <c r="F679" s="3">
        <v>-1</v>
      </c>
      <c r="G679" s="3">
        <v>-1</v>
      </c>
      <c r="H679" s="18" t="str">
        <f>VLOOKUP(G679, Products!$A$1:$B$7, 2, FALSE)</f>
        <v>NONE</v>
      </c>
      <c r="I679" s="3">
        <v>-1</v>
      </c>
      <c r="J679" s="19" t="str">
        <f>VLOOKUP(I679, 'Pricing plans'!$A$1:$B$5, 2, FALSE)</f>
        <v>NONE</v>
      </c>
      <c r="K679" s="22">
        <f t="array" ref="K679">INDEX(Prices!$A$1:$G$5, MATCH(J679, Prices!$A$1:$A$5, 0), MATCH(H679, Prices!$A$1:$G$1, 0))</f>
        <v>0</v>
      </c>
      <c r="L679" s="3">
        <v>8</v>
      </c>
      <c r="M679" s="18" t="str">
        <f>VLOOKUP(L679, Cities!$A$1:$B$11, 2, FALSE)</f>
        <v>Buôn Ma Thuột</v>
      </c>
      <c r="N679" s="3">
        <v>5</v>
      </c>
      <c r="O679" s="4" t="s">
        <v>43</v>
      </c>
    </row>
    <row r="680" spans="1:15" ht="13" x14ac:dyDescent="0.15">
      <c r="A680" s="3">
        <v>679</v>
      </c>
      <c r="B680" s="3">
        <v>1</v>
      </c>
      <c r="C680" s="18" t="str">
        <f>VLOOKUP(B680, 'Traffic channels'!$A$1:$B$7, 2, FALSE)</f>
        <v>Google SEO</v>
      </c>
      <c r="D680" s="4" t="s">
        <v>39</v>
      </c>
      <c r="E680" s="14">
        <v>0</v>
      </c>
      <c r="F680" s="3">
        <v>-1</v>
      </c>
      <c r="G680" s="3">
        <v>-1</v>
      </c>
      <c r="H680" s="18" t="str">
        <f>VLOOKUP(G680, Products!$A$1:$B$7, 2, FALSE)</f>
        <v>NONE</v>
      </c>
      <c r="I680" s="3">
        <v>-1</v>
      </c>
      <c r="J680" s="19" t="str">
        <f>VLOOKUP(I680, 'Pricing plans'!$A$1:$B$5, 2, FALSE)</f>
        <v>NONE</v>
      </c>
      <c r="K680" s="22">
        <f t="array" ref="K680">INDEX(Prices!$A$1:$G$5, MATCH(J680, Prices!$A$1:$A$5, 0), MATCH(H680, Prices!$A$1:$G$1, 0))</f>
        <v>0</v>
      </c>
      <c r="L680" s="3">
        <v>3</v>
      </c>
      <c r="M680" s="18" t="str">
        <f>VLOOKUP(L680, Cities!$A$1:$B$11, 2, FALSE)</f>
        <v>Da Nang</v>
      </c>
      <c r="N680" s="3">
        <v>4</v>
      </c>
      <c r="O680" s="4" t="s">
        <v>45</v>
      </c>
    </row>
    <row r="681" spans="1:15" ht="13" x14ac:dyDescent="0.15">
      <c r="A681" s="3">
        <v>680</v>
      </c>
      <c r="B681" s="3">
        <v>4</v>
      </c>
      <c r="C681" s="18" t="str">
        <f>VLOOKUP(B681, 'Traffic channels'!$A$1:$B$7, 2, FALSE)</f>
        <v>Facebook</v>
      </c>
      <c r="D681" s="4" t="s">
        <v>42</v>
      </c>
      <c r="E681" s="14">
        <v>0</v>
      </c>
      <c r="F681" s="3">
        <v>-1</v>
      </c>
      <c r="G681" s="3">
        <v>-1</v>
      </c>
      <c r="H681" s="18" t="str">
        <f>VLOOKUP(G681, Products!$A$1:$B$7, 2, FALSE)</f>
        <v>NONE</v>
      </c>
      <c r="I681" s="3">
        <v>-1</v>
      </c>
      <c r="J681" s="19" t="str">
        <f>VLOOKUP(I681, 'Pricing plans'!$A$1:$B$5, 2, FALSE)</f>
        <v>NONE</v>
      </c>
      <c r="K681" s="22">
        <f t="array" ref="K681">INDEX(Prices!$A$1:$G$5, MATCH(J681, Prices!$A$1:$A$5, 0), MATCH(H681, Prices!$A$1:$G$1, 0))</f>
        <v>0</v>
      </c>
      <c r="L681" s="3">
        <v>8</v>
      </c>
      <c r="M681" s="18" t="str">
        <f>VLOOKUP(L681, Cities!$A$1:$B$11, 2, FALSE)</f>
        <v>Buôn Ma Thuột</v>
      </c>
      <c r="N681" s="3">
        <v>1</v>
      </c>
      <c r="O681" s="4" t="s">
        <v>44</v>
      </c>
    </row>
    <row r="682" spans="1:15" ht="13" x14ac:dyDescent="0.15">
      <c r="A682" s="3">
        <v>681</v>
      </c>
      <c r="B682" s="3">
        <v>1</v>
      </c>
      <c r="C682" s="18" t="str">
        <f>VLOOKUP(B682, 'Traffic channels'!$A$1:$B$7, 2, FALSE)</f>
        <v>Google SEO</v>
      </c>
      <c r="D682" s="4" t="s">
        <v>39</v>
      </c>
      <c r="E682" s="14">
        <v>0</v>
      </c>
      <c r="F682" s="3">
        <v>-1</v>
      </c>
      <c r="G682" s="3">
        <v>-1</v>
      </c>
      <c r="H682" s="18" t="str">
        <f>VLOOKUP(G682, Products!$A$1:$B$7, 2, FALSE)</f>
        <v>NONE</v>
      </c>
      <c r="I682" s="3">
        <v>-1</v>
      </c>
      <c r="J682" s="19" t="str">
        <f>VLOOKUP(I682, 'Pricing plans'!$A$1:$B$5, 2, FALSE)</f>
        <v>NONE</v>
      </c>
      <c r="K682" s="22">
        <f t="array" ref="K682">INDEX(Prices!$A$1:$G$5, MATCH(J682, Prices!$A$1:$A$5, 0), MATCH(H682, Prices!$A$1:$G$1, 0))</f>
        <v>0</v>
      </c>
      <c r="L682" s="3">
        <v>1</v>
      </c>
      <c r="M682" s="18" t="str">
        <f>VLOOKUP(L682, Cities!$A$1:$B$11, 2, FALSE)</f>
        <v>Ho Chi Minh City</v>
      </c>
      <c r="N682" s="3">
        <v>6</v>
      </c>
      <c r="O682" s="4" t="s">
        <v>46</v>
      </c>
    </row>
    <row r="683" spans="1:15" ht="13" x14ac:dyDescent="0.15">
      <c r="A683" s="3">
        <v>682</v>
      </c>
      <c r="B683" s="3">
        <v>4</v>
      </c>
      <c r="C683" s="18" t="str">
        <f>VLOOKUP(B683, 'Traffic channels'!$A$1:$B$7, 2, FALSE)</f>
        <v>Facebook</v>
      </c>
      <c r="D683" s="4" t="s">
        <v>39</v>
      </c>
      <c r="E683" s="14">
        <v>0</v>
      </c>
      <c r="F683" s="3">
        <v>-1</v>
      </c>
      <c r="G683" s="3">
        <v>-1</v>
      </c>
      <c r="H683" s="18" t="str">
        <f>VLOOKUP(G683, Products!$A$1:$B$7, 2, FALSE)</f>
        <v>NONE</v>
      </c>
      <c r="I683" s="3">
        <v>-1</v>
      </c>
      <c r="J683" s="19" t="str">
        <f>VLOOKUP(I683, 'Pricing plans'!$A$1:$B$5, 2, FALSE)</f>
        <v>NONE</v>
      </c>
      <c r="K683" s="22">
        <f t="array" ref="K683">INDEX(Prices!$A$1:$G$5, MATCH(J683, Prices!$A$1:$A$5, 0), MATCH(H683, Prices!$A$1:$G$1, 0))</f>
        <v>0</v>
      </c>
      <c r="L683" s="3">
        <v>10</v>
      </c>
      <c r="M683" s="18" t="str">
        <f>VLOOKUP(L683, Cities!$A$1:$B$11, 2, FALSE)</f>
        <v>Nha Trang</v>
      </c>
      <c r="N683" s="3">
        <v>6</v>
      </c>
      <c r="O683" s="4" t="s">
        <v>46</v>
      </c>
    </row>
    <row r="684" spans="1:15" ht="13" x14ac:dyDescent="0.15">
      <c r="A684" s="3">
        <v>683</v>
      </c>
      <c r="B684" s="3">
        <v>2</v>
      </c>
      <c r="C684" s="18" t="str">
        <f>VLOOKUP(B684, 'Traffic channels'!$A$1:$B$7, 2, FALSE)</f>
        <v>Google Ads</v>
      </c>
      <c r="D684" s="4" t="s">
        <v>39</v>
      </c>
      <c r="E684" s="14">
        <v>0</v>
      </c>
      <c r="F684" s="3">
        <v>-1</v>
      </c>
      <c r="G684" s="3">
        <v>-1</v>
      </c>
      <c r="H684" s="18" t="str">
        <f>VLOOKUP(G684, Products!$A$1:$B$7, 2, FALSE)</f>
        <v>NONE</v>
      </c>
      <c r="I684" s="3">
        <v>-1</v>
      </c>
      <c r="J684" s="19" t="str">
        <f>VLOOKUP(I684, 'Pricing plans'!$A$1:$B$5, 2, FALSE)</f>
        <v>NONE</v>
      </c>
      <c r="K684" s="22">
        <f t="array" ref="K684">INDEX(Prices!$A$1:$G$5, MATCH(J684, Prices!$A$1:$A$5, 0), MATCH(H684, Prices!$A$1:$G$1, 0))</f>
        <v>0</v>
      </c>
      <c r="L684" s="3">
        <v>8</v>
      </c>
      <c r="M684" s="18" t="str">
        <f>VLOOKUP(L684, Cities!$A$1:$B$11, 2, FALSE)</f>
        <v>Buôn Ma Thuột</v>
      </c>
      <c r="N684" s="3">
        <v>7</v>
      </c>
      <c r="O684" s="4" t="s">
        <v>47</v>
      </c>
    </row>
    <row r="685" spans="1:15" ht="13" x14ac:dyDescent="0.15">
      <c r="A685" s="3">
        <v>684</v>
      </c>
      <c r="B685" s="3">
        <v>2</v>
      </c>
      <c r="C685" s="18" t="str">
        <f>VLOOKUP(B685, 'Traffic channels'!$A$1:$B$7, 2, FALSE)</f>
        <v>Google Ads</v>
      </c>
      <c r="D685" s="4" t="s">
        <v>39</v>
      </c>
      <c r="E685" s="14">
        <v>0</v>
      </c>
      <c r="F685" s="3">
        <v>-1</v>
      </c>
      <c r="G685" s="3">
        <v>-1</v>
      </c>
      <c r="H685" s="18" t="str">
        <f>VLOOKUP(G685, Products!$A$1:$B$7, 2, FALSE)</f>
        <v>NONE</v>
      </c>
      <c r="I685" s="3">
        <v>-1</v>
      </c>
      <c r="J685" s="19" t="str">
        <f>VLOOKUP(I685, 'Pricing plans'!$A$1:$B$5, 2, FALSE)</f>
        <v>NONE</v>
      </c>
      <c r="K685" s="22">
        <f t="array" ref="K685">INDEX(Prices!$A$1:$G$5, MATCH(J685, Prices!$A$1:$A$5, 0), MATCH(H685, Prices!$A$1:$G$1, 0))</f>
        <v>0</v>
      </c>
      <c r="L685" s="3">
        <v>6</v>
      </c>
      <c r="M685" s="18" t="str">
        <f>VLOOKUP(L685, Cities!$A$1:$B$11, 2, FALSE)</f>
        <v>Đà Lạt</v>
      </c>
      <c r="N685" s="3">
        <v>1</v>
      </c>
      <c r="O685" s="4" t="s">
        <v>44</v>
      </c>
    </row>
    <row r="686" spans="1:15" ht="13" x14ac:dyDescent="0.15">
      <c r="A686" s="3">
        <v>685</v>
      </c>
      <c r="B686" s="3">
        <v>1</v>
      </c>
      <c r="C686" s="18" t="str">
        <f>VLOOKUP(B686, 'Traffic channels'!$A$1:$B$7, 2, FALSE)</f>
        <v>Google SEO</v>
      </c>
      <c r="D686" s="4" t="s">
        <v>42</v>
      </c>
      <c r="E686" s="14">
        <v>0</v>
      </c>
      <c r="F686" s="3">
        <v>-1</v>
      </c>
      <c r="G686" s="3">
        <v>-1</v>
      </c>
      <c r="H686" s="18" t="str">
        <f>VLOOKUP(G686, Products!$A$1:$B$7, 2, FALSE)</f>
        <v>NONE</v>
      </c>
      <c r="I686" s="3">
        <v>-1</v>
      </c>
      <c r="J686" s="19" t="str">
        <f>VLOOKUP(I686, 'Pricing plans'!$A$1:$B$5, 2, FALSE)</f>
        <v>NONE</v>
      </c>
      <c r="K686" s="22">
        <f t="array" ref="K686">INDEX(Prices!$A$1:$G$5, MATCH(J686, Prices!$A$1:$A$5, 0), MATCH(H686, Prices!$A$1:$G$1, 0))</f>
        <v>0</v>
      </c>
      <c r="L686" s="3">
        <v>9</v>
      </c>
      <c r="M686" s="18" t="str">
        <f>VLOOKUP(L686, Cities!$A$1:$B$11, 2, FALSE)</f>
        <v>Haiphong</v>
      </c>
      <c r="N686" s="3">
        <v>6</v>
      </c>
      <c r="O686" s="4" t="s">
        <v>46</v>
      </c>
    </row>
    <row r="687" spans="1:15" ht="13" x14ac:dyDescent="0.15">
      <c r="A687" s="3">
        <v>686</v>
      </c>
      <c r="B687" s="3">
        <v>1</v>
      </c>
      <c r="C687" s="18" t="str">
        <f>VLOOKUP(B687, 'Traffic channels'!$A$1:$B$7, 2, FALSE)</f>
        <v>Google SEO</v>
      </c>
      <c r="D687" s="4" t="s">
        <v>42</v>
      </c>
      <c r="E687" s="14">
        <v>0</v>
      </c>
      <c r="F687" s="3">
        <v>-1</v>
      </c>
      <c r="G687" s="3">
        <v>-1</v>
      </c>
      <c r="H687" s="18" t="str">
        <f>VLOOKUP(G687, Products!$A$1:$B$7, 2, FALSE)</f>
        <v>NONE</v>
      </c>
      <c r="I687" s="3">
        <v>-1</v>
      </c>
      <c r="J687" s="19" t="str">
        <f>VLOOKUP(I687, 'Pricing plans'!$A$1:$B$5, 2, FALSE)</f>
        <v>NONE</v>
      </c>
      <c r="K687" s="22">
        <f t="array" ref="K687">INDEX(Prices!$A$1:$G$5, MATCH(J687, Prices!$A$1:$A$5, 0), MATCH(H687, Prices!$A$1:$G$1, 0))</f>
        <v>0</v>
      </c>
      <c r="L687" s="3">
        <v>5</v>
      </c>
      <c r="M687" s="18" t="str">
        <f>VLOOKUP(L687, Cities!$A$1:$B$11, 2, FALSE)</f>
        <v>Đông Hà</v>
      </c>
      <c r="N687" s="3">
        <v>6</v>
      </c>
      <c r="O687" s="4" t="s">
        <v>46</v>
      </c>
    </row>
    <row r="688" spans="1:15" ht="13" x14ac:dyDescent="0.15">
      <c r="A688" s="3">
        <v>687</v>
      </c>
      <c r="B688" s="3">
        <v>3</v>
      </c>
      <c r="C688" s="18" t="str">
        <f>VLOOKUP(B688, 'Traffic channels'!$A$1:$B$7, 2, FALSE)</f>
        <v>Bing</v>
      </c>
      <c r="D688" s="4" t="s">
        <v>39</v>
      </c>
      <c r="E688" s="14">
        <v>0</v>
      </c>
      <c r="F688" s="3">
        <v>-1</v>
      </c>
      <c r="G688" s="3">
        <v>-1</v>
      </c>
      <c r="H688" s="18" t="str">
        <f>VLOOKUP(G688, Products!$A$1:$B$7, 2, FALSE)</f>
        <v>NONE</v>
      </c>
      <c r="I688" s="3">
        <v>-1</v>
      </c>
      <c r="J688" s="19" t="str">
        <f>VLOOKUP(I688, 'Pricing plans'!$A$1:$B$5, 2, FALSE)</f>
        <v>NONE</v>
      </c>
      <c r="K688" s="22">
        <f t="array" ref="K688">INDEX(Prices!$A$1:$G$5, MATCH(J688, Prices!$A$1:$A$5, 0), MATCH(H688, Prices!$A$1:$G$1, 0))</f>
        <v>0</v>
      </c>
      <c r="L688" s="3">
        <v>8</v>
      </c>
      <c r="M688" s="18" t="str">
        <f>VLOOKUP(L688, Cities!$A$1:$B$11, 2, FALSE)</f>
        <v>Buôn Ma Thuột</v>
      </c>
      <c r="N688" s="3">
        <v>3</v>
      </c>
      <c r="O688" s="4" t="s">
        <v>40</v>
      </c>
    </row>
    <row r="689" spans="1:15" ht="13" x14ac:dyDescent="0.15">
      <c r="A689" s="3">
        <v>688</v>
      </c>
      <c r="B689" s="3">
        <v>4</v>
      </c>
      <c r="C689" s="18" t="str">
        <f>VLOOKUP(B689, 'Traffic channels'!$A$1:$B$7, 2, FALSE)</f>
        <v>Facebook</v>
      </c>
      <c r="D689" s="4" t="s">
        <v>42</v>
      </c>
      <c r="E689" s="14">
        <v>0</v>
      </c>
      <c r="F689" s="3">
        <v>-1</v>
      </c>
      <c r="G689" s="3">
        <v>-1</v>
      </c>
      <c r="H689" s="18" t="str">
        <f>VLOOKUP(G689, Products!$A$1:$B$7, 2, FALSE)</f>
        <v>NONE</v>
      </c>
      <c r="I689" s="3">
        <v>-1</v>
      </c>
      <c r="J689" s="19" t="str">
        <f>VLOOKUP(I689, 'Pricing plans'!$A$1:$B$5, 2, FALSE)</f>
        <v>NONE</v>
      </c>
      <c r="K689" s="22">
        <f t="array" ref="K689">INDEX(Prices!$A$1:$G$5, MATCH(J689, Prices!$A$1:$A$5, 0), MATCH(H689, Prices!$A$1:$G$1, 0))</f>
        <v>0</v>
      </c>
      <c r="L689" s="3">
        <v>9</v>
      </c>
      <c r="M689" s="18" t="str">
        <f>VLOOKUP(L689, Cities!$A$1:$B$11, 2, FALSE)</f>
        <v>Haiphong</v>
      </c>
      <c r="N689" s="3">
        <v>1</v>
      </c>
      <c r="O689" s="4" t="s">
        <v>44</v>
      </c>
    </row>
    <row r="690" spans="1:15" ht="13" x14ac:dyDescent="0.15">
      <c r="A690" s="3">
        <v>689</v>
      </c>
      <c r="B690" s="3">
        <v>2</v>
      </c>
      <c r="C690" s="18" t="str">
        <f>VLOOKUP(B690, 'Traffic channels'!$A$1:$B$7, 2, FALSE)</f>
        <v>Google Ads</v>
      </c>
      <c r="D690" s="4" t="s">
        <v>42</v>
      </c>
      <c r="E690" s="14">
        <v>0</v>
      </c>
      <c r="F690" s="3">
        <v>-1</v>
      </c>
      <c r="G690" s="3">
        <v>-1</v>
      </c>
      <c r="H690" s="18" t="str">
        <f>VLOOKUP(G690, Products!$A$1:$B$7, 2, FALSE)</f>
        <v>NONE</v>
      </c>
      <c r="I690" s="3">
        <v>-1</v>
      </c>
      <c r="J690" s="19" t="str">
        <f>VLOOKUP(I690, 'Pricing plans'!$A$1:$B$5, 2, FALSE)</f>
        <v>NONE</v>
      </c>
      <c r="K690" s="22">
        <f t="array" ref="K690">INDEX(Prices!$A$1:$G$5, MATCH(J690, Prices!$A$1:$A$5, 0), MATCH(H690, Prices!$A$1:$G$1, 0))</f>
        <v>0</v>
      </c>
      <c r="L690" s="3">
        <v>7</v>
      </c>
      <c r="M690" s="18" t="str">
        <f>VLOOKUP(L690, Cities!$A$1:$B$11, 2, FALSE)</f>
        <v>Hội An</v>
      </c>
      <c r="N690" s="3">
        <v>5</v>
      </c>
      <c r="O690" s="4" t="s">
        <v>43</v>
      </c>
    </row>
    <row r="691" spans="1:15" ht="13" x14ac:dyDescent="0.15">
      <c r="A691" s="3">
        <v>690</v>
      </c>
      <c r="B691" s="3">
        <v>2</v>
      </c>
      <c r="C691" s="18" t="str">
        <f>VLOOKUP(B691, 'Traffic channels'!$A$1:$B$7, 2, FALSE)</f>
        <v>Google Ads</v>
      </c>
      <c r="D691" s="4" t="s">
        <v>39</v>
      </c>
      <c r="E691" s="14">
        <v>0</v>
      </c>
      <c r="F691" s="3">
        <v>-1</v>
      </c>
      <c r="G691" s="3">
        <v>-1</v>
      </c>
      <c r="H691" s="18" t="str">
        <f>VLOOKUP(G691, Products!$A$1:$B$7, 2, FALSE)</f>
        <v>NONE</v>
      </c>
      <c r="I691" s="3">
        <v>-1</v>
      </c>
      <c r="J691" s="19" t="str">
        <f>VLOOKUP(I691, 'Pricing plans'!$A$1:$B$5, 2, FALSE)</f>
        <v>NONE</v>
      </c>
      <c r="K691" s="22">
        <f t="array" ref="K691">INDEX(Prices!$A$1:$G$5, MATCH(J691, Prices!$A$1:$A$5, 0), MATCH(H691, Prices!$A$1:$G$1, 0))</f>
        <v>0</v>
      </c>
      <c r="L691" s="3">
        <v>7</v>
      </c>
      <c r="M691" s="18" t="str">
        <f>VLOOKUP(L691, Cities!$A$1:$B$11, 2, FALSE)</f>
        <v>Hội An</v>
      </c>
      <c r="N691" s="3">
        <v>4</v>
      </c>
      <c r="O691" s="4" t="s">
        <v>45</v>
      </c>
    </row>
    <row r="692" spans="1:15" ht="13" x14ac:dyDescent="0.15">
      <c r="A692" s="3">
        <v>691</v>
      </c>
      <c r="B692" s="3">
        <v>5</v>
      </c>
      <c r="C692" s="18" t="str">
        <f>VLOOKUP(B692, 'Traffic channels'!$A$1:$B$7, 2, FALSE)</f>
        <v>Instagram</v>
      </c>
      <c r="D692" s="4" t="s">
        <v>42</v>
      </c>
      <c r="E692" s="14">
        <v>0</v>
      </c>
      <c r="F692" s="3">
        <v>-1</v>
      </c>
      <c r="G692" s="3">
        <v>-1</v>
      </c>
      <c r="H692" s="18" t="str">
        <f>VLOOKUP(G692, Products!$A$1:$B$7, 2, FALSE)</f>
        <v>NONE</v>
      </c>
      <c r="I692" s="3">
        <v>-1</v>
      </c>
      <c r="J692" s="19" t="str">
        <f>VLOOKUP(I692, 'Pricing plans'!$A$1:$B$5, 2, FALSE)</f>
        <v>NONE</v>
      </c>
      <c r="K692" s="22">
        <f t="array" ref="K692">INDEX(Prices!$A$1:$G$5, MATCH(J692, Prices!$A$1:$A$5, 0), MATCH(H692, Prices!$A$1:$G$1, 0))</f>
        <v>0</v>
      </c>
      <c r="L692" s="3">
        <v>8</v>
      </c>
      <c r="M692" s="18" t="str">
        <f>VLOOKUP(L692, Cities!$A$1:$B$11, 2, FALSE)</f>
        <v>Buôn Ma Thuột</v>
      </c>
      <c r="N692" s="3">
        <v>3</v>
      </c>
      <c r="O692" s="4" t="s">
        <v>40</v>
      </c>
    </row>
    <row r="693" spans="1:15" ht="13" x14ac:dyDescent="0.15">
      <c r="A693" s="3">
        <v>692</v>
      </c>
      <c r="B693" s="3">
        <v>4</v>
      </c>
      <c r="C693" s="18" t="str">
        <f>VLOOKUP(B693, 'Traffic channels'!$A$1:$B$7, 2, FALSE)</f>
        <v>Facebook</v>
      </c>
      <c r="D693" s="4" t="s">
        <v>39</v>
      </c>
      <c r="E693" s="14">
        <v>0</v>
      </c>
      <c r="F693" s="3">
        <v>-1</v>
      </c>
      <c r="G693" s="3">
        <v>-1</v>
      </c>
      <c r="H693" s="18" t="str">
        <f>VLOOKUP(G693, Products!$A$1:$B$7, 2, FALSE)</f>
        <v>NONE</v>
      </c>
      <c r="I693" s="3">
        <v>-1</v>
      </c>
      <c r="J693" s="19" t="str">
        <f>VLOOKUP(I693, 'Pricing plans'!$A$1:$B$5, 2, FALSE)</f>
        <v>NONE</v>
      </c>
      <c r="K693" s="22">
        <f t="array" ref="K693">INDEX(Prices!$A$1:$G$5, MATCH(J693, Prices!$A$1:$A$5, 0), MATCH(H693, Prices!$A$1:$G$1, 0))</f>
        <v>0</v>
      </c>
      <c r="L693" s="3">
        <v>10</v>
      </c>
      <c r="M693" s="18" t="str">
        <f>VLOOKUP(L693, Cities!$A$1:$B$11, 2, FALSE)</f>
        <v>Nha Trang</v>
      </c>
      <c r="N693" s="3">
        <v>7</v>
      </c>
      <c r="O693" s="4" t="s">
        <v>47</v>
      </c>
    </row>
    <row r="694" spans="1:15" ht="13" x14ac:dyDescent="0.15">
      <c r="A694" s="3">
        <v>693</v>
      </c>
      <c r="B694" s="3">
        <v>5</v>
      </c>
      <c r="C694" s="18" t="str">
        <f>VLOOKUP(B694, 'Traffic channels'!$A$1:$B$7, 2, FALSE)</f>
        <v>Instagram</v>
      </c>
      <c r="D694" s="4" t="s">
        <v>42</v>
      </c>
      <c r="E694" s="14">
        <v>0</v>
      </c>
      <c r="F694" s="3">
        <v>-1</v>
      </c>
      <c r="G694" s="3">
        <v>-1</v>
      </c>
      <c r="H694" s="18" t="str">
        <f>VLOOKUP(G694, Products!$A$1:$B$7, 2, FALSE)</f>
        <v>NONE</v>
      </c>
      <c r="I694" s="3">
        <v>-1</v>
      </c>
      <c r="J694" s="19" t="str">
        <f>VLOOKUP(I694, 'Pricing plans'!$A$1:$B$5, 2, FALSE)</f>
        <v>NONE</v>
      </c>
      <c r="K694" s="22">
        <f t="array" ref="K694">INDEX(Prices!$A$1:$G$5, MATCH(J694, Prices!$A$1:$A$5, 0), MATCH(H694, Prices!$A$1:$G$1, 0))</f>
        <v>0</v>
      </c>
      <c r="L694" s="3">
        <v>1</v>
      </c>
      <c r="M694" s="18" t="str">
        <f>VLOOKUP(L694, Cities!$A$1:$B$11, 2, FALSE)</f>
        <v>Ho Chi Minh City</v>
      </c>
      <c r="N694" s="3">
        <v>2</v>
      </c>
      <c r="O694" s="4" t="s">
        <v>41</v>
      </c>
    </row>
    <row r="695" spans="1:15" ht="13" x14ac:dyDescent="0.15">
      <c r="A695" s="3">
        <v>694</v>
      </c>
      <c r="B695" s="3">
        <v>1</v>
      </c>
      <c r="C695" s="18" t="str">
        <f>VLOOKUP(B695, 'Traffic channels'!$A$1:$B$7, 2, FALSE)</f>
        <v>Google SEO</v>
      </c>
      <c r="D695" s="4" t="s">
        <v>39</v>
      </c>
      <c r="E695" s="14">
        <v>0</v>
      </c>
      <c r="F695" s="3">
        <v>-1</v>
      </c>
      <c r="G695" s="3">
        <v>-1</v>
      </c>
      <c r="H695" s="18" t="str">
        <f>VLOOKUP(G695, Products!$A$1:$B$7, 2, FALSE)</f>
        <v>NONE</v>
      </c>
      <c r="I695" s="3">
        <v>-1</v>
      </c>
      <c r="J695" s="19" t="str">
        <f>VLOOKUP(I695, 'Pricing plans'!$A$1:$B$5, 2, FALSE)</f>
        <v>NONE</v>
      </c>
      <c r="K695" s="22">
        <f t="array" ref="K695">INDEX(Prices!$A$1:$G$5, MATCH(J695, Prices!$A$1:$A$5, 0), MATCH(H695, Prices!$A$1:$G$1, 0))</f>
        <v>0</v>
      </c>
      <c r="L695" s="3">
        <v>2</v>
      </c>
      <c r="M695" s="18" t="str">
        <f>VLOOKUP(L695, Cities!$A$1:$B$11, 2, FALSE)</f>
        <v>Hanoi</v>
      </c>
      <c r="N695" s="3">
        <v>5</v>
      </c>
      <c r="O695" s="4" t="s">
        <v>43</v>
      </c>
    </row>
    <row r="696" spans="1:15" ht="13" x14ac:dyDescent="0.15">
      <c r="A696" s="3">
        <v>695</v>
      </c>
      <c r="B696" s="3">
        <v>5</v>
      </c>
      <c r="C696" s="18" t="str">
        <f>VLOOKUP(B696, 'Traffic channels'!$A$1:$B$7, 2, FALSE)</f>
        <v>Instagram</v>
      </c>
      <c r="D696" s="4" t="s">
        <v>39</v>
      </c>
      <c r="E696" s="14">
        <v>0</v>
      </c>
      <c r="F696" s="3">
        <v>-1</v>
      </c>
      <c r="G696" s="3">
        <v>-1</v>
      </c>
      <c r="H696" s="18" t="str">
        <f>VLOOKUP(G696, Products!$A$1:$B$7, 2, FALSE)</f>
        <v>NONE</v>
      </c>
      <c r="I696" s="3">
        <v>-1</v>
      </c>
      <c r="J696" s="19" t="str">
        <f>VLOOKUP(I696, 'Pricing plans'!$A$1:$B$5, 2, FALSE)</f>
        <v>NONE</v>
      </c>
      <c r="K696" s="22">
        <f t="array" ref="K696">INDEX(Prices!$A$1:$G$5, MATCH(J696, Prices!$A$1:$A$5, 0), MATCH(H696, Prices!$A$1:$G$1, 0))</f>
        <v>0</v>
      </c>
      <c r="L696" s="3">
        <v>5</v>
      </c>
      <c r="M696" s="18" t="str">
        <f>VLOOKUP(L696, Cities!$A$1:$B$11, 2, FALSE)</f>
        <v>Đông Hà</v>
      </c>
      <c r="N696" s="3">
        <v>6</v>
      </c>
      <c r="O696" s="4" t="s">
        <v>46</v>
      </c>
    </row>
    <row r="697" spans="1:15" ht="13" x14ac:dyDescent="0.15">
      <c r="A697" s="3">
        <v>696</v>
      </c>
      <c r="B697" s="3">
        <v>2</v>
      </c>
      <c r="C697" s="18" t="str">
        <f>VLOOKUP(B697, 'Traffic channels'!$A$1:$B$7, 2, FALSE)</f>
        <v>Google Ads</v>
      </c>
      <c r="D697" s="4" t="s">
        <v>42</v>
      </c>
      <c r="E697" s="14">
        <v>0</v>
      </c>
      <c r="F697" s="3">
        <v>-1</v>
      </c>
      <c r="G697" s="3">
        <v>-1</v>
      </c>
      <c r="H697" s="18" t="str">
        <f>VLOOKUP(G697, Products!$A$1:$B$7, 2, FALSE)</f>
        <v>NONE</v>
      </c>
      <c r="I697" s="3">
        <v>-1</v>
      </c>
      <c r="J697" s="19" t="str">
        <f>VLOOKUP(I697, 'Pricing plans'!$A$1:$B$5, 2, FALSE)</f>
        <v>NONE</v>
      </c>
      <c r="K697" s="22">
        <f t="array" ref="K697">INDEX(Prices!$A$1:$G$5, MATCH(J697, Prices!$A$1:$A$5, 0), MATCH(H697, Prices!$A$1:$G$1, 0))</f>
        <v>0</v>
      </c>
      <c r="L697" s="3">
        <v>9</v>
      </c>
      <c r="M697" s="18" t="str">
        <f>VLOOKUP(L697, Cities!$A$1:$B$11, 2, FALSE)</f>
        <v>Haiphong</v>
      </c>
      <c r="N697" s="3">
        <v>4</v>
      </c>
      <c r="O697" s="4" t="s">
        <v>45</v>
      </c>
    </row>
    <row r="698" spans="1:15" ht="13" x14ac:dyDescent="0.15">
      <c r="A698" s="3">
        <v>697</v>
      </c>
      <c r="B698" s="3">
        <v>2</v>
      </c>
      <c r="C698" s="18" t="str">
        <f>VLOOKUP(B698, 'Traffic channels'!$A$1:$B$7, 2, FALSE)</f>
        <v>Google Ads</v>
      </c>
      <c r="D698" s="4" t="s">
        <v>42</v>
      </c>
      <c r="E698" s="14">
        <v>0</v>
      </c>
      <c r="F698" s="3">
        <v>-1</v>
      </c>
      <c r="G698" s="3">
        <v>-1</v>
      </c>
      <c r="H698" s="18" t="str">
        <f>VLOOKUP(G698, Products!$A$1:$B$7, 2, FALSE)</f>
        <v>NONE</v>
      </c>
      <c r="I698" s="3">
        <v>-1</v>
      </c>
      <c r="J698" s="19" t="str">
        <f>VLOOKUP(I698, 'Pricing plans'!$A$1:$B$5, 2, FALSE)</f>
        <v>NONE</v>
      </c>
      <c r="K698" s="22">
        <f t="array" ref="K698">INDEX(Prices!$A$1:$G$5, MATCH(J698, Prices!$A$1:$A$5, 0), MATCH(H698, Prices!$A$1:$G$1, 0))</f>
        <v>0</v>
      </c>
      <c r="L698" s="3">
        <v>5</v>
      </c>
      <c r="M698" s="18" t="str">
        <f>VLOOKUP(L698, Cities!$A$1:$B$11, 2, FALSE)</f>
        <v>Đông Hà</v>
      </c>
      <c r="N698" s="3">
        <v>3</v>
      </c>
      <c r="O698" s="4" t="s">
        <v>40</v>
      </c>
    </row>
    <row r="699" spans="1:15" ht="13" x14ac:dyDescent="0.15">
      <c r="A699" s="3">
        <v>698</v>
      </c>
      <c r="B699" s="3">
        <v>4</v>
      </c>
      <c r="C699" s="18" t="str">
        <f>VLOOKUP(B699, 'Traffic channels'!$A$1:$B$7, 2, FALSE)</f>
        <v>Facebook</v>
      </c>
      <c r="D699" s="4" t="s">
        <v>39</v>
      </c>
      <c r="E699" s="14">
        <v>0</v>
      </c>
      <c r="F699" s="3">
        <v>-1</v>
      </c>
      <c r="G699" s="3">
        <v>-1</v>
      </c>
      <c r="H699" s="18" t="str">
        <f>VLOOKUP(G699, Products!$A$1:$B$7, 2, FALSE)</f>
        <v>NONE</v>
      </c>
      <c r="I699" s="3">
        <v>-1</v>
      </c>
      <c r="J699" s="19" t="str">
        <f>VLOOKUP(I699, 'Pricing plans'!$A$1:$B$5, 2, FALSE)</f>
        <v>NONE</v>
      </c>
      <c r="K699" s="22">
        <f t="array" ref="K699">INDEX(Prices!$A$1:$G$5, MATCH(J699, Prices!$A$1:$A$5, 0), MATCH(H699, Prices!$A$1:$G$1, 0))</f>
        <v>0</v>
      </c>
      <c r="L699" s="3">
        <v>10</v>
      </c>
      <c r="M699" s="18" t="str">
        <f>VLOOKUP(L699, Cities!$A$1:$B$11, 2, FALSE)</f>
        <v>Nha Trang</v>
      </c>
      <c r="N699" s="3">
        <v>2</v>
      </c>
      <c r="O699" s="4" t="s">
        <v>41</v>
      </c>
    </row>
    <row r="700" spans="1:15" ht="13" x14ac:dyDescent="0.15">
      <c r="A700" s="3">
        <v>699</v>
      </c>
      <c r="B700" s="3">
        <v>1</v>
      </c>
      <c r="C700" s="18" t="str">
        <f>VLOOKUP(B700, 'Traffic channels'!$A$1:$B$7, 2, FALSE)</f>
        <v>Google SEO</v>
      </c>
      <c r="D700" s="4" t="s">
        <v>42</v>
      </c>
      <c r="E700" s="14">
        <v>0</v>
      </c>
      <c r="F700" s="3">
        <v>-1</v>
      </c>
      <c r="G700" s="3">
        <v>-1</v>
      </c>
      <c r="H700" s="18" t="str">
        <f>VLOOKUP(G700, Products!$A$1:$B$7, 2, FALSE)</f>
        <v>NONE</v>
      </c>
      <c r="I700" s="3">
        <v>-1</v>
      </c>
      <c r="J700" s="19" t="str">
        <f>VLOOKUP(I700, 'Pricing plans'!$A$1:$B$5, 2, FALSE)</f>
        <v>NONE</v>
      </c>
      <c r="K700" s="22">
        <f t="array" ref="K700">INDEX(Prices!$A$1:$G$5, MATCH(J700, Prices!$A$1:$A$5, 0), MATCH(H700, Prices!$A$1:$G$1, 0))</f>
        <v>0</v>
      </c>
      <c r="L700" s="3">
        <v>9</v>
      </c>
      <c r="M700" s="18" t="str">
        <f>VLOOKUP(L700, Cities!$A$1:$B$11, 2, FALSE)</f>
        <v>Haiphong</v>
      </c>
      <c r="N700" s="3">
        <v>7</v>
      </c>
      <c r="O700" s="4" t="s">
        <v>47</v>
      </c>
    </row>
    <row r="701" spans="1:15" ht="13" x14ac:dyDescent="0.15">
      <c r="A701" s="3">
        <v>700</v>
      </c>
      <c r="B701" s="3">
        <v>1</v>
      </c>
      <c r="C701" s="18" t="str">
        <f>VLOOKUP(B701, 'Traffic channels'!$A$1:$B$7, 2, FALSE)</f>
        <v>Google SEO</v>
      </c>
      <c r="D701" s="4" t="s">
        <v>39</v>
      </c>
      <c r="E701" s="14">
        <v>0</v>
      </c>
      <c r="F701" s="3">
        <v>-1</v>
      </c>
      <c r="G701" s="3">
        <v>-1</v>
      </c>
      <c r="H701" s="18" t="str">
        <f>VLOOKUP(G701, Products!$A$1:$B$7, 2, FALSE)</f>
        <v>NONE</v>
      </c>
      <c r="I701" s="3">
        <v>-1</v>
      </c>
      <c r="J701" s="19" t="str">
        <f>VLOOKUP(I701, 'Pricing plans'!$A$1:$B$5, 2, FALSE)</f>
        <v>NONE</v>
      </c>
      <c r="K701" s="22">
        <f t="array" ref="K701">INDEX(Prices!$A$1:$G$5, MATCH(J701, Prices!$A$1:$A$5, 0), MATCH(H701, Prices!$A$1:$G$1, 0))</f>
        <v>0</v>
      </c>
      <c r="L701" s="3">
        <v>10</v>
      </c>
      <c r="M701" s="18" t="str">
        <f>VLOOKUP(L701, Cities!$A$1:$B$11, 2, FALSE)</f>
        <v>Nha Trang</v>
      </c>
      <c r="N701" s="3">
        <v>7</v>
      </c>
      <c r="O701" s="4" t="s">
        <v>47</v>
      </c>
    </row>
    <row r="702" spans="1:15" ht="13" x14ac:dyDescent="0.15">
      <c r="A702" s="3">
        <v>701</v>
      </c>
      <c r="B702" s="3">
        <v>5</v>
      </c>
      <c r="C702" s="18" t="str">
        <f>VLOOKUP(B702, 'Traffic channels'!$A$1:$B$7, 2, FALSE)</f>
        <v>Instagram</v>
      </c>
      <c r="D702" s="4" t="s">
        <v>42</v>
      </c>
      <c r="E702" s="14">
        <v>0</v>
      </c>
      <c r="F702" s="3">
        <v>-1</v>
      </c>
      <c r="G702" s="3">
        <v>-1</v>
      </c>
      <c r="H702" s="18" t="str">
        <f>VLOOKUP(G702, Products!$A$1:$B$7, 2, FALSE)</f>
        <v>NONE</v>
      </c>
      <c r="I702" s="3">
        <v>-1</v>
      </c>
      <c r="J702" s="19" t="str">
        <f>VLOOKUP(I702, 'Pricing plans'!$A$1:$B$5, 2, FALSE)</f>
        <v>NONE</v>
      </c>
      <c r="K702" s="22">
        <f t="array" ref="K702">INDEX(Prices!$A$1:$G$5, MATCH(J702, Prices!$A$1:$A$5, 0), MATCH(H702, Prices!$A$1:$G$1, 0))</f>
        <v>0</v>
      </c>
      <c r="L702" s="3">
        <v>7</v>
      </c>
      <c r="M702" s="18" t="str">
        <f>VLOOKUP(L702, Cities!$A$1:$B$11, 2, FALSE)</f>
        <v>Hội An</v>
      </c>
      <c r="N702" s="3">
        <v>1</v>
      </c>
      <c r="O702" s="4" t="s">
        <v>44</v>
      </c>
    </row>
    <row r="703" spans="1:15" ht="13" x14ac:dyDescent="0.15">
      <c r="A703" s="3">
        <v>702</v>
      </c>
      <c r="B703" s="3">
        <v>2</v>
      </c>
      <c r="C703" s="18" t="str">
        <f>VLOOKUP(B703, 'Traffic channels'!$A$1:$B$7, 2, FALSE)</f>
        <v>Google Ads</v>
      </c>
      <c r="D703" s="4" t="s">
        <v>39</v>
      </c>
      <c r="E703" s="14">
        <v>0</v>
      </c>
      <c r="F703" s="3">
        <v>-1</v>
      </c>
      <c r="G703" s="3">
        <v>-1</v>
      </c>
      <c r="H703" s="18" t="str">
        <f>VLOOKUP(G703, Products!$A$1:$B$7, 2, FALSE)</f>
        <v>NONE</v>
      </c>
      <c r="I703" s="3">
        <v>-1</v>
      </c>
      <c r="J703" s="19" t="str">
        <f>VLOOKUP(I703, 'Pricing plans'!$A$1:$B$5, 2, FALSE)</f>
        <v>NONE</v>
      </c>
      <c r="K703" s="22">
        <f t="array" ref="K703">INDEX(Prices!$A$1:$G$5, MATCH(J703, Prices!$A$1:$A$5, 0), MATCH(H703, Prices!$A$1:$G$1, 0))</f>
        <v>0</v>
      </c>
      <c r="L703" s="3">
        <v>6</v>
      </c>
      <c r="M703" s="18" t="str">
        <f>VLOOKUP(L703, Cities!$A$1:$B$11, 2, FALSE)</f>
        <v>Đà Lạt</v>
      </c>
      <c r="N703" s="3">
        <v>5</v>
      </c>
      <c r="O703" s="4" t="s">
        <v>43</v>
      </c>
    </row>
    <row r="704" spans="1:15" ht="13" x14ac:dyDescent="0.15">
      <c r="A704" s="3">
        <v>703</v>
      </c>
      <c r="B704" s="3">
        <v>6</v>
      </c>
      <c r="C704" s="18" t="str">
        <f>VLOOKUP(B704, 'Traffic channels'!$A$1:$B$7, 2, FALSE)</f>
        <v>Twitter</v>
      </c>
      <c r="D704" s="4" t="s">
        <v>39</v>
      </c>
      <c r="E704" s="14">
        <v>0</v>
      </c>
      <c r="F704" s="3">
        <v>-1</v>
      </c>
      <c r="G704" s="3">
        <v>-1</v>
      </c>
      <c r="H704" s="18" t="str">
        <f>VLOOKUP(G704, Products!$A$1:$B$7, 2, FALSE)</f>
        <v>NONE</v>
      </c>
      <c r="I704" s="3">
        <v>-1</v>
      </c>
      <c r="J704" s="19" t="str">
        <f>VLOOKUP(I704, 'Pricing plans'!$A$1:$B$5, 2, FALSE)</f>
        <v>NONE</v>
      </c>
      <c r="K704" s="22">
        <f t="array" ref="K704">INDEX(Prices!$A$1:$G$5, MATCH(J704, Prices!$A$1:$A$5, 0), MATCH(H704, Prices!$A$1:$G$1, 0))</f>
        <v>0</v>
      </c>
      <c r="L704" s="3">
        <v>6</v>
      </c>
      <c r="M704" s="18" t="str">
        <f>VLOOKUP(L704, Cities!$A$1:$B$11, 2, FALSE)</f>
        <v>Đà Lạt</v>
      </c>
      <c r="N704" s="3">
        <v>4</v>
      </c>
      <c r="O704" s="4" t="s">
        <v>45</v>
      </c>
    </row>
    <row r="705" spans="1:15" ht="13" x14ac:dyDescent="0.15">
      <c r="A705" s="3">
        <v>704</v>
      </c>
      <c r="B705" s="3">
        <v>4</v>
      </c>
      <c r="C705" s="18" t="str">
        <f>VLOOKUP(B705, 'Traffic channels'!$A$1:$B$7, 2, FALSE)</f>
        <v>Facebook</v>
      </c>
      <c r="D705" s="4" t="s">
        <v>39</v>
      </c>
      <c r="E705" s="14">
        <v>0</v>
      </c>
      <c r="F705" s="3">
        <v>-1</v>
      </c>
      <c r="G705" s="3">
        <v>-1</v>
      </c>
      <c r="H705" s="18" t="str">
        <f>VLOOKUP(G705, Products!$A$1:$B$7, 2, FALSE)</f>
        <v>NONE</v>
      </c>
      <c r="I705" s="3">
        <v>-1</v>
      </c>
      <c r="J705" s="19" t="str">
        <f>VLOOKUP(I705, 'Pricing plans'!$A$1:$B$5, 2, FALSE)</f>
        <v>NONE</v>
      </c>
      <c r="K705" s="22">
        <f t="array" ref="K705">INDEX(Prices!$A$1:$G$5, MATCH(J705, Prices!$A$1:$A$5, 0), MATCH(H705, Prices!$A$1:$G$1, 0))</f>
        <v>0</v>
      </c>
      <c r="L705" s="3">
        <v>1</v>
      </c>
      <c r="M705" s="18" t="str">
        <f>VLOOKUP(L705, Cities!$A$1:$B$11, 2, FALSE)</f>
        <v>Ho Chi Minh City</v>
      </c>
      <c r="N705" s="3">
        <v>5</v>
      </c>
      <c r="O705" s="4" t="s">
        <v>43</v>
      </c>
    </row>
    <row r="706" spans="1:15" ht="13" x14ac:dyDescent="0.15">
      <c r="A706" s="3">
        <v>705</v>
      </c>
      <c r="B706" s="3">
        <v>2</v>
      </c>
      <c r="C706" s="18" t="str">
        <f>VLOOKUP(B706, 'Traffic channels'!$A$1:$B$7, 2, FALSE)</f>
        <v>Google Ads</v>
      </c>
      <c r="D706" s="4" t="s">
        <v>42</v>
      </c>
      <c r="E706" s="14">
        <v>0</v>
      </c>
      <c r="F706" s="3">
        <v>-1</v>
      </c>
      <c r="G706" s="3">
        <v>-1</v>
      </c>
      <c r="H706" s="18" t="str">
        <f>VLOOKUP(G706, Products!$A$1:$B$7, 2, FALSE)</f>
        <v>NONE</v>
      </c>
      <c r="I706" s="3">
        <v>-1</v>
      </c>
      <c r="J706" s="19" t="str">
        <f>VLOOKUP(I706, 'Pricing plans'!$A$1:$B$5, 2, FALSE)</f>
        <v>NONE</v>
      </c>
      <c r="K706" s="22">
        <f t="array" ref="K706">INDEX(Prices!$A$1:$G$5, MATCH(J706, Prices!$A$1:$A$5, 0), MATCH(H706, Prices!$A$1:$G$1, 0))</f>
        <v>0</v>
      </c>
      <c r="L706" s="3">
        <v>8</v>
      </c>
      <c r="M706" s="18" t="str">
        <f>VLOOKUP(L706, Cities!$A$1:$B$11, 2, FALSE)</f>
        <v>Buôn Ma Thuột</v>
      </c>
      <c r="N706" s="3">
        <v>2</v>
      </c>
      <c r="O706" s="4" t="s">
        <v>41</v>
      </c>
    </row>
    <row r="707" spans="1:15" ht="13" x14ac:dyDescent="0.15">
      <c r="A707" s="3">
        <v>706</v>
      </c>
      <c r="B707" s="3">
        <v>5</v>
      </c>
      <c r="C707" s="18" t="str">
        <f>VLOOKUP(B707, 'Traffic channels'!$A$1:$B$7, 2, FALSE)</f>
        <v>Instagram</v>
      </c>
      <c r="D707" s="4" t="s">
        <v>39</v>
      </c>
      <c r="E707" s="14">
        <v>0</v>
      </c>
      <c r="F707" s="3">
        <v>-1</v>
      </c>
      <c r="G707" s="3">
        <v>-1</v>
      </c>
      <c r="H707" s="18" t="str">
        <f>VLOOKUP(G707, Products!$A$1:$B$7, 2, FALSE)</f>
        <v>NONE</v>
      </c>
      <c r="I707" s="3">
        <v>-1</v>
      </c>
      <c r="J707" s="19" t="str">
        <f>VLOOKUP(I707, 'Pricing plans'!$A$1:$B$5, 2, FALSE)</f>
        <v>NONE</v>
      </c>
      <c r="K707" s="22">
        <f t="array" ref="K707">INDEX(Prices!$A$1:$G$5, MATCH(J707, Prices!$A$1:$A$5, 0), MATCH(H707, Prices!$A$1:$G$1, 0))</f>
        <v>0</v>
      </c>
      <c r="L707" s="3">
        <v>9</v>
      </c>
      <c r="M707" s="18" t="str">
        <f>VLOOKUP(L707, Cities!$A$1:$B$11, 2, FALSE)</f>
        <v>Haiphong</v>
      </c>
      <c r="N707" s="3">
        <v>6</v>
      </c>
      <c r="O707" s="4" t="s">
        <v>46</v>
      </c>
    </row>
    <row r="708" spans="1:15" ht="13" x14ac:dyDescent="0.15">
      <c r="A708" s="3">
        <v>707</v>
      </c>
      <c r="B708" s="3">
        <v>6</v>
      </c>
      <c r="C708" s="18" t="str">
        <f>VLOOKUP(B708, 'Traffic channels'!$A$1:$B$7, 2, FALSE)</f>
        <v>Twitter</v>
      </c>
      <c r="D708" s="4" t="s">
        <v>39</v>
      </c>
      <c r="E708" s="14">
        <v>0</v>
      </c>
      <c r="F708" s="3">
        <v>-1</v>
      </c>
      <c r="G708" s="3">
        <v>-1</v>
      </c>
      <c r="H708" s="18" t="str">
        <f>VLOOKUP(G708, Products!$A$1:$B$7, 2, FALSE)</f>
        <v>NONE</v>
      </c>
      <c r="I708" s="3">
        <v>-1</v>
      </c>
      <c r="J708" s="19" t="str">
        <f>VLOOKUP(I708, 'Pricing plans'!$A$1:$B$5, 2, FALSE)</f>
        <v>NONE</v>
      </c>
      <c r="K708" s="22">
        <f t="array" ref="K708">INDEX(Prices!$A$1:$G$5, MATCH(J708, Prices!$A$1:$A$5, 0), MATCH(H708, Prices!$A$1:$G$1, 0))</f>
        <v>0</v>
      </c>
      <c r="L708" s="3">
        <v>6</v>
      </c>
      <c r="M708" s="18" t="str">
        <f>VLOOKUP(L708, Cities!$A$1:$B$11, 2, FALSE)</f>
        <v>Đà Lạt</v>
      </c>
      <c r="N708" s="3">
        <v>5</v>
      </c>
      <c r="O708" s="4" t="s">
        <v>43</v>
      </c>
    </row>
    <row r="709" spans="1:15" ht="13" x14ac:dyDescent="0.15">
      <c r="A709" s="3">
        <v>708</v>
      </c>
      <c r="B709" s="3">
        <v>2</v>
      </c>
      <c r="C709" s="18" t="str">
        <f>VLOOKUP(B709, 'Traffic channels'!$A$1:$B$7, 2, FALSE)</f>
        <v>Google Ads</v>
      </c>
      <c r="D709" s="4" t="s">
        <v>39</v>
      </c>
      <c r="E709" s="14">
        <v>0</v>
      </c>
      <c r="F709" s="3">
        <v>-1</v>
      </c>
      <c r="G709" s="3">
        <v>-1</v>
      </c>
      <c r="H709" s="18" t="str">
        <f>VLOOKUP(G709, Products!$A$1:$B$7, 2, FALSE)</f>
        <v>NONE</v>
      </c>
      <c r="I709" s="3">
        <v>-1</v>
      </c>
      <c r="J709" s="19" t="str">
        <f>VLOOKUP(I709, 'Pricing plans'!$A$1:$B$5, 2, FALSE)</f>
        <v>NONE</v>
      </c>
      <c r="K709" s="22">
        <f t="array" ref="K709">INDEX(Prices!$A$1:$G$5, MATCH(J709, Prices!$A$1:$A$5, 0), MATCH(H709, Prices!$A$1:$G$1, 0))</f>
        <v>0</v>
      </c>
      <c r="L709" s="3">
        <v>2</v>
      </c>
      <c r="M709" s="18" t="str">
        <f>VLOOKUP(L709, Cities!$A$1:$B$11, 2, FALSE)</f>
        <v>Hanoi</v>
      </c>
      <c r="N709" s="3">
        <v>3</v>
      </c>
      <c r="O709" s="4" t="s">
        <v>40</v>
      </c>
    </row>
    <row r="710" spans="1:15" ht="13" x14ac:dyDescent="0.15">
      <c r="A710" s="3">
        <v>709</v>
      </c>
      <c r="B710" s="3">
        <v>1</v>
      </c>
      <c r="C710" s="18" t="str">
        <f>VLOOKUP(B710, 'Traffic channels'!$A$1:$B$7, 2, FALSE)</f>
        <v>Google SEO</v>
      </c>
      <c r="D710" s="4" t="s">
        <v>42</v>
      </c>
      <c r="E710" s="14">
        <v>0</v>
      </c>
      <c r="F710" s="3">
        <v>-1</v>
      </c>
      <c r="G710" s="3">
        <v>-1</v>
      </c>
      <c r="H710" s="18" t="str">
        <f>VLOOKUP(G710, Products!$A$1:$B$7, 2, FALSE)</f>
        <v>NONE</v>
      </c>
      <c r="I710" s="3">
        <v>-1</v>
      </c>
      <c r="J710" s="19" t="str">
        <f>VLOOKUP(I710, 'Pricing plans'!$A$1:$B$5, 2, FALSE)</f>
        <v>NONE</v>
      </c>
      <c r="K710" s="22">
        <f t="array" ref="K710">INDEX(Prices!$A$1:$G$5, MATCH(J710, Prices!$A$1:$A$5, 0), MATCH(H710, Prices!$A$1:$G$1, 0))</f>
        <v>0</v>
      </c>
      <c r="L710" s="3">
        <v>1</v>
      </c>
      <c r="M710" s="18" t="str">
        <f>VLOOKUP(L710, Cities!$A$1:$B$11, 2, FALSE)</f>
        <v>Ho Chi Minh City</v>
      </c>
      <c r="N710" s="3">
        <v>5</v>
      </c>
      <c r="O710" s="4" t="s">
        <v>43</v>
      </c>
    </row>
    <row r="711" spans="1:15" ht="13" x14ac:dyDescent="0.15">
      <c r="A711" s="3">
        <v>710</v>
      </c>
      <c r="B711" s="3">
        <v>2</v>
      </c>
      <c r="C711" s="18" t="str">
        <f>VLOOKUP(B711, 'Traffic channels'!$A$1:$B$7, 2, FALSE)</f>
        <v>Google Ads</v>
      </c>
      <c r="D711" s="4" t="s">
        <v>39</v>
      </c>
      <c r="E711" s="14">
        <v>0</v>
      </c>
      <c r="F711" s="3">
        <v>-1</v>
      </c>
      <c r="G711" s="3">
        <v>-1</v>
      </c>
      <c r="H711" s="18" t="str">
        <f>VLOOKUP(G711, Products!$A$1:$B$7, 2, FALSE)</f>
        <v>NONE</v>
      </c>
      <c r="I711" s="3">
        <v>-1</v>
      </c>
      <c r="J711" s="19" t="str">
        <f>VLOOKUP(I711, 'Pricing plans'!$A$1:$B$5, 2, FALSE)</f>
        <v>NONE</v>
      </c>
      <c r="K711" s="22">
        <f t="array" ref="K711">INDEX(Prices!$A$1:$G$5, MATCH(J711, Prices!$A$1:$A$5, 0), MATCH(H711, Prices!$A$1:$G$1, 0))</f>
        <v>0</v>
      </c>
      <c r="L711" s="3">
        <v>9</v>
      </c>
      <c r="M711" s="18" t="str">
        <f>VLOOKUP(L711, Cities!$A$1:$B$11, 2, FALSE)</f>
        <v>Haiphong</v>
      </c>
      <c r="N711" s="3">
        <v>4</v>
      </c>
      <c r="O711" s="4" t="s">
        <v>45</v>
      </c>
    </row>
    <row r="712" spans="1:15" ht="13" x14ac:dyDescent="0.15">
      <c r="A712" s="3">
        <v>711</v>
      </c>
      <c r="B712" s="3">
        <v>1</v>
      </c>
      <c r="C712" s="18" t="str">
        <f>VLOOKUP(B712, 'Traffic channels'!$A$1:$B$7, 2, FALSE)</f>
        <v>Google SEO</v>
      </c>
      <c r="D712" s="4" t="s">
        <v>42</v>
      </c>
      <c r="E712" s="14">
        <v>0</v>
      </c>
      <c r="F712" s="3">
        <v>-1</v>
      </c>
      <c r="G712" s="3">
        <v>-1</v>
      </c>
      <c r="H712" s="18" t="str">
        <f>VLOOKUP(G712, Products!$A$1:$B$7, 2, FALSE)</f>
        <v>NONE</v>
      </c>
      <c r="I712" s="3">
        <v>-1</v>
      </c>
      <c r="J712" s="19" t="str">
        <f>VLOOKUP(I712, 'Pricing plans'!$A$1:$B$5, 2, FALSE)</f>
        <v>NONE</v>
      </c>
      <c r="K712" s="22">
        <f t="array" ref="K712">INDEX(Prices!$A$1:$G$5, MATCH(J712, Prices!$A$1:$A$5, 0), MATCH(H712, Prices!$A$1:$G$1, 0))</f>
        <v>0</v>
      </c>
      <c r="L712" s="3">
        <v>10</v>
      </c>
      <c r="M712" s="18" t="str">
        <f>VLOOKUP(L712, Cities!$A$1:$B$11, 2, FALSE)</f>
        <v>Nha Trang</v>
      </c>
      <c r="N712" s="3">
        <v>2</v>
      </c>
      <c r="O712" s="4" t="s">
        <v>41</v>
      </c>
    </row>
    <row r="713" spans="1:15" ht="13" x14ac:dyDescent="0.15">
      <c r="A713" s="3">
        <v>712</v>
      </c>
      <c r="B713" s="3">
        <v>2</v>
      </c>
      <c r="C713" s="18" t="str">
        <f>VLOOKUP(B713, 'Traffic channels'!$A$1:$B$7, 2, FALSE)</f>
        <v>Google Ads</v>
      </c>
      <c r="D713" s="4" t="s">
        <v>42</v>
      </c>
      <c r="E713" s="14">
        <v>0</v>
      </c>
      <c r="F713" s="3">
        <v>-1</v>
      </c>
      <c r="G713" s="3">
        <v>-1</v>
      </c>
      <c r="H713" s="18" t="str">
        <f>VLOOKUP(G713, Products!$A$1:$B$7, 2, FALSE)</f>
        <v>NONE</v>
      </c>
      <c r="I713" s="3">
        <v>-1</v>
      </c>
      <c r="J713" s="19" t="str">
        <f>VLOOKUP(I713, 'Pricing plans'!$A$1:$B$5, 2, FALSE)</f>
        <v>NONE</v>
      </c>
      <c r="K713" s="22">
        <f t="array" ref="K713">INDEX(Prices!$A$1:$G$5, MATCH(J713, Prices!$A$1:$A$5, 0), MATCH(H713, Prices!$A$1:$G$1, 0))</f>
        <v>0</v>
      </c>
      <c r="L713" s="3">
        <v>10</v>
      </c>
      <c r="M713" s="18" t="str">
        <f>VLOOKUP(L713, Cities!$A$1:$B$11, 2, FALSE)</f>
        <v>Nha Trang</v>
      </c>
      <c r="N713" s="3">
        <v>4</v>
      </c>
      <c r="O713" s="4" t="s">
        <v>45</v>
      </c>
    </row>
    <row r="714" spans="1:15" ht="13" x14ac:dyDescent="0.15">
      <c r="A714" s="3">
        <v>713</v>
      </c>
      <c r="B714" s="3">
        <v>4</v>
      </c>
      <c r="C714" s="18" t="str">
        <f>VLOOKUP(B714, 'Traffic channels'!$A$1:$B$7, 2, FALSE)</f>
        <v>Facebook</v>
      </c>
      <c r="D714" s="4" t="s">
        <v>39</v>
      </c>
      <c r="E714" s="14">
        <v>0</v>
      </c>
      <c r="F714" s="3">
        <v>-1</v>
      </c>
      <c r="G714" s="3">
        <v>-1</v>
      </c>
      <c r="H714" s="18" t="str">
        <f>VLOOKUP(G714, Products!$A$1:$B$7, 2, FALSE)</f>
        <v>NONE</v>
      </c>
      <c r="I714" s="3">
        <v>-1</v>
      </c>
      <c r="J714" s="19" t="str">
        <f>VLOOKUP(I714, 'Pricing plans'!$A$1:$B$5, 2, FALSE)</f>
        <v>NONE</v>
      </c>
      <c r="K714" s="22">
        <f t="array" ref="K714">INDEX(Prices!$A$1:$G$5, MATCH(J714, Prices!$A$1:$A$5, 0), MATCH(H714, Prices!$A$1:$G$1, 0))</f>
        <v>0</v>
      </c>
      <c r="L714" s="3">
        <v>6</v>
      </c>
      <c r="M714" s="18" t="str">
        <f>VLOOKUP(L714, Cities!$A$1:$B$11, 2, FALSE)</f>
        <v>Đà Lạt</v>
      </c>
      <c r="N714" s="3">
        <v>7</v>
      </c>
      <c r="O714" s="4" t="s">
        <v>47</v>
      </c>
    </row>
    <row r="715" spans="1:15" ht="13" x14ac:dyDescent="0.15">
      <c r="A715" s="3">
        <v>714</v>
      </c>
      <c r="B715" s="3">
        <v>1</v>
      </c>
      <c r="C715" s="18" t="str">
        <f>VLOOKUP(B715, 'Traffic channels'!$A$1:$B$7, 2, FALSE)</f>
        <v>Google SEO</v>
      </c>
      <c r="D715" s="4" t="s">
        <v>42</v>
      </c>
      <c r="E715" s="14">
        <v>0</v>
      </c>
      <c r="F715" s="3">
        <v>-1</v>
      </c>
      <c r="G715" s="3">
        <v>-1</v>
      </c>
      <c r="H715" s="18" t="str">
        <f>VLOOKUP(G715, Products!$A$1:$B$7, 2, FALSE)</f>
        <v>NONE</v>
      </c>
      <c r="I715" s="3">
        <v>-1</v>
      </c>
      <c r="J715" s="19" t="str">
        <f>VLOOKUP(I715, 'Pricing plans'!$A$1:$B$5, 2, FALSE)</f>
        <v>NONE</v>
      </c>
      <c r="K715" s="22">
        <f t="array" ref="K715">INDEX(Prices!$A$1:$G$5, MATCH(J715, Prices!$A$1:$A$5, 0), MATCH(H715, Prices!$A$1:$G$1, 0))</f>
        <v>0</v>
      </c>
      <c r="L715" s="3">
        <v>8</v>
      </c>
      <c r="M715" s="18" t="str">
        <f>VLOOKUP(L715, Cities!$A$1:$B$11, 2, FALSE)</f>
        <v>Buôn Ma Thuột</v>
      </c>
      <c r="N715" s="3">
        <v>6</v>
      </c>
      <c r="O715" s="4" t="s">
        <v>46</v>
      </c>
    </row>
    <row r="716" spans="1:15" ht="13" x14ac:dyDescent="0.15">
      <c r="A716" s="3">
        <v>715</v>
      </c>
      <c r="B716" s="3">
        <v>2</v>
      </c>
      <c r="C716" s="18" t="str">
        <f>VLOOKUP(B716, 'Traffic channels'!$A$1:$B$7, 2, FALSE)</f>
        <v>Google Ads</v>
      </c>
      <c r="D716" s="4" t="s">
        <v>42</v>
      </c>
      <c r="E716" s="14">
        <v>0</v>
      </c>
      <c r="F716" s="3">
        <v>-1</v>
      </c>
      <c r="G716" s="3">
        <v>-1</v>
      </c>
      <c r="H716" s="18" t="str">
        <f>VLOOKUP(G716, Products!$A$1:$B$7, 2, FALSE)</f>
        <v>NONE</v>
      </c>
      <c r="I716" s="3">
        <v>-1</v>
      </c>
      <c r="J716" s="19" t="str">
        <f>VLOOKUP(I716, 'Pricing plans'!$A$1:$B$5, 2, FALSE)</f>
        <v>NONE</v>
      </c>
      <c r="K716" s="22">
        <f t="array" ref="K716">INDEX(Prices!$A$1:$G$5, MATCH(J716, Prices!$A$1:$A$5, 0), MATCH(H716, Prices!$A$1:$G$1, 0))</f>
        <v>0</v>
      </c>
      <c r="L716" s="3">
        <v>6</v>
      </c>
      <c r="M716" s="18" t="str">
        <f>VLOOKUP(L716, Cities!$A$1:$B$11, 2, FALSE)</f>
        <v>Đà Lạt</v>
      </c>
      <c r="N716" s="3">
        <v>1</v>
      </c>
      <c r="O716" s="4" t="s">
        <v>44</v>
      </c>
    </row>
    <row r="717" spans="1:15" ht="13" x14ac:dyDescent="0.15">
      <c r="A717" s="3">
        <v>716</v>
      </c>
      <c r="B717" s="3">
        <v>2</v>
      </c>
      <c r="C717" s="18" t="str">
        <f>VLOOKUP(B717, 'Traffic channels'!$A$1:$B$7, 2, FALSE)</f>
        <v>Google Ads</v>
      </c>
      <c r="D717" s="4" t="s">
        <v>42</v>
      </c>
      <c r="E717" s="14">
        <v>0</v>
      </c>
      <c r="F717" s="3">
        <v>-1</v>
      </c>
      <c r="G717" s="3">
        <v>-1</v>
      </c>
      <c r="H717" s="18" t="str">
        <f>VLOOKUP(G717, Products!$A$1:$B$7, 2, FALSE)</f>
        <v>NONE</v>
      </c>
      <c r="I717" s="3">
        <v>-1</v>
      </c>
      <c r="J717" s="19" t="str">
        <f>VLOOKUP(I717, 'Pricing plans'!$A$1:$B$5, 2, FALSE)</f>
        <v>NONE</v>
      </c>
      <c r="K717" s="22">
        <f t="array" ref="K717">INDEX(Prices!$A$1:$G$5, MATCH(J717, Prices!$A$1:$A$5, 0), MATCH(H717, Prices!$A$1:$G$1, 0))</f>
        <v>0</v>
      </c>
      <c r="L717" s="3">
        <v>6</v>
      </c>
      <c r="M717" s="18" t="str">
        <f>VLOOKUP(L717, Cities!$A$1:$B$11, 2, FALSE)</f>
        <v>Đà Lạt</v>
      </c>
      <c r="N717" s="3">
        <v>4</v>
      </c>
      <c r="O717" s="4" t="s">
        <v>45</v>
      </c>
    </row>
    <row r="718" spans="1:15" ht="13" x14ac:dyDescent="0.15">
      <c r="A718" s="3">
        <v>717</v>
      </c>
      <c r="B718" s="3">
        <v>1</v>
      </c>
      <c r="C718" s="18" t="str">
        <f>VLOOKUP(B718, 'Traffic channels'!$A$1:$B$7, 2, FALSE)</f>
        <v>Google SEO</v>
      </c>
      <c r="D718" s="4" t="s">
        <v>42</v>
      </c>
      <c r="E718" s="14">
        <v>0</v>
      </c>
      <c r="F718" s="3">
        <v>-1</v>
      </c>
      <c r="G718" s="3">
        <v>-1</v>
      </c>
      <c r="H718" s="18" t="str">
        <f>VLOOKUP(G718, Products!$A$1:$B$7, 2, FALSE)</f>
        <v>NONE</v>
      </c>
      <c r="I718" s="3">
        <v>-1</v>
      </c>
      <c r="J718" s="19" t="str">
        <f>VLOOKUP(I718, 'Pricing plans'!$A$1:$B$5, 2, FALSE)</f>
        <v>NONE</v>
      </c>
      <c r="K718" s="22">
        <f t="array" ref="K718">INDEX(Prices!$A$1:$G$5, MATCH(J718, Prices!$A$1:$A$5, 0), MATCH(H718, Prices!$A$1:$G$1, 0))</f>
        <v>0</v>
      </c>
      <c r="L718" s="3">
        <v>5</v>
      </c>
      <c r="M718" s="18" t="str">
        <f>VLOOKUP(L718, Cities!$A$1:$B$11, 2, FALSE)</f>
        <v>Đông Hà</v>
      </c>
      <c r="N718" s="3">
        <v>4</v>
      </c>
      <c r="O718" s="4" t="s">
        <v>45</v>
      </c>
    </row>
    <row r="719" spans="1:15" ht="13" x14ac:dyDescent="0.15">
      <c r="A719" s="3">
        <v>718</v>
      </c>
      <c r="B719" s="3">
        <v>2</v>
      </c>
      <c r="C719" s="18" t="str">
        <f>VLOOKUP(B719, 'Traffic channels'!$A$1:$B$7, 2, FALSE)</f>
        <v>Google Ads</v>
      </c>
      <c r="D719" s="4" t="s">
        <v>42</v>
      </c>
      <c r="E719" s="14">
        <v>0</v>
      </c>
      <c r="F719" s="3">
        <v>-1</v>
      </c>
      <c r="G719" s="3">
        <v>-1</v>
      </c>
      <c r="H719" s="18" t="str">
        <f>VLOOKUP(G719, Products!$A$1:$B$7, 2, FALSE)</f>
        <v>NONE</v>
      </c>
      <c r="I719" s="3">
        <v>-1</v>
      </c>
      <c r="J719" s="19" t="str">
        <f>VLOOKUP(I719, 'Pricing plans'!$A$1:$B$5, 2, FALSE)</f>
        <v>NONE</v>
      </c>
      <c r="K719" s="22">
        <f t="array" ref="K719">INDEX(Prices!$A$1:$G$5, MATCH(J719, Prices!$A$1:$A$5, 0), MATCH(H719, Prices!$A$1:$G$1, 0))</f>
        <v>0</v>
      </c>
      <c r="L719" s="3">
        <v>7</v>
      </c>
      <c r="M719" s="18" t="str">
        <f>VLOOKUP(L719, Cities!$A$1:$B$11, 2, FALSE)</f>
        <v>Hội An</v>
      </c>
      <c r="N719" s="3">
        <v>7</v>
      </c>
      <c r="O719" s="4" t="s">
        <v>47</v>
      </c>
    </row>
    <row r="720" spans="1:15" ht="13" x14ac:dyDescent="0.15">
      <c r="A720" s="3">
        <v>719</v>
      </c>
      <c r="B720" s="3">
        <v>4</v>
      </c>
      <c r="C720" s="18" t="str">
        <f>VLOOKUP(B720, 'Traffic channels'!$A$1:$B$7, 2, FALSE)</f>
        <v>Facebook</v>
      </c>
      <c r="D720" s="4" t="s">
        <v>42</v>
      </c>
      <c r="E720" s="14">
        <v>0</v>
      </c>
      <c r="F720" s="3">
        <v>-1</v>
      </c>
      <c r="G720" s="3">
        <v>-1</v>
      </c>
      <c r="H720" s="18" t="str">
        <f>VLOOKUP(G720, Products!$A$1:$B$7, 2, FALSE)</f>
        <v>NONE</v>
      </c>
      <c r="I720" s="3">
        <v>-1</v>
      </c>
      <c r="J720" s="19" t="str">
        <f>VLOOKUP(I720, 'Pricing plans'!$A$1:$B$5, 2, FALSE)</f>
        <v>NONE</v>
      </c>
      <c r="K720" s="22">
        <f t="array" ref="K720">INDEX(Prices!$A$1:$G$5, MATCH(J720, Prices!$A$1:$A$5, 0), MATCH(H720, Prices!$A$1:$G$1, 0))</f>
        <v>0</v>
      </c>
      <c r="L720" s="3">
        <v>5</v>
      </c>
      <c r="M720" s="18" t="str">
        <f>VLOOKUP(L720, Cities!$A$1:$B$11, 2, FALSE)</f>
        <v>Đông Hà</v>
      </c>
      <c r="N720" s="3">
        <v>1</v>
      </c>
      <c r="O720" s="4" t="s">
        <v>44</v>
      </c>
    </row>
    <row r="721" spans="1:15" ht="13" x14ac:dyDescent="0.15">
      <c r="A721" s="3">
        <v>720</v>
      </c>
      <c r="B721" s="3">
        <v>4</v>
      </c>
      <c r="C721" s="18" t="str">
        <f>VLOOKUP(B721, 'Traffic channels'!$A$1:$B$7, 2, FALSE)</f>
        <v>Facebook</v>
      </c>
      <c r="D721" s="4" t="s">
        <v>42</v>
      </c>
      <c r="E721" s="14">
        <v>0</v>
      </c>
      <c r="F721" s="3">
        <v>-1</v>
      </c>
      <c r="G721" s="3">
        <v>-1</v>
      </c>
      <c r="H721" s="18" t="str">
        <f>VLOOKUP(G721, Products!$A$1:$B$7, 2, FALSE)</f>
        <v>NONE</v>
      </c>
      <c r="I721" s="3">
        <v>-1</v>
      </c>
      <c r="J721" s="19" t="str">
        <f>VLOOKUP(I721, 'Pricing plans'!$A$1:$B$5, 2, FALSE)</f>
        <v>NONE</v>
      </c>
      <c r="K721" s="22">
        <f t="array" ref="K721">INDEX(Prices!$A$1:$G$5, MATCH(J721, Prices!$A$1:$A$5, 0), MATCH(H721, Prices!$A$1:$G$1, 0))</f>
        <v>0</v>
      </c>
      <c r="L721" s="3">
        <v>1</v>
      </c>
      <c r="M721" s="18" t="str">
        <f>VLOOKUP(L721, Cities!$A$1:$B$11, 2, FALSE)</f>
        <v>Ho Chi Minh City</v>
      </c>
      <c r="N721" s="3">
        <v>7</v>
      </c>
      <c r="O721" s="4" t="s">
        <v>47</v>
      </c>
    </row>
    <row r="722" spans="1:15" ht="13" x14ac:dyDescent="0.15">
      <c r="A722" s="3">
        <v>721</v>
      </c>
      <c r="B722" s="3">
        <v>2</v>
      </c>
      <c r="C722" s="18" t="str">
        <f>VLOOKUP(B722, 'Traffic channels'!$A$1:$B$7, 2, FALSE)</f>
        <v>Google Ads</v>
      </c>
      <c r="D722" s="4" t="s">
        <v>42</v>
      </c>
      <c r="E722" s="14">
        <v>0</v>
      </c>
      <c r="F722" s="3">
        <v>-1</v>
      </c>
      <c r="G722" s="3">
        <v>-1</v>
      </c>
      <c r="H722" s="18" t="str">
        <f>VLOOKUP(G722, Products!$A$1:$B$7, 2, FALSE)</f>
        <v>NONE</v>
      </c>
      <c r="I722" s="3">
        <v>-1</v>
      </c>
      <c r="J722" s="19" t="str">
        <f>VLOOKUP(I722, 'Pricing plans'!$A$1:$B$5, 2, FALSE)</f>
        <v>NONE</v>
      </c>
      <c r="K722" s="22">
        <f t="array" ref="K722">INDEX(Prices!$A$1:$G$5, MATCH(J722, Prices!$A$1:$A$5, 0), MATCH(H722, Prices!$A$1:$G$1, 0))</f>
        <v>0</v>
      </c>
      <c r="L722" s="3">
        <v>10</v>
      </c>
      <c r="M722" s="18" t="str">
        <f>VLOOKUP(L722, Cities!$A$1:$B$11, 2, FALSE)</f>
        <v>Nha Trang</v>
      </c>
      <c r="N722" s="3">
        <v>5</v>
      </c>
      <c r="O722" s="4" t="s">
        <v>43</v>
      </c>
    </row>
    <row r="723" spans="1:15" ht="13" x14ac:dyDescent="0.15">
      <c r="A723" s="3">
        <v>722</v>
      </c>
      <c r="B723" s="3">
        <v>1</v>
      </c>
      <c r="C723" s="18" t="str">
        <f>VLOOKUP(B723, 'Traffic channels'!$A$1:$B$7, 2, FALSE)</f>
        <v>Google SEO</v>
      </c>
      <c r="D723" s="4" t="s">
        <v>42</v>
      </c>
      <c r="E723" s="14">
        <v>0</v>
      </c>
      <c r="F723" s="3">
        <v>-1</v>
      </c>
      <c r="G723" s="3">
        <v>-1</v>
      </c>
      <c r="H723" s="18" t="str">
        <f>VLOOKUP(G723, Products!$A$1:$B$7, 2, FALSE)</f>
        <v>NONE</v>
      </c>
      <c r="I723" s="3">
        <v>-1</v>
      </c>
      <c r="J723" s="19" t="str">
        <f>VLOOKUP(I723, 'Pricing plans'!$A$1:$B$5, 2, FALSE)</f>
        <v>NONE</v>
      </c>
      <c r="K723" s="22">
        <f t="array" ref="K723">INDEX(Prices!$A$1:$G$5, MATCH(J723, Prices!$A$1:$A$5, 0), MATCH(H723, Prices!$A$1:$G$1, 0))</f>
        <v>0</v>
      </c>
      <c r="L723" s="3">
        <v>5</v>
      </c>
      <c r="M723" s="18" t="str">
        <f>VLOOKUP(L723, Cities!$A$1:$B$11, 2, FALSE)</f>
        <v>Đông Hà</v>
      </c>
      <c r="N723" s="3">
        <v>1</v>
      </c>
      <c r="O723" s="4" t="s">
        <v>44</v>
      </c>
    </row>
    <row r="724" spans="1:15" ht="13" x14ac:dyDescent="0.15">
      <c r="A724" s="3">
        <v>723</v>
      </c>
      <c r="B724" s="3">
        <v>1</v>
      </c>
      <c r="C724" s="18" t="str">
        <f>VLOOKUP(B724, 'Traffic channels'!$A$1:$B$7, 2, FALSE)</f>
        <v>Google SEO</v>
      </c>
      <c r="D724" s="4" t="s">
        <v>39</v>
      </c>
      <c r="E724" s="14">
        <v>0</v>
      </c>
      <c r="F724" s="3">
        <v>-1</v>
      </c>
      <c r="G724" s="3">
        <v>-1</v>
      </c>
      <c r="H724" s="18" t="str">
        <f>VLOOKUP(G724, Products!$A$1:$B$7, 2, FALSE)</f>
        <v>NONE</v>
      </c>
      <c r="I724" s="3">
        <v>-1</v>
      </c>
      <c r="J724" s="19" t="str">
        <f>VLOOKUP(I724, 'Pricing plans'!$A$1:$B$5, 2, FALSE)</f>
        <v>NONE</v>
      </c>
      <c r="K724" s="22">
        <f t="array" ref="K724">INDEX(Prices!$A$1:$G$5, MATCH(J724, Prices!$A$1:$A$5, 0), MATCH(H724, Prices!$A$1:$G$1, 0))</f>
        <v>0</v>
      </c>
      <c r="L724" s="3">
        <v>2</v>
      </c>
      <c r="M724" s="18" t="str">
        <f>VLOOKUP(L724, Cities!$A$1:$B$11, 2, FALSE)</f>
        <v>Hanoi</v>
      </c>
      <c r="N724" s="3">
        <v>4</v>
      </c>
      <c r="O724" s="4" t="s">
        <v>45</v>
      </c>
    </row>
    <row r="725" spans="1:15" ht="13" x14ac:dyDescent="0.15">
      <c r="A725" s="3">
        <v>724</v>
      </c>
      <c r="B725" s="3">
        <v>2</v>
      </c>
      <c r="C725" s="18" t="str">
        <f>VLOOKUP(B725, 'Traffic channels'!$A$1:$B$7, 2, FALSE)</f>
        <v>Google Ads</v>
      </c>
      <c r="D725" s="4" t="s">
        <v>42</v>
      </c>
      <c r="E725" s="14">
        <v>0</v>
      </c>
      <c r="F725" s="3">
        <v>-1</v>
      </c>
      <c r="G725" s="3">
        <v>-1</v>
      </c>
      <c r="H725" s="18" t="str">
        <f>VLOOKUP(G725, Products!$A$1:$B$7, 2, FALSE)</f>
        <v>NONE</v>
      </c>
      <c r="I725" s="3">
        <v>-1</v>
      </c>
      <c r="J725" s="19" t="str">
        <f>VLOOKUP(I725, 'Pricing plans'!$A$1:$B$5, 2, FALSE)</f>
        <v>NONE</v>
      </c>
      <c r="K725" s="22">
        <f t="array" ref="K725">INDEX(Prices!$A$1:$G$5, MATCH(J725, Prices!$A$1:$A$5, 0), MATCH(H725, Prices!$A$1:$G$1, 0))</f>
        <v>0</v>
      </c>
      <c r="L725" s="3">
        <v>5</v>
      </c>
      <c r="M725" s="18" t="str">
        <f>VLOOKUP(L725, Cities!$A$1:$B$11, 2, FALSE)</f>
        <v>Đông Hà</v>
      </c>
      <c r="N725" s="3">
        <v>4</v>
      </c>
      <c r="O725" s="4" t="s">
        <v>45</v>
      </c>
    </row>
    <row r="726" spans="1:15" ht="13" x14ac:dyDescent="0.15">
      <c r="A726" s="3">
        <v>725</v>
      </c>
      <c r="B726" s="3">
        <v>3</v>
      </c>
      <c r="C726" s="18" t="str">
        <f>VLOOKUP(B726, 'Traffic channels'!$A$1:$B$7, 2, FALSE)</f>
        <v>Bing</v>
      </c>
      <c r="D726" s="4" t="s">
        <v>42</v>
      </c>
      <c r="E726" s="14">
        <v>0</v>
      </c>
      <c r="F726" s="3">
        <v>-1</v>
      </c>
      <c r="G726" s="3">
        <v>-1</v>
      </c>
      <c r="H726" s="18" t="str">
        <f>VLOOKUP(G726, Products!$A$1:$B$7, 2, FALSE)</f>
        <v>NONE</v>
      </c>
      <c r="I726" s="3">
        <v>-1</v>
      </c>
      <c r="J726" s="19" t="str">
        <f>VLOOKUP(I726, 'Pricing plans'!$A$1:$B$5, 2, FALSE)</f>
        <v>NONE</v>
      </c>
      <c r="K726" s="22">
        <f t="array" ref="K726">INDEX(Prices!$A$1:$G$5, MATCH(J726, Prices!$A$1:$A$5, 0), MATCH(H726, Prices!$A$1:$G$1, 0))</f>
        <v>0</v>
      </c>
      <c r="L726" s="3">
        <v>7</v>
      </c>
      <c r="M726" s="18" t="str">
        <f>VLOOKUP(L726, Cities!$A$1:$B$11, 2, FALSE)</f>
        <v>Hội An</v>
      </c>
      <c r="N726" s="3">
        <v>2</v>
      </c>
      <c r="O726" s="4" t="s">
        <v>41</v>
      </c>
    </row>
    <row r="727" spans="1:15" ht="13" x14ac:dyDescent="0.15">
      <c r="A727" s="3">
        <v>726</v>
      </c>
      <c r="B727" s="3">
        <v>4</v>
      </c>
      <c r="C727" s="18" t="str">
        <f>VLOOKUP(B727, 'Traffic channels'!$A$1:$B$7, 2, FALSE)</f>
        <v>Facebook</v>
      </c>
      <c r="D727" s="4" t="s">
        <v>39</v>
      </c>
      <c r="E727" s="14">
        <v>0</v>
      </c>
      <c r="F727" s="3">
        <v>-1</v>
      </c>
      <c r="G727" s="3">
        <v>-1</v>
      </c>
      <c r="H727" s="18" t="str">
        <f>VLOOKUP(G727, Products!$A$1:$B$7, 2, FALSE)</f>
        <v>NONE</v>
      </c>
      <c r="I727" s="3">
        <v>-1</v>
      </c>
      <c r="J727" s="19" t="str">
        <f>VLOOKUP(I727, 'Pricing plans'!$A$1:$B$5, 2, FALSE)</f>
        <v>NONE</v>
      </c>
      <c r="K727" s="22">
        <f t="array" ref="K727">INDEX(Prices!$A$1:$G$5, MATCH(J727, Prices!$A$1:$A$5, 0), MATCH(H727, Prices!$A$1:$G$1, 0))</f>
        <v>0</v>
      </c>
      <c r="L727" s="3">
        <v>10</v>
      </c>
      <c r="M727" s="18" t="str">
        <f>VLOOKUP(L727, Cities!$A$1:$B$11, 2, FALSE)</f>
        <v>Nha Trang</v>
      </c>
      <c r="N727" s="3">
        <v>3</v>
      </c>
      <c r="O727" s="4" t="s">
        <v>40</v>
      </c>
    </row>
    <row r="728" spans="1:15" ht="13" x14ac:dyDescent="0.15">
      <c r="A728" s="3">
        <v>727</v>
      </c>
      <c r="B728" s="3">
        <v>1</v>
      </c>
      <c r="C728" s="18" t="str">
        <f>VLOOKUP(B728, 'Traffic channels'!$A$1:$B$7, 2, FALSE)</f>
        <v>Google SEO</v>
      </c>
      <c r="D728" s="4" t="s">
        <v>42</v>
      </c>
      <c r="E728" s="14">
        <v>0</v>
      </c>
      <c r="F728" s="3">
        <v>-1</v>
      </c>
      <c r="G728" s="3">
        <v>-1</v>
      </c>
      <c r="H728" s="18" t="str">
        <f>VLOOKUP(G728, Products!$A$1:$B$7, 2, FALSE)</f>
        <v>NONE</v>
      </c>
      <c r="I728" s="3">
        <v>-1</v>
      </c>
      <c r="J728" s="19" t="str">
        <f>VLOOKUP(I728, 'Pricing plans'!$A$1:$B$5, 2, FALSE)</f>
        <v>NONE</v>
      </c>
      <c r="K728" s="22">
        <f t="array" ref="K728">INDEX(Prices!$A$1:$G$5, MATCH(J728, Prices!$A$1:$A$5, 0), MATCH(H728, Prices!$A$1:$G$1, 0))</f>
        <v>0</v>
      </c>
      <c r="L728" s="3">
        <v>10</v>
      </c>
      <c r="M728" s="18" t="str">
        <f>VLOOKUP(L728, Cities!$A$1:$B$11, 2, FALSE)</f>
        <v>Nha Trang</v>
      </c>
      <c r="N728" s="3">
        <v>7</v>
      </c>
      <c r="O728" s="4" t="s">
        <v>47</v>
      </c>
    </row>
    <row r="729" spans="1:15" ht="13" x14ac:dyDescent="0.15">
      <c r="A729" s="3">
        <v>728</v>
      </c>
      <c r="B729" s="3">
        <v>2</v>
      </c>
      <c r="C729" s="18" t="str">
        <f>VLOOKUP(B729, 'Traffic channels'!$A$1:$B$7, 2, FALSE)</f>
        <v>Google Ads</v>
      </c>
      <c r="D729" s="4" t="s">
        <v>42</v>
      </c>
      <c r="E729" s="14">
        <v>0</v>
      </c>
      <c r="F729" s="3">
        <v>-1</v>
      </c>
      <c r="G729" s="3">
        <v>-1</v>
      </c>
      <c r="H729" s="18" t="str">
        <f>VLOOKUP(G729, Products!$A$1:$B$7, 2, FALSE)</f>
        <v>NONE</v>
      </c>
      <c r="I729" s="3">
        <v>-1</v>
      </c>
      <c r="J729" s="19" t="str">
        <f>VLOOKUP(I729, 'Pricing plans'!$A$1:$B$5, 2, FALSE)</f>
        <v>NONE</v>
      </c>
      <c r="K729" s="22">
        <f t="array" ref="K729">INDEX(Prices!$A$1:$G$5, MATCH(J729, Prices!$A$1:$A$5, 0), MATCH(H729, Prices!$A$1:$G$1, 0))</f>
        <v>0</v>
      </c>
      <c r="L729" s="3">
        <v>8</v>
      </c>
      <c r="M729" s="18" t="str">
        <f>VLOOKUP(L729, Cities!$A$1:$B$11, 2, FALSE)</f>
        <v>Buôn Ma Thuột</v>
      </c>
      <c r="N729" s="3">
        <v>7</v>
      </c>
      <c r="O729" s="4" t="s">
        <v>47</v>
      </c>
    </row>
    <row r="730" spans="1:15" ht="13" x14ac:dyDescent="0.15">
      <c r="A730" s="3">
        <v>729</v>
      </c>
      <c r="B730" s="3">
        <v>1</v>
      </c>
      <c r="C730" s="18" t="str">
        <f>VLOOKUP(B730, 'Traffic channels'!$A$1:$B$7, 2, FALSE)</f>
        <v>Google SEO</v>
      </c>
      <c r="D730" s="4" t="s">
        <v>42</v>
      </c>
      <c r="E730" s="14">
        <v>0</v>
      </c>
      <c r="F730" s="3">
        <v>-1</v>
      </c>
      <c r="G730" s="3">
        <v>-1</v>
      </c>
      <c r="H730" s="18" t="str">
        <f>VLOOKUP(G730, Products!$A$1:$B$7, 2, FALSE)</f>
        <v>NONE</v>
      </c>
      <c r="I730" s="3">
        <v>-1</v>
      </c>
      <c r="J730" s="19" t="str">
        <f>VLOOKUP(I730, 'Pricing plans'!$A$1:$B$5, 2, FALSE)</f>
        <v>NONE</v>
      </c>
      <c r="K730" s="22">
        <f t="array" ref="K730">INDEX(Prices!$A$1:$G$5, MATCH(J730, Prices!$A$1:$A$5, 0), MATCH(H730, Prices!$A$1:$G$1, 0))</f>
        <v>0</v>
      </c>
      <c r="L730" s="3">
        <v>10</v>
      </c>
      <c r="M730" s="18" t="str">
        <f>VLOOKUP(L730, Cities!$A$1:$B$11, 2, FALSE)</f>
        <v>Nha Trang</v>
      </c>
      <c r="N730" s="3">
        <v>5</v>
      </c>
      <c r="O730" s="4" t="s">
        <v>43</v>
      </c>
    </row>
    <row r="731" spans="1:15" ht="13" x14ac:dyDescent="0.15">
      <c r="A731" s="3">
        <v>730</v>
      </c>
      <c r="B731" s="3">
        <v>1</v>
      </c>
      <c r="C731" s="18" t="str">
        <f>VLOOKUP(B731, 'Traffic channels'!$A$1:$B$7, 2, FALSE)</f>
        <v>Google SEO</v>
      </c>
      <c r="D731" s="4" t="s">
        <v>39</v>
      </c>
      <c r="E731" s="14">
        <v>0</v>
      </c>
      <c r="F731" s="3">
        <v>-1</v>
      </c>
      <c r="G731" s="3">
        <v>-1</v>
      </c>
      <c r="H731" s="18" t="str">
        <f>VLOOKUP(G731, Products!$A$1:$B$7, 2, FALSE)</f>
        <v>NONE</v>
      </c>
      <c r="I731" s="3">
        <v>-1</v>
      </c>
      <c r="J731" s="19" t="str">
        <f>VLOOKUP(I731, 'Pricing plans'!$A$1:$B$5, 2, FALSE)</f>
        <v>NONE</v>
      </c>
      <c r="K731" s="22">
        <f t="array" ref="K731">INDEX(Prices!$A$1:$G$5, MATCH(J731, Prices!$A$1:$A$5, 0), MATCH(H731, Prices!$A$1:$G$1, 0))</f>
        <v>0</v>
      </c>
      <c r="L731" s="3">
        <v>8</v>
      </c>
      <c r="M731" s="18" t="str">
        <f>VLOOKUP(L731, Cities!$A$1:$B$11, 2, FALSE)</f>
        <v>Buôn Ma Thuột</v>
      </c>
      <c r="N731" s="3">
        <v>3</v>
      </c>
      <c r="O731" s="4" t="s">
        <v>40</v>
      </c>
    </row>
    <row r="732" spans="1:15" ht="13" x14ac:dyDescent="0.15">
      <c r="A732" s="3">
        <v>731</v>
      </c>
      <c r="B732" s="3">
        <v>4</v>
      </c>
      <c r="C732" s="18" t="str">
        <f>VLOOKUP(B732, 'Traffic channels'!$A$1:$B$7, 2, FALSE)</f>
        <v>Facebook</v>
      </c>
      <c r="D732" s="4" t="s">
        <v>39</v>
      </c>
      <c r="E732" s="14">
        <v>0</v>
      </c>
      <c r="F732" s="3">
        <v>-1</v>
      </c>
      <c r="G732" s="3">
        <v>-1</v>
      </c>
      <c r="H732" s="18" t="str">
        <f>VLOOKUP(G732, Products!$A$1:$B$7, 2, FALSE)</f>
        <v>NONE</v>
      </c>
      <c r="I732" s="3">
        <v>-1</v>
      </c>
      <c r="J732" s="19" t="str">
        <f>VLOOKUP(I732, 'Pricing plans'!$A$1:$B$5, 2, FALSE)</f>
        <v>NONE</v>
      </c>
      <c r="K732" s="22">
        <f t="array" ref="K732">INDEX(Prices!$A$1:$G$5, MATCH(J732, Prices!$A$1:$A$5, 0), MATCH(H732, Prices!$A$1:$G$1, 0))</f>
        <v>0</v>
      </c>
      <c r="L732" s="3">
        <v>7</v>
      </c>
      <c r="M732" s="18" t="str">
        <f>VLOOKUP(L732, Cities!$A$1:$B$11, 2, FALSE)</f>
        <v>Hội An</v>
      </c>
      <c r="N732" s="3">
        <v>1</v>
      </c>
      <c r="O732" s="4" t="s">
        <v>44</v>
      </c>
    </row>
    <row r="733" spans="1:15" ht="13" x14ac:dyDescent="0.15">
      <c r="A733" s="3">
        <v>732</v>
      </c>
      <c r="B733" s="3">
        <v>2</v>
      </c>
      <c r="C733" s="18" t="str">
        <f>VLOOKUP(B733, 'Traffic channels'!$A$1:$B$7, 2, FALSE)</f>
        <v>Google Ads</v>
      </c>
      <c r="D733" s="4" t="s">
        <v>39</v>
      </c>
      <c r="E733" s="14">
        <v>0</v>
      </c>
      <c r="F733" s="3">
        <v>-1</v>
      </c>
      <c r="G733" s="3">
        <v>-1</v>
      </c>
      <c r="H733" s="18" t="str">
        <f>VLOOKUP(G733, Products!$A$1:$B$7, 2, FALSE)</f>
        <v>NONE</v>
      </c>
      <c r="I733" s="3">
        <v>-1</v>
      </c>
      <c r="J733" s="19" t="str">
        <f>VLOOKUP(I733, 'Pricing plans'!$A$1:$B$5, 2, FALSE)</f>
        <v>NONE</v>
      </c>
      <c r="K733" s="22">
        <f t="array" ref="K733">INDEX(Prices!$A$1:$G$5, MATCH(J733, Prices!$A$1:$A$5, 0), MATCH(H733, Prices!$A$1:$G$1, 0))</f>
        <v>0</v>
      </c>
      <c r="L733" s="3">
        <v>6</v>
      </c>
      <c r="M733" s="18" t="str">
        <f>VLOOKUP(L733, Cities!$A$1:$B$11, 2, FALSE)</f>
        <v>Đà Lạt</v>
      </c>
      <c r="N733" s="3">
        <v>4</v>
      </c>
      <c r="O733" s="4" t="s">
        <v>45</v>
      </c>
    </row>
    <row r="734" spans="1:15" ht="13" x14ac:dyDescent="0.15">
      <c r="A734" s="3">
        <v>733</v>
      </c>
      <c r="B734" s="3">
        <v>5</v>
      </c>
      <c r="C734" s="18" t="str">
        <f>VLOOKUP(B734, 'Traffic channels'!$A$1:$B$7, 2, FALSE)</f>
        <v>Instagram</v>
      </c>
      <c r="D734" s="4" t="s">
        <v>42</v>
      </c>
      <c r="E734" s="14">
        <v>0</v>
      </c>
      <c r="F734" s="3">
        <v>-1</v>
      </c>
      <c r="G734" s="3">
        <v>-1</v>
      </c>
      <c r="H734" s="18" t="str">
        <f>VLOOKUP(G734, Products!$A$1:$B$7, 2, FALSE)</f>
        <v>NONE</v>
      </c>
      <c r="I734" s="3">
        <v>-1</v>
      </c>
      <c r="J734" s="19" t="str">
        <f>VLOOKUP(I734, 'Pricing plans'!$A$1:$B$5, 2, FALSE)</f>
        <v>NONE</v>
      </c>
      <c r="K734" s="22">
        <f t="array" ref="K734">INDEX(Prices!$A$1:$G$5, MATCH(J734, Prices!$A$1:$A$5, 0), MATCH(H734, Prices!$A$1:$G$1, 0))</f>
        <v>0</v>
      </c>
      <c r="L734" s="3">
        <v>2</v>
      </c>
      <c r="M734" s="18" t="str">
        <f>VLOOKUP(L734, Cities!$A$1:$B$11, 2, FALSE)</f>
        <v>Hanoi</v>
      </c>
      <c r="N734" s="3">
        <v>5</v>
      </c>
      <c r="O734" s="4" t="s">
        <v>43</v>
      </c>
    </row>
    <row r="735" spans="1:15" ht="13" x14ac:dyDescent="0.15">
      <c r="A735" s="3">
        <v>734</v>
      </c>
      <c r="B735" s="3">
        <v>3</v>
      </c>
      <c r="C735" s="18" t="str">
        <f>VLOOKUP(B735, 'Traffic channels'!$A$1:$B$7, 2, FALSE)</f>
        <v>Bing</v>
      </c>
      <c r="D735" s="4" t="s">
        <v>39</v>
      </c>
      <c r="E735" s="14">
        <v>0</v>
      </c>
      <c r="F735" s="3">
        <v>-1</v>
      </c>
      <c r="G735" s="3">
        <v>-1</v>
      </c>
      <c r="H735" s="18" t="str">
        <f>VLOOKUP(G735, Products!$A$1:$B$7, 2, FALSE)</f>
        <v>NONE</v>
      </c>
      <c r="I735" s="3">
        <v>-1</v>
      </c>
      <c r="J735" s="19" t="str">
        <f>VLOOKUP(I735, 'Pricing plans'!$A$1:$B$5, 2, FALSE)</f>
        <v>NONE</v>
      </c>
      <c r="K735" s="22">
        <f t="array" ref="K735">INDEX(Prices!$A$1:$G$5, MATCH(J735, Prices!$A$1:$A$5, 0), MATCH(H735, Prices!$A$1:$G$1, 0))</f>
        <v>0</v>
      </c>
      <c r="L735" s="3">
        <v>8</v>
      </c>
      <c r="M735" s="18" t="str">
        <f>VLOOKUP(L735, Cities!$A$1:$B$11, 2, FALSE)</f>
        <v>Buôn Ma Thuột</v>
      </c>
      <c r="N735" s="3">
        <v>6</v>
      </c>
      <c r="O735" s="4" t="s">
        <v>46</v>
      </c>
    </row>
    <row r="736" spans="1:15" ht="13" x14ac:dyDescent="0.15">
      <c r="A736" s="3">
        <v>735</v>
      </c>
      <c r="B736" s="3">
        <v>2</v>
      </c>
      <c r="C736" s="18" t="str">
        <f>VLOOKUP(B736, 'Traffic channels'!$A$1:$B$7, 2, FALSE)</f>
        <v>Google Ads</v>
      </c>
      <c r="D736" s="4" t="s">
        <v>42</v>
      </c>
      <c r="E736" s="14">
        <v>0</v>
      </c>
      <c r="F736" s="3">
        <v>-1</v>
      </c>
      <c r="G736" s="3">
        <v>-1</v>
      </c>
      <c r="H736" s="18" t="str">
        <f>VLOOKUP(G736, Products!$A$1:$B$7, 2, FALSE)</f>
        <v>NONE</v>
      </c>
      <c r="I736" s="3">
        <v>-1</v>
      </c>
      <c r="J736" s="19" t="str">
        <f>VLOOKUP(I736, 'Pricing plans'!$A$1:$B$5, 2, FALSE)</f>
        <v>NONE</v>
      </c>
      <c r="K736" s="22">
        <f t="array" ref="K736">INDEX(Prices!$A$1:$G$5, MATCH(J736, Prices!$A$1:$A$5, 0), MATCH(H736, Prices!$A$1:$G$1, 0))</f>
        <v>0</v>
      </c>
      <c r="L736" s="3">
        <v>6</v>
      </c>
      <c r="M736" s="18" t="str">
        <f>VLOOKUP(L736, Cities!$A$1:$B$11, 2, FALSE)</f>
        <v>Đà Lạt</v>
      </c>
      <c r="N736" s="3">
        <v>2</v>
      </c>
      <c r="O736" s="4" t="s">
        <v>41</v>
      </c>
    </row>
    <row r="737" spans="1:15" ht="13" x14ac:dyDescent="0.15">
      <c r="A737" s="3">
        <v>736</v>
      </c>
      <c r="B737" s="3">
        <v>5</v>
      </c>
      <c r="C737" s="18" t="str">
        <f>VLOOKUP(B737, 'Traffic channels'!$A$1:$B$7, 2, FALSE)</f>
        <v>Instagram</v>
      </c>
      <c r="D737" s="4" t="s">
        <v>42</v>
      </c>
      <c r="E737" s="14">
        <v>0</v>
      </c>
      <c r="F737" s="3">
        <v>-1</v>
      </c>
      <c r="G737" s="3">
        <v>-1</v>
      </c>
      <c r="H737" s="18" t="str">
        <f>VLOOKUP(G737, Products!$A$1:$B$7, 2, FALSE)</f>
        <v>NONE</v>
      </c>
      <c r="I737" s="3">
        <v>-1</v>
      </c>
      <c r="J737" s="19" t="str">
        <f>VLOOKUP(I737, 'Pricing plans'!$A$1:$B$5, 2, FALSE)</f>
        <v>NONE</v>
      </c>
      <c r="K737" s="22">
        <f t="array" ref="K737">INDEX(Prices!$A$1:$G$5, MATCH(J737, Prices!$A$1:$A$5, 0), MATCH(H737, Prices!$A$1:$G$1, 0))</f>
        <v>0</v>
      </c>
      <c r="L737" s="3">
        <v>6</v>
      </c>
      <c r="M737" s="18" t="str">
        <f>VLOOKUP(L737, Cities!$A$1:$B$11, 2, FALSE)</f>
        <v>Đà Lạt</v>
      </c>
      <c r="N737" s="3">
        <v>7</v>
      </c>
      <c r="O737" s="4" t="s">
        <v>47</v>
      </c>
    </row>
    <row r="738" spans="1:15" ht="13" x14ac:dyDescent="0.15">
      <c r="A738" s="3">
        <v>737</v>
      </c>
      <c r="B738" s="3">
        <v>4</v>
      </c>
      <c r="C738" s="18" t="str">
        <f>VLOOKUP(B738, 'Traffic channels'!$A$1:$B$7, 2, FALSE)</f>
        <v>Facebook</v>
      </c>
      <c r="D738" s="4" t="s">
        <v>39</v>
      </c>
      <c r="E738" s="14">
        <v>0</v>
      </c>
      <c r="F738" s="3">
        <v>-1</v>
      </c>
      <c r="G738" s="3">
        <v>-1</v>
      </c>
      <c r="H738" s="18" t="str">
        <f>VLOOKUP(G738, Products!$A$1:$B$7, 2, FALSE)</f>
        <v>NONE</v>
      </c>
      <c r="I738" s="3">
        <v>-1</v>
      </c>
      <c r="J738" s="19" t="str">
        <f>VLOOKUP(I738, 'Pricing plans'!$A$1:$B$5, 2, FALSE)</f>
        <v>NONE</v>
      </c>
      <c r="K738" s="22">
        <f t="array" ref="K738">INDEX(Prices!$A$1:$G$5, MATCH(J738, Prices!$A$1:$A$5, 0), MATCH(H738, Prices!$A$1:$G$1, 0))</f>
        <v>0</v>
      </c>
      <c r="L738" s="3">
        <v>4</v>
      </c>
      <c r="M738" s="18" t="str">
        <f>VLOOKUP(L738, Cities!$A$1:$B$11, 2, FALSE)</f>
        <v>Huế</v>
      </c>
      <c r="N738" s="3">
        <v>7</v>
      </c>
      <c r="O738" s="4" t="s">
        <v>47</v>
      </c>
    </row>
    <row r="739" spans="1:15" ht="13" x14ac:dyDescent="0.15">
      <c r="A739" s="3">
        <v>738</v>
      </c>
      <c r="B739" s="3">
        <v>3</v>
      </c>
      <c r="C739" s="18" t="str">
        <f>VLOOKUP(B739, 'Traffic channels'!$A$1:$B$7, 2, FALSE)</f>
        <v>Bing</v>
      </c>
      <c r="D739" s="4" t="s">
        <v>42</v>
      </c>
      <c r="E739" s="14">
        <v>0</v>
      </c>
      <c r="F739" s="3">
        <v>-1</v>
      </c>
      <c r="G739" s="3">
        <v>-1</v>
      </c>
      <c r="H739" s="18" t="str">
        <f>VLOOKUP(G739, Products!$A$1:$B$7, 2, FALSE)</f>
        <v>NONE</v>
      </c>
      <c r="I739" s="3">
        <v>-1</v>
      </c>
      <c r="J739" s="19" t="str">
        <f>VLOOKUP(I739, 'Pricing plans'!$A$1:$B$5, 2, FALSE)</f>
        <v>NONE</v>
      </c>
      <c r="K739" s="22">
        <f t="array" ref="K739">INDEX(Prices!$A$1:$G$5, MATCH(J739, Prices!$A$1:$A$5, 0), MATCH(H739, Prices!$A$1:$G$1, 0))</f>
        <v>0</v>
      </c>
      <c r="L739" s="3">
        <v>3</v>
      </c>
      <c r="M739" s="18" t="str">
        <f>VLOOKUP(L739, Cities!$A$1:$B$11, 2, FALSE)</f>
        <v>Da Nang</v>
      </c>
      <c r="N739" s="3">
        <v>2</v>
      </c>
      <c r="O739" s="4" t="s">
        <v>41</v>
      </c>
    </row>
    <row r="740" spans="1:15" ht="13" x14ac:dyDescent="0.15">
      <c r="A740" s="3">
        <v>739</v>
      </c>
      <c r="B740" s="3">
        <v>4</v>
      </c>
      <c r="C740" s="18" t="str">
        <f>VLOOKUP(B740, 'Traffic channels'!$A$1:$B$7, 2, FALSE)</f>
        <v>Facebook</v>
      </c>
      <c r="D740" s="4" t="s">
        <v>39</v>
      </c>
      <c r="E740" s="14">
        <v>0</v>
      </c>
      <c r="F740" s="3">
        <v>-1</v>
      </c>
      <c r="G740" s="3">
        <v>-1</v>
      </c>
      <c r="H740" s="18" t="str">
        <f>VLOOKUP(G740, Products!$A$1:$B$7, 2, FALSE)</f>
        <v>NONE</v>
      </c>
      <c r="I740" s="3">
        <v>-1</v>
      </c>
      <c r="J740" s="19" t="str">
        <f>VLOOKUP(I740, 'Pricing plans'!$A$1:$B$5, 2, FALSE)</f>
        <v>NONE</v>
      </c>
      <c r="K740" s="22">
        <f t="array" ref="K740">INDEX(Prices!$A$1:$G$5, MATCH(J740, Prices!$A$1:$A$5, 0), MATCH(H740, Prices!$A$1:$G$1, 0))</f>
        <v>0</v>
      </c>
      <c r="L740" s="3">
        <v>10</v>
      </c>
      <c r="M740" s="18" t="str">
        <f>VLOOKUP(L740, Cities!$A$1:$B$11, 2, FALSE)</f>
        <v>Nha Trang</v>
      </c>
      <c r="N740" s="3">
        <v>4</v>
      </c>
      <c r="O740" s="4" t="s">
        <v>45</v>
      </c>
    </row>
    <row r="741" spans="1:15" ht="13" x14ac:dyDescent="0.15">
      <c r="A741" s="3">
        <v>740</v>
      </c>
      <c r="B741" s="3">
        <v>3</v>
      </c>
      <c r="C741" s="18" t="str">
        <f>VLOOKUP(B741, 'Traffic channels'!$A$1:$B$7, 2, FALSE)</f>
        <v>Bing</v>
      </c>
      <c r="D741" s="4" t="s">
        <v>42</v>
      </c>
      <c r="E741" s="14">
        <v>0</v>
      </c>
      <c r="F741" s="3">
        <v>-1</v>
      </c>
      <c r="G741" s="3">
        <v>-1</v>
      </c>
      <c r="H741" s="18" t="str">
        <f>VLOOKUP(G741, Products!$A$1:$B$7, 2, FALSE)</f>
        <v>NONE</v>
      </c>
      <c r="I741" s="3">
        <v>-1</v>
      </c>
      <c r="J741" s="19" t="str">
        <f>VLOOKUP(I741, 'Pricing plans'!$A$1:$B$5, 2, FALSE)</f>
        <v>NONE</v>
      </c>
      <c r="K741" s="22">
        <f t="array" ref="K741">INDEX(Prices!$A$1:$G$5, MATCH(J741, Prices!$A$1:$A$5, 0), MATCH(H741, Prices!$A$1:$G$1, 0))</f>
        <v>0</v>
      </c>
      <c r="L741" s="3">
        <v>4</v>
      </c>
      <c r="M741" s="18" t="str">
        <f>VLOOKUP(L741, Cities!$A$1:$B$11, 2, FALSE)</f>
        <v>Huế</v>
      </c>
      <c r="N741" s="3">
        <v>2</v>
      </c>
      <c r="O741" s="4" t="s">
        <v>41</v>
      </c>
    </row>
    <row r="742" spans="1:15" ht="13" x14ac:dyDescent="0.15">
      <c r="A742" s="3">
        <v>741</v>
      </c>
      <c r="B742" s="3">
        <v>4</v>
      </c>
      <c r="C742" s="18" t="str">
        <f>VLOOKUP(B742, 'Traffic channels'!$A$1:$B$7, 2, FALSE)</f>
        <v>Facebook</v>
      </c>
      <c r="D742" s="4" t="s">
        <v>39</v>
      </c>
      <c r="E742" s="14">
        <v>0</v>
      </c>
      <c r="F742" s="3">
        <v>-1</v>
      </c>
      <c r="G742" s="3">
        <v>-1</v>
      </c>
      <c r="H742" s="18" t="str">
        <f>VLOOKUP(G742, Products!$A$1:$B$7, 2, FALSE)</f>
        <v>NONE</v>
      </c>
      <c r="I742" s="3">
        <v>-1</v>
      </c>
      <c r="J742" s="19" t="str">
        <f>VLOOKUP(I742, 'Pricing plans'!$A$1:$B$5, 2, FALSE)</f>
        <v>NONE</v>
      </c>
      <c r="K742" s="22">
        <f t="array" ref="K742">INDEX(Prices!$A$1:$G$5, MATCH(J742, Prices!$A$1:$A$5, 0), MATCH(H742, Prices!$A$1:$G$1, 0))</f>
        <v>0</v>
      </c>
      <c r="L742" s="3">
        <v>5</v>
      </c>
      <c r="M742" s="18" t="str">
        <f>VLOOKUP(L742, Cities!$A$1:$B$11, 2, FALSE)</f>
        <v>Đông Hà</v>
      </c>
      <c r="N742" s="3">
        <v>3</v>
      </c>
      <c r="O742" s="4" t="s">
        <v>40</v>
      </c>
    </row>
    <row r="743" spans="1:15" ht="13" x14ac:dyDescent="0.15">
      <c r="A743" s="3">
        <v>742</v>
      </c>
      <c r="B743" s="3">
        <v>6</v>
      </c>
      <c r="C743" s="18" t="str">
        <f>VLOOKUP(B743, 'Traffic channels'!$A$1:$B$7, 2, FALSE)</f>
        <v>Twitter</v>
      </c>
      <c r="D743" s="4" t="s">
        <v>39</v>
      </c>
      <c r="E743" s="14">
        <v>0</v>
      </c>
      <c r="F743" s="3">
        <v>-1</v>
      </c>
      <c r="G743" s="3">
        <v>-1</v>
      </c>
      <c r="H743" s="18" t="str">
        <f>VLOOKUP(G743, Products!$A$1:$B$7, 2, FALSE)</f>
        <v>NONE</v>
      </c>
      <c r="I743" s="3">
        <v>-1</v>
      </c>
      <c r="J743" s="19" t="str">
        <f>VLOOKUP(I743, 'Pricing plans'!$A$1:$B$5, 2, FALSE)</f>
        <v>NONE</v>
      </c>
      <c r="K743" s="22">
        <f t="array" ref="K743">INDEX(Prices!$A$1:$G$5, MATCH(J743, Prices!$A$1:$A$5, 0), MATCH(H743, Prices!$A$1:$G$1, 0))</f>
        <v>0</v>
      </c>
      <c r="L743" s="3">
        <v>4</v>
      </c>
      <c r="M743" s="18" t="str">
        <f>VLOOKUP(L743, Cities!$A$1:$B$11, 2, FALSE)</f>
        <v>Huế</v>
      </c>
      <c r="N743" s="3">
        <v>3</v>
      </c>
      <c r="O743" s="4" t="s">
        <v>40</v>
      </c>
    </row>
    <row r="744" spans="1:15" ht="13" x14ac:dyDescent="0.15">
      <c r="A744" s="3">
        <v>743</v>
      </c>
      <c r="B744" s="3">
        <v>4</v>
      </c>
      <c r="C744" s="18" t="str">
        <f>VLOOKUP(B744, 'Traffic channels'!$A$1:$B$7, 2, FALSE)</f>
        <v>Facebook</v>
      </c>
      <c r="D744" s="4" t="s">
        <v>42</v>
      </c>
      <c r="E744" s="14">
        <v>0</v>
      </c>
      <c r="F744" s="3">
        <v>-1</v>
      </c>
      <c r="G744" s="3">
        <v>-1</v>
      </c>
      <c r="H744" s="18" t="str">
        <f>VLOOKUP(G744, Products!$A$1:$B$7, 2, FALSE)</f>
        <v>NONE</v>
      </c>
      <c r="I744" s="3">
        <v>-1</v>
      </c>
      <c r="J744" s="19" t="str">
        <f>VLOOKUP(I744, 'Pricing plans'!$A$1:$B$5, 2, FALSE)</f>
        <v>NONE</v>
      </c>
      <c r="K744" s="22">
        <f t="array" ref="K744">INDEX(Prices!$A$1:$G$5, MATCH(J744, Prices!$A$1:$A$5, 0), MATCH(H744, Prices!$A$1:$G$1, 0))</f>
        <v>0</v>
      </c>
      <c r="L744" s="3">
        <v>7</v>
      </c>
      <c r="M744" s="18" t="str">
        <f>VLOOKUP(L744, Cities!$A$1:$B$11, 2, FALSE)</f>
        <v>Hội An</v>
      </c>
      <c r="N744" s="3">
        <v>7</v>
      </c>
      <c r="O744" s="4" t="s">
        <v>47</v>
      </c>
    </row>
    <row r="745" spans="1:15" ht="13" x14ac:dyDescent="0.15">
      <c r="A745" s="3">
        <v>744</v>
      </c>
      <c r="B745" s="3">
        <v>2</v>
      </c>
      <c r="C745" s="18" t="str">
        <f>VLOOKUP(B745, 'Traffic channels'!$A$1:$B$7, 2, FALSE)</f>
        <v>Google Ads</v>
      </c>
      <c r="D745" s="4" t="s">
        <v>42</v>
      </c>
      <c r="E745" s="14">
        <v>0</v>
      </c>
      <c r="F745" s="3">
        <v>-1</v>
      </c>
      <c r="G745" s="3">
        <v>-1</v>
      </c>
      <c r="H745" s="18" t="str">
        <f>VLOOKUP(G745, Products!$A$1:$B$7, 2, FALSE)</f>
        <v>NONE</v>
      </c>
      <c r="I745" s="3">
        <v>-1</v>
      </c>
      <c r="J745" s="19" t="str">
        <f>VLOOKUP(I745, 'Pricing plans'!$A$1:$B$5, 2, FALSE)</f>
        <v>NONE</v>
      </c>
      <c r="K745" s="22">
        <f t="array" ref="K745">INDEX(Prices!$A$1:$G$5, MATCH(J745, Prices!$A$1:$A$5, 0), MATCH(H745, Prices!$A$1:$G$1, 0))</f>
        <v>0</v>
      </c>
      <c r="L745" s="3">
        <v>1</v>
      </c>
      <c r="M745" s="18" t="str">
        <f>VLOOKUP(L745, Cities!$A$1:$B$11, 2, FALSE)</f>
        <v>Ho Chi Minh City</v>
      </c>
      <c r="N745" s="3">
        <v>3</v>
      </c>
      <c r="O745" s="4" t="s">
        <v>40</v>
      </c>
    </row>
    <row r="746" spans="1:15" ht="13" x14ac:dyDescent="0.15">
      <c r="A746" s="3">
        <v>745</v>
      </c>
      <c r="B746" s="3">
        <v>5</v>
      </c>
      <c r="C746" s="18" t="str">
        <f>VLOOKUP(B746, 'Traffic channels'!$A$1:$B$7, 2, FALSE)</f>
        <v>Instagram</v>
      </c>
      <c r="D746" s="4" t="s">
        <v>42</v>
      </c>
      <c r="E746" s="14">
        <v>0</v>
      </c>
      <c r="F746" s="3">
        <v>-1</v>
      </c>
      <c r="G746" s="3">
        <v>-1</v>
      </c>
      <c r="H746" s="18" t="str">
        <f>VLOOKUP(G746, Products!$A$1:$B$7, 2, FALSE)</f>
        <v>NONE</v>
      </c>
      <c r="I746" s="3">
        <v>-1</v>
      </c>
      <c r="J746" s="19" t="str">
        <f>VLOOKUP(I746, 'Pricing plans'!$A$1:$B$5, 2, FALSE)</f>
        <v>NONE</v>
      </c>
      <c r="K746" s="22">
        <f t="array" ref="K746">INDEX(Prices!$A$1:$G$5, MATCH(J746, Prices!$A$1:$A$5, 0), MATCH(H746, Prices!$A$1:$G$1, 0))</f>
        <v>0</v>
      </c>
      <c r="L746" s="3">
        <v>6</v>
      </c>
      <c r="M746" s="18" t="str">
        <f>VLOOKUP(L746, Cities!$A$1:$B$11, 2, FALSE)</f>
        <v>Đà Lạt</v>
      </c>
      <c r="N746" s="3">
        <v>1</v>
      </c>
      <c r="O746" s="4" t="s">
        <v>44</v>
      </c>
    </row>
    <row r="747" spans="1:15" ht="13" x14ac:dyDescent="0.15">
      <c r="A747" s="3">
        <v>746</v>
      </c>
      <c r="B747" s="3">
        <v>1</v>
      </c>
      <c r="C747" s="18" t="str">
        <f>VLOOKUP(B747, 'Traffic channels'!$A$1:$B$7, 2, FALSE)</f>
        <v>Google SEO</v>
      </c>
      <c r="D747" s="4" t="s">
        <v>42</v>
      </c>
      <c r="E747" s="14">
        <v>0</v>
      </c>
      <c r="F747" s="3">
        <v>-1</v>
      </c>
      <c r="G747" s="3">
        <v>-1</v>
      </c>
      <c r="H747" s="18" t="str">
        <f>VLOOKUP(G747, Products!$A$1:$B$7, 2, FALSE)</f>
        <v>NONE</v>
      </c>
      <c r="I747" s="3">
        <v>-1</v>
      </c>
      <c r="J747" s="19" t="str">
        <f>VLOOKUP(I747, 'Pricing plans'!$A$1:$B$5, 2, FALSE)</f>
        <v>NONE</v>
      </c>
      <c r="K747" s="22">
        <f t="array" ref="K747">INDEX(Prices!$A$1:$G$5, MATCH(J747, Prices!$A$1:$A$5, 0), MATCH(H747, Prices!$A$1:$G$1, 0))</f>
        <v>0</v>
      </c>
      <c r="L747" s="3">
        <v>6</v>
      </c>
      <c r="M747" s="18" t="str">
        <f>VLOOKUP(L747, Cities!$A$1:$B$11, 2, FALSE)</f>
        <v>Đà Lạt</v>
      </c>
      <c r="N747" s="3">
        <v>6</v>
      </c>
      <c r="O747" s="4" t="s">
        <v>46</v>
      </c>
    </row>
    <row r="748" spans="1:15" ht="13" x14ac:dyDescent="0.15">
      <c r="A748" s="3">
        <v>747</v>
      </c>
      <c r="B748" s="3">
        <v>2</v>
      </c>
      <c r="C748" s="18" t="str">
        <f>VLOOKUP(B748, 'Traffic channels'!$A$1:$B$7, 2, FALSE)</f>
        <v>Google Ads</v>
      </c>
      <c r="D748" s="4" t="s">
        <v>42</v>
      </c>
      <c r="E748" s="14">
        <v>0</v>
      </c>
      <c r="F748" s="3">
        <v>-1</v>
      </c>
      <c r="G748" s="3">
        <v>-1</v>
      </c>
      <c r="H748" s="18" t="str">
        <f>VLOOKUP(G748, Products!$A$1:$B$7, 2, FALSE)</f>
        <v>NONE</v>
      </c>
      <c r="I748" s="3">
        <v>-1</v>
      </c>
      <c r="J748" s="19" t="str">
        <f>VLOOKUP(I748, 'Pricing plans'!$A$1:$B$5, 2, FALSE)</f>
        <v>NONE</v>
      </c>
      <c r="K748" s="22">
        <f t="array" ref="K748">INDEX(Prices!$A$1:$G$5, MATCH(J748, Prices!$A$1:$A$5, 0), MATCH(H748, Prices!$A$1:$G$1, 0))</f>
        <v>0</v>
      </c>
      <c r="L748" s="3">
        <v>4</v>
      </c>
      <c r="M748" s="18" t="str">
        <f>VLOOKUP(L748, Cities!$A$1:$B$11, 2, FALSE)</f>
        <v>Huế</v>
      </c>
      <c r="N748" s="3">
        <v>5</v>
      </c>
      <c r="O748" s="4" t="s">
        <v>43</v>
      </c>
    </row>
    <row r="749" spans="1:15" ht="13" x14ac:dyDescent="0.15">
      <c r="A749" s="3">
        <v>748</v>
      </c>
      <c r="B749" s="3">
        <v>4</v>
      </c>
      <c r="C749" s="18" t="str">
        <f>VLOOKUP(B749, 'Traffic channels'!$A$1:$B$7, 2, FALSE)</f>
        <v>Facebook</v>
      </c>
      <c r="D749" s="4" t="s">
        <v>39</v>
      </c>
      <c r="E749" s="14">
        <v>0</v>
      </c>
      <c r="F749" s="3">
        <v>-1</v>
      </c>
      <c r="G749" s="3">
        <v>-1</v>
      </c>
      <c r="H749" s="18" t="str">
        <f>VLOOKUP(G749, Products!$A$1:$B$7, 2, FALSE)</f>
        <v>NONE</v>
      </c>
      <c r="I749" s="3">
        <v>-1</v>
      </c>
      <c r="J749" s="19" t="str">
        <f>VLOOKUP(I749, 'Pricing plans'!$A$1:$B$5, 2, FALSE)</f>
        <v>NONE</v>
      </c>
      <c r="K749" s="22">
        <f t="array" ref="K749">INDEX(Prices!$A$1:$G$5, MATCH(J749, Prices!$A$1:$A$5, 0), MATCH(H749, Prices!$A$1:$G$1, 0))</f>
        <v>0</v>
      </c>
      <c r="L749" s="3">
        <v>10</v>
      </c>
      <c r="M749" s="18" t="str">
        <f>VLOOKUP(L749, Cities!$A$1:$B$11, 2, FALSE)</f>
        <v>Nha Trang</v>
      </c>
      <c r="N749" s="3">
        <v>6</v>
      </c>
      <c r="O749" s="4" t="s">
        <v>46</v>
      </c>
    </row>
    <row r="750" spans="1:15" ht="13" x14ac:dyDescent="0.15">
      <c r="A750" s="3">
        <v>749</v>
      </c>
      <c r="B750" s="3">
        <v>2</v>
      </c>
      <c r="C750" s="18" t="str">
        <f>VLOOKUP(B750, 'Traffic channels'!$A$1:$B$7, 2, FALSE)</f>
        <v>Google Ads</v>
      </c>
      <c r="D750" s="4" t="s">
        <v>42</v>
      </c>
      <c r="E750" s="14">
        <v>0</v>
      </c>
      <c r="F750" s="3">
        <v>-1</v>
      </c>
      <c r="G750" s="3">
        <v>-1</v>
      </c>
      <c r="H750" s="18" t="str">
        <f>VLOOKUP(G750, Products!$A$1:$B$7, 2, FALSE)</f>
        <v>NONE</v>
      </c>
      <c r="I750" s="3">
        <v>-1</v>
      </c>
      <c r="J750" s="19" t="str">
        <f>VLOOKUP(I750, 'Pricing plans'!$A$1:$B$5, 2, FALSE)</f>
        <v>NONE</v>
      </c>
      <c r="K750" s="22">
        <f t="array" ref="K750">INDEX(Prices!$A$1:$G$5, MATCH(J750, Prices!$A$1:$A$5, 0), MATCH(H750, Prices!$A$1:$G$1, 0))</f>
        <v>0</v>
      </c>
      <c r="L750" s="3">
        <v>8</v>
      </c>
      <c r="M750" s="18" t="str">
        <f>VLOOKUP(L750, Cities!$A$1:$B$11, 2, FALSE)</f>
        <v>Buôn Ma Thuột</v>
      </c>
      <c r="N750" s="3">
        <v>1</v>
      </c>
      <c r="O750" s="4" t="s">
        <v>44</v>
      </c>
    </row>
    <row r="751" spans="1:15" ht="13" x14ac:dyDescent="0.15">
      <c r="A751" s="3">
        <v>750</v>
      </c>
      <c r="B751" s="3">
        <v>2</v>
      </c>
      <c r="C751" s="18" t="str">
        <f>VLOOKUP(B751, 'Traffic channels'!$A$1:$B$7, 2, FALSE)</f>
        <v>Google Ads</v>
      </c>
      <c r="D751" s="4" t="s">
        <v>42</v>
      </c>
      <c r="E751" s="14">
        <v>0</v>
      </c>
      <c r="F751" s="3">
        <v>-1</v>
      </c>
      <c r="G751" s="3">
        <v>-1</v>
      </c>
      <c r="H751" s="18" t="str">
        <f>VLOOKUP(G751, Products!$A$1:$B$7, 2, FALSE)</f>
        <v>NONE</v>
      </c>
      <c r="I751" s="3">
        <v>-1</v>
      </c>
      <c r="J751" s="19" t="str">
        <f>VLOOKUP(I751, 'Pricing plans'!$A$1:$B$5, 2, FALSE)</f>
        <v>NONE</v>
      </c>
      <c r="K751" s="22">
        <f t="array" ref="K751">INDEX(Prices!$A$1:$G$5, MATCH(J751, Prices!$A$1:$A$5, 0), MATCH(H751, Prices!$A$1:$G$1, 0))</f>
        <v>0</v>
      </c>
      <c r="L751" s="3">
        <v>10</v>
      </c>
      <c r="M751" s="18" t="str">
        <f>VLOOKUP(L751, Cities!$A$1:$B$11, 2, FALSE)</f>
        <v>Nha Trang</v>
      </c>
      <c r="N751" s="3">
        <v>4</v>
      </c>
      <c r="O751" s="4" t="s">
        <v>45</v>
      </c>
    </row>
    <row r="752" spans="1:15" ht="13" x14ac:dyDescent="0.15">
      <c r="A752" s="3">
        <v>751</v>
      </c>
      <c r="B752" s="3">
        <v>2</v>
      </c>
      <c r="C752" s="18" t="str">
        <f>VLOOKUP(B752, 'Traffic channels'!$A$1:$B$7, 2, FALSE)</f>
        <v>Google Ads</v>
      </c>
      <c r="D752" s="4" t="s">
        <v>39</v>
      </c>
      <c r="E752" s="14">
        <v>0</v>
      </c>
      <c r="F752" s="3">
        <v>-1</v>
      </c>
      <c r="G752" s="3">
        <v>-1</v>
      </c>
      <c r="H752" s="18" t="str">
        <f>VLOOKUP(G752, Products!$A$1:$B$7, 2, FALSE)</f>
        <v>NONE</v>
      </c>
      <c r="I752" s="3">
        <v>-1</v>
      </c>
      <c r="J752" s="19" t="str">
        <f>VLOOKUP(I752, 'Pricing plans'!$A$1:$B$5, 2, FALSE)</f>
        <v>NONE</v>
      </c>
      <c r="K752" s="22">
        <f t="array" ref="K752">INDEX(Prices!$A$1:$G$5, MATCH(J752, Prices!$A$1:$A$5, 0), MATCH(H752, Prices!$A$1:$G$1, 0))</f>
        <v>0</v>
      </c>
      <c r="L752" s="3">
        <v>9</v>
      </c>
      <c r="M752" s="18" t="str">
        <f>VLOOKUP(L752, Cities!$A$1:$B$11, 2, FALSE)</f>
        <v>Haiphong</v>
      </c>
      <c r="N752" s="3">
        <v>4</v>
      </c>
      <c r="O752" s="4" t="s">
        <v>45</v>
      </c>
    </row>
    <row r="753" spans="1:15" ht="13" x14ac:dyDescent="0.15">
      <c r="A753" s="3">
        <v>752</v>
      </c>
      <c r="B753" s="3">
        <v>1</v>
      </c>
      <c r="C753" s="18" t="str">
        <f>VLOOKUP(B753, 'Traffic channels'!$A$1:$B$7, 2, FALSE)</f>
        <v>Google SEO</v>
      </c>
      <c r="D753" s="4" t="s">
        <v>42</v>
      </c>
      <c r="E753" s="14">
        <v>0</v>
      </c>
      <c r="F753" s="3">
        <v>-1</v>
      </c>
      <c r="G753" s="3">
        <v>-1</v>
      </c>
      <c r="H753" s="18" t="str">
        <f>VLOOKUP(G753, Products!$A$1:$B$7, 2, FALSE)</f>
        <v>NONE</v>
      </c>
      <c r="I753" s="3">
        <v>-1</v>
      </c>
      <c r="J753" s="19" t="str">
        <f>VLOOKUP(I753, 'Pricing plans'!$A$1:$B$5, 2, FALSE)</f>
        <v>NONE</v>
      </c>
      <c r="K753" s="22">
        <f t="array" ref="K753">INDEX(Prices!$A$1:$G$5, MATCH(J753, Prices!$A$1:$A$5, 0), MATCH(H753, Prices!$A$1:$G$1, 0))</f>
        <v>0</v>
      </c>
      <c r="L753" s="3">
        <v>9</v>
      </c>
      <c r="M753" s="18" t="str">
        <f>VLOOKUP(L753, Cities!$A$1:$B$11, 2, FALSE)</f>
        <v>Haiphong</v>
      </c>
      <c r="N753" s="3">
        <v>4</v>
      </c>
      <c r="O753" s="4" t="s">
        <v>45</v>
      </c>
    </row>
    <row r="754" spans="1:15" ht="13" x14ac:dyDescent="0.15">
      <c r="A754" s="3">
        <v>753</v>
      </c>
      <c r="B754" s="3">
        <v>3</v>
      </c>
      <c r="C754" s="18" t="str">
        <f>VLOOKUP(B754, 'Traffic channels'!$A$1:$B$7, 2, FALSE)</f>
        <v>Bing</v>
      </c>
      <c r="D754" s="4" t="s">
        <v>42</v>
      </c>
      <c r="E754" s="14">
        <v>0</v>
      </c>
      <c r="F754" s="3">
        <v>-1</v>
      </c>
      <c r="G754" s="3">
        <v>-1</v>
      </c>
      <c r="H754" s="18" t="str">
        <f>VLOOKUP(G754, Products!$A$1:$B$7, 2, FALSE)</f>
        <v>NONE</v>
      </c>
      <c r="I754" s="3">
        <v>-1</v>
      </c>
      <c r="J754" s="19" t="str">
        <f>VLOOKUP(I754, 'Pricing plans'!$A$1:$B$5, 2, FALSE)</f>
        <v>NONE</v>
      </c>
      <c r="K754" s="22">
        <f t="array" ref="K754">INDEX(Prices!$A$1:$G$5, MATCH(J754, Prices!$A$1:$A$5, 0), MATCH(H754, Prices!$A$1:$G$1, 0))</f>
        <v>0</v>
      </c>
      <c r="L754" s="3">
        <v>2</v>
      </c>
      <c r="M754" s="18" t="str">
        <f>VLOOKUP(L754, Cities!$A$1:$B$11, 2, FALSE)</f>
        <v>Hanoi</v>
      </c>
      <c r="N754" s="3">
        <v>1</v>
      </c>
      <c r="O754" s="4" t="s">
        <v>44</v>
      </c>
    </row>
    <row r="755" spans="1:15" ht="13" x14ac:dyDescent="0.15">
      <c r="A755" s="3">
        <v>754</v>
      </c>
      <c r="B755" s="3">
        <v>5</v>
      </c>
      <c r="C755" s="18" t="str">
        <f>VLOOKUP(B755, 'Traffic channels'!$A$1:$B$7, 2, FALSE)</f>
        <v>Instagram</v>
      </c>
      <c r="D755" s="4" t="s">
        <v>39</v>
      </c>
      <c r="E755" s="14">
        <v>0</v>
      </c>
      <c r="F755" s="3">
        <v>-1</v>
      </c>
      <c r="G755" s="3">
        <v>-1</v>
      </c>
      <c r="H755" s="18" t="str">
        <f>VLOOKUP(G755, Products!$A$1:$B$7, 2, FALSE)</f>
        <v>NONE</v>
      </c>
      <c r="I755" s="3">
        <v>-1</v>
      </c>
      <c r="J755" s="19" t="str">
        <f>VLOOKUP(I755, 'Pricing plans'!$A$1:$B$5, 2, FALSE)</f>
        <v>NONE</v>
      </c>
      <c r="K755" s="22">
        <f t="array" ref="K755">INDEX(Prices!$A$1:$G$5, MATCH(J755, Prices!$A$1:$A$5, 0), MATCH(H755, Prices!$A$1:$G$1, 0))</f>
        <v>0</v>
      </c>
      <c r="L755" s="3">
        <v>9</v>
      </c>
      <c r="M755" s="18" t="str">
        <f>VLOOKUP(L755, Cities!$A$1:$B$11, 2, FALSE)</f>
        <v>Haiphong</v>
      </c>
      <c r="N755" s="3">
        <v>4</v>
      </c>
      <c r="O755" s="4" t="s">
        <v>45</v>
      </c>
    </row>
    <row r="756" spans="1:15" ht="13" x14ac:dyDescent="0.15">
      <c r="A756" s="3">
        <v>755</v>
      </c>
      <c r="B756" s="3">
        <v>4</v>
      </c>
      <c r="C756" s="18" t="str">
        <f>VLOOKUP(B756, 'Traffic channels'!$A$1:$B$7, 2, FALSE)</f>
        <v>Facebook</v>
      </c>
      <c r="D756" s="4" t="s">
        <v>42</v>
      </c>
      <c r="E756" s="14">
        <v>0</v>
      </c>
      <c r="F756" s="3">
        <v>-1</v>
      </c>
      <c r="G756" s="3">
        <v>-1</v>
      </c>
      <c r="H756" s="18" t="str">
        <f>VLOOKUP(G756, Products!$A$1:$B$7, 2, FALSE)</f>
        <v>NONE</v>
      </c>
      <c r="I756" s="3">
        <v>-1</v>
      </c>
      <c r="J756" s="19" t="str">
        <f>VLOOKUP(I756, 'Pricing plans'!$A$1:$B$5, 2, FALSE)</f>
        <v>NONE</v>
      </c>
      <c r="K756" s="22">
        <f t="array" ref="K756">INDEX(Prices!$A$1:$G$5, MATCH(J756, Prices!$A$1:$A$5, 0), MATCH(H756, Prices!$A$1:$G$1, 0))</f>
        <v>0</v>
      </c>
      <c r="L756" s="3">
        <v>7</v>
      </c>
      <c r="M756" s="18" t="str">
        <f>VLOOKUP(L756, Cities!$A$1:$B$11, 2, FALSE)</f>
        <v>Hội An</v>
      </c>
      <c r="N756" s="3">
        <v>7</v>
      </c>
      <c r="O756" s="4" t="s">
        <v>47</v>
      </c>
    </row>
    <row r="757" spans="1:15" ht="13" x14ac:dyDescent="0.15">
      <c r="A757" s="3">
        <v>756</v>
      </c>
      <c r="B757" s="3">
        <v>1</v>
      </c>
      <c r="C757" s="18" t="str">
        <f>VLOOKUP(B757, 'Traffic channels'!$A$1:$B$7, 2, FALSE)</f>
        <v>Google SEO</v>
      </c>
      <c r="D757" s="4" t="s">
        <v>42</v>
      </c>
      <c r="E757" s="14">
        <v>0</v>
      </c>
      <c r="F757" s="3">
        <v>-1</v>
      </c>
      <c r="G757" s="3">
        <v>-1</v>
      </c>
      <c r="H757" s="18" t="str">
        <f>VLOOKUP(G757, Products!$A$1:$B$7, 2, FALSE)</f>
        <v>NONE</v>
      </c>
      <c r="I757" s="3">
        <v>-1</v>
      </c>
      <c r="J757" s="19" t="str">
        <f>VLOOKUP(I757, 'Pricing plans'!$A$1:$B$5, 2, FALSE)</f>
        <v>NONE</v>
      </c>
      <c r="K757" s="22">
        <f t="array" ref="K757">INDEX(Prices!$A$1:$G$5, MATCH(J757, Prices!$A$1:$A$5, 0), MATCH(H757, Prices!$A$1:$G$1, 0))</f>
        <v>0</v>
      </c>
      <c r="L757" s="3">
        <v>9</v>
      </c>
      <c r="M757" s="18" t="str">
        <f>VLOOKUP(L757, Cities!$A$1:$B$11, 2, FALSE)</f>
        <v>Haiphong</v>
      </c>
      <c r="N757" s="3">
        <v>3</v>
      </c>
      <c r="O757" s="4" t="s">
        <v>40</v>
      </c>
    </row>
    <row r="758" spans="1:15" ht="13" x14ac:dyDescent="0.15">
      <c r="A758" s="3">
        <v>757</v>
      </c>
      <c r="B758" s="3">
        <v>1</v>
      </c>
      <c r="C758" s="18" t="str">
        <f>VLOOKUP(B758, 'Traffic channels'!$A$1:$B$7, 2, FALSE)</f>
        <v>Google SEO</v>
      </c>
      <c r="D758" s="4" t="s">
        <v>39</v>
      </c>
      <c r="E758" s="14">
        <v>0</v>
      </c>
      <c r="F758" s="3">
        <v>-1</v>
      </c>
      <c r="G758" s="3">
        <v>-1</v>
      </c>
      <c r="H758" s="18" t="str">
        <f>VLOOKUP(G758, Products!$A$1:$B$7, 2, FALSE)</f>
        <v>NONE</v>
      </c>
      <c r="I758" s="3">
        <v>-1</v>
      </c>
      <c r="J758" s="19" t="str">
        <f>VLOOKUP(I758, 'Pricing plans'!$A$1:$B$5, 2, FALSE)</f>
        <v>NONE</v>
      </c>
      <c r="K758" s="22">
        <f t="array" ref="K758">INDEX(Prices!$A$1:$G$5, MATCH(J758, Prices!$A$1:$A$5, 0), MATCH(H758, Prices!$A$1:$G$1, 0))</f>
        <v>0</v>
      </c>
      <c r="L758" s="3">
        <v>10</v>
      </c>
      <c r="M758" s="18" t="str">
        <f>VLOOKUP(L758, Cities!$A$1:$B$11, 2, FALSE)</f>
        <v>Nha Trang</v>
      </c>
      <c r="N758" s="3">
        <v>1</v>
      </c>
      <c r="O758" s="4" t="s">
        <v>44</v>
      </c>
    </row>
    <row r="759" spans="1:15" ht="13" x14ac:dyDescent="0.15">
      <c r="A759" s="3">
        <v>758</v>
      </c>
      <c r="B759" s="3">
        <v>2</v>
      </c>
      <c r="C759" s="18" t="str">
        <f>VLOOKUP(B759, 'Traffic channels'!$A$1:$B$7, 2, FALSE)</f>
        <v>Google Ads</v>
      </c>
      <c r="D759" s="4" t="s">
        <v>39</v>
      </c>
      <c r="E759" s="14">
        <v>0</v>
      </c>
      <c r="F759" s="3">
        <v>-1</v>
      </c>
      <c r="G759" s="3">
        <v>-1</v>
      </c>
      <c r="H759" s="18" t="str">
        <f>VLOOKUP(G759, Products!$A$1:$B$7, 2, FALSE)</f>
        <v>NONE</v>
      </c>
      <c r="I759" s="3">
        <v>-1</v>
      </c>
      <c r="J759" s="19" t="str">
        <f>VLOOKUP(I759, 'Pricing plans'!$A$1:$B$5, 2, FALSE)</f>
        <v>NONE</v>
      </c>
      <c r="K759" s="22">
        <f t="array" ref="K759">INDEX(Prices!$A$1:$G$5, MATCH(J759, Prices!$A$1:$A$5, 0), MATCH(H759, Prices!$A$1:$G$1, 0))</f>
        <v>0</v>
      </c>
      <c r="L759" s="3">
        <v>2</v>
      </c>
      <c r="M759" s="18" t="str">
        <f>VLOOKUP(L759, Cities!$A$1:$B$11, 2, FALSE)</f>
        <v>Hanoi</v>
      </c>
      <c r="N759" s="3">
        <v>7</v>
      </c>
      <c r="O759" s="4" t="s">
        <v>47</v>
      </c>
    </row>
    <row r="760" spans="1:15" ht="13" x14ac:dyDescent="0.15">
      <c r="A760" s="3">
        <v>759</v>
      </c>
      <c r="B760" s="3">
        <v>1</v>
      </c>
      <c r="C760" s="18" t="str">
        <f>VLOOKUP(B760, 'Traffic channels'!$A$1:$B$7, 2, FALSE)</f>
        <v>Google SEO</v>
      </c>
      <c r="D760" s="4" t="s">
        <v>39</v>
      </c>
      <c r="E760" s="14">
        <v>0</v>
      </c>
      <c r="F760" s="3">
        <v>-1</v>
      </c>
      <c r="G760" s="3">
        <v>-1</v>
      </c>
      <c r="H760" s="18" t="str">
        <f>VLOOKUP(G760, Products!$A$1:$B$7, 2, FALSE)</f>
        <v>NONE</v>
      </c>
      <c r="I760" s="3">
        <v>-1</v>
      </c>
      <c r="J760" s="19" t="str">
        <f>VLOOKUP(I760, 'Pricing plans'!$A$1:$B$5, 2, FALSE)</f>
        <v>NONE</v>
      </c>
      <c r="K760" s="22">
        <f t="array" ref="K760">INDEX(Prices!$A$1:$G$5, MATCH(J760, Prices!$A$1:$A$5, 0), MATCH(H760, Prices!$A$1:$G$1, 0))</f>
        <v>0</v>
      </c>
      <c r="L760" s="3">
        <v>7</v>
      </c>
      <c r="M760" s="18" t="str">
        <f>VLOOKUP(L760, Cities!$A$1:$B$11, 2, FALSE)</f>
        <v>Hội An</v>
      </c>
      <c r="N760" s="3">
        <v>6</v>
      </c>
      <c r="O760" s="4" t="s">
        <v>46</v>
      </c>
    </row>
    <row r="761" spans="1:15" ht="13" x14ac:dyDescent="0.15">
      <c r="A761" s="3">
        <v>760</v>
      </c>
      <c r="B761" s="3">
        <v>1</v>
      </c>
      <c r="C761" s="18" t="str">
        <f>VLOOKUP(B761, 'Traffic channels'!$A$1:$B$7, 2, FALSE)</f>
        <v>Google SEO</v>
      </c>
      <c r="D761" s="4" t="s">
        <v>42</v>
      </c>
      <c r="E761" s="14">
        <v>0</v>
      </c>
      <c r="F761" s="3">
        <v>-1</v>
      </c>
      <c r="G761" s="3">
        <v>-1</v>
      </c>
      <c r="H761" s="18" t="str">
        <f>VLOOKUP(G761, Products!$A$1:$B$7, 2, FALSE)</f>
        <v>NONE</v>
      </c>
      <c r="I761" s="3">
        <v>-1</v>
      </c>
      <c r="J761" s="19" t="str">
        <f>VLOOKUP(I761, 'Pricing plans'!$A$1:$B$5, 2, FALSE)</f>
        <v>NONE</v>
      </c>
      <c r="K761" s="22">
        <f t="array" ref="K761">INDEX(Prices!$A$1:$G$5, MATCH(J761, Prices!$A$1:$A$5, 0), MATCH(H761, Prices!$A$1:$G$1, 0))</f>
        <v>0</v>
      </c>
      <c r="L761" s="3">
        <v>3</v>
      </c>
      <c r="M761" s="18" t="str">
        <f>VLOOKUP(L761, Cities!$A$1:$B$11, 2, FALSE)</f>
        <v>Da Nang</v>
      </c>
      <c r="N761" s="3">
        <v>3</v>
      </c>
      <c r="O761" s="4" t="s">
        <v>40</v>
      </c>
    </row>
    <row r="762" spans="1:15" ht="13" x14ac:dyDescent="0.15">
      <c r="A762" s="3">
        <v>761</v>
      </c>
      <c r="B762" s="3">
        <v>6</v>
      </c>
      <c r="C762" s="18" t="str">
        <f>VLOOKUP(B762, 'Traffic channels'!$A$1:$B$7, 2, FALSE)</f>
        <v>Twitter</v>
      </c>
      <c r="D762" s="4" t="s">
        <v>39</v>
      </c>
      <c r="E762" s="14">
        <v>0</v>
      </c>
      <c r="F762" s="3">
        <v>-1</v>
      </c>
      <c r="G762" s="3">
        <v>-1</v>
      </c>
      <c r="H762" s="18" t="str">
        <f>VLOOKUP(G762, Products!$A$1:$B$7, 2, FALSE)</f>
        <v>NONE</v>
      </c>
      <c r="I762" s="3">
        <v>-1</v>
      </c>
      <c r="J762" s="19" t="str">
        <f>VLOOKUP(I762, 'Pricing plans'!$A$1:$B$5, 2, FALSE)</f>
        <v>NONE</v>
      </c>
      <c r="K762" s="22">
        <f t="array" ref="K762">INDEX(Prices!$A$1:$G$5, MATCH(J762, Prices!$A$1:$A$5, 0), MATCH(H762, Prices!$A$1:$G$1, 0))</f>
        <v>0</v>
      </c>
      <c r="L762" s="3">
        <v>5</v>
      </c>
      <c r="M762" s="18" t="str">
        <f>VLOOKUP(L762, Cities!$A$1:$B$11, 2, FALSE)</f>
        <v>Đông Hà</v>
      </c>
      <c r="N762" s="3">
        <v>2</v>
      </c>
      <c r="O762" s="4" t="s">
        <v>41</v>
      </c>
    </row>
    <row r="763" spans="1:15" ht="13" x14ac:dyDescent="0.15">
      <c r="A763" s="3">
        <v>762</v>
      </c>
      <c r="B763" s="3">
        <v>3</v>
      </c>
      <c r="C763" s="18" t="str">
        <f>VLOOKUP(B763, 'Traffic channels'!$A$1:$B$7, 2, FALSE)</f>
        <v>Bing</v>
      </c>
      <c r="D763" s="4" t="s">
        <v>39</v>
      </c>
      <c r="E763" s="14">
        <v>0</v>
      </c>
      <c r="F763" s="3">
        <v>-1</v>
      </c>
      <c r="G763" s="3">
        <v>-1</v>
      </c>
      <c r="H763" s="18" t="str">
        <f>VLOOKUP(G763, Products!$A$1:$B$7, 2, FALSE)</f>
        <v>NONE</v>
      </c>
      <c r="I763" s="3">
        <v>-1</v>
      </c>
      <c r="J763" s="19" t="str">
        <f>VLOOKUP(I763, 'Pricing plans'!$A$1:$B$5, 2, FALSE)</f>
        <v>NONE</v>
      </c>
      <c r="K763" s="22">
        <f t="array" ref="K763">INDEX(Prices!$A$1:$G$5, MATCH(J763, Prices!$A$1:$A$5, 0), MATCH(H763, Prices!$A$1:$G$1, 0))</f>
        <v>0</v>
      </c>
      <c r="L763" s="3">
        <v>9</v>
      </c>
      <c r="M763" s="18" t="str">
        <f>VLOOKUP(L763, Cities!$A$1:$B$11, 2, FALSE)</f>
        <v>Haiphong</v>
      </c>
      <c r="N763" s="3">
        <v>7</v>
      </c>
      <c r="O763" s="4" t="s">
        <v>47</v>
      </c>
    </row>
    <row r="764" spans="1:15" ht="13" x14ac:dyDescent="0.15">
      <c r="A764" s="3">
        <v>763</v>
      </c>
      <c r="B764" s="3">
        <v>2</v>
      </c>
      <c r="C764" s="18" t="str">
        <f>VLOOKUP(B764, 'Traffic channels'!$A$1:$B$7, 2, FALSE)</f>
        <v>Google Ads</v>
      </c>
      <c r="D764" s="4" t="s">
        <v>42</v>
      </c>
      <c r="E764" s="14">
        <v>0</v>
      </c>
      <c r="F764" s="3">
        <v>-1</v>
      </c>
      <c r="G764" s="3">
        <v>-1</v>
      </c>
      <c r="H764" s="18" t="str">
        <f>VLOOKUP(G764, Products!$A$1:$B$7, 2, FALSE)</f>
        <v>NONE</v>
      </c>
      <c r="I764" s="3">
        <v>-1</v>
      </c>
      <c r="J764" s="19" t="str">
        <f>VLOOKUP(I764, 'Pricing plans'!$A$1:$B$5, 2, FALSE)</f>
        <v>NONE</v>
      </c>
      <c r="K764" s="22">
        <f t="array" ref="K764">INDEX(Prices!$A$1:$G$5, MATCH(J764, Prices!$A$1:$A$5, 0), MATCH(H764, Prices!$A$1:$G$1, 0))</f>
        <v>0</v>
      </c>
      <c r="L764" s="3">
        <v>4</v>
      </c>
      <c r="M764" s="18" t="str">
        <f>VLOOKUP(L764, Cities!$A$1:$B$11, 2, FALSE)</f>
        <v>Huế</v>
      </c>
      <c r="N764" s="3">
        <v>2</v>
      </c>
      <c r="O764" s="4" t="s">
        <v>41</v>
      </c>
    </row>
    <row r="765" spans="1:15" ht="13" x14ac:dyDescent="0.15">
      <c r="A765" s="3">
        <v>764</v>
      </c>
      <c r="B765" s="3">
        <v>1</v>
      </c>
      <c r="C765" s="18" t="str">
        <f>VLOOKUP(B765, 'Traffic channels'!$A$1:$B$7, 2, FALSE)</f>
        <v>Google SEO</v>
      </c>
      <c r="D765" s="4" t="s">
        <v>39</v>
      </c>
      <c r="E765" s="14">
        <v>0</v>
      </c>
      <c r="F765" s="3">
        <v>-1</v>
      </c>
      <c r="G765" s="3">
        <v>-1</v>
      </c>
      <c r="H765" s="18" t="str">
        <f>VLOOKUP(G765, Products!$A$1:$B$7, 2, FALSE)</f>
        <v>NONE</v>
      </c>
      <c r="I765" s="3">
        <v>-1</v>
      </c>
      <c r="J765" s="19" t="str">
        <f>VLOOKUP(I765, 'Pricing plans'!$A$1:$B$5, 2, FALSE)</f>
        <v>NONE</v>
      </c>
      <c r="K765" s="22">
        <f t="array" ref="K765">INDEX(Prices!$A$1:$G$5, MATCH(J765, Prices!$A$1:$A$5, 0), MATCH(H765, Prices!$A$1:$G$1, 0))</f>
        <v>0</v>
      </c>
      <c r="L765" s="3">
        <v>10</v>
      </c>
      <c r="M765" s="18" t="str">
        <f>VLOOKUP(L765, Cities!$A$1:$B$11, 2, FALSE)</f>
        <v>Nha Trang</v>
      </c>
      <c r="N765" s="3">
        <v>3</v>
      </c>
      <c r="O765" s="4" t="s">
        <v>40</v>
      </c>
    </row>
    <row r="766" spans="1:15" ht="13" x14ac:dyDescent="0.15">
      <c r="A766" s="3">
        <v>765</v>
      </c>
      <c r="B766" s="3">
        <v>6</v>
      </c>
      <c r="C766" s="18" t="str">
        <f>VLOOKUP(B766, 'Traffic channels'!$A$1:$B$7, 2, FALSE)</f>
        <v>Twitter</v>
      </c>
      <c r="D766" s="4" t="s">
        <v>42</v>
      </c>
      <c r="E766" s="14">
        <v>0</v>
      </c>
      <c r="F766" s="3">
        <v>-1</v>
      </c>
      <c r="G766" s="3">
        <v>-1</v>
      </c>
      <c r="H766" s="18" t="str">
        <f>VLOOKUP(G766, Products!$A$1:$B$7, 2, FALSE)</f>
        <v>NONE</v>
      </c>
      <c r="I766" s="3">
        <v>-1</v>
      </c>
      <c r="J766" s="19" t="str">
        <f>VLOOKUP(I766, 'Pricing plans'!$A$1:$B$5, 2, FALSE)</f>
        <v>NONE</v>
      </c>
      <c r="K766" s="22">
        <f t="array" ref="K766">INDEX(Prices!$A$1:$G$5, MATCH(J766, Prices!$A$1:$A$5, 0), MATCH(H766, Prices!$A$1:$G$1, 0))</f>
        <v>0</v>
      </c>
      <c r="L766" s="3">
        <v>4</v>
      </c>
      <c r="M766" s="18" t="str">
        <f>VLOOKUP(L766, Cities!$A$1:$B$11, 2, FALSE)</f>
        <v>Huế</v>
      </c>
      <c r="N766" s="3">
        <v>7</v>
      </c>
      <c r="O766" s="4" t="s">
        <v>47</v>
      </c>
    </row>
    <row r="767" spans="1:15" ht="13" x14ac:dyDescent="0.15">
      <c r="A767" s="3">
        <v>766</v>
      </c>
      <c r="B767" s="3">
        <v>4</v>
      </c>
      <c r="C767" s="18" t="str">
        <f>VLOOKUP(B767, 'Traffic channels'!$A$1:$B$7, 2, FALSE)</f>
        <v>Facebook</v>
      </c>
      <c r="D767" s="4" t="s">
        <v>39</v>
      </c>
      <c r="E767" s="14">
        <v>0</v>
      </c>
      <c r="F767" s="3">
        <v>-1</v>
      </c>
      <c r="G767" s="3">
        <v>-1</v>
      </c>
      <c r="H767" s="18" t="str">
        <f>VLOOKUP(G767, Products!$A$1:$B$7, 2, FALSE)</f>
        <v>NONE</v>
      </c>
      <c r="I767" s="3">
        <v>-1</v>
      </c>
      <c r="J767" s="19" t="str">
        <f>VLOOKUP(I767, 'Pricing plans'!$A$1:$B$5, 2, FALSE)</f>
        <v>NONE</v>
      </c>
      <c r="K767" s="22">
        <f t="array" ref="K767">INDEX(Prices!$A$1:$G$5, MATCH(J767, Prices!$A$1:$A$5, 0), MATCH(H767, Prices!$A$1:$G$1, 0))</f>
        <v>0</v>
      </c>
      <c r="L767" s="3">
        <v>9</v>
      </c>
      <c r="M767" s="18" t="str">
        <f>VLOOKUP(L767, Cities!$A$1:$B$11, 2, FALSE)</f>
        <v>Haiphong</v>
      </c>
      <c r="N767" s="3">
        <v>3</v>
      </c>
      <c r="O767" s="4" t="s">
        <v>40</v>
      </c>
    </row>
    <row r="768" spans="1:15" ht="13" x14ac:dyDescent="0.15">
      <c r="A768" s="3">
        <v>767</v>
      </c>
      <c r="B768" s="3">
        <v>5</v>
      </c>
      <c r="C768" s="18" t="str">
        <f>VLOOKUP(B768, 'Traffic channels'!$A$1:$B$7, 2, FALSE)</f>
        <v>Instagram</v>
      </c>
      <c r="D768" s="4" t="s">
        <v>39</v>
      </c>
      <c r="E768" s="14">
        <v>0</v>
      </c>
      <c r="F768" s="3">
        <v>-1</v>
      </c>
      <c r="G768" s="3">
        <v>-1</v>
      </c>
      <c r="H768" s="18" t="str">
        <f>VLOOKUP(G768, Products!$A$1:$B$7, 2, FALSE)</f>
        <v>NONE</v>
      </c>
      <c r="I768" s="3">
        <v>-1</v>
      </c>
      <c r="J768" s="19" t="str">
        <f>VLOOKUP(I768, 'Pricing plans'!$A$1:$B$5, 2, FALSE)</f>
        <v>NONE</v>
      </c>
      <c r="K768" s="22">
        <f t="array" ref="K768">INDEX(Prices!$A$1:$G$5, MATCH(J768, Prices!$A$1:$A$5, 0), MATCH(H768, Prices!$A$1:$G$1, 0))</f>
        <v>0</v>
      </c>
      <c r="L768" s="3">
        <v>10</v>
      </c>
      <c r="M768" s="18" t="str">
        <f>VLOOKUP(L768, Cities!$A$1:$B$11, 2, FALSE)</f>
        <v>Nha Trang</v>
      </c>
      <c r="N768" s="3">
        <v>7</v>
      </c>
      <c r="O768" s="4" t="s">
        <v>47</v>
      </c>
    </row>
    <row r="769" spans="1:15" ht="13" x14ac:dyDescent="0.15">
      <c r="A769" s="3">
        <v>768</v>
      </c>
      <c r="B769" s="3">
        <v>2</v>
      </c>
      <c r="C769" s="18" t="str">
        <f>VLOOKUP(B769, 'Traffic channels'!$A$1:$B$7, 2, FALSE)</f>
        <v>Google Ads</v>
      </c>
      <c r="D769" s="4" t="s">
        <v>42</v>
      </c>
      <c r="E769" s="14">
        <v>0</v>
      </c>
      <c r="F769" s="3">
        <v>-1</v>
      </c>
      <c r="G769" s="3">
        <v>-1</v>
      </c>
      <c r="H769" s="18" t="str">
        <f>VLOOKUP(G769, Products!$A$1:$B$7, 2, FALSE)</f>
        <v>NONE</v>
      </c>
      <c r="I769" s="3">
        <v>-1</v>
      </c>
      <c r="J769" s="19" t="str">
        <f>VLOOKUP(I769, 'Pricing plans'!$A$1:$B$5, 2, FALSE)</f>
        <v>NONE</v>
      </c>
      <c r="K769" s="22">
        <f t="array" ref="K769">INDEX(Prices!$A$1:$G$5, MATCH(J769, Prices!$A$1:$A$5, 0), MATCH(H769, Prices!$A$1:$G$1, 0))</f>
        <v>0</v>
      </c>
      <c r="L769" s="3">
        <v>7</v>
      </c>
      <c r="M769" s="18" t="str">
        <f>VLOOKUP(L769, Cities!$A$1:$B$11, 2, FALSE)</f>
        <v>Hội An</v>
      </c>
      <c r="N769" s="3">
        <v>4</v>
      </c>
      <c r="O769" s="4" t="s">
        <v>45</v>
      </c>
    </row>
    <row r="770" spans="1:15" ht="13" x14ac:dyDescent="0.15">
      <c r="A770" s="3">
        <v>769</v>
      </c>
      <c r="B770" s="3">
        <v>2</v>
      </c>
      <c r="C770" s="18" t="str">
        <f>VLOOKUP(B770, 'Traffic channels'!$A$1:$B$7, 2, FALSE)</f>
        <v>Google Ads</v>
      </c>
      <c r="D770" s="4" t="s">
        <v>42</v>
      </c>
      <c r="E770" s="14">
        <v>0</v>
      </c>
      <c r="F770" s="3">
        <v>-1</v>
      </c>
      <c r="G770" s="3">
        <v>-1</v>
      </c>
      <c r="H770" s="18" t="str">
        <f>VLOOKUP(G770, Products!$A$1:$B$7, 2, FALSE)</f>
        <v>NONE</v>
      </c>
      <c r="I770" s="3">
        <v>-1</v>
      </c>
      <c r="J770" s="19" t="str">
        <f>VLOOKUP(I770, 'Pricing plans'!$A$1:$B$5, 2, FALSE)</f>
        <v>NONE</v>
      </c>
      <c r="K770" s="22">
        <f t="array" ref="K770">INDEX(Prices!$A$1:$G$5, MATCH(J770, Prices!$A$1:$A$5, 0), MATCH(H770, Prices!$A$1:$G$1, 0))</f>
        <v>0</v>
      </c>
      <c r="L770" s="3">
        <v>4</v>
      </c>
      <c r="M770" s="18" t="str">
        <f>VLOOKUP(L770, Cities!$A$1:$B$11, 2, FALSE)</f>
        <v>Huế</v>
      </c>
      <c r="N770" s="3">
        <v>2</v>
      </c>
      <c r="O770" s="4" t="s">
        <v>41</v>
      </c>
    </row>
    <row r="771" spans="1:15" ht="13" x14ac:dyDescent="0.15">
      <c r="A771" s="3">
        <v>770</v>
      </c>
      <c r="B771" s="3">
        <v>5</v>
      </c>
      <c r="C771" s="18" t="str">
        <f>VLOOKUP(B771, 'Traffic channels'!$A$1:$B$7, 2, FALSE)</f>
        <v>Instagram</v>
      </c>
      <c r="D771" s="4" t="s">
        <v>39</v>
      </c>
      <c r="E771" s="14">
        <v>0</v>
      </c>
      <c r="F771" s="3">
        <v>-1</v>
      </c>
      <c r="G771" s="3">
        <v>-1</v>
      </c>
      <c r="H771" s="18" t="str">
        <f>VLOOKUP(G771, Products!$A$1:$B$7, 2, FALSE)</f>
        <v>NONE</v>
      </c>
      <c r="I771" s="3">
        <v>-1</v>
      </c>
      <c r="J771" s="19" t="str">
        <f>VLOOKUP(I771, 'Pricing plans'!$A$1:$B$5, 2, FALSE)</f>
        <v>NONE</v>
      </c>
      <c r="K771" s="22">
        <f t="array" ref="K771">INDEX(Prices!$A$1:$G$5, MATCH(J771, Prices!$A$1:$A$5, 0), MATCH(H771, Prices!$A$1:$G$1, 0))</f>
        <v>0</v>
      </c>
      <c r="L771" s="3">
        <v>3</v>
      </c>
      <c r="M771" s="18" t="str">
        <f>VLOOKUP(L771, Cities!$A$1:$B$11, 2, FALSE)</f>
        <v>Da Nang</v>
      </c>
      <c r="N771" s="3">
        <v>7</v>
      </c>
      <c r="O771" s="4" t="s">
        <v>47</v>
      </c>
    </row>
    <row r="772" spans="1:15" ht="13" x14ac:dyDescent="0.15">
      <c r="A772" s="3">
        <v>771</v>
      </c>
      <c r="B772" s="3">
        <v>2</v>
      </c>
      <c r="C772" s="18" t="str">
        <f>VLOOKUP(B772, 'Traffic channels'!$A$1:$B$7, 2, FALSE)</f>
        <v>Google Ads</v>
      </c>
      <c r="D772" s="4" t="s">
        <v>42</v>
      </c>
      <c r="E772" s="14">
        <v>0</v>
      </c>
      <c r="F772" s="3">
        <v>-1</v>
      </c>
      <c r="G772" s="3">
        <v>-1</v>
      </c>
      <c r="H772" s="18" t="str">
        <f>VLOOKUP(G772, Products!$A$1:$B$7, 2, FALSE)</f>
        <v>NONE</v>
      </c>
      <c r="I772" s="3">
        <v>-1</v>
      </c>
      <c r="J772" s="19" t="str">
        <f>VLOOKUP(I772, 'Pricing plans'!$A$1:$B$5, 2, FALSE)</f>
        <v>NONE</v>
      </c>
      <c r="K772" s="22">
        <f t="array" ref="K772">INDEX(Prices!$A$1:$G$5, MATCH(J772, Prices!$A$1:$A$5, 0), MATCH(H772, Prices!$A$1:$G$1, 0))</f>
        <v>0</v>
      </c>
      <c r="L772" s="3">
        <v>6</v>
      </c>
      <c r="M772" s="18" t="str">
        <f>VLOOKUP(L772, Cities!$A$1:$B$11, 2, FALSE)</f>
        <v>Đà Lạt</v>
      </c>
      <c r="N772" s="3">
        <v>3</v>
      </c>
      <c r="O772" s="4" t="s">
        <v>40</v>
      </c>
    </row>
    <row r="773" spans="1:15" ht="13" x14ac:dyDescent="0.15">
      <c r="A773" s="3">
        <v>772</v>
      </c>
      <c r="B773" s="3">
        <v>2</v>
      </c>
      <c r="C773" s="18" t="str">
        <f>VLOOKUP(B773, 'Traffic channels'!$A$1:$B$7, 2, FALSE)</f>
        <v>Google Ads</v>
      </c>
      <c r="D773" s="4" t="s">
        <v>39</v>
      </c>
      <c r="E773" s="14">
        <v>0</v>
      </c>
      <c r="F773" s="3">
        <v>-1</v>
      </c>
      <c r="G773" s="3">
        <v>-1</v>
      </c>
      <c r="H773" s="18" t="str">
        <f>VLOOKUP(G773, Products!$A$1:$B$7, 2, FALSE)</f>
        <v>NONE</v>
      </c>
      <c r="I773" s="3">
        <v>-1</v>
      </c>
      <c r="J773" s="19" t="str">
        <f>VLOOKUP(I773, 'Pricing plans'!$A$1:$B$5, 2, FALSE)</f>
        <v>NONE</v>
      </c>
      <c r="K773" s="22">
        <f t="array" ref="K773">INDEX(Prices!$A$1:$G$5, MATCH(J773, Prices!$A$1:$A$5, 0), MATCH(H773, Prices!$A$1:$G$1, 0))</f>
        <v>0</v>
      </c>
      <c r="L773" s="3">
        <v>8</v>
      </c>
      <c r="M773" s="18" t="str">
        <f>VLOOKUP(L773, Cities!$A$1:$B$11, 2, FALSE)</f>
        <v>Buôn Ma Thuột</v>
      </c>
      <c r="N773" s="3">
        <v>6</v>
      </c>
      <c r="O773" s="4" t="s">
        <v>46</v>
      </c>
    </row>
    <row r="774" spans="1:15" ht="13" x14ac:dyDescent="0.15">
      <c r="A774" s="3">
        <v>773</v>
      </c>
      <c r="B774" s="3">
        <v>4</v>
      </c>
      <c r="C774" s="18" t="str">
        <f>VLOOKUP(B774, 'Traffic channels'!$A$1:$B$7, 2, FALSE)</f>
        <v>Facebook</v>
      </c>
      <c r="D774" s="4" t="s">
        <v>42</v>
      </c>
      <c r="E774" s="14">
        <v>0</v>
      </c>
      <c r="F774" s="3">
        <v>-1</v>
      </c>
      <c r="G774" s="3">
        <v>-1</v>
      </c>
      <c r="H774" s="18" t="str">
        <f>VLOOKUP(G774, Products!$A$1:$B$7, 2, FALSE)</f>
        <v>NONE</v>
      </c>
      <c r="I774" s="3">
        <v>-1</v>
      </c>
      <c r="J774" s="19" t="str">
        <f>VLOOKUP(I774, 'Pricing plans'!$A$1:$B$5, 2, FALSE)</f>
        <v>NONE</v>
      </c>
      <c r="K774" s="22">
        <f t="array" ref="K774">INDEX(Prices!$A$1:$G$5, MATCH(J774, Prices!$A$1:$A$5, 0), MATCH(H774, Prices!$A$1:$G$1, 0))</f>
        <v>0</v>
      </c>
      <c r="L774" s="3">
        <v>6</v>
      </c>
      <c r="M774" s="18" t="str">
        <f>VLOOKUP(L774, Cities!$A$1:$B$11, 2, FALSE)</f>
        <v>Đà Lạt</v>
      </c>
      <c r="N774" s="3">
        <v>1</v>
      </c>
      <c r="O774" s="4" t="s">
        <v>44</v>
      </c>
    </row>
    <row r="775" spans="1:15" ht="13" x14ac:dyDescent="0.15">
      <c r="A775" s="3">
        <v>774</v>
      </c>
      <c r="B775" s="3">
        <v>2</v>
      </c>
      <c r="C775" s="18" t="str">
        <f>VLOOKUP(B775, 'Traffic channels'!$A$1:$B$7, 2, FALSE)</f>
        <v>Google Ads</v>
      </c>
      <c r="D775" s="4" t="s">
        <v>42</v>
      </c>
      <c r="E775" s="14">
        <v>0</v>
      </c>
      <c r="F775" s="3">
        <v>-1</v>
      </c>
      <c r="G775" s="3">
        <v>-1</v>
      </c>
      <c r="H775" s="18" t="str">
        <f>VLOOKUP(G775, Products!$A$1:$B$7, 2, FALSE)</f>
        <v>NONE</v>
      </c>
      <c r="I775" s="3">
        <v>-1</v>
      </c>
      <c r="J775" s="19" t="str">
        <f>VLOOKUP(I775, 'Pricing plans'!$A$1:$B$5, 2, FALSE)</f>
        <v>NONE</v>
      </c>
      <c r="K775" s="22">
        <f t="array" ref="K775">INDEX(Prices!$A$1:$G$5, MATCH(J775, Prices!$A$1:$A$5, 0), MATCH(H775, Prices!$A$1:$G$1, 0))</f>
        <v>0</v>
      </c>
      <c r="L775" s="3">
        <v>7</v>
      </c>
      <c r="M775" s="18" t="str">
        <f>VLOOKUP(L775, Cities!$A$1:$B$11, 2, FALSE)</f>
        <v>Hội An</v>
      </c>
      <c r="N775" s="3">
        <v>4</v>
      </c>
      <c r="O775" s="4" t="s">
        <v>45</v>
      </c>
    </row>
    <row r="776" spans="1:15" ht="13" x14ac:dyDescent="0.15">
      <c r="A776" s="3">
        <v>775</v>
      </c>
      <c r="B776" s="3">
        <v>5</v>
      </c>
      <c r="C776" s="18" t="str">
        <f>VLOOKUP(B776, 'Traffic channels'!$A$1:$B$7, 2, FALSE)</f>
        <v>Instagram</v>
      </c>
      <c r="D776" s="4" t="s">
        <v>42</v>
      </c>
      <c r="E776" s="14">
        <v>0</v>
      </c>
      <c r="F776" s="3">
        <v>-1</v>
      </c>
      <c r="G776" s="3">
        <v>-1</v>
      </c>
      <c r="H776" s="18" t="str">
        <f>VLOOKUP(G776, Products!$A$1:$B$7, 2, FALSE)</f>
        <v>NONE</v>
      </c>
      <c r="I776" s="3">
        <v>-1</v>
      </c>
      <c r="J776" s="19" t="str">
        <f>VLOOKUP(I776, 'Pricing plans'!$A$1:$B$5, 2, FALSE)</f>
        <v>NONE</v>
      </c>
      <c r="K776" s="22">
        <f t="array" ref="K776">INDEX(Prices!$A$1:$G$5, MATCH(J776, Prices!$A$1:$A$5, 0), MATCH(H776, Prices!$A$1:$G$1, 0))</f>
        <v>0</v>
      </c>
      <c r="L776" s="3">
        <v>4</v>
      </c>
      <c r="M776" s="18" t="str">
        <f>VLOOKUP(L776, Cities!$A$1:$B$11, 2, FALSE)</f>
        <v>Huế</v>
      </c>
      <c r="N776" s="3">
        <v>4</v>
      </c>
      <c r="O776" s="4" t="s">
        <v>45</v>
      </c>
    </row>
    <row r="777" spans="1:15" ht="13" x14ac:dyDescent="0.15">
      <c r="A777" s="3">
        <v>776</v>
      </c>
      <c r="B777" s="3">
        <v>1</v>
      </c>
      <c r="C777" s="18" t="str">
        <f>VLOOKUP(B777, 'Traffic channels'!$A$1:$B$7, 2, FALSE)</f>
        <v>Google SEO</v>
      </c>
      <c r="D777" s="4" t="s">
        <v>42</v>
      </c>
      <c r="E777" s="14">
        <v>0</v>
      </c>
      <c r="F777" s="3">
        <v>-1</v>
      </c>
      <c r="G777" s="3">
        <v>-1</v>
      </c>
      <c r="H777" s="18" t="str">
        <f>VLOOKUP(G777, Products!$A$1:$B$7, 2, FALSE)</f>
        <v>NONE</v>
      </c>
      <c r="I777" s="3">
        <v>-1</v>
      </c>
      <c r="J777" s="19" t="str">
        <f>VLOOKUP(I777, 'Pricing plans'!$A$1:$B$5, 2, FALSE)</f>
        <v>NONE</v>
      </c>
      <c r="K777" s="22">
        <f t="array" ref="K777">INDEX(Prices!$A$1:$G$5, MATCH(J777, Prices!$A$1:$A$5, 0), MATCH(H777, Prices!$A$1:$G$1, 0))</f>
        <v>0</v>
      </c>
      <c r="L777" s="3">
        <v>3</v>
      </c>
      <c r="M777" s="18" t="str">
        <f>VLOOKUP(L777, Cities!$A$1:$B$11, 2, FALSE)</f>
        <v>Da Nang</v>
      </c>
      <c r="N777" s="3">
        <v>7</v>
      </c>
      <c r="O777" s="4" t="s">
        <v>47</v>
      </c>
    </row>
    <row r="778" spans="1:15" ht="13" x14ac:dyDescent="0.15">
      <c r="A778" s="3">
        <v>777</v>
      </c>
      <c r="B778" s="3">
        <v>2</v>
      </c>
      <c r="C778" s="18" t="str">
        <f>VLOOKUP(B778, 'Traffic channels'!$A$1:$B$7, 2, FALSE)</f>
        <v>Google Ads</v>
      </c>
      <c r="D778" s="4" t="s">
        <v>39</v>
      </c>
      <c r="E778" s="14">
        <v>0</v>
      </c>
      <c r="F778" s="3">
        <v>-1</v>
      </c>
      <c r="G778" s="3">
        <v>-1</v>
      </c>
      <c r="H778" s="18" t="str">
        <f>VLOOKUP(G778, Products!$A$1:$B$7, 2, FALSE)</f>
        <v>NONE</v>
      </c>
      <c r="I778" s="3">
        <v>-1</v>
      </c>
      <c r="J778" s="19" t="str">
        <f>VLOOKUP(I778, 'Pricing plans'!$A$1:$B$5, 2, FALSE)</f>
        <v>NONE</v>
      </c>
      <c r="K778" s="22">
        <f t="array" ref="K778">INDEX(Prices!$A$1:$G$5, MATCH(J778, Prices!$A$1:$A$5, 0), MATCH(H778, Prices!$A$1:$G$1, 0))</f>
        <v>0</v>
      </c>
      <c r="L778" s="3">
        <v>10</v>
      </c>
      <c r="M778" s="18" t="str">
        <f>VLOOKUP(L778, Cities!$A$1:$B$11, 2, FALSE)</f>
        <v>Nha Trang</v>
      </c>
      <c r="N778" s="3">
        <v>1</v>
      </c>
      <c r="O778" s="4" t="s">
        <v>44</v>
      </c>
    </row>
    <row r="779" spans="1:15" ht="13" x14ac:dyDescent="0.15">
      <c r="A779" s="3">
        <v>778</v>
      </c>
      <c r="B779" s="3">
        <v>2</v>
      </c>
      <c r="C779" s="18" t="str">
        <f>VLOOKUP(B779, 'Traffic channels'!$A$1:$B$7, 2, FALSE)</f>
        <v>Google Ads</v>
      </c>
      <c r="D779" s="4" t="s">
        <v>39</v>
      </c>
      <c r="E779" s="14">
        <v>0</v>
      </c>
      <c r="F779" s="3">
        <v>-1</v>
      </c>
      <c r="G779" s="3">
        <v>-1</v>
      </c>
      <c r="H779" s="18" t="str">
        <f>VLOOKUP(G779, Products!$A$1:$B$7, 2, FALSE)</f>
        <v>NONE</v>
      </c>
      <c r="I779" s="3">
        <v>-1</v>
      </c>
      <c r="J779" s="19" t="str">
        <f>VLOOKUP(I779, 'Pricing plans'!$A$1:$B$5, 2, FALSE)</f>
        <v>NONE</v>
      </c>
      <c r="K779" s="22">
        <f t="array" ref="K779">INDEX(Prices!$A$1:$G$5, MATCH(J779, Prices!$A$1:$A$5, 0), MATCH(H779, Prices!$A$1:$G$1, 0))</f>
        <v>0</v>
      </c>
      <c r="L779" s="3">
        <v>9</v>
      </c>
      <c r="M779" s="18" t="str">
        <f>VLOOKUP(L779, Cities!$A$1:$B$11, 2, FALSE)</f>
        <v>Haiphong</v>
      </c>
      <c r="N779" s="3">
        <v>7</v>
      </c>
      <c r="O779" s="4" t="s">
        <v>47</v>
      </c>
    </row>
    <row r="780" spans="1:15" ht="13" x14ac:dyDescent="0.15">
      <c r="A780" s="3">
        <v>779</v>
      </c>
      <c r="B780" s="3">
        <v>4</v>
      </c>
      <c r="C780" s="18" t="str">
        <f>VLOOKUP(B780, 'Traffic channels'!$A$1:$B$7, 2, FALSE)</f>
        <v>Facebook</v>
      </c>
      <c r="D780" s="4" t="s">
        <v>42</v>
      </c>
      <c r="E780" s="14">
        <v>0</v>
      </c>
      <c r="F780" s="3">
        <v>-1</v>
      </c>
      <c r="G780" s="3">
        <v>-1</v>
      </c>
      <c r="H780" s="18" t="str">
        <f>VLOOKUP(G780, Products!$A$1:$B$7, 2, FALSE)</f>
        <v>NONE</v>
      </c>
      <c r="I780" s="3">
        <v>-1</v>
      </c>
      <c r="J780" s="19" t="str">
        <f>VLOOKUP(I780, 'Pricing plans'!$A$1:$B$5, 2, FALSE)</f>
        <v>NONE</v>
      </c>
      <c r="K780" s="22">
        <f t="array" ref="K780">INDEX(Prices!$A$1:$G$5, MATCH(J780, Prices!$A$1:$A$5, 0), MATCH(H780, Prices!$A$1:$G$1, 0))</f>
        <v>0</v>
      </c>
      <c r="L780" s="3">
        <v>5</v>
      </c>
      <c r="M780" s="18" t="str">
        <f>VLOOKUP(L780, Cities!$A$1:$B$11, 2, FALSE)</f>
        <v>Đông Hà</v>
      </c>
      <c r="N780" s="3">
        <v>3</v>
      </c>
      <c r="O780" s="4" t="s">
        <v>40</v>
      </c>
    </row>
    <row r="781" spans="1:15" ht="13" x14ac:dyDescent="0.15">
      <c r="A781" s="3">
        <v>780</v>
      </c>
      <c r="B781" s="3">
        <v>6</v>
      </c>
      <c r="C781" s="18" t="str">
        <f>VLOOKUP(B781, 'Traffic channels'!$A$1:$B$7, 2, FALSE)</f>
        <v>Twitter</v>
      </c>
      <c r="D781" s="4" t="s">
        <v>39</v>
      </c>
      <c r="E781" s="14">
        <v>0</v>
      </c>
      <c r="F781" s="3">
        <v>-1</v>
      </c>
      <c r="G781" s="3">
        <v>-1</v>
      </c>
      <c r="H781" s="18" t="str">
        <f>VLOOKUP(G781, Products!$A$1:$B$7, 2, FALSE)</f>
        <v>NONE</v>
      </c>
      <c r="I781" s="3">
        <v>-1</v>
      </c>
      <c r="J781" s="19" t="str">
        <f>VLOOKUP(I781, 'Pricing plans'!$A$1:$B$5, 2, FALSE)</f>
        <v>NONE</v>
      </c>
      <c r="K781" s="22">
        <f t="array" ref="K781">INDEX(Prices!$A$1:$G$5, MATCH(J781, Prices!$A$1:$A$5, 0), MATCH(H781, Prices!$A$1:$G$1, 0))</f>
        <v>0</v>
      </c>
      <c r="L781" s="3">
        <v>4</v>
      </c>
      <c r="M781" s="18" t="str">
        <f>VLOOKUP(L781, Cities!$A$1:$B$11, 2, FALSE)</f>
        <v>Huế</v>
      </c>
      <c r="N781" s="3">
        <v>4</v>
      </c>
      <c r="O781" s="4" t="s">
        <v>45</v>
      </c>
    </row>
    <row r="782" spans="1:15" ht="13" x14ac:dyDescent="0.15">
      <c r="A782" s="3">
        <v>781</v>
      </c>
      <c r="B782" s="3">
        <v>4</v>
      </c>
      <c r="C782" s="18" t="str">
        <f>VLOOKUP(B782, 'Traffic channels'!$A$1:$B$7, 2, FALSE)</f>
        <v>Facebook</v>
      </c>
      <c r="D782" s="4" t="s">
        <v>39</v>
      </c>
      <c r="E782" s="14">
        <v>0</v>
      </c>
      <c r="F782" s="3">
        <v>-1</v>
      </c>
      <c r="G782" s="3">
        <v>-1</v>
      </c>
      <c r="H782" s="18" t="str">
        <f>VLOOKUP(G782, Products!$A$1:$B$7, 2, FALSE)</f>
        <v>NONE</v>
      </c>
      <c r="I782" s="3">
        <v>-1</v>
      </c>
      <c r="J782" s="19" t="str">
        <f>VLOOKUP(I782, 'Pricing plans'!$A$1:$B$5, 2, FALSE)</f>
        <v>NONE</v>
      </c>
      <c r="K782" s="22">
        <f t="array" ref="K782">INDEX(Prices!$A$1:$G$5, MATCH(J782, Prices!$A$1:$A$5, 0), MATCH(H782, Prices!$A$1:$G$1, 0))</f>
        <v>0</v>
      </c>
      <c r="L782" s="3">
        <v>2</v>
      </c>
      <c r="M782" s="18" t="str">
        <f>VLOOKUP(L782, Cities!$A$1:$B$11, 2, FALSE)</f>
        <v>Hanoi</v>
      </c>
      <c r="N782" s="3">
        <v>1</v>
      </c>
      <c r="O782" s="4" t="s">
        <v>44</v>
      </c>
    </row>
    <row r="783" spans="1:15" ht="13" x14ac:dyDescent="0.15">
      <c r="A783" s="3">
        <v>782</v>
      </c>
      <c r="B783" s="3">
        <v>1</v>
      </c>
      <c r="C783" s="18" t="str">
        <f>VLOOKUP(B783, 'Traffic channels'!$A$1:$B$7, 2, FALSE)</f>
        <v>Google SEO</v>
      </c>
      <c r="D783" s="4" t="s">
        <v>42</v>
      </c>
      <c r="E783" s="14">
        <v>0</v>
      </c>
      <c r="F783" s="3">
        <v>-1</v>
      </c>
      <c r="G783" s="3">
        <v>-1</v>
      </c>
      <c r="H783" s="18" t="str">
        <f>VLOOKUP(G783, Products!$A$1:$B$7, 2, FALSE)</f>
        <v>NONE</v>
      </c>
      <c r="I783" s="3">
        <v>-1</v>
      </c>
      <c r="J783" s="19" t="str">
        <f>VLOOKUP(I783, 'Pricing plans'!$A$1:$B$5, 2, FALSE)</f>
        <v>NONE</v>
      </c>
      <c r="K783" s="22">
        <f t="array" ref="K783">INDEX(Prices!$A$1:$G$5, MATCH(J783, Prices!$A$1:$A$5, 0), MATCH(H783, Prices!$A$1:$G$1, 0))</f>
        <v>0</v>
      </c>
      <c r="L783" s="3">
        <v>8</v>
      </c>
      <c r="M783" s="18" t="str">
        <f>VLOOKUP(L783, Cities!$A$1:$B$11, 2, FALSE)</f>
        <v>Buôn Ma Thuột</v>
      </c>
      <c r="N783" s="3">
        <v>3</v>
      </c>
      <c r="O783" s="4" t="s">
        <v>40</v>
      </c>
    </row>
    <row r="784" spans="1:15" ht="13" x14ac:dyDescent="0.15">
      <c r="A784" s="3">
        <v>783</v>
      </c>
      <c r="B784" s="3">
        <v>2</v>
      </c>
      <c r="C784" s="18" t="str">
        <f>VLOOKUP(B784, 'Traffic channels'!$A$1:$B$7, 2, FALSE)</f>
        <v>Google Ads</v>
      </c>
      <c r="D784" s="4" t="s">
        <v>42</v>
      </c>
      <c r="E784" s="14">
        <v>0</v>
      </c>
      <c r="F784" s="3">
        <v>-1</v>
      </c>
      <c r="G784" s="3">
        <v>-1</v>
      </c>
      <c r="H784" s="18" t="str">
        <f>VLOOKUP(G784, Products!$A$1:$B$7, 2, FALSE)</f>
        <v>NONE</v>
      </c>
      <c r="I784" s="3">
        <v>-1</v>
      </c>
      <c r="J784" s="19" t="str">
        <f>VLOOKUP(I784, 'Pricing plans'!$A$1:$B$5, 2, FALSE)</f>
        <v>NONE</v>
      </c>
      <c r="K784" s="22">
        <f t="array" ref="K784">INDEX(Prices!$A$1:$G$5, MATCH(J784, Prices!$A$1:$A$5, 0), MATCH(H784, Prices!$A$1:$G$1, 0))</f>
        <v>0</v>
      </c>
      <c r="L784" s="3">
        <v>6</v>
      </c>
      <c r="M784" s="18" t="str">
        <f>VLOOKUP(L784, Cities!$A$1:$B$11, 2, FALSE)</f>
        <v>Đà Lạt</v>
      </c>
      <c r="N784" s="3">
        <v>6</v>
      </c>
      <c r="O784" s="4" t="s">
        <v>46</v>
      </c>
    </row>
    <row r="785" spans="1:15" ht="13" x14ac:dyDescent="0.15">
      <c r="A785" s="3">
        <v>784</v>
      </c>
      <c r="B785" s="3">
        <v>1</v>
      </c>
      <c r="C785" s="18" t="str">
        <f>VLOOKUP(B785, 'Traffic channels'!$A$1:$B$7, 2, FALSE)</f>
        <v>Google SEO</v>
      </c>
      <c r="D785" s="4" t="s">
        <v>42</v>
      </c>
      <c r="E785" s="14">
        <v>0</v>
      </c>
      <c r="F785" s="3">
        <v>-1</v>
      </c>
      <c r="G785" s="3">
        <v>-1</v>
      </c>
      <c r="H785" s="18" t="str">
        <f>VLOOKUP(G785, Products!$A$1:$B$7, 2, FALSE)</f>
        <v>NONE</v>
      </c>
      <c r="I785" s="3">
        <v>-1</v>
      </c>
      <c r="J785" s="19" t="str">
        <f>VLOOKUP(I785, 'Pricing plans'!$A$1:$B$5, 2, FALSE)</f>
        <v>NONE</v>
      </c>
      <c r="K785" s="22">
        <f t="array" ref="K785">INDEX(Prices!$A$1:$G$5, MATCH(J785, Prices!$A$1:$A$5, 0), MATCH(H785, Prices!$A$1:$G$1, 0))</f>
        <v>0</v>
      </c>
      <c r="L785" s="3">
        <v>6</v>
      </c>
      <c r="M785" s="18" t="str">
        <f>VLOOKUP(L785, Cities!$A$1:$B$11, 2, FALSE)</f>
        <v>Đà Lạt</v>
      </c>
      <c r="N785" s="3">
        <v>3</v>
      </c>
      <c r="O785" s="4" t="s">
        <v>40</v>
      </c>
    </row>
    <row r="786" spans="1:15" ht="13" x14ac:dyDescent="0.15">
      <c r="A786" s="3">
        <v>785</v>
      </c>
      <c r="B786" s="3">
        <v>1</v>
      </c>
      <c r="C786" s="18" t="str">
        <f>VLOOKUP(B786, 'Traffic channels'!$A$1:$B$7, 2, FALSE)</f>
        <v>Google SEO</v>
      </c>
      <c r="D786" s="4" t="s">
        <v>42</v>
      </c>
      <c r="E786" s="14">
        <v>0</v>
      </c>
      <c r="F786" s="3">
        <v>-1</v>
      </c>
      <c r="G786" s="3">
        <v>-1</v>
      </c>
      <c r="H786" s="18" t="str">
        <f>VLOOKUP(G786, Products!$A$1:$B$7, 2, FALSE)</f>
        <v>NONE</v>
      </c>
      <c r="I786" s="3">
        <v>-1</v>
      </c>
      <c r="J786" s="19" t="str">
        <f>VLOOKUP(I786, 'Pricing plans'!$A$1:$B$5, 2, FALSE)</f>
        <v>NONE</v>
      </c>
      <c r="K786" s="22">
        <f t="array" ref="K786">INDEX(Prices!$A$1:$G$5, MATCH(J786, Prices!$A$1:$A$5, 0), MATCH(H786, Prices!$A$1:$G$1, 0))</f>
        <v>0</v>
      </c>
      <c r="L786" s="3">
        <v>6</v>
      </c>
      <c r="M786" s="18" t="str">
        <f>VLOOKUP(L786, Cities!$A$1:$B$11, 2, FALSE)</f>
        <v>Đà Lạt</v>
      </c>
      <c r="N786" s="3">
        <v>5</v>
      </c>
      <c r="O786" s="4" t="s">
        <v>43</v>
      </c>
    </row>
    <row r="787" spans="1:15" ht="13" x14ac:dyDescent="0.15">
      <c r="A787" s="3">
        <v>786</v>
      </c>
      <c r="B787" s="3">
        <v>5</v>
      </c>
      <c r="C787" s="18" t="str">
        <f>VLOOKUP(B787, 'Traffic channels'!$A$1:$B$7, 2, FALSE)</f>
        <v>Instagram</v>
      </c>
      <c r="D787" s="4" t="s">
        <v>42</v>
      </c>
      <c r="E787" s="14">
        <v>0</v>
      </c>
      <c r="F787" s="3">
        <v>-1</v>
      </c>
      <c r="G787" s="3">
        <v>-1</v>
      </c>
      <c r="H787" s="18" t="str">
        <f>VLOOKUP(G787, Products!$A$1:$B$7, 2, FALSE)</f>
        <v>NONE</v>
      </c>
      <c r="I787" s="3">
        <v>-1</v>
      </c>
      <c r="J787" s="19" t="str">
        <f>VLOOKUP(I787, 'Pricing plans'!$A$1:$B$5, 2, FALSE)</f>
        <v>NONE</v>
      </c>
      <c r="K787" s="22">
        <f t="array" ref="K787">INDEX(Prices!$A$1:$G$5, MATCH(J787, Prices!$A$1:$A$5, 0), MATCH(H787, Prices!$A$1:$G$1, 0))</f>
        <v>0</v>
      </c>
      <c r="L787" s="3">
        <v>9</v>
      </c>
      <c r="M787" s="18" t="str">
        <f>VLOOKUP(L787, Cities!$A$1:$B$11, 2, FALSE)</f>
        <v>Haiphong</v>
      </c>
      <c r="N787" s="3">
        <v>6</v>
      </c>
      <c r="O787" s="4" t="s">
        <v>46</v>
      </c>
    </row>
    <row r="788" spans="1:15" ht="13" x14ac:dyDescent="0.15">
      <c r="A788" s="3">
        <v>787</v>
      </c>
      <c r="B788" s="3">
        <v>2</v>
      </c>
      <c r="C788" s="18" t="str">
        <f>VLOOKUP(B788, 'Traffic channels'!$A$1:$B$7, 2, FALSE)</f>
        <v>Google Ads</v>
      </c>
      <c r="D788" s="4" t="s">
        <v>39</v>
      </c>
      <c r="E788" s="14">
        <v>0</v>
      </c>
      <c r="F788" s="3">
        <v>-1</v>
      </c>
      <c r="G788" s="3">
        <v>-1</v>
      </c>
      <c r="H788" s="18" t="str">
        <f>VLOOKUP(G788, Products!$A$1:$B$7, 2, FALSE)</f>
        <v>NONE</v>
      </c>
      <c r="I788" s="3">
        <v>-1</v>
      </c>
      <c r="J788" s="19" t="str">
        <f>VLOOKUP(I788, 'Pricing plans'!$A$1:$B$5, 2, FALSE)</f>
        <v>NONE</v>
      </c>
      <c r="K788" s="22">
        <f t="array" ref="K788">INDEX(Prices!$A$1:$G$5, MATCH(J788, Prices!$A$1:$A$5, 0), MATCH(H788, Prices!$A$1:$G$1, 0))</f>
        <v>0</v>
      </c>
      <c r="L788" s="3">
        <v>3</v>
      </c>
      <c r="M788" s="18" t="str">
        <f>VLOOKUP(L788, Cities!$A$1:$B$11, 2, FALSE)</f>
        <v>Da Nang</v>
      </c>
      <c r="N788" s="3">
        <v>6</v>
      </c>
      <c r="O788" s="4" t="s">
        <v>46</v>
      </c>
    </row>
    <row r="789" spans="1:15" ht="13" x14ac:dyDescent="0.15">
      <c r="A789" s="3">
        <v>788</v>
      </c>
      <c r="B789" s="3">
        <v>1</v>
      </c>
      <c r="C789" s="18" t="str">
        <f>VLOOKUP(B789, 'Traffic channels'!$A$1:$B$7, 2, FALSE)</f>
        <v>Google SEO</v>
      </c>
      <c r="D789" s="4" t="s">
        <v>42</v>
      </c>
      <c r="E789" s="14">
        <v>0</v>
      </c>
      <c r="F789" s="3">
        <v>-1</v>
      </c>
      <c r="G789" s="3">
        <v>-1</v>
      </c>
      <c r="H789" s="18" t="str">
        <f>VLOOKUP(G789, Products!$A$1:$B$7, 2, FALSE)</f>
        <v>NONE</v>
      </c>
      <c r="I789" s="3">
        <v>-1</v>
      </c>
      <c r="J789" s="19" t="str">
        <f>VLOOKUP(I789, 'Pricing plans'!$A$1:$B$5, 2, FALSE)</f>
        <v>NONE</v>
      </c>
      <c r="K789" s="22">
        <f t="array" ref="K789">INDEX(Prices!$A$1:$G$5, MATCH(J789, Prices!$A$1:$A$5, 0), MATCH(H789, Prices!$A$1:$G$1, 0))</f>
        <v>0</v>
      </c>
      <c r="L789" s="3">
        <v>3</v>
      </c>
      <c r="M789" s="18" t="str">
        <f>VLOOKUP(L789, Cities!$A$1:$B$11, 2, FALSE)</f>
        <v>Da Nang</v>
      </c>
      <c r="N789" s="3">
        <v>7</v>
      </c>
      <c r="O789" s="4" t="s">
        <v>47</v>
      </c>
    </row>
    <row r="790" spans="1:15" ht="13" x14ac:dyDescent="0.15">
      <c r="A790" s="3">
        <v>789</v>
      </c>
      <c r="B790" s="3">
        <v>2</v>
      </c>
      <c r="C790" s="18" t="str">
        <f>VLOOKUP(B790, 'Traffic channels'!$A$1:$B$7, 2, FALSE)</f>
        <v>Google Ads</v>
      </c>
      <c r="D790" s="4" t="s">
        <v>39</v>
      </c>
      <c r="E790" s="14">
        <v>0</v>
      </c>
      <c r="F790" s="3">
        <v>-1</v>
      </c>
      <c r="G790" s="3">
        <v>-1</v>
      </c>
      <c r="H790" s="18" t="str">
        <f>VLOOKUP(G790, Products!$A$1:$B$7, 2, FALSE)</f>
        <v>NONE</v>
      </c>
      <c r="I790" s="3">
        <v>-1</v>
      </c>
      <c r="J790" s="19" t="str">
        <f>VLOOKUP(I790, 'Pricing plans'!$A$1:$B$5, 2, FALSE)</f>
        <v>NONE</v>
      </c>
      <c r="K790" s="22">
        <f t="array" ref="K790">INDEX(Prices!$A$1:$G$5, MATCH(J790, Prices!$A$1:$A$5, 0), MATCH(H790, Prices!$A$1:$G$1, 0))</f>
        <v>0</v>
      </c>
      <c r="L790" s="3">
        <v>4</v>
      </c>
      <c r="M790" s="18" t="str">
        <f>VLOOKUP(L790, Cities!$A$1:$B$11, 2, FALSE)</f>
        <v>Huế</v>
      </c>
      <c r="N790" s="3">
        <v>3</v>
      </c>
      <c r="O790" s="4" t="s">
        <v>40</v>
      </c>
    </row>
    <row r="791" spans="1:15" ht="13" x14ac:dyDescent="0.15">
      <c r="A791" s="3">
        <v>790</v>
      </c>
      <c r="B791" s="3">
        <v>1</v>
      </c>
      <c r="C791" s="18" t="str">
        <f>VLOOKUP(B791, 'Traffic channels'!$A$1:$B$7, 2, FALSE)</f>
        <v>Google SEO</v>
      </c>
      <c r="D791" s="4" t="s">
        <v>42</v>
      </c>
      <c r="E791" s="14">
        <v>0</v>
      </c>
      <c r="F791" s="3">
        <v>-1</v>
      </c>
      <c r="G791" s="3">
        <v>-1</v>
      </c>
      <c r="H791" s="18" t="str">
        <f>VLOOKUP(G791, Products!$A$1:$B$7, 2, FALSE)</f>
        <v>NONE</v>
      </c>
      <c r="I791" s="3">
        <v>-1</v>
      </c>
      <c r="J791" s="19" t="str">
        <f>VLOOKUP(I791, 'Pricing plans'!$A$1:$B$5, 2, FALSE)</f>
        <v>NONE</v>
      </c>
      <c r="K791" s="22">
        <f t="array" ref="K791">INDEX(Prices!$A$1:$G$5, MATCH(J791, Prices!$A$1:$A$5, 0), MATCH(H791, Prices!$A$1:$G$1, 0))</f>
        <v>0</v>
      </c>
      <c r="L791" s="3">
        <v>1</v>
      </c>
      <c r="M791" s="18" t="str">
        <f>VLOOKUP(L791, Cities!$A$1:$B$11, 2, FALSE)</f>
        <v>Ho Chi Minh City</v>
      </c>
      <c r="N791" s="3">
        <v>7</v>
      </c>
      <c r="O791" s="4" t="s">
        <v>47</v>
      </c>
    </row>
    <row r="792" spans="1:15" ht="13" x14ac:dyDescent="0.15">
      <c r="A792" s="3">
        <v>791</v>
      </c>
      <c r="B792" s="3">
        <v>1</v>
      </c>
      <c r="C792" s="18" t="str">
        <f>VLOOKUP(B792, 'Traffic channels'!$A$1:$B$7, 2, FALSE)</f>
        <v>Google SEO</v>
      </c>
      <c r="D792" s="4" t="s">
        <v>42</v>
      </c>
      <c r="E792" s="14">
        <v>0</v>
      </c>
      <c r="F792" s="3">
        <v>-1</v>
      </c>
      <c r="G792" s="3">
        <v>-1</v>
      </c>
      <c r="H792" s="18" t="str">
        <f>VLOOKUP(G792, Products!$A$1:$B$7, 2, FALSE)</f>
        <v>NONE</v>
      </c>
      <c r="I792" s="3">
        <v>-1</v>
      </c>
      <c r="J792" s="19" t="str">
        <f>VLOOKUP(I792, 'Pricing plans'!$A$1:$B$5, 2, FALSE)</f>
        <v>NONE</v>
      </c>
      <c r="K792" s="22">
        <f t="array" ref="K792">INDEX(Prices!$A$1:$G$5, MATCH(J792, Prices!$A$1:$A$5, 0), MATCH(H792, Prices!$A$1:$G$1, 0))</f>
        <v>0</v>
      </c>
      <c r="L792" s="3">
        <v>8</v>
      </c>
      <c r="M792" s="18" t="str">
        <f>VLOOKUP(L792, Cities!$A$1:$B$11, 2, FALSE)</f>
        <v>Buôn Ma Thuột</v>
      </c>
      <c r="N792" s="3">
        <v>5</v>
      </c>
      <c r="O792" s="4" t="s">
        <v>43</v>
      </c>
    </row>
    <row r="793" spans="1:15" ht="13" x14ac:dyDescent="0.15">
      <c r="A793" s="3">
        <v>792</v>
      </c>
      <c r="B793" s="3">
        <v>4</v>
      </c>
      <c r="C793" s="18" t="str">
        <f>VLOOKUP(B793, 'Traffic channels'!$A$1:$B$7, 2, FALSE)</f>
        <v>Facebook</v>
      </c>
      <c r="D793" s="4" t="s">
        <v>39</v>
      </c>
      <c r="E793" s="14">
        <v>0</v>
      </c>
      <c r="F793" s="3">
        <v>-1</v>
      </c>
      <c r="G793" s="3">
        <v>-1</v>
      </c>
      <c r="H793" s="18" t="str">
        <f>VLOOKUP(G793, Products!$A$1:$B$7, 2, FALSE)</f>
        <v>NONE</v>
      </c>
      <c r="I793" s="3">
        <v>-1</v>
      </c>
      <c r="J793" s="19" t="str">
        <f>VLOOKUP(I793, 'Pricing plans'!$A$1:$B$5, 2, FALSE)</f>
        <v>NONE</v>
      </c>
      <c r="K793" s="22">
        <f t="array" ref="K793">INDEX(Prices!$A$1:$G$5, MATCH(J793, Prices!$A$1:$A$5, 0), MATCH(H793, Prices!$A$1:$G$1, 0))</f>
        <v>0</v>
      </c>
      <c r="L793" s="3">
        <v>10</v>
      </c>
      <c r="M793" s="18" t="str">
        <f>VLOOKUP(L793, Cities!$A$1:$B$11, 2, FALSE)</f>
        <v>Nha Trang</v>
      </c>
      <c r="N793" s="3">
        <v>4</v>
      </c>
      <c r="O793" s="4" t="s">
        <v>45</v>
      </c>
    </row>
    <row r="794" spans="1:15" ht="13" x14ac:dyDescent="0.15">
      <c r="A794" s="3">
        <v>793</v>
      </c>
      <c r="B794" s="3">
        <v>2</v>
      </c>
      <c r="C794" s="18" t="str">
        <f>VLOOKUP(B794, 'Traffic channels'!$A$1:$B$7, 2, FALSE)</f>
        <v>Google Ads</v>
      </c>
      <c r="D794" s="4" t="s">
        <v>39</v>
      </c>
      <c r="E794" s="14">
        <v>0</v>
      </c>
      <c r="F794" s="3">
        <v>-1</v>
      </c>
      <c r="G794" s="3">
        <v>-1</v>
      </c>
      <c r="H794" s="18" t="str">
        <f>VLOOKUP(G794, Products!$A$1:$B$7, 2, FALSE)</f>
        <v>NONE</v>
      </c>
      <c r="I794" s="3">
        <v>-1</v>
      </c>
      <c r="J794" s="19" t="str">
        <f>VLOOKUP(I794, 'Pricing plans'!$A$1:$B$5, 2, FALSE)</f>
        <v>NONE</v>
      </c>
      <c r="K794" s="22">
        <f t="array" ref="K794">INDEX(Prices!$A$1:$G$5, MATCH(J794, Prices!$A$1:$A$5, 0), MATCH(H794, Prices!$A$1:$G$1, 0))</f>
        <v>0</v>
      </c>
      <c r="L794" s="3">
        <v>2</v>
      </c>
      <c r="M794" s="18" t="str">
        <f>VLOOKUP(L794, Cities!$A$1:$B$11, 2, FALSE)</f>
        <v>Hanoi</v>
      </c>
      <c r="N794" s="3">
        <v>6</v>
      </c>
      <c r="O794" s="4" t="s">
        <v>46</v>
      </c>
    </row>
    <row r="795" spans="1:15" ht="13" x14ac:dyDescent="0.15">
      <c r="A795" s="3">
        <v>794</v>
      </c>
      <c r="B795" s="3">
        <v>4</v>
      </c>
      <c r="C795" s="18" t="str">
        <f>VLOOKUP(B795, 'Traffic channels'!$A$1:$B$7, 2, FALSE)</f>
        <v>Facebook</v>
      </c>
      <c r="D795" s="4" t="s">
        <v>39</v>
      </c>
      <c r="E795" s="14">
        <v>0</v>
      </c>
      <c r="F795" s="3">
        <v>-1</v>
      </c>
      <c r="G795" s="3">
        <v>-1</v>
      </c>
      <c r="H795" s="18" t="str">
        <f>VLOOKUP(G795, Products!$A$1:$B$7, 2, FALSE)</f>
        <v>NONE</v>
      </c>
      <c r="I795" s="3">
        <v>-1</v>
      </c>
      <c r="J795" s="19" t="str">
        <f>VLOOKUP(I795, 'Pricing plans'!$A$1:$B$5, 2, FALSE)</f>
        <v>NONE</v>
      </c>
      <c r="K795" s="22">
        <f t="array" ref="K795">INDEX(Prices!$A$1:$G$5, MATCH(J795, Prices!$A$1:$A$5, 0), MATCH(H795, Prices!$A$1:$G$1, 0))</f>
        <v>0</v>
      </c>
      <c r="L795" s="3">
        <v>1</v>
      </c>
      <c r="M795" s="18" t="str">
        <f>VLOOKUP(L795, Cities!$A$1:$B$11, 2, FALSE)</f>
        <v>Ho Chi Minh City</v>
      </c>
      <c r="N795" s="3">
        <v>2</v>
      </c>
      <c r="O795" s="4" t="s">
        <v>41</v>
      </c>
    </row>
    <row r="796" spans="1:15" ht="13" x14ac:dyDescent="0.15">
      <c r="A796" s="3">
        <v>795</v>
      </c>
      <c r="B796" s="3">
        <v>4</v>
      </c>
      <c r="C796" s="18" t="str">
        <f>VLOOKUP(B796, 'Traffic channels'!$A$1:$B$7, 2, FALSE)</f>
        <v>Facebook</v>
      </c>
      <c r="D796" s="4" t="s">
        <v>39</v>
      </c>
      <c r="E796" s="14">
        <v>0</v>
      </c>
      <c r="F796" s="3">
        <v>-1</v>
      </c>
      <c r="G796" s="3">
        <v>-1</v>
      </c>
      <c r="H796" s="18" t="str">
        <f>VLOOKUP(G796, Products!$A$1:$B$7, 2, FALSE)</f>
        <v>NONE</v>
      </c>
      <c r="I796" s="3">
        <v>-1</v>
      </c>
      <c r="J796" s="19" t="str">
        <f>VLOOKUP(I796, 'Pricing plans'!$A$1:$B$5, 2, FALSE)</f>
        <v>NONE</v>
      </c>
      <c r="K796" s="22">
        <f t="array" ref="K796">INDEX(Prices!$A$1:$G$5, MATCH(J796, Prices!$A$1:$A$5, 0), MATCH(H796, Prices!$A$1:$G$1, 0))</f>
        <v>0</v>
      </c>
      <c r="L796" s="3">
        <v>7</v>
      </c>
      <c r="M796" s="18" t="str">
        <f>VLOOKUP(L796, Cities!$A$1:$B$11, 2, FALSE)</f>
        <v>Hội An</v>
      </c>
      <c r="N796" s="3">
        <v>1</v>
      </c>
      <c r="O796" s="4" t="s">
        <v>44</v>
      </c>
    </row>
    <row r="797" spans="1:15" ht="13" x14ac:dyDescent="0.15">
      <c r="A797" s="3">
        <v>796</v>
      </c>
      <c r="B797" s="3">
        <v>2</v>
      </c>
      <c r="C797" s="18" t="str">
        <f>VLOOKUP(B797, 'Traffic channels'!$A$1:$B$7, 2, FALSE)</f>
        <v>Google Ads</v>
      </c>
      <c r="D797" s="4" t="s">
        <v>39</v>
      </c>
      <c r="E797" s="14">
        <v>0</v>
      </c>
      <c r="F797" s="3">
        <v>-1</v>
      </c>
      <c r="G797" s="3">
        <v>-1</v>
      </c>
      <c r="H797" s="18" t="str">
        <f>VLOOKUP(G797, Products!$A$1:$B$7, 2, FALSE)</f>
        <v>NONE</v>
      </c>
      <c r="I797" s="3">
        <v>-1</v>
      </c>
      <c r="J797" s="19" t="str">
        <f>VLOOKUP(I797, 'Pricing plans'!$A$1:$B$5, 2, FALSE)</f>
        <v>NONE</v>
      </c>
      <c r="K797" s="22">
        <f t="array" ref="K797">INDEX(Prices!$A$1:$G$5, MATCH(J797, Prices!$A$1:$A$5, 0), MATCH(H797, Prices!$A$1:$G$1, 0))</f>
        <v>0</v>
      </c>
      <c r="L797" s="3">
        <v>1</v>
      </c>
      <c r="M797" s="18" t="str">
        <f>VLOOKUP(L797, Cities!$A$1:$B$11, 2, FALSE)</f>
        <v>Ho Chi Minh City</v>
      </c>
      <c r="N797" s="3">
        <v>6</v>
      </c>
      <c r="O797" s="4" t="s">
        <v>46</v>
      </c>
    </row>
    <row r="798" spans="1:15" ht="13" x14ac:dyDescent="0.15">
      <c r="A798" s="3">
        <v>797</v>
      </c>
      <c r="B798" s="3">
        <v>1</v>
      </c>
      <c r="C798" s="18" t="str">
        <f>VLOOKUP(B798, 'Traffic channels'!$A$1:$B$7, 2, FALSE)</f>
        <v>Google SEO</v>
      </c>
      <c r="D798" s="4" t="s">
        <v>39</v>
      </c>
      <c r="E798" s="14">
        <v>0</v>
      </c>
      <c r="F798" s="3">
        <v>-1</v>
      </c>
      <c r="G798" s="3">
        <v>-1</v>
      </c>
      <c r="H798" s="18" t="str">
        <f>VLOOKUP(G798, Products!$A$1:$B$7, 2, FALSE)</f>
        <v>NONE</v>
      </c>
      <c r="I798" s="3">
        <v>-1</v>
      </c>
      <c r="J798" s="19" t="str">
        <f>VLOOKUP(I798, 'Pricing plans'!$A$1:$B$5, 2, FALSE)</f>
        <v>NONE</v>
      </c>
      <c r="K798" s="22">
        <f t="array" ref="K798">INDEX(Prices!$A$1:$G$5, MATCH(J798, Prices!$A$1:$A$5, 0), MATCH(H798, Prices!$A$1:$G$1, 0))</f>
        <v>0</v>
      </c>
      <c r="L798" s="3">
        <v>9</v>
      </c>
      <c r="M798" s="18" t="str">
        <f>VLOOKUP(L798, Cities!$A$1:$B$11, 2, FALSE)</f>
        <v>Haiphong</v>
      </c>
      <c r="N798" s="3">
        <v>6</v>
      </c>
      <c r="O798" s="4" t="s">
        <v>46</v>
      </c>
    </row>
    <row r="799" spans="1:15" ht="13" x14ac:dyDescent="0.15">
      <c r="A799" s="3">
        <v>798</v>
      </c>
      <c r="B799" s="3">
        <v>1</v>
      </c>
      <c r="C799" s="18" t="str">
        <f>VLOOKUP(B799, 'Traffic channels'!$A$1:$B$7, 2, FALSE)</f>
        <v>Google SEO</v>
      </c>
      <c r="D799" s="4" t="s">
        <v>42</v>
      </c>
      <c r="E799" s="14">
        <v>0</v>
      </c>
      <c r="F799" s="3">
        <v>-1</v>
      </c>
      <c r="G799" s="3">
        <v>-1</v>
      </c>
      <c r="H799" s="18" t="str">
        <f>VLOOKUP(G799, Products!$A$1:$B$7, 2, FALSE)</f>
        <v>NONE</v>
      </c>
      <c r="I799" s="3">
        <v>-1</v>
      </c>
      <c r="J799" s="19" t="str">
        <f>VLOOKUP(I799, 'Pricing plans'!$A$1:$B$5, 2, FALSE)</f>
        <v>NONE</v>
      </c>
      <c r="K799" s="22">
        <f t="array" ref="K799">INDEX(Prices!$A$1:$G$5, MATCH(J799, Prices!$A$1:$A$5, 0), MATCH(H799, Prices!$A$1:$G$1, 0))</f>
        <v>0</v>
      </c>
      <c r="L799" s="3">
        <v>1</v>
      </c>
      <c r="M799" s="18" t="str">
        <f>VLOOKUP(L799, Cities!$A$1:$B$11, 2, FALSE)</f>
        <v>Ho Chi Minh City</v>
      </c>
      <c r="N799" s="3">
        <v>2</v>
      </c>
      <c r="O799" s="4" t="s">
        <v>41</v>
      </c>
    </row>
    <row r="800" spans="1:15" ht="13" x14ac:dyDescent="0.15">
      <c r="A800" s="3">
        <v>799</v>
      </c>
      <c r="B800" s="3">
        <v>2</v>
      </c>
      <c r="C800" s="18" t="str">
        <f>VLOOKUP(B800, 'Traffic channels'!$A$1:$B$7, 2, FALSE)</f>
        <v>Google Ads</v>
      </c>
      <c r="D800" s="4" t="s">
        <v>39</v>
      </c>
      <c r="E800" s="14">
        <v>0</v>
      </c>
      <c r="F800" s="3">
        <v>-1</v>
      </c>
      <c r="G800" s="3">
        <v>-1</v>
      </c>
      <c r="H800" s="18" t="str">
        <f>VLOOKUP(G800, Products!$A$1:$B$7, 2, FALSE)</f>
        <v>NONE</v>
      </c>
      <c r="I800" s="3">
        <v>-1</v>
      </c>
      <c r="J800" s="19" t="str">
        <f>VLOOKUP(I800, 'Pricing plans'!$A$1:$B$5, 2, FALSE)</f>
        <v>NONE</v>
      </c>
      <c r="K800" s="22">
        <f t="array" ref="K800">INDEX(Prices!$A$1:$G$5, MATCH(J800, Prices!$A$1:$A$5, 0), MATCH(H800, Prices!$A$1:$G$1, 0))</f>
        <v>0</v>
      </c>
      <c r="L800" s="3">
        <v>8</v>
      </c>
      <c r="M800" s="18" t="str">
        <f>VLOOKUP(L800, Cities!$A$1:$B$11, 2, FALSE)</f>
        <v>Buôn Ma Thuột</v>
      </c>
      <c r="N800" s="3">
        <v>5</v>
      </c>
      <c r="O800" s="4" t="s">
        <v>43</v>
      </c>
    </row>
    <row r="801" spans="1:15" ht="13" x14ac:dyDescent="0.15">
      <c r="A801" s="3">
        <v>800</v>
      </c>
      <c r="B801" s="3">
        <v>2</v>
      </c>
      <c r="C801" s="18" t="str">
        <f>VLOOKUP(B801, 'Traffic channels'!$A$1:$B$7, 2, FALSE)</f>
        <v>Google Ads</v>
      </c>
      <c r="D801" s="4" t="s">
        <v>39</v>
      </c>
      <c r="E801" s="14">
        <v>0</v>
      </c>
      <c r="F801" s="3">
        <v>-1</v>
      </c>
      <c r="G801" s="3">
        <v>-1</v>
      </c>
      <c r="H801" s="18" t="str">
        <f>VLOOKUP(G801, Products!$A$1:$B$7, 2, FALSE)</f>
        <v>NONE</v>
      </c>
      <c r="I801" s="3">
        <v>-1</v>
      </c>
      <c r="J801" s="19" t="str">
        <f>VLOOKUP(I801, 'Pricing plans'!$A$1:$B$5, 2, FALSE)</f>
        <v>NONE</v>
      </c>
      <c r="K801" s="22">
        <f t="array" ref="K801">INDEX(Prices!$A$1:$G$5, MATCH(J801, Prices!$A$1:$A$5, 0), MATCH(H801, Prices!$A$1:$G$1, 0))</f>
        <v>0</v>
      </c>
      <c r="L801" s="3">
        <v>7</v>
      </c>
      <c r="M801" s="18" t="str">
        <f>VLOOKUP(L801, Cities!$A$1:$B$11, 2, FALSE)</f>
        <v>Hội An</v>
      </c>
      <c r="N801" s="3">
        <v>4</v>
      </c>
      <c r="O801" s="4" t="s">
        <v>45</v>
      </c>
    </row>
    <row r="802" spans="1:15" ht="13" x14ac:dyDescent="0.15">
      <c r="A802" s="3">
        <v>801</v>
      </c>
      <c r="B802" s="3">
        <v>2</v>
      </c>
      <c r="C802" s="18" t="str">
        <f>VLOOKUP(B802, 'Traffic channels'!$A$1:$B$7, 2, FALSE)</f>
        <v>Google Ads</v>
      </c>
      <c r="D802" s="4" t="s">
        <v>42</v>
      </c>
      <c r="E802" s="14">
        <v>0</v>
      </c>
      <c r="F802" s="3">
        <v>-1</v>
      </c>
      <c r="G802" s="3">
        <v>-1</v>
      </c>
      <c r="H802" s="18" t="str">
        <f>VLOOKUP(G802, Products!$A$1:$B$7, 2, FALSE)</f>
        <v>NONE</v>
      </c>
      <c r="I802" s="3">
        <v>-1</v>
      </c>
      <c r="J802" s="19" t="str">
        <f>VLOOKUP(I802, 'Pricing plans'!$A$1:$B$5, 2, FALSE)</f>
        <v>NONE</v>
      </c>
      <c r="K802" s="22">
        <f t="array" ref="K802">INDEX(Prices!$A$1:$G$5, MATCH(J802, Prices!$A$1:$A$5, 0), MATCH(H802, Prices!$A$1:$G$1, 0))</f>
        <v>0</v>
      </c>
      <c r="L802" s="3">
        <v>4</v>
      </c>
      <c r="M802" s="18" t="str">
        <f>VLOOKUP(L802, Cities!$A$1:$B$11, 2, FALSE)</f>
        <v>Huế</v>
      </c>
      <c r="N802" s="3">
        <v>6</v>
      </c>
      <c r="O802" s="4" t="s">
        <v>46</v>
      </c>
    </row>
    <row r="803" spans="1:15" ht="13" x14ac:dyDescent="0.15">
      <c r="A803" s="3">
        <v>802</v>
      </c>
      <c r="B803" s="3">
        <v>6</v>
      </c>
      <c r="C803" s="18" t="str">
        <f>VLOOKUP(B803, 'Traffic channels'!$A$1:$B$7, 2, FALSE)</f>
        <v>Twitter</v>
      </c>
      <c r="D803" s="4" t="s">
        <v>42</v>
      </c>
      <c r="E803" s="14">
        <v>0</v>
      </c>
      <c r="F803" s="3">
        <v>-1</v>
      </c>
      <c r="G803" s="3">
        <v>-1</v>
      </c>
      <c r="H803" s="18" t="str">
        <f>VLOOKUP(G803, Products!$A$1:$B$7, 2, FALSE)</f>
        <v>NONE</v>
      </c>
      <c r="I803" s="3">
        <v>-1</v>
      </c>
      <c r="J803" s="19" t="str">
        <f>VLOOKUP(I803, 'Pricing plans'!$A$1:$B$5, 2, FALSE)</f>
        <v>NONE</v>
      </c>
      <c r="K803" s="22">
        <f t="array" ref="K803">INDEX(Prices!$A$1:$G$5, MATCH(J803, Prices!$A$1:$A$5, 0), MATCH(H803, Prices!$A$1:$G$1, 0))</f>
        <v>0</v>
      </c>
      <c r="L803" s="3">
        <v>9</v>
      </c>
      <c r="M803" s="18" t="str">
        <f>VLOOKUP(L803, Cities!$A$1:$B$11, 2, FALSE)</f>
        <v>Haiphong</v>
      </c>
      <c r="N803" s="3">
        <v>6</v>
      </c>
      <c r="O803" s="4" t="s">
        <v>46</v>
      </c>
    </row>
    <row r="804" spans="1:15" ht="13" x14ac:dyDescent="0.15">
      <c r="A804" s="3">
        <v>803</v>
      </c>
      <c r="B804" s="3">
        <v>1</v>
      </c>
      <c r="C804" s="18" t="str">
        <f>VLOOKUP(B804, 'Traffic channels'!$A$1:$B$7, 2, FALSE)</f>
        <v>Google SEO</v>
      </c>
      <c r="D804" s="4" t="s">
        <v>39</v>
      </c>
      <c r="E804" s="14">
        <v>0</v>
      </c>
      <c r="F804" s="3">
        <v>-1</v>
      </c>
      <c r="G804" s="3">
        <v>-1</v>
      </c>
      <c r="H804" s="18" t="str">
        <f>VLOOKUP(G804, Products!$A$1:$B$7, 2, FALSE)</f>
        <v>NONE</v>
      </c>
      <c r="I804" s="3">
        <v>-1</v>
      </c>
      <c r="J804" s="19" t="str">
        <f>VLOOKUP(I804, 'Pricing plans'!$A$1:$B$5, 2, FALSE)</f>
        <v>NONE</v>
      </c>
      <c r="K804" s="22">
        <f t="array" ref="K804">INDEX(Prices!$A$1:$G$5, MATCH(J804, Prices!$A$1:$A$5, 0), MATCH(H804, Prices!$A$1:$G$1, 0))</f>
        <v>0</v>
      </c>
      <c r="L804" s="3">
        <v>6</v>
      </c>
      <c r="M804" s="18" t="str">
        <f>VLOOKUP(L804, Cities!$A$1:$B$11, 2, FALSE)</f>
        <v>Đà Lạt</v>
      </c>
      <c r="N804" s="3">
        <v>4</v>
      </c>
      <c r="O804" s="4" t="s">
        <v>45</v>
      </c>
    </row>
    <row r="805" spans="1:15" ht="13" x14ac:dyDescent="0.15">
      <c r="A805" s="3">
        <v>804</v>
      </c>
      <c r="B805" s="3">
        <v>1</v>
      </c>
      <c r="C805" s="18" t="str">
        <f>VLOOKUP(B805, 'Traffic channels'!$A$1:$B$7, 2, FALSE)</f>
        <v>Google SEO</v>
      </c>
      <c r="D805" s="4" t="s">
        <v>39</v>
      </c>
      <c r="E805" s="14">
        <v>0</v>
      </c>
      <c r="F805" s="3">
        <v>-1</v>
      </c>
      <c r="G805" s="3">
        <v>-1</v>
      </c>
      <c r="H805" s="18" t="str">
        <f>VLOOKUP(G805, Products!$A$1:$B$7, 2, FALSE)</f>
        <v>NONE</v>
      </c>
      <c r="I805" s="3">
        <v>-1</v>
      </c>
      <c r="J805" s="19" t="str">
        <f>VLOOKUP(I805, 'Pricing plans'!$A$1:$B$5, 2, FALSE)</f>
        <v>NONE</v>
      </c>
      <c r="K805" s="22">
        <f t="array" ref="K805">INDEX(Prices!$A$1:$G$5, MATCH(J805, Prices!$A$1:$A$5, 0), MATCH(H805, Prices!$A$1:$G$1, 0))</f>
        <v>0</v>
      </c>
      <c r="L805" s="3">
        <v>2</v>
      </c>
      <c r="M805" s="18" t="str">
        <f>VLOOKUP(L805, Cities!$A$1:$B$11, 2, FALSE)</f>
        <v>Hanoi</v>
      </c>
      <c r="N805" s="3">
        <v>4</v>
      </c>
      <c r="O805" s="4" t="s">
        <v>45</v>
      </c>
    </row>
    <row r="806" spans="1:15" ht="13" x14ac:dyDescent="0.15">
      <c r="A806" s="3">
        <v>805</v>
      </c>
      <c r="B806" s="3">
        <v>1</v>
      </c>
      <c r="C806" s="18" t="str">
        <f>VLOOKUP(B806, 'Traffic channels'!$A$1:$B$7, 2, FALSE)</f>
        <v>Google SEO</v>
      </c>
      <c r="D806" s="4" t="s">
        <v>39</v>
      </c>
      <c r="E806" s="14">
        <v>0</v>
      </c>
      <c r="F806" s="3">
        <v>-1</v>
      </c>
      <c r="G806" s="3">
        <v>-1</v>
      </c>
      <c r="H806" s="18" t="str">
        <f>VLOOKUP(G806, Products!$A$1:$B$7, 2, FALSE)</f>
        <v>NONE</v>
      </c>
      <c r="I806" s="3">
        <v>-1</v>
      </c>
      <c r="J806" s="19" t="str">
        <f>VLOOKUP(I806, 'Pricing plans'!$A$1:$B$5, 2, FALSE)</f>
        <v>NONE</v>
      </c>
      <c r="K806" s="22">
        <f t="array" ref="K806">INDEX(Prices!$A$1:$G$5, MATCH(J806, Prices!$A$1:$A$5, 0), MATCH(H806, Prices!$A$1:$G$1, 0))</f>
        <v>0</v>
      </c>
      <c r="L806" s="3">
        <v>10</v>
      </c>
      <c r="M806" s="18" t="str">
        <f>VLOOKUP(L806, Cities!$A$1:$B$11, 2, FALSE)</f>
        <v>Nha Trang</v>
      </c>
      <c r="N806" s="3">
        <v>1</v>
      </c>
      <c r="O806" s="4" t="s">
        <v>44</v>
      </c>
    </row>
    <row r="807" spans="1:15" ht="13" x14ac:dyDescent="0.15">
      <c r="A807" s="3">
        <v>806</v>
      </c>
      <c r="B807" s="3">
        <v>1</v>
      </c>
      <c r="C807" s="18" t="str">
        <f>VLOOKUP(B807, 'Traffic channels'!$A$1:$B$7, 2, FALSE)</f>
        <v>Google SEO</v>
      </c>
      <c r="D807" s="4" t="s">
        <v>42</v>
      </c>
      <c r="E807" s="14">
        <v>0</v>
      </c>
      <c r="F807" s="3">
        <v>-1</v>
      </c>
      <c r="G807" s="3">
        <v>-1</v>
      </c>
      <c r="H807" s="18" t="str">
        <f>VLOOKUP(G807, Products!$A$1:$B$7, 2, FALSE)</f>
        <v>NONE</v>
      </c>
      <c r="I807" s="3">
        <v>-1</v>
      </c>
      <c r="J807" s="19" t="str">
        <f>VLOOKUP(I807, 'Pricing plans'!$A$1:$B$5, 2, FALSE)</f>
        <v>NONE</v>
      </c>
      <c r="K807" s="22">
        <f t="array" ref="K807">INDEX(Prices!$A$1:$G$5, MATCH(J807, Prices!$A$1:$A$5, 0), MATCH(H807, Prices!$A$1:$G$1, 0))</f>
        <v>0</v>
      </c>
      <c r="L807" s="3">
        <v>4</v>
      </c>
      <c r="M807" s="18" t="str">
        <f>VLOOKUP(L807, Cities!$A$1:$B$11, 2, FALSE)</f>
        <v>Huế</v>
      </c>
      <c r="N807" s="3">
        <v>6</v>
      </c>
      <c r="O807" s="4" t="s">
        <v>46</v>
      </c>
    </row>
    <row r="808" spans="1:15" ht="13" x14ac:dyDescent="0.15">
      <c r="A808" s="3">
        <v>807</v>
      </c>
      <c r="B808" s="3">
        <v>6</v>
      </c>
      <c r="C808" s="18" t="str">
        <f>VLOOKUP(B808, 'Traffic channels'!$A$1:$B$7, 2, FALSE)</f>
        <v>Twitter</v>
      </c>
      <c r="D808" s="4" t="s">
        <v>42</v>
      </c>
      <c r="E808" s="14">
        <v>0</v>
      </c>
      <c r="F808" s="3">
        <v>-1</v>
      </c>
      <c r="G808" s="3">
        <v>-1</v>
      </c>
      <c r="H808" s="18" t="str">
        <f>VLOOKUP(G808, Products!$A$1:$B$7, 2, FALSE)</f>
        <v>NONE</v>
      </c>
      <c r="I808" s="3">
        <v>-1</v>
      </c>
      <c r="J808" s="19" t="str">
        <f>VLOOKUP(I808, 'Pricing plans'!$A$1:$B$5, 2, FALSE)</f>
        <v>NONE</v>
      </c>
      <c r="K808" s="22">
        <f t="array" ref="K808">INDEX(Prices!$A$1:$G$5, MATCH(J808, Prices!$A$1:$A$5, 0), MATCH(H808, Prices!$A$1:$G$1, 0))</f>
        <v>0</v>
      </c>
      <c r="L808" s="3">
        <v>8</v>
      </c>
      <c r="M808" s="18" t="str">
        <f>VLOOKUP(L808, Cities!$A$1:$B$11, 2, FALSE)</f>
        <v>Buôn Ma Thuột</v>
      </c>
      <c r="N808" s="3">
        <v>5</v>
      </c>
      <c r="O808" s="4" t="s">
        <v>43</v>
      </c>
    </row>
    <row r="809" spans="1:15" ht="13" x14ac:dyDescent="0.15">
      <c r="A809" s="3">
        <v>808</v>
      </c>
      <c r="B809" s="3">
        <v>5</v>
      </c>
      <c r="C809" s="18" t="str">
        <f>VLOOKUP(B809, 'Traffic channels'!$A$1:$B$7, 2, FALSE)</f>
        <v>Instagram</v>
      </c>
      <c r="D809" s="4" t="s">
        <v>39</v>
      </c>
      <c r="E809" s="14">
        <v>0</v>
      </c>
      <c r="F809" s="3">
        <v>-1</v>
      </c>
      <c r="G809" s="3">
        <v>-1</v>
      </c>
      <c r="H809" s="18" t="str">
        <f>VLOOKUP(G809, Products!$A$1:$B$7, 2, FALSE)</f>
        <v>NONE</v>
      </c>
      <c r="I809" s="3">
        <v>-1</v>
      </c>
      <c r="J809" s="19" t="str">
        <f>VLOOKUP(I809, 'Pricing plans'!$A$1:$B$5, 2, FALSE)</f>
        <v>NONE</v>
      </c>
      <c r="K809" s="22">
        <f t="array" ref="K809">INDEX(Prices!$A$1:$G$5, MATCH(J809, Prices!$A$1:$A$5, 0), MATCH(H809, Prices!$A$1:$G$1, 0))</f>
        <v>0</v>
      </c>
      <c r="L809" s="3">
        <v>3</v>
      </c>
      <c r="M809" s="18" t="str">
        <f>VLOOKUP(L809, Cities!$A$1:$B$11, 2, FALSE)</f>
        <v>Da Nang</v>
      </c>
      <c r="N809" s="3">
        <v>3</v>
      </c>
      <c r="O809" s="4" t="s">
        <v>40</v>
      </c>
    </row>
    <row r="810" spans="1:15" ht="13" x14ac:dyDescent="0.15">
      <c r="A810" s="3">
        <v>809</v>
      </c>
      <c r="B810" s="3">
        <v>6</v>
      </c>
      <c r="C810" s="18" t="str">
        <f>VLOOKUP(B810, 'Traffic channels'!$A$1:$B$7, 2, FALSE)</f>
        <v>Twitter</v>
      </c>
      <c r="D810" s="4" t="s">
        <v>39</v>
      </c>
      <c r="E810" s="14">
        <v>0</v>
      </c>
      <c r="F810" s="3">
        <v>-1</v>
      </c>
      <c r="G810" s="3">
        <v>-1</v>
      </c>
      <c r="H810" s="18" t="str">
        <f>VLOOKUP(G810, Products!$A$1:$B$7, 2, FALSE)</f>
        <v>NONE</v>
      </c>
      <c r="I810" s="3">
        <v>-1</v>
      </c>
      <c r="J810" s="19" t="str">
        <f>VLOOKUP(I810, 'Pricing plans'!$A$1:$B$5, 2, FALSE)</f>
        <v>NONE</v>
      </c>
      <c r="K810" s="22">
        <f t="array" ref="K810">INDEX(Prices!$A$1:$G$5, MATCH(J810, Prices!$A$1:$A$5, 0), MATCH(H810, Prices!$A$1:$G$1, 0))</f>
        <v>0</v>
      </c>
      <c r="L810" s="3">
        <v>7</v>
      </c>
      <c r="M810" s="18" t="str">
        <f>VLOOKUP(L810, Cities!$A$1:$B$11, 2, FALSE)</f>
        <v>Hội An</v>
      </c>
      <c r="N810" s="3">
        <v>2</v>
      </c>
      <c r="O810" s="4" t="s">
        <v>41</v>
      </c>
    </row>
    <row r="811" spans="1:15" ht="13" x14ac:dyDescent="0.15">
      <c r="A811" s="3">
        <v>810</v>
      </c>
      <c r="B811" s="3">
        <v>2</v>
      </c>
      <c r="C811" s="18" t="str">
        <f>VLOOKUP(B811, 'Traffic channels'!$A$1:$B$7, 2, FALSE)</f>
        <v>Google Ads</v>
      </c>
      <c r="D811" s="4" t="s">
        <v>39</v>
      </c>
      <c r="E811" s="14">
        <v>0</v>
      </c>
      <c r="F811" s="3">
        <v>-1</v>
      </c>
      <c r="G811" s="3">
        <v>-1</v>
      </c>
      <c r="H811" s="18" t="str">
        <f>VLOOKUP(G811, Products!$A$1:$B$7, 2, FALSE)</f>
        <v>NONE</v>
      </c>
      <c r="I811" s="3">
        <v>-1</v>
      </c>
      <c r="J811" s="19" t="str">
        <f>VLOOKUP(I811, 'Pricing plans'!$A$1:$B$5, 2, FALSE)</f>
        <v>NONE</v>
      </c>
      <c r="K811" s="22">
        <f t="array" ref="K811">INDEX(Prices!$A$1:$G$5, MATCH(J811, Prices!$A$1:$A$5, 0), MATCH(H811, Prices!$A$1:$G$1, 0))</f>
        <v>0</v>
      </c>
      <c r="L811" s="3">
        <v>6</v>
      </c>
      <c r="M811" s="18" t="str">
        <f>VLOOKUP(L811, Cities!$A$1:$B$11, 2, FALSE)</f>
        <v>Đà Lạt</v>
      </c>
      <c r="N811" s="3">
        <v>5</v>
      </c>
      <c r="O811" s="4" t="s">
        <v>43</v>
      </c>
    </row>
    <row r="812" spans="1:15" ht="13" x14ac:dyDescent="0.15">
      <c r="A812" s="3">
        <v>811</v>
      </c>
      <c r="B812" s="3">
        <v>2</v>
      </c>
      <c r="C812" s="18" t="str">
        <f>VLOOKUP(B812, 'Traffic channels'!$A$1:$B$7, 2, FALSE)</f>
        <v>Google Ads</v>
      </c>
      <c r="D812" s="4" t="s">
        <v>39</v>
      </c>
      <c r="E812" s="14">
        <v>0</v>
      </c>
      <c r="F812" s="3">
        <v>-1</v>
      </c>
      <c r="G812" s="3">
        <v>-1</v>
      </c>
      <c r="H812" s="18" t="str">
        <f>VLOOKUP(G812, Products!$A$1:$B$7, 2, FALSE)</f>
        <v>NONE</v>
      </c>
      <c r="I812" s="3">
        <v>-1</v>
      </c>
      <c r="J812" s="19" t="str">
        <f>VLOOKUP(I812, 'Pricing plans'!$A$1:$B$5, 2, FALSE)</f>
        <v>NONE</v>
      </c>
      <c r="K812" s="22">
        <f t="array" ref="K812">INDEX(Prices!$A$1:$G$5, MATCH(J812, Prices!$A$1:$A$5, 0), MATCH(H812, Prices!$A$1:$G$1, 0))</f>
        <v>0</v>
      </c>
      <c r="L812" s="3">
        <v>8</v>
      </c>
      <c r="M812" s="18" t="str">
        <f>VLOOKUP(L812, Cities!$A$1:$B$11, 2, FALSE)</f>
        <v>Buôn Ma Thuột</v>
      </c>
      <c r="N812" s="3">
        <v>4</v>
      </c>
      <c r="O812" s="4" t="s">
        <v>45</v>
      </c>
    </row>
    <row r="813" spans="1:15" ht="13" x14ac:dyDescent="0.15">
      <c r="A813" s="3">
        <v>812</v>
      </c>
      <c r="B813" s="3">
        <v>2</v>
      </c>
      <c r="C813" s="18" t="str">
        <f>VLOOKUP(B813, 'Traffic channels'!$A$1:$B$7, 2, FALSE)</f>
        <v>Google Ads</v>
      </c>
      <c r="D813" s="4" t="s">
        <v>39</v>
      </c>
      <c r="E813" s="14">
        <v>0</v>
      </c>
      <c r="F813" s="3">
        <v>-1</v>
      </c>
      <c r="G813" s="3">
        <v>-1</v>
      </c>
      <c r="H813" s="18" t="str">
        <f>VLOOKUP(G813, Products!$A$1:$B$7, 2, FALSE)</f>
        <v>NONE</v>
      </c>
      <c r="I813" s="3">
        <v>-1</v>
      </c>
      <c r="J813" s="19" t="str">
        <f>VLOOKUP(I813, 'Pricing plans'!$A$1:$B$5, 2, FALSE)</f>
        <v>NONE</v>
      </c>
      <c r="K813" s="22">
        <f t="array" ref="K813">INDEX(Prices!$A$1:$G$5, MATCH(J813, Prices!$A$1:$A$5, 0), MATCH(H813, Prices!$A$1:$G$1, 0))</f>
        <v>0</v>
      </c>
      <c r="L813" s="3">
        <v>9</v>
      </c>
      <c r="M813" s="18" t="str">
        <f>VLOOKUP(L813, Cities!$A$1:$B$11, 2, FALSE)</f>
        <v>Haiphong</v>
      </c>
      <c r="N813" s="3">
        <v>7</v>
      </c>
      <c r="O813" s="4" t="s">
        <v>47</v>
      </c>
    </row>
    <row r="814" spans="1:15" ht="13" x14ac:dyDescent="0.15">
      <c r="A814" s="3">
        <v>813</v>
      </c>
      <c r="B814" s="3">
        <v>4</v>
      </c>
      <c r="C814" s="18" t="str">
        <f>VLOOKUP(B814, 'Traffic channels'!$A$1:$B$7, 2, FALSE)</f>
        <v>Facebook</v>
      </c>
      <c r="D814" s="4" t="s">
        <v>42</v>
      </c>
      <c r="E814" s="14">
        <v>0</v>
      </c>
      <c r="F814" s="3">
        <v>-1</v>
      </c>
      <c r="G814" s="3">
        <v>-1</v>
      </c>
      <c r="H814" s="18" t="str">
        <f>VLOOKUP(G814, Products!$A$1:$B$7, 2, FALSE)</f>
        <v>NONE</v>
      </c>
      <c r="I814" s="3">
        <v>-1</v>
      </c>
      <c r="J814" s="19" t="str">
        <f>VLOOKUP(I814, 'Pricing plans'!$A$1:$B$5, 2, FALSE)</f>
        <v>NONE</v>
      </c>
      <c r="K814" s="22">
        <f t="array" ref="K814">INDEX(Prices!$A$1:$G$5, MATCH(J814, Prices!$A$1:$A$5, 0), MATCH(H814, Prices!$A$1:$G$1, 0))</f>
        <v>0</v>
      </c>
      <c r="L814" s="3">
        <v>8</v>
      </c>
      <c r="M814" s="18" t="str">
        <f>VLOOKUP(L814, Cities!$A$1:$B$11, 2, FALSE)</f>
        <v>Buôn Ma Thuột</v>
      </c>
      <c r="N814" s="3">
        <v>6</v>
      </c>
      <c r="O814" s="4" t="s">
        <v>46</v>
      </c>
    </row>
    <row r="815" spans="1:15" ht="13" x14ac:dyDescent="0.15">
      <c r="A815" s="3">
        <v>814</v>
      </c>
      <c r="B815" s="3">
        <v>6</v>
      </c>
      <c r="C815" s="18" t="str">
        <f>VLOOKUP(B815, 'Traffic channels'!$A$1:$B$7, 2, FALSE)</f>
        <v>Twitter</v>
      </c>
      <c r="D815" s="4" t="s">
        <v>42</v>
      </c>
      <c r="E815" s="14">
        <v>0</v>
      </c>
      <c r="F815" s="3">
        <v>-1</v>
      </c>
      <c r="G815" s="3">
        <v>-1</v>
      </c>
      <c r="H815" s="18" t="str">
        <f>VLOOKUP(G815, Products!$A$1:$B$7, 2, FALSE)</f>
        <v>NONE</v>
      </c>
      <c r="I815" s="3">
        <v>-1</v>
      </c>
      <c r="J815" s="19" t="str">
        <f>VLOOKUP(I815, 'Pricing plans'!$A$1:$B$5, 2, FALSE)</f>
        <v>NONE</v>
      </c>
      <c r="K815" s="22">
        <f t="array" ref="K815">INDEX(Prices!$A$1:$G$5, MATCH(J815, Prices!$A$1:$A$5, 0), MATCH(H815, Prices!$A$1:$G$1, 0))</f>
        <v>0</v>
      </c>
      <c r="L815" s="3">
        <v>2</v>
      </c>
      <c r="M815" s="18" t="str">
        <f>VLOOKUP(L815, Cities!$A$1:$B$11, 2, FALSE)</f>
        <v>Hanoi</v>
      </c>
      <c r="N815" s="3">
        <v>5</v>
      </c>
      <c r="O815" s="4" t="s">
        <v>43</v>
      </c>
    </row>
    <row r="816" spans="1:15" ht="13" x14ac:dyDescent="0.15">
      <c r="A816" s="3">
        <v>815</v>
      </c>
      <c r="B816" s="3">
        <v>2</v>
      </c>
      <c r="C816" s="18" t="str">
        <f>VLOOKUP(B816, 'Traffic channels'!$A$1:$B$7, 2, FALSE)</f>
        <v>Google Ads</v>
      </c>
      <c r="D816" s="4" t="s">
        <v>42</v>
      </c>
      <c r="E816" s="14">
        <v>0</v>
      </c>
      <c r="F816" s="3">
        <v>-1</v>
      </c>
      <c r="G816" s="3">
        <v>-1</v>
      </c>
      <c r="H816" s="18" t="str">
        <f>VLOOKUP(G816, Products!$A$1:$B$7, 2, FALSE)</f>
        <v>NONE</v>
      </c>
      <c r="I816" s="3">
        <v>-1</v>
      </c>
      <c r="J816" s="19" t="str">
        <f>VLOOKUP(I816, 'Pricing plans'!$A$1:$B$5, 2, FALSE)</f>
        <v>NONE</v>
      </c>
      <c r="K816" s="22">
        <f t="array" ref="K816">INDEX(Prices!$A$1:$G$5, MATCH(J816, Prices!$A$1:$A$5, 0), MATCH(H816, Prices!$A$1:$G$1, 0))</f>
        <v>0</v>
      </c>
      <c r="L816" s="3">
        <v>2</v>
      </c>
      <c r="M816" s="18" t="str">
        <f>VLOOKUP(L816, Cities!$A$1:$B$11, 2, FALSE)</f>
        <v>Hanoi</v>
      </c>
      <c r="N816" s="3">
        <v>2</v>
      </c>
      <c r="O816" s="4" t="s">
        <v>41</v>
      </c>
    </row>
    <row r="817" spans="1:15" ht="13" x14ac:dyDescent="0.15">
      <c r="A817" s="3">
        <v>816</v>
      </c>
      <c r="B817" s="3">
        <v>2</v>
      </c>
      <c r="C817" s="18" t="str">
        <f>VLOOKUP(B817, 'Traffic channels'!$A$1:$B$7, 2, FALSE)</f>
        <v>Google Ads</v>
      </c>
      <c r="D817" s="4" t="s">
        <v>39</v>
      </c>
      <c r="E817" s="14">
        <v>0</v>
      </c>
      <c r="F817" s="3">
        <v>-1</v>
      </c>
      <c r="G817" s="3">
        <v>-1</v>
      </c>
      <c r="H817" s="18" t="str">
        <f>VLOOKUP(G817, Products!$A$1:$B$7, 2, FALSE)</f>
        <v>NONE</v>
      </c>
      <c r="I817" s="3">
        <v>-1</v>
      </c>
      <c r="J817" s="19" t="str">
        <f>VLOOKUP(I817, 'Pricing plans'!$A$1:$B$5, 2, FALSE)</f>
        <v>NONE</v>
      </c>
      <c r="K817" s="22">
        <f t="array" ref="K817">INDEX(Prices!$A$1:$G$5, MATCH(J817, Prices!$A$1:$A$5, 0), MATCH(H817, Prices!$A$1:$G$1, 0))</f>
        <v>0</v>
      </c>
      <c r="L817" s="3">
        <v>1</v>
      </c>
      <c r="M817" s="18" t="str">
        <f>VLOOKUP(L817, Cities!$A$1:$B$11, 2, FALSE)</f>
        <v>Ho Chi Minh City</v>
      </c>
      <c r="N817" s="3">
        <v>3</v>
      </c>
      <c r="O817" s="4" t="s">
        <v>40</v>
      </c>
    </row>
    <row r="818" spans="1:15" ht="13" x14ac:dyDescent="0.15">
      <c r="A818" s="3">
        <v>817</v>
      </c>
      <c r="B818" s="3">
        <v>2</v>
      </c>
      <c r="C818" s="18" t="str">
        <f>VLOOKUP(B818, 'Traffic channels'!$A$1:$B$7, 2, FALSE)</f>
        <v>Google Ads</v>
      </c>
      <c r="D818" s="4" t="s">
        <v>39</v>
      </c>
      <c r="E818" s="14">
        <v>0</v>
      </c>
      <c r="F818" s="3">
        <v>-1</v>
      </c>
      <c r="G818" s="3">
        <v>-1</v>
      </c>
      <c r="H818" s="18" t="str">
        <f>VLOOKUP(G818, Products!$A$1:$B$7, 2, FALSE)</f>
        <v>NONE</v>
      </c>
      <c r="I818" s="3">
        <v>-1</v>
      </c>
      <c r="J818" s="19" t="str">
        <f>VLOOKUP(I818, 'Pricing plans'!$A$1:$B$5, 2, FALSE)</f>
        <v>NONE</v>
      </c>
      <c r="K818" s="22">
        <f t="array" ref="K818">INDEX(Prices!$A$1:$G$5, MATCH(J818, Prices!$A$1:$A$5, 0), MATCH(H818, Prices!$A$1:$G$1, 0))</f>
        <v>0</v>
      </c>
      <c r="L818" s="3">
        <v>8</v>
      </c>
      <c r="M818" s="18" t="str">
        <f>VLOOKUP(L818, Cities!$A$1:$B$11, 2, FALSE)</f>
        <v>Buôn Ma Thuột</v>
      </c>
      <c r="N818" s="3">
        <v>5</v>
      </c>
      <c r="O818" s="4" t="s">
        <v>43</v>
      </c>
    </row>
    <row r="819" spans="1:15" ht="13" x14ac:dyDescent="0.15">
      <c r="A819" s="3">
        <v>818</v>
      </c>
      <c r="B819" s="3">
        <v>4</v>
      </c>
      <c r="C819" s="18" t="str">
        <f>VLOOKUP(B819, 'Traffic channels'!$A$1:$B$7, 2, FALSE)</f>
        <v>Facebook</v>
      </c>
      <c r="D819" s="4" t="s">
        <v>39</v>
      </c>
      <c r="E819" s="14">
        <v>0</v>
      </c>
      <c r="F819" s="3">
        <v>-1</v>
      </c>
      <c r="G819" s="3">
        <v>-1</v>
      </c>
      <c r="H819" s="18" t="str">
        <f>VLOOKUP(G819, Products!$A$1:$B$7, 2, FALSE)</f>
        <v>NONE</v>
      </c>
      <c r="I819" s="3">
        <v>-1</v>
      </c>
      <c r="J819" s="19" t="str">
        <f>VLOOKUP(I819, 'Pricing plans'!$A$1:$B$5, 2, FALSE)</f>
        <v>NONE</v>
      </c>
      <c r="K819" s="22">
        <f t="array" ref="K819">INDEX(Prices!$A$1:$G$5, MATCH(J819, Prices!$A$1:$A$5, 0), MATCH(H819, Prices!$A$1:$G$1, 0))</f>
        <v>0</v>
      </c>
      <c r="L819" s="3">
        <v>6</v>
      </c>
      <c r="M819" s="18" t="str">
        <f>VLOOKUP(L819, Cities!$A$1:$B$11, 2, FALSE)</f>
        <v>Đà Lạt</v>
      </c>
      <c r="N819" s="3">
        <v>4</v>
      </c>
      <c r="O819" s="4" t="s">
        <v>45</v>
      </c>
    </row>
    <row r="820" spans="1:15" ht="13" x14ac:dyDescent="0.15">
      <c r="A820" s="3">
        <v>819</v>
      </c>
      <c r="B820" s="3">
        <v>6</v>
      </c>
      <c r="C820" s="18" t="str">
        <f>VLOOKUP(B820, 'Traffic channels'!$A$1:$B$7, 2, FALSE)</f>
        <v>Twitter</v>
      </c>
      <c r="D820" s="4" t="s">
        <v>39</v>
      </c>
      <c r="E820" s="14">
        <v>0</v>
      </c>
      <c r="F820" s="3">
        <v>-1</v>
      </c>
      <c r="G820" s="3">
        <v>-1</v>
      </c>
      <c r="H820" s="18" t="str">
        <f>VLOOKUP(G820, Products!$A$1:$B$7, 2, FALSE)</f>
        <v>NONE</v>
      </c>
      <c r="I820" s="3">
        <v>-1</v>
      </c>
      <c r="J820" s="19" t="str">
        <f>VLOOKUP(I820, 'Pricing plans'!$A$1:$B$5, 2, FALSE)</f>
        <v>NONE</v>
      </c>
      <c r="K820" s="22">
        <f t="array" ref="K820">INDEX(Prices!$A$1:$G$5, MATCH(J820, Prices!$A$1:$A$5, 0), MATCH(H820, Prices!$A$1:$G$1, 0))</f>
        <v>0</v>
      </c>
      <c r="L820" s="3">
        <v>4</v>
      </c>
      <c r="M820" s="18" t="str">
        <f>VLOOKUP(L820, Cities!$A$1:$B$11, 2, FALSE)</f>
        <v>Huế</v>
      </c>
      <c r="N820" s="3">
        <v>6</v>
      </c>
      <c r="O820" s="4" t="s">
        <v>46</v>
      </c>
    </row>
    <row r="821" spans="1:15" ht="13" x14ac:dyDescent="0.15">
      <c r="A821" s="3">
        <v>820</v>
      </c>
      <c r="B821" s="3">
        <v>1</v>
      </c>
      <c r="C821" s="18" t="str">
        <f>VLOOKUP(B821, 'Traffic channels'!$A$1:$B$7, 2, FALSE)</f>
        <v>Google SEO</v>
      </c>
      <c r="D821" s="4" t="s">
        <v>39</v>
      </c>
      <c r="E821" s="14">
        <v>0</v>
      </c>
      <c r="F821" s="3">
        <v>-1</v>
      </c>
      <c r="G821" s="3">
        <v>-1</v>
      </c>
      <c r="H821" s="18" t="str">
        <f>VLOOKUP(G821, Products!$A$1:$B$7, 2, FALSE)</f>
        <v>NONE</v>
      </c>
      <c r="I821" s="3">
        <v>-1</v>
      </c>
      <c r="J821" s="19" t="str">
        <f>VLOOKUP(I821, 'Pricing plans'!$A$1:$B$5, 2, FALSE)</f>
        <v>NONE</v>
      </c>
      <c r="K821" s="22">
        <f t="array" ref="K821">INDEX(Prices!$A$1:$G$5, MATCH(J821, Prices!$A$1:$A$5, 0), MATCH(H821, Prices!$A$1:$G$1, 0))</f>
        <v>0</v>
      </c>
      <c r="L821" s="3">
        <v>3</v>
      </c>
      <c r="M821" s="18" t="str">
        <f>VLOOKUP(L821, Cities!$A$1:$B$11, 2, FALSE)</f>
        <v>Da Nang</v>
      </c>
      <c r="N821" s="3">
        <v>1</v>
      </c>
      <c r="O821" s="4" t="s">
        <v>44</v>
      </c>
    </row>
    <row r="822" spans="1:15" ht="13" x14ac:dyDescent="0.15">
      <c r="A822" s="3">
        <v>821</v>
      </c>
      <c r="B822" s="3">
        <v>1</v>
      </c>
      <c r="C822" s="18" t="str">
        <f>VLOOKUP(B822, 'Traffic channels'!$A$1:$B$7, 2, FALSE)</f>
        <v>Google SEO</v>
      </c>
      <c r="D822" s="4" t="s">
        <v>42</v>
      </c>
      <c r="E822" s="14">
        <v>0</v>
      </c>
      <c r="F822" s="3">
        <v>-1</v>
      </c>
      <c r="G822" s="3">
        <v>-1</v>
      </c>
      <c r="H822" s="18" t="str">
        <f>VLOOKUP(G822, Products!$A$1:$B$7, 2, FALSE)</f>
        <v>NONE</v>
      </c>
      <c r="I822" s="3">
        <v>-1</v>
      </c>
      <c r="J822" s="19" t="str">
        <f>VLOOKUP(I822, 'Pricing plans'!$A$1:$B$5, 2, FALSE)</f>
        <v>NONE</v>
      </c>
      <c r="K822" s="22">
        <f t="array" ref="K822">INDEX(Prices!$A$1:$G$5, MATCH(J822, Prices!$A$1:$A$5, 0), MATCH(H822, Prices!$A$1:$G$1, 0))</f>
        <v>0</v>
      </c>
      <c r="L822" s="3">
        <v>2</v>
      </c>
      <c r="M822" s="18" t="str">
        <f>VLOOKUP(L822, Cities!$A$1:$B$11, 2, FALSE)</f>
        <v>Hanoi</v>
      </c>
      <c r="N822" s="3">
        <v>2</v>
      </c>
      <c r="O822" s="4" t="s">
        <v>41</v>
      </c>
    </row>
    <row r="823" spans="1:15" ht="13" x14ac:dyDescent="0.15">
      <c r="A823" s="3">
        <v>822</v>
      </c>
      <c r="B823" s="3">
        <v>3</v>
      </c>
      <c r="C823" s="18" t="str">
        <f>VLOOKUP(B823, 'Traffic channels'!$A$1:$B$7, 2, FALSE)</f>
        <v>Bing</v>
      </c>
      <c r="D823" s="4" t="s">
        <v>39</v>
      </c>
      <c r="E823" s="14">
        <v>0</v>
      </c>
      <c r="F823" s="3">
        <v>-1</v>
      </c>
      <c r="G823" s="3">
        <v>-1</v>
      </c>
      <c r="H823" s="18" t="str">
        <f>VLOOKUP(G823, Products!$A$1:$B$7, 2, FALSE)</f>
        <v>NONE</v>
      </c>
      <c r="I823" s="3">
        <v>-1</v>
      </c>
      <c r="J823" s="19" t="str">
        <f>VLOOKUP(I823, 'Pricing plans'!$A$1:$B$5, 2, FALSE)</f>
        <v>NONE</v>
      </c>
      <c r="K823" s="22">
        <f t="array" ref="K823">INDEX(Prices!$A$1:$G$5, MATCH(J823, Prices!$A$1:$A$5, 0), MATCH(H823, Prices!$A$1:$G$1, 0))</f>
        <v>0</v>
      </c>
      <c r="L823" s="3">
        <v>8</v>
      </c>
      <c r="M823" s="18" t="str">
        <f>VLOOKUP(L823, Cities!$A$1:$B$11, 2, FALSE)</f>
        <v>Buôn Ma Thuột</v>
      </c>
      <c r="N823" s="3">
        <v>5</v>
      </c>
      <c r="O823" s="4" t="s">
        <v>43</v>
      </c>
    </row>
    <row r="824" spans="1:15" ht="13" x14ac:dyDescent="0.15">
      <c r="A824" s="3">
        <v>823</v>
      </c>
      <c r="B824" s="3">
        <v>2</v>
      </c>
      <c r="C824" s="18" t="str">
        <f>VLOOKUP(B824, 'Traffic channels'!$A$1:$B$7, 2, FALSE)</f>
        <v>Google Ads</v>
      </c>
      <c r="D824" s="4" t="s">
        <v>42</v>
      </c>
      <c r="E824" s="14">
        <v>0</v>
      </c>
      <c r="F824" s="3">
        <v>-1</v>
      </c>
      <c r="G824" s="3">
        <v>-1</v>
      </c>
      <c r="H824" s="18" t="str">
        <f>VLOOKUP(G824, Products!$A$1:$B$7, 2, FALSE)</f>
        <v>NONE</v>
      </c>
      <c r="I824" s="3">
        <v>-1</v>
      </c>
      <c r="J824" s="19" t="str">
        <f>VLOOKUP(I824, 'Pricing plans'!$A$1:$B$5, 2, FALSE)</f>
        <v>NONE</v>
      </c>
      <c r="K824" s="22">
        <f t="array" ref="K824">INDEX(Prices!$A$1:$G$5, MATCH(J824, Prices!$A$1:$A$5, 0), MATCH(H824, Prices!$A$1:$G$1, 0))</f>
        <v>0</v>
      </c>
      <c r="L824" s="3">
        <v>9</v>
      </c>
      <c r="M824" s="18" t="str">
        <f>VLOOKUP(L824, Cities!$A$1:$B$11, 2, FALSE)</f>
        <v>Haiphong</v>
      </c>
      <c r="N824" s="3">
        <v>6</v>
      </c>
      <c r="O824" s="4" t="s">
        <v>46</v>
      </c>
    </row>
    <row r="825" spans="1:15" ht="13" x14ac:dyDescent="0.15">
      <c r="A825" s="3">
        <v>824</v>
      </c>
      <c r="B825" s="3">
        <v>2</v>
      </c>
      <c r="C825" s="18" t="str">
        <f>VLOOKUP(B825, 'Traffic channels'!$A$1:$B$7, 2, FALSE)</f>
        <v>Google Ads</v>
      </c>
      <c r="D825" s="4" t="s">
        <v>42</v>
      </c>
      <c r="E825" s="14">
        <v>0</v>
      </c>
      <c r="F825" s="3">
        <v>-1</v>
      </c>
      <c r="G825" s="3">
        <v>-1</v>
      </c>
      <c r="H825" s="18" t="str">
        <f>VLOOKUP(G825, Products!$A$1:$B$7, 2, FALSE)</f>
        <v>NONE</v>
      </c>
      <c r="I825" s="3">
        <v>-1</v>
      </c>
      <c r="J825" s="19" t="str">
        <f>VLOOKUP(I825, 'Pricing plans'!$A$1:$B$5, 2, FALSE)</f>
        <v>NONE</v>
      </c>
      <c r="K825" s="22">
        <f t="array" ref="K825">INDEX(Prices!$A$1:$G$5, MATCH(J825, Prices!$A$1:$A$5, 0), MATCH(H825, Prices!$A$1:$G$1, 0))</f>
        <v>0</v>
      </c>
      <c r="L825" s="3">
        <v>5</v>
      </c>
      <c r="M825" s="18" t="str">
        <f>VLOOKUP(L825, Cities!$A$1:$B$11, 2, FALSE)</f>
        <v>Đông Hà</v>
      </c>
      <c r="N825" s="3">
        <v>6</v>
      </c>
      <c r="O825" s="4" t="s">
        <v>46</v>
      </c>
    </row>
    <row r="826" spans="1:15" ht="13" x14ac:dyDescent="0.15">
      <c r="A826" s="3">
        <v>825</v>
      </c>
      <c r="B826" s="3">
        <v>5</v>
      </c>
      <c r="C826" s="18" t="str">
        <f>VLOOKUP(B826, 'Traffic channels'!$A$1:$B$7, 2, FALSE)</f>
        <v>Instagram</v>
      </c>
      <c r="D826" s="4" t="s">
        <v>39</v>
      </c>
      <c r="E826" s="14">
        <v>0</v>
      </c>
      <c r="F826" s="3">
        <v>-1</v>
      </c>
      <c r="G826" s="3">
        <v>-1</v>
      </c>
      <c r="H826" s="18" t="str">
        <f>VLOOKUP(G826, Products!$A$1:$B$7, 2, FALSE)</f>
        <v>NONE</v>
      </c>
      <c r="I826" s="3">
        <v>-1</v>
      </c>
      <c r="J826" s="19" t="str">
        <f>VLOOKUP(I826, 'Pricing plans'!$A$1:$B$5, 2, FALSE)</f>
        <v>NONE</v>
      </c>
      <c r="K826" s="22">
        <f t="array" ref="K826">INDEX(Prices!$A$1:$G$5, MATCH(J826, Prices!$A$1:$A$5, 0), MATCH(H826, Prices!$A$1:$G$1, 0))</f>
        <v>0</v>
      </c>
      <c r="L826" s="3">
        <v>2</v>
      </c>
      <c r="M826" s="18" t="str">
        <f>VLOOKUP(L826, Cities!$A$1:$B$11, 2, FALSE)</f>
        <v>Hanoi</v>
      </c>
      <c r="N826" s="3">
        <v>4</v>
      </c>
      <c r="O826" s="4" t="s">
        <v>45</v>
      </c>
    </row>
    <row r="827" spans="1:15" ht="13" x14ac:dyDescent="0.15">
      <c r="A827" s="3">
        <v>826</v>
      </c>
      <c r="B827" s="3">
        <v>1</v>
      </c>
      <c r="C827" s="18" t="str">
        <f>VLOOKUP(B827, 'Traffic channels'!$A$1:$B$7, 2, FALSE)</f>
        <v>Google SEO</v>
      </c>
      <c r="D827" s="4" t="s">
        <v>42</v>
      </c>
      <c r="E827" s="14">
        <v>0</v>
      </c>
      <c r="F827" s="3">
        <v>-1</v>
      </c>
      <c r="G827" s="3">
        <v>-1</v>
      </c>
      <c r="H827" s="18" t="str">
        <f>VLOOKUP(G827, Products!$A$1:$B$7, 2, FALSE)</f>
        <v>NONE</v>
      </c>
      <c r="I827" s="3">
        <v>-1</v>
      </c>
      <c r="J827" s="19" t="str">
        <f>VLOOKUP(I827, 'Pricing plans'!$A$1:$B$5, 2, FALSE)</f>
        <v>NONE</v>
      </c>
      <c r="K827" s="22">
        <f t="array" ref="K827">INDEX(Prices!$A$1:$G$5, MATCH(J827, Prices!$A$1:$A$5, 0), MATCH(H827, Prices!$A$1:$G$1, 0))</f>
        <v>0</v>
      </c>
      <c r="L827" s="3">
        <v>1</v>
      </c>
      <c r="M827" s="18" t="str">
        <f>VLOOKUP(L827, Cities!$A$1:$B$11, 2, FALSE)</f>
        <v>Ho Chi Minh City</v>
      </c>
      <c r="N827" s="3">
        <v>7</v>
      </c>
      <c r="O827" s="4" t="s">
        <v>47</v>
      </c>
    </row>
    <row r="828" spans="1:15" ht="13" x14ac:dyDescent="0.15">
      <c r="A828" s="3">
        <v>827</v>
      </c>
      <c r="B828" s="3">
        <v>1</v>
      </c>
      <c r="C828" s="18" t="str">
        <f>VLOOKUP(B828, 'Traffic channels'!$A$1:$B$7, 2, FALSE)</f>
        <v>Google SEO</v>
      </c>
      <c r="D828" s="4" t="s">
        <v>39</v>
      </c>
      <c r="E828" s="14">
        <v>0</v>
      </c>
      <c r="F828" s="3">
        <v>-1</v>
      </c>
      <c r="G828" s="3">
        <v>-1</v>
      </c>
      <c r="H828" s="18" t="str">
        <f>VLOOKUP(G828, Products!$A$1:$B$7, 2, FALSE)</f>
        <v>NONE</v>
      </c>
      <c r="I828" s="3">
        <v>-1</v>
      </c>
      <c r="J828" s="19" t="str">
        <f>VLOOKUP(I828, 'Pricing plans'!$A$1:$B$5, 2, FALSE)</f>
        <v>NONE</v>
      </c>
      <c r="K828" s="22">
        <f t="array" ref="K828">INDEX(Prices!$A$1:$G$5, MATCH(J828, Prices!$A$1:$A$5, 0), MATCH(H828, Prices!$A$1:$G$1, 0))</f>
        <v>0</v>
      </c>
      <c r="L828" s="3">
        <v>2</v>
      </c>
      <c r="M828" s="18" t="str">
        <f>VLOOKUP(L828, Cities!$A$1:$B$11, 2, FALSE)</f>
        <v>Hanoi</v>
      </c>
      <c r="N828" s="3">
        <v>3</v>
      </c>
      <c r="O828" s="4" t="s">
        <v>40</v>
      </c>
    </row>
    <row r="829" spans="1:15" ht="13" x14ac:dyDescent="0.15">
      <c r="A829" s="3">
        <v>828</v>
      </c>
      <c r="B829" s="3">
        <v>5</v>
      </c>
      <c r="C829" s="18" t="str">
        <f>VLOOKUP(B829, 'Traffic channels'!$A$1:$B$7, 2, FALSE)</f>
        <v>Instagram</v>
      </c>
      <c r="D829" s="4" t="s">
        <v>42</v>
      </c>
      <c r="E829" s="14">
        <v>0</v>
      </c>
      <c r="F829" s="3">
        <v>-1</v>
      </c>
      <c r="G829" s="3">
        <v>-1</v>
      </c>
      <c r="H829" s="18" t="str">
        <f>VLOOKUP(G829, Products!$A$1:$B$7, 2, FALSE)</f>
        <v>NONE</v>
      </c>
      <c r="I829" s="3">
        <v>-1</v>
      </c>
      <c r="J829" s="19" t="str">
        <f>VLOOKUP(I829, 'Pricing plans'!$A$1:$B$5, 2, FALSE)</f>
        <v>NONE</v>
      </c>
      <c r="K829" s="22">
        <f t="array" ref="K829">INDEX(Prices!$A$1:$G$5, MATCH(J829, Prices!$A$1:$A$5, 0), MATCH(H829, Prices!$A$1:$G$1, 0))</f>
        <v>0</v>
      </c>
      <c r="L829" s="3">
        <v>6</v>
      </c>
      <c r="M829" s="18" t="str">
        <f>VLOOKUP(L829, Cities!$A$1:$B$11, 2, FALSE)</f>
        <v>Đà Lạt</v>
      </c>
      <c r="N829" s="3">
        <v>1</v>
      </c>
      <c r="O829" s="4" t="s">
        <v>44</v>
      </c>
    </row>
    <row r="830" spans="1:15" ht="13" x14ac:dyDescent="0.15">
      <c r="A830" s="3">
        <v>829</v>
      </c>
      <c r="B830" s="3">
        <v>4</v>
      </c>
      <c r="C830" s="18" t="str">
        <f>VLOOKUP(B830, 'Traffic channels'!$A$1:$B$7, 2, FALSE)</f>
        <v>Facebook</v>
      </c>
      <c r="D830" s="4" t="s">
        <v>39</v>
      </c>
      <c r="E830" s="14">
        <v>0</v>
      </c>
      <c r="F830" s="3">
        <v>-1</v>
      </c>
      <c r="G830" s="3">
        <v>-1</v>
      </c>
      <c r="H830" s="18" t="str">
        <f>VLOOKUP(G830, Products!$A$1:$B$7, 2, FALSE)</f>
        <v>NONE</v>
      </c>
      <c r="I830" s="3">
        <v>-1</v>
      </c>
      <c r="J830" s="19" t="str">
        <f>VLOOKUP(I830, 'Pricing plans'!$A$1:$B$5, 2, FALSE)</f>
        <v>NONE</v>
      </c>
      <c r="K830" s="22">
        <f t="array" ref="K830">INDEX(Prices!$A$1:$G$5, MATCH(J830, Prices!$A$1:$A$5, 0), MATCH(H830, Prices!$A$1:$G$1, 0))</f>
        <v>0</v>
      </c>
      <c r="L830" s="3">
        <v>5</v>
      </c>
      <c r="M830" s="18" t="str">
        <f>VLOOKUP(L830, Cities!$A$1:$B$11, 2, FALSE)</f>
        <v>Đông Hà</v>
      </c>
      <c r="N830" s="3">
        <v>5</v>
      </c>
      <c r="O830" s="4" t="s">
        <v>43</v>
      </c>
    </row>
    <row r="831" spans="1:15" ht="13" x14ac:dyDescent="0.15">
      <c r="A831" s="3">
        <v>830</v>
      </c>
      <c r="B831" s="3">
        <v>2</v>
      </c>
      <c r="C831" s="18" t="str">
        <f>VLOOKUP(B831, 'Traffic channels'!$A$1:$B$7, 2, FALSE)</f>
        <v>Google Ads</v>
      </c>
      <c r="D831" s="4" t="s">
        <v>39</v>
      </c>
      <c r="E831" s="14">
        <v>0</v>
      </c>
      <c r="F831" s="3">
        <v>-1</v>
      </c>
      <c r="G831" s="3">
        <v>-1</v>
      </c>
      <c r="H831" s="18" t="str">
        <f>VLOOKUP(G831, Products!$A$1:$B$7, 2, FALSE)</f>
        <v>NONE</v>
      </c>
      <c r="I831" s="3">
        <v>-1</v>
      </c>
      <c r="J831" s="19" t="str">
        <f>VLOOKUP(I831, 'Pricing plans'!$A$1:$B$5, 2, FALSE)</f>
        <v>NONE</v>
      </c>
      <c r="K831" s="22">
        <f t="array" ref="K831">INDEX(Prices!$A$1:$G$5, MATCH(J831, Prices!$A$1:$A$5, 0), MATCH(H831, Prices!$A$1:$G$1, 0))</f>
        <v>0</v>
      </c>
      <c r="L831" s="3">
        <v>2</v>
      </c>
      <c r="M831" s="18" t="str">
        <f>VLOOKUP(L831, Cities!$A$1:$B$11, 2, FALSE)</f>
        <v>Hanoi</v>
      </c>
      <c r="N831" s="3">
        <v>2</v>
      </c>
      <c r="O831" s="4" t="s">
        <v>41</v>
      </c>
    </row>
    <row r="832" spans="1:15" ht="13" x14ac:dyDescent="0.15">
      <c r="A832" s="3">
        <v>831</v>
      </c>
      <c r="B832" s="3">
        <v>1</v>
      </c>
      <c r="C832" s="18" t="str">
        <f>VLOOKUP(B832, 'Traffic channels'!$A$1:$B$7, 2, FALSE)</f>
        <v>Google SEO</v>
      </c>
      <c r="D832" s="4" t="s">
        <v>39</v>
      </c>
      <c r="E832" s="14">
        <v>0</v>
      </c>
      <c r="F832" s="3">
        <v>-1</v>
      </c>
      <c r="G832" s="3">
        <v>-1</v>
      </c>
      <c r="H832" s="18" t="str">
        <f>VLOOKUP(G832, Products!$A$1:$B$7, 2, FALSE)</f>
        <v>NONE</v>
      </c>
      <c r="I832" s="3">
        <v>-1</v>
      </c>
      <c r="J832" s="19" t="str">
        <f>VLOOKUP(I832, 'Pricing plans'!$A$1:$B$5, 2, FALSE)</f>
        <v>NONE</v>
      </c>
      <c r="K832" s="22">
        <f t="array" ref="K832">INDEX(Prices!$A$1:$G$5, MATCH(J832, Prices!$A$1:$A$5, 0), MATCH(H832, Prices!$A$1:$G$1, 0))</f>
        <v>0</v>
      </c>
      <c r="L832" s="3">
        <v>6</v>
      </c>
      <c r="M832" s="18" t="str">
        <f>VLOOKUP(L832, Cities!$A$1:$B$11, 2, FALSE)</f>
        <v>Đà Lạt</v>
      </c>
      <c r="N832" s="3">
        <v>2</v>
      </c>
      <c r="O832" s="4" t="s">
        <v>41</v>
      </c>
    </row>
    <row r="833" spans="1:15" ht="13" x14ac:dyDescent="0.15">
      <c r="A833" s="3">
        <v>832</v>
      </c>
      <c r="B833" s="3">
        <v>2</v>
      </c>
      <c r="C833" s="18" t="str">
        <f>VLOOKUP(B833, 'Traffic channels'!$A$1:$B$7, 2, FALSE)</f>
        <v>Google Ads</v>
      </c>
      <c r="D833" s="4" t="s">
        <v>39</v>
      </c>
      <c r="E833" s="14">
        <v>0</v>
      </c>
      <c r="F833" s="3">
        <v>-1</v>
      </c>
      <c r="G833" s="3">
        <v>-1</v>
      </c>
      <c r="H833" s="18" t="str">
        <f>VLOOKUP(G833, Products!$A$1:$B$7, 2, FALSE)</f>
        <v>NONE</v>
      </c>
      <c r="I833" s="3">
        <v>-1</v>
      </c>
      <c r="J833" s="19" t="str">
        <f>VLOOKUP(I833, 'Pricing plans'!$A$1:$B$5, 2, FALSE)</f>
        <v>NONE</v>
      </c>
      <c r="K833" s="22">
        <f t="array" ref="K833">INDEX(Prices!$A$1:$G$5, MATCH(J833, Prices!$A$1:$A$5, 0), MATCH(H833, Prices!$A$1:$G$1, 0))</f>
        <v>0</v>
      </c>
      <c r="L833" s="3">
        <v>4</v>
      </c>
      <c r="M833" s="18" t="str">
        <f>VLOOKUP(L833, Cities!$A$1:$B$11, 2, FALSE)</f>
        <v>Huế</v>
      </c>
      <c r="N833" s="3">
        <v>1</v>
      </c>
      <c r="O833" s="4" t="s">
        <v>44</v>
      </c>
    </row>
    <row r="834" spans="1:15" ht="13" x14ac:dyDescent="0.15">
      <c r="A834" s="3">
        <v>833</v>
      </c>
      <c r="B834" s="3">
        <v>2</v>
      </c>
      <c r="C834" s="18" t="str">
        <f>VLOOKUP(B834, 'Traffic channels'!$A$1:$B$7, 2, FALSE)</f>
        <v>Google Ads</v>
      </c>
      <c r="D834" s="4" t="s">
        <v>39</v>
      </c>
      <c r="E834" s="14">
        <v>0</v>
      </c>
      <c r="F834" s="3">
        <v>-1</v>
      </c>
      <c r="G834" s="3">
        <v>-1</v>
      </c>
      <c r="H834" s="18" t="str">
        <f>VLOOKUP(G834, Products!$A$1:$B$7, 2, FALSE)</f>
        <v>NONE</v>
      </c>
      <c r="I834" s="3">
        <v>-1</v>
      </c>
      <c r="J834" s="19" t="str">
        <f>VLOOKUP(I834, 'Pricing plans'!$A$1:$B$5, 2, FALSE)</f>
        <v>NONE</v>
      </c>
      <c r="K834" s="22">
        <f t="array" ref="K834">INDEX(Prices!$A$1:$G$5, MATCH(J834, Prices!$A$1:$A$5, 0), MATCH(H834, Prices!$A$1:$G$1, 0))</f>
        <v>0</v>
      </c>
      <c r="L834" s="3">
        <v>3</v>
      </c>
      <c r="M834" s="18" t="str">
        <f>VLOOKUP(L834, Cities!$A$1:$B$11, 2, FALSE)</f>
        <v>Da Nang</v>
      </c>
      <c r="N834" s="3">
        <v>3</v>
      </c>
      <c r="O834" s="4" t="s">
        <v>40</v>
      </c>
    </row>
    <row r="835" spans="1:15" ht="13" x14ac:dyDescent="0.15">
      <c r="A835" s="3">
        <v>834</v>
      </c>
      <c r="B835" s="3">
        <v>2</v>
      </c>
      <c r="C835" s="18" t="str">
        <f>VLOOKUP(B835, 'Traffic channels'!$A$1:$B$7, 2, FALSE)</f>
        <v>Google Ads</v>
      </c>
      <c r="D835" s="4" t="s">
        <v>39</v>
      </c>
      <c r="E835" s="14">
        <v>0</v>
      </c>
      <c r="F835" s="3">
        <v>-1</v>
      </c>
      <c r="G835" s="3">
        <v>-1</v>
      </c>
      <c r="H835" s="18" t="str">
        <f>VLOOKUP(G835, Products!$A$1:$B$7, 2, FALSE)</f>
        <v>NONE</v>
      </c>
      <c r="I835" s="3">
        <v>-1</v>
      </c>
      <c r="J835" s="19" t="str">
        <f>VLOOKUP(I835, 'Pricing plans'!$A$1:$B$5, 2, FALSE)</f>
        <v>NONE</v>
      </c>
      <c r="K835" s="22">
        <f t="array" ref="K835">INDEX(Prices!$A$1:$G$5, MATCH(J835, Prices!$A$1:$A$5, 0), MATCH(H835, Prices!$A$1:$G$1, 0))</f>
        <v>0</v>
      </c>
      <c r="L835" s="3">
        <v>6</v>
      </c>
      <c r="M835" s="18" t="str">
        <f>VLOOKUP(L835, Cities!$A$1:$B$11, 2, FALSE)</f>
        <v>Đà Lạt</v>
      </c>
      <c r="N835" s="3">
        <v>3</v>
      </c>
      <c r="O835" s="4" t="s">
        <v>40</v>
      </c>
    </row>
    <row r="836" spans="1:15" ht="13" x14ac:dyDescent="0.15">
      <c r="A836" s="3">
        <v>835</v>
      </c>
      <c r="B836" s="3">
        <v>2</v>
      </c>
      <c r="C836" s="18" t="str">
        <f>VLOOKUP(B836, 'Traffic channels'!$A$1:$B$7, 2, FALSE)</f>
        <v>Google Ads</v>
      </c>
      <c r="D836" s="4" t="s">
        <v>42</v>
      </c>
      <c r="E836" s="14">
        <v>0</v>
      </c>
      <c r="F836" s="3">
        <v>-1</v>
      </c>
      <c r="G836" s="3">
        <v>-1</v>
      </c>
      <c r="H836" s="18" t="str">
        <f>VLOOKUP(G836, Products!$A$1:$B$7, 2, FALSE)</f>
        <v>NONE</v>
      </c>
      <c r="I836" s="3">
        <v>-1</v>
      </c>
      <c r="J836" s="19" t="str">
        <f>VLOOKUP(I836, 'Pricing plans'!$A$1:$B$5, 2, FALSE)</f>
        <v>NONE</v>
      </c>
      <c r="K836" s="22">
        <f t="array" ref="K836">INDEX(Prices!$A$1:$G$5, MATCH(J836, Prices!$A$1:$A$5, 0), MATCH(H836, Prices!$A$1:$G$1, 0))</f>
        <v>0</v>
      </c>
      <c r="L836" s="3">
        <v>10</v>
      </c>
      <c r="M836" s="18" t="str">
        <f>VLOOKUP(L836, Cities!$A$1:$B$11, 2, FALSE)</f>
        <v>Nha Trang</v>
      </c>
      <c r="N836" s="3">
        <v>3</v>
      </c>
      <c r="O836" s="4" t="s">
        <v>40</v>
      </c>
    </row>
    <row r="837" spans="1:15" ht="13" x14ac:dyDescent="0.15">
      <c r="A837" s="3">
        <v>836</v>
      </c>
      <c r="B837" s="3">
        <v>4</v>
      </c>
      <c r="C837" s="18" t="str">
        <f>VLOOKUP(B837, 'Traffic channels'!$A$1:$B$7, 2, FALSE)</f>
        <v>Facebook</v>
      </c>
      <c r="D837" s="4" t="s">
        <v>42</v>
      </c>
      <c r="E837" s="14">
        <v>0</v>
      </c>
      <c r="F837" s="3">
        <v>-1</v>
      </c>
      <c r="G837" s="3">
        <v>-1</v>
      </c>
      <c r="H837" s="18" t="str">
        <f>VLOOKUP(G837, Products!$A$1:$B$7, 2, FALSE)</f>
        <v>NONE</v>
      </c>
      <c r="I837" s="3">
        <v>-1</v>
      </c>
      <c r="J837" s="19" t="str">
        <f>VLOOKUP(I837, 'Pricing plans'!$A$1:$B$5, 2, FALSE)</f>
        <v>NONE</v>
      </c>
      <c r="K837" s="22">
        <f t="array" ref="K837">INDEX(Prices!$A$1:$G$5, MATCH(J837, Prices!$A$1:$A$5, 0), MATCH(H837, Prices!$A$1:$G$1, 0))</f>
        <v>0</v>
      </c>
      <c r="L837" s="3">
        <v>9</v>
      </c>
      <c r="M837" s="18" t="str">
        <f>VLOOKUP(L837, Cities!$A$1:$B$11, 2, FALSE)</f>
        <v>Haiphong</v>
      </c>
      <c r="N837" s="3">
        <v>5</v>
      </c>
      <c r="O837" s="4" t="s">
        <v>43</v>
      </c>
    </row>
    <row r="838" spans="1:15" ht="13" x14ac:dyDescent="0.15">
      <c r="A838" s="3">
        <v>837</v>
      </c>
      <c r="B838" s="3">
        <v>6</v>
      </c>
      <c r="C838" s="18" t="str">
        <f>VLOOKUP(B838, 'Traffic channels'!$A$1:$B$7, 2, FALSE)</f>
        <v>Twitter</v>
      </c>
      <c r="D838" s="4" t="s">
        <v>39</v>
      </c>
      <c r="E838" s="14">
        <v>0</v>
      </c>
      <c r="F838" s="3">
        <v>-1</v>
      </c>
      <c r="G838" s="3">
        <v>-1</v>
      </c>
      <c r="H838" s="18" t="str">
        <f>VLOOKUP(G838, Products!$A$1:$B$7, 2, FALSE)</f>
        <v>NONE</v>
      </c>
      <c r="I838" s="3">
        <v>-1</v>
      </c>
      <c r="J838" s="19" t="str">
        <f>VLOOKUP(I838, 'Pricing plans'!$A$1:$B$5, 2, FALSE)</f>
        <v>NONE</v>
      </c>
      <c r="K838" s="22">
        <f t="array" ref="K838">INDEX(Prices!$A$1:$G$5, MATCH(J838, Prices!$A$1:$A$5, 0), MATCH(H838, Prices!$A$1:$G$1, 0))</f>
        <v>0</v>
      </c>
      <c r="L838" s="3">
        <v>9</v>
      </c>
      <c r="M838" s="18" t="str">
        <f>VLOOKUP(L838, Cities!$A$1:$B$11, 2, FALSE)</f>
        <v>Haiphong</v>
      </c>
      <c r="N838" s="3">
        <v>2</v>
      </c>
      <c r="O838" s="4" t="s">
        <v>41</v>
      </c>
    </row>
    <row r="839" spans="1:15" ht="13" x14ac:dyDescent="0.15">
      <c r="A839" s="3">
        <v>838</v>
      </c>
      <c r="B839" s="3">
        <v>4</v>
      </c>
      <c r="C839" s="18" t="str">
        <f>VLOOKUP(B839, 'Traffic channels'!$A$1:$B$7, 2, FALSE)</f>
        <v>Facebook</v>
      </c>
      <c r="D839" s="4" t="s">
        <v>42</v>
      </c>
      <c r="E839" s="14">
        <v>0</v>
      </c>
      <c r="F839" s="3">
        <v>-1</v>
      </c>
      <c r="G839" s="3">
        <v>-1</v>
      </c>
      <c r="H839" s="18" t="str">
        <f>VLOOKUP(G839, Products!$A$1:$B$7, 2, FALSE)</f>
        <v>NONE</v>
      </c>
      <c r="I839" s="3">
        <v>-1</v>
      </c>
      <c r="J839" s="19" t="str">
        <f>VLOOKUP(I839, 'Pricing plans'!$A$1:$B$5, 2, FALSE)</f>
        <v>NONE</v>
      </c>
      <c r="K839" s="22">
        <f t="array" ref="K839">INDEX(Prices!$A$1:$G$5, MATCH(J839, Prices!$A$1:$A$5, 0), MATCH(H839, Prices!$A$1:$G$1, 0))</f>
        <v>0</v>
      </c>
      <c r="L839" s="3">
        <v>7</v>
      </c>
      <c r="M839" s="18" t="str">
        <f>VLOOKUP(L839, Cities!$A$1:$B$11, 2, FALSE)</f>
        <v>Hội An</v>
      </c>
      <c r="N839" s="3">
        <v>2</v>
      </c>
      <c r="O839" s="4" t="s">
        <v>41</v>
      </c>
    </row>
    <row r="840" spans="1:15" ht="13" x14ac:dyDescent="0.15">
      <c r="A840" s="3">
        <v>839</v>
      </c>
      <c r="B840" s="3">
        <v>2</v>
      </c>
      <c r="C840" s="18" t="str">
        <f>VLOOKUP(B840, 'Traffic channels'!$A$1:$B$7, 2, FALSE)</f>
        <v>Google Ads</v>
      </c>
      <c r="D840" s="4" t="s">
        <v>39</v>
      </c>
      <c r="E840" s="14">
        <v>0</v>
      </c>
      <c r="F840" s="3">
        <v>-1</v>
      </c>
      <c r="G840" s="3">
        <v>-1</v>
      </c>
      <c r="H840" s="18" t="str">
        <f>VLOOKUP(G840, Products!$A$1:$B$7, 2, FALSE)</f>
        <v>NONE</v>
      </c>
      <c r="I840" s="3">
        <v>-1</v>
      </c>
      <c r="J840" s="19" t="str">
        <f>VLOOKUP(I840, 'Pricing plans'!$A$1:$B$5, 2, FALSE)</f>
        <v>NONE</v>
      </c>
      <c r="K840" s="22">
        <f t="array" ref="K840">INDEX(Prices!$A$1:$G$5, MATCH(J840, Prices!$A$1:$A$5, 0), MATCH(H840, Prices!$A$1:$G$1, 0))</f>
        <v>0</v>
      </c>
      <c r="L840" s="3">
        <v>1</v>
      </c>
      <c r="M840" s="18" t="str">
        <f>VLOOKUP(L840, Cities!$A$1:$B$11, 2, FALSE)</f>
        <v>Ho Chi Minh City</v>
      </c>
      <c r="N840" s="3">
        <v>7</v>
      </c>
      <c r="O840" s="4" t="s">
        <v>47</v>
      </c>
    </row>
    <row r="841" spans="1:15" ht="13" x14ac:dyDescent="0.15">
      <c r="A841" s="3">
        <v>840</v>
      </c>
      <c r="B841" s="3">
        <v>2</v>
      </c>
      <c r="C841" s="18" t="str">
        <f>VLOOKUP(B841, 'Traffic channels'!$A$1:$B$7, 2, FALSE)</f>
        <v>Google Ads</v>
      </c>
      <c r="D841" s="4" t="s">
        <v>42</v>
      </c>
      <c r="E841" s="14">
        <v>0</v>
      </c>
      <c r="F841" s="3">
        <v>-1</v>
      </c>
      <c r="G841" s="3">
        <v>-1</v>
      </c>
      <c r="H841" s="18" t="str">
        <f>VLOOKUP(G841, Products!$A$1:$B$7, 2, FALSE)</f>
        <v>NONE</v>
      </c>
      <c r="I841" s="3">
        <v>-1</v>
      </c>
      <c r="J841" s="19" t="str">
        <f>VLOOKUP(I841, 'Pricing plans'!$A$1:$B$5, 2, FALSE)</f>
        <v>NONE</v>
      </c>
      <c r="K841" s="22">
        <f t="array" ref="K841">INDEX(Prices!$A$1:$G$5, MATCH(J841, Prices!$A$1:$A$5, 0), MATCH(H841, Prices!$A$1:$G$1, 0))</f>
        <v>0</v>
      </c>
      <c r="L841" s="3">
        <v>9</v>
      </c>
      <c r="M841" s="18" t="str">
        <f>VLOOKUP(L841, Cities!$A$1:$B$11, 2, FALSE)</f>
        <v>Haiphong</v>
      </c>
      <c r="N841" s="3">
        <v>7</v>
      </c>
      <c r="O841" s="4" t="s">
        <v>47</v>
      </c>
    </row>
    <row r="842" spans="1:15" ht="13" x14ac:dyDescent="0.15">
      <c r="A842" s="3">
        <v>841</v>
      </c>
      <c r="B842" s="3">
        <v>3</v>
      </c>
      <c r="C842" s="18" t="str">
        <f>VLOOKUP(B842, 'Traffic channels'!$A$1:$B$7, 2, FALSE)</f>
        <v>Bing</v>
      </c>
      <c r="D842" s="4" t="s">
        <v>39</v>
      </c>
      <c r="E842" s="14">
        <v>0</v>
      </c>
      <c r="F842" s="3">
        <v>-1</v>
      </c>
      <c r="G842" s="3">
        <v>-1</v>
      </c>
      <c r="H842" s="18" t="str">
        <f>VLOOKUP(G842, Products!$A$1:$B$7, 2, FALSE)</f>
        <v>NONE</v>
      </c>
      <c r="I842" s="3">
        <v>-1</v>
      </c>
      <c r="J842" s="19" t="str">
        <f>VLOOKUP(I842, 'Pricing plans'!$A$1:$B$5, 2, FALSE)</f>
        <v>NONE</v>
      </c>
      <c r="K842" s="22">
        <f t="array" ref="K842">INDEX(Prices!$A$1:$G$5, MATCH(J842, Prices!$A$1:$A$5, 0), MATCH(H842, Prices!$A$1:$G$1, 0))</f>
        <v>0</v>
      </c>
      <c r="L842" s="3">
        <v>10</v>
      </c>
      <c r="M842" s="18" t="str">
        <f>VLOOKUP(L842, Cities!$A$1:$B$11, 2, FALSE)</f>
        <v>Nha Trang</v>
      </c>
      <c r="N842" s="3">
        <v>1</v>
      </c>
      <c r="O842" s="4" t="s">
        <v>44</v>
      </c>
    </row>
    <row r="843" spans="1:15" ht="13" x14ac:dyDescent="0.15">
      <c r="A843" s="3">
        <v>842</v>
      </c>
      <c r="B843" s="3">
        <v>1</v>
      </c>
      <c r="C843" s="18" t="str">
        <f>VLOOKUP(B843, 'Traffic channels'!$A$1:$B$7, 2, FALSE)</f>
        <v>Google SEO</v>
      </c>
      <c r="D843" s="4" t="s">
        <v>39</v>
      </c>
      <c r="E843" s="14">
        <v>0</v>
      </c>
      <c r="F843" s="3">
        <v>-1</v>
      </c>
      <c r="G843" s="3">
        <v>-1</v>
      </c>
      <c r="H843" s="18" t="str">
        <f>VLOOKUP(G843, Products!$A$1:$B$7, 2, FALSE)</f>
        <v>NONE</v>
      </c>
      <c r="I843" s="3">
        <v>-1</v>
      </c>
      <c r="J843" s="19" t="str">
        <f>VLOOKUP(I843, 'Pricing plans'!$A$1:$B$5, 2, FALSE)</f>
        <v>NONE</v>
      </c>
      <c r="K843" s="22">
        <f t="array" ref="K843">INDEX(Prices!$A$1:$G$5, MATCH(J843, Prices!$A$1:$A$5, 0), MATCH(H843, Prices!$A$1:$G$1, 0))</f>
        <v>0</v>
      </c>
      <c r="L843" s="3">
        <v>8</v>
      </c>
      <c r="M843" s="18" t="str">
        <f>VLOOKUP(L843, Cities!$A$1:$B$11, 2, FALSE)</f>
        <v>Buôn Ma Thuột</v>
      </c>
      <c r="N843" s="3">
        <v>6</v>
      </c>
      <c r="O843" s="4" t="s">
        <v>46</v>
      </c>
    </row>
    <row r="844" spans="1:15" ht="13" x14ac:dyDescent="0.15">
      <c r="A844" s="3">
        <v>843</v>
      </c>
      <c r="B844" s="3">
        <v>1</v>
      </c>
      <c r="C844" s="18" t="str">
        <f>VLOOKUP(B844, 'Traffic channels'!$A$1:$B$7, 2, FALSE)</f>
        <v>Google SEO</v>
      </c>
      <c r="D844" s="4" t="s">
        <v>39</v>
      </c>
      <c r="E844" s="14">
        <v>0</v>
      </c>
      <c r="F844" s="3">
        <v>-1</v>
      </c>
      <c r="G844" s="3">
        <v>-1</v>
      </c>
      <c r="H844" s="18" t="str">
        <f>VLOOKUP(G844, Products!$A$1:$B$7, 2, FALSE)</f>
        <v>NONE</v>
      </c>
      <c r="I844" s="3">
        <v>-1</v>
      </c>
      <c r="J844" s="19" t="str">
        <f>VLOOKUP(I844, 'Pricing plans'!$A$1:$B$5, 2, FALSE)</f>
        <v>NONE</v>
      </c>
      <c r="K844" s="22">
        <f t="array" ref="K844">INDEX(Prices!$A$1:$G$5, MATCH(J844, Prices!$A$1:$A$5, 0), MATCH(H844, Prices!$A$1:$G$1, 0))</f>
        <v>0</v>
      </c>
      <c r="L844" s="3">
        <v>3</v>
      </c>
      <c r="M844" s="18" t="str">
        <f>VLOOKUP(L844, Cities!$A$1:$B$11, 2, FALSE)</f>
        <v>Da Nang</v>
      </c>
      <c r="N844" s="3">
        <v>3</v>
      </c>
      <c r="O844" s="4" t="s">
        <v>40</v>
      </c>
    </row>
    <row r="845" spans="1:15" ht="13" x14ac:dyDescent="0.15">
      <c r="A845" s="3">
        <v>844</v>
      </c>
      <c r="B845" s="3">
        <v>3</v>
      </c>
      <c r="C845" s="18" t="str">
        <f>VLOOKUP(B845, 'Traffic channels'!$A$1:$B$7, 2, FALSE)</f>
        <v>Bing</v>
      </c>
      <c r="D845" s="4" t="s">
        <v>42</v>
      </c>
      <c r="E845" s="14">
        <v>0</v>
      </c>
      <c r="F845" s="3">
        <v>-1</v>
      </c>
      <c r="G845" s="3">
        <v>-1</v>
      </c>
      <c r="H845" s="18" t="str">
        <f>VLOOKUP(G845, Products!$A$1:$B$7, 2, FALSE)</f>
        <v>NONE</v>
      </c>
      <c r="I845" s="3">
        <v>-1</v>
      </c>
      <c r="J845" s="19" t="str">
        <f>VLOOKUP(I845, 'Pricing plans'!$A$1:$B$5, 2, FALSE)</f>
        <v>NONE</v>
      </c>
      <c r="K845" s="22">
        <f t="array" ref="K845">INDEX(Prices!$A$1:$G$5, MATCH(J845, Prices!$A$1:$A$5, 0), MATCH(H845, Prices!$A$1:$G$1, 0))</f>
        <v>0</v>
      </c>
      <c r="L845" s="3">
        <v>4</v>
      </c>
      <c r="M845" s="18" t="str">
        <f>VLOOKUP(L845, Cities!$A$1:$B$11, 2, FALSE)</f>
        <v>Huế</v>
      </c>
      <c r="N845" s="3">
        <v>4</v>
      </c>
      <c r="O845" s="4" t="s">
        <v>45</v>
      </c>
    </row>
    <row r="846" spans="1:15" ht="13" x14ac:dyDescent="0.15">
      <c r="A846" s="3">
        <v>845</v>
      </c>
      <c r="B846" s="3">
        <v>4</v>
      </c>
      <c r="C846" s="18" t="str">
        <f>VLOOKUP(B846, 'Traffic channels'!$A$1:$B$7, 2, FALSE)</f>
        <v>Facebook</v>
      </c>
      <c r="D846" s="4" t="s">
        <v>42</v>
      </c>
      <c r="E846" s="14">
        <v>0</v>
      </c>
      <c r="F846" s="3">
        <v>-1</v>
      </c>
      <c r="G846" s="3">
        <v>-1</v>
      </c>
      <c r="H846" s="18" t="str">
        <f>VLOOKUP(G846, Products!$A$1:$B$7, 2, FALSE)</f>
        <v>NONE</v>
      </c>
      <c r="I846" s="3">
        <v>-1</v>
      </c>
      <c r="J846" s="19" t="str">
        <f>VLOOKUP(I846, 'Pricing plans'!$A$1:$B$5, 2, FALSE)</f>
        <v>NONE</v>
      </c>
      <c r="K846" s="22">
        <f t="array" ref="K846">INDEX(Prices!$A$1:$G$5, MATCH(J846, Prices!$A$1:$A$5, 0), MATCH(H846, Prices!$A$1:$G$1, 0))</f>
        <v>0</v>
      </c>
      <c r="L846" s="3">
        <v>9</v>
      </c>
      <c r="M846" s="18" t="str">
        <f>VLOOKUP(L846, Cities!$A$1:$B$11, 2, FALSE)</f>
        <v>Haiphong</v>
      </c>
      <c r="N846" s="3">
        <v>6</v>
      </c>
      <c r="O846" s="4" t="s">
        <v>46</v>
      </c>
    </row>
    <row r="847" spans="1:15" ht="13" x14ac:dyDescent="0.15">
      <c r="A847" s="3">
        <v>846</v>
      </c>
      <c r="B847" s="3">
        <v>2</v>
      </c>
      <c r="C847" s="18" t="str">
        <f>VLOOKUP(B847, 'Traffic channels'!$A$1:$B$7, 2, FALSE)</f>
        <v>Google Ads</v>
      </c>
      <c r="D847" s="4" t="s">
        <v>42</v>
      </c>
      <c r="E847" s="14">
        <v>0</v>
      </c>
      <c r="F847" s="3">
        <v>-1</v>
      </c>
      <c r="G847" s="3">
        <v>-1</v>
      </c>
      <c r="H847" s="18" t="str">
        <f>VLOOKUP(G847, Products!$A$1:$B$7, 2, FALSE)</f>
        <v>NONE</v>
      </c>
      <c r="I847" s="3">
        <v>-1</v>
      </c>
      <c r="J847" s="19" t="str">
        <f>VLOOKUP(I847, 'Pricing plans'!$A$1:$B$5, 2, FALSE)</f>
        <v>NONE</v>
      </c>
      <c r="K847" s="22">
        <f t="array" ref="K847">INDEX(Prices!$A$1:$G$5, MATCH(J847, Prices!$A$1:$A$5, 0), MATCH(H847, Prices!$A$1:$G$1, 0))</f>
        <v>0</v>
      </c>
      <c r="L847" s="3">
        <v>10</v>
      </c>
      <c r="M847" s="18" t="str">
        <f>VLOOKUP(L847, Cities!$A$1:$B$11, 2, FALSE)</f>
        <v>Nha Trang</v>
      </c>
      <c r="N847" s="3">
        <v>1</v>
      </c>
      <c r="O847" s="4" t="s">
        <v>44</v>
      </c>
    </row>
    <row r="848" spans="1:15" ht="13" x14ac:dyDescent="0.15">
      <c r="A848" s="3">
        <v>847</v>
      </c>
      <c r="B848" s="3">
        <v>2</v>
      </c>
      <c r="C848" s="18" t="str">
        <f>VLOOKUP(B848, 'Traffic channels'!$A$1:$B$7, 2, FALSE)</f>
        <v>Google Ads</v>
      </c>
      <c r="D848" s="4" t="s">
        <v>39</v>
      </c>
      <c r="E848" s="14">
        <v>0</v>
      </c>
      <c r="F848" s="3">
        <v>-1</v>
      </c>
      <c r="G848" s="3">
        <v>-1</v>
      </c>
      <c r="H848" s="18" t="str">
        <f>VLOOKUP(G848, Products!$A$1:$B$7, 2, FALSE)</f>
        <v>NONE</v>
      </c>
      <c r="I848" s="3">
        <v>-1</v>
      </c>
      <c r="J848" s="19" t="str">
        <f>VLOOKUP(I848, 'Pricing plans'!$A$1:$B$5, 2, FALSE)</f>
        <v>NONE</v>
      </c>
      <c r="K848" s="22">
        <f t="array" ref="K848">INDEX(Prices!$A$1:$G$5, MATCH(J848, Prices!$A$1:$A$5, 0), MATCH(H848, Prices!$A$1:$G$1, 0))</f>
        <v>0</v>
      </c>
      <c r="L848" s="3">
        <v>10</v>
      </c>
      <c r="M848" s="18" t="str">
        <f>VLOOKUP(L848, Cities!$A$1:$B$11, 2, FALSE)</f>
        <v>Nha Trang</v>
      </c>
      <c r="N848" s="3">
        <v>3</v>
      </c>
      <c r="O848" s="4" t="s">
        <v>40</v>
      </c>
    </row>
    <row r="849" spans="1:15" ht="13" x14ac:dyDescent="0.15">
      <c r="A849" s="3">
        <v>848</v>
      </c>
      <c r="B849" s="3">
        <v>1</v>
      </c>
      <c r="C849" s="18" t="str">
        <f>VLOOKUP(B849, 'Traffic channels'!$A$1:$B$7, 2, FALSE)</f>
        <v>Google SEO</v>
      </c>
      <c r="D849" s="4" t="s">
        <v>39</v>
      </c>
      <c r="E849" s="14">
        <v>0</v>
      </c>
      <c r="F849" s="3">
        <v>-1</v>
      </c>
      <c r="G849" s="3">
        <v>-1</v>
      </c>
      <c r="H849" s="18" t="str">
        <f>VLOOKUP(G849, Products!$A$1:$B$7, 2, FALSE)</f>
        <v>NONE</v>
      </c>
      <c r="I849" s="3">
        <v>-1</v>
      </c>
      <c r="J849" s="19" t="str">
        <f>VLOOKUP(I849, 'Pricing plans'!$A$1:$B$5, 2, FALSE)</f>
        <v>NONE</v>
      </c>
      <c r="K849" s="22">
        <f t="array" ref="K849">INDEX(Prices!$A$1:$G$5, MATCH(J849, Prices!$A$1:$A$5, 0), MATCH(H849, Prices!$A$1:$G$1, 0))</f>
        <v>0</v>
      </c>
      <c r="L849" s="3">
        <v>7</v>
      </c>
      <c r="M849" s="18" t="str">
        <f>VLOOKUP(L849, Cities!$A$1:$B$11, 2, FALSE)</f>
        <v>Hội An</v>
      </c>
      <c r="N849" s="3">
        <v>3</v>
      </c>
      <c r="O849" s="4" t="s">
        <v>40</v>
      </c>
    </row>
    <row r="850" spans="1:15" ht="13" x14ac:dyDescent="0.15">
      <c r="A850" s="3">
        <v>849</v>
      </c>
      <c r="B850" s="3">
        <v>3</v>
      </c>
      <c r="C850" s="18" t="str">
        <f>VLOOKUP(B850, 'Traffic channels'!$A$1:$B$7, 2, FALSE)</f>
        <v>Bing</v>
      </c>
      <c r="D850" s="4" t="s">
        <v>42</v>
      </c>
      <c r="E850" s="14">
        <v>0</v>
      </c>
      <c r="F850" s="3">
        <v>-1</v>
      </c>
      <c r="G850" s="3">
        <v>-1</v>
      </c>
      <c r="H850" s="18" t="str">
        <f>VLOOKUP(G850, Products!$A$1:$B$7, 2, FALSE)</f>
        <v>NONE</v>
      </c>
      <c r="I850" s="3">
        <v>-1</v>
      </c>
      <c r="J850" s="19" t="str">
        <f>VLOOKUP(I850, 'Pricing plans'!$A$1:$B$5, 2, FALSE)</f>
        <v>NONE</v>
      </c>
      <c r="K850" s="22">
        <f t="array" ref="K850">INDEX(Prices!$A$1:$G$5, MATCH(J850, Prices!$A$1:$A$5, 0), MATCH(H850, Prices!$A$1:$G$1, 0))</f>
        <v>0</v>
      </c>
      <c r="L850" s="3">
        <v>5</v>
      </c>
      <c r="M850" s="18" t="str">
        <f>VLOOKUP(L850, Cities!$A$1:$B$11, 2, FALSE)</f>
        <v>Đông Hà</v>
      </c>
      <c r="N850" s="3">
        <v>1</v>
      </c>
      <c r="O850" s="4" t="s">
        <v>44</v>
      </c>
    </row>
    <row r="851" spans="1:15" ht="13" x14ac:dyDescent="0.15">
      <c r="A851" s="3">
        <v>850</v>
      </c>
      <c r="B851" s="3">
        <v>3</v>
      </c>
      <c r="C851" s="18" t="str">
        <f>VLOOKUP(B851, 'Traffic channels'!$A$1:$B$7, 2, FALSE)</f>
        <v>Bing</v>
      </c>
      <c r="D851" s="4" t="s">
        <v>42</v>
      </c>
      <c r="E851" s="14">
        <v>0</v>
      </c>
      <c r="F851" s="3">
        <v>-1</v>
      </c>
      <c r="G851" s="3">
        <v>-1</v>
      </c>
      <c r="H851" s="18" t="str">
        <f>VLOOKUP(G851, Products!$A$1:$B$7, 2, FALSE)</f>
        <v>NONE</v>
      </c>
      <c r="I851" s="3">
        <v>-1</v>
      </c>
      <c r="J851" s="19" t="str">
        <f>VLOOKUP(I851, 'Pricing plans'!$A$1:$B$5, 2, FALSE)</f>
        <v>NONE</v>
      </c>
      <c r="K851" s="22">
        <f t="array" ref="K851">INDEX(Prices!$A$1:$G$5, MATCH(J851, Prices!$A$1:$A$5, 0), MATCH(H851, Prices!$A$1:$G$1, 0))</f>
        <v>0</v>
      </c>
      <c r="L851" s="3">
        <v>8</v>
      </c>
      <c r="M851" s="18" t="str">
        <f>VLOOKUP(L851, Cities!$A$1:$B$11, 2, FALSE)</f>
        <v>Buôn Ma Thuột</v>
      </c>
      <c r="N851" s="3">
        <v>6</v>
      </c>
      <c r="O851" s="4" t="s">
        <v>46</v>
      </c>
    </row>
    <row r="852" spans="1:15" ht="13" x14ac:dyDescent="0.15">
      <c r="A852" s="3">
        <v>851</v>
      </c>
      <c r="B852" s="3">
        <v>2</v>
      </c>
      <c r="C852" s="18" t="str">
        <f>VLOOKUP(B852, 'Traffic channels'!$A$1:$B$7, 2, FALSE)</f>
        <v>Google Ads</v>
      </c>
      <c r="D852" s="4" t="s">
        <v>42</v>
      </c>
      <c r="E852" s="14">
        <v>0</v>
      </c>
      <c r="F852" s="3">
        <v>-1</v>
      </c>
      <c r="G852" s="3">
        <v>-1</v>
      </c>
      <c r="H852" s="18" t="str">
        <f>VLOOKUP(G852, Products!$A$1:$B$7, 2, FALSE)</f>
        <v>NONE</v>
      </c>
      <c r="I852" s="3">
        <v>-1</v>
      </c>
      <c r="J852" s="19" t="str">
        <f>VLOOKUP(I852, 'Pricing plans'!$A$1:$B$5, 2, FALSE)</f>
        <v>NONE</v>
      </c>
      <c r="K852" s="22">
        <f t="array" ref="K852">INDEX(Prices!$A$1:$G$5, MATCH(J852, Prices!$A$1:$A$5, 0), MATCH(H852, Prices!$A$1:$G$1, 0))</f>
        <v>0</v>
      </c>
      <c r="L852" s="3">
        <v>6</v>
      </c>
      <c r="M852" s="18" t="str">
        <f>VLOOKUP(L852, Cities!$A$1:$B$11, 2, FALSE)</f>
        <v>Đà Lạt</v>
      </c>
      <c r="N852" s="3">
        <v>2</v>
      </c>
      <c r="O852" s="4" t="s">
        <v>41</v>
      </c>
    </row>
    <row r="853" spans="1:15" ht="13" x14ac:dyDescent="0.15">
      <c r="A853" s="3">
        <v>852</v>
      </c>
      <c r="B853" s="3">
        <v>2</v>
      </c>
      <c r="C853" s="18" t="str">
        <f>VLOOKUP(B853, 'Traffic channels'!$A$1:$B$7, 2, FALSE)</f>
        <v>Google Ads</v>
      </c>
      <c r="D853" s="4" t="s">
        <v>42</v>
      </c>
      <c r="E853" s="14">
        <v>0</v>
      </c>
      <c r="F853" s="3">
        <v>-1</v>
      </c>
      <c r="G853" s="3">
        <v>-1</v>
      </c>
      <c r="H853" s="18" t="str">
        <f>VLOOKUP(G853, Products!$A$1:$B$7, 2, FALSE)</f>
        <v>NONE</v>
      </c>
      <c r="I853" s="3">
        <v>-1</v>
      </c>
      <c r="J853" s="19" t="str">
        <f>VLOOKUP(I853, 'Pricing plans'!$A$1:$B$5, 2, FALSE)</f>
        <v>NONE</v>
      </c>
      <c r="K853" s="22">
        <f t="array" ref="K853">INDEX(Prices!$A$1:$G$5, MATCH(J853, Prices!$A$1:$A$5, 0), MATCH(H853, Prices!$A$1:$G$1, 0))</f>
        <v>0</v>
      </c>
      <c r="L853" s="3">
        <v>3</v>
      </c>
      <c r="M853" s="18" t="str">
        <f>VLOOKUP(L853, Cities!$A$1:$B$11, 2, FALSE)</f>
        <v>Da Nang</v>
      </c>
      <c r="N853" s="3">
        <v>5</v>
      </c>
      <c r="O853" s="4" t="s">
        <v>43</v>
      </c>
    </row>
    <row r="854" spans="1:15" ht="13" x14ac:dyDescent="0.15">
      <c r="A854" s="3">
        <v>853</v>
      </c>
      <c r="B854" s="3">
        <v>2</v>
      </c>
      <c r="C854" s="18" t="str">
        <f>VLOOKUP(B854, 'Traffic channels'!$A$1:$B$7, 2, FALSE)</f>
        <v>Google Ads</v>
      </c>
      <c r="D854" s="4" t="s">
        <v>39</v>
      </c>
      <c r="E854" s="14">
        <v>0</v>
      </c>
      <c r="F854" s="3">
        <v>-1</v>
      </c>
      <c r="G854" s="3">
        <v>-1</v>
      </c>
      <c r="H854" s="18" t="str">
        <f>VLOOKUP(G854, Products!$A$1:$B$7, 2, FALSE)</f>
        <v>NONE</v>
      </c>
      <c r="I854" s="3">
        <v>-1</v>
      </c>
      <c r="J854" s="19" t="str">
        <f>VLOOKUP(I854, 'Pricing plans'!$A$1:$B$5, 2, FALSE)</f>
        <v>NONE</v>
      </c>
      <c r="K854" s="22">
        <f t="array" ref="K854">INDEX(Prices!$A$1:$G$5, MATCH(J854, Prices!$A$1:$A$5, 0), MATCH(H854, Prices!$A$1:$G$1, 0))</f>
        <v>0</v>
      </c>
      <c r="L854" s="3">
        <v>1</v>
      </c>
      <c r="M854" s="18" t="str">
        <f>VLOOKUP(L854, Cities!$A$1:$B$11, 2, FALSE)</f>
        <v>Ho Chi Minh City</v>
      </c>
      <c r="N854" s="3">
        <v>5</v>
      </c>
      <c r="O854" s="4" t="s">
        <v>43</v>
      </c>
    </row>
    <row r="855" spans="1:15" ht="13" x14ac:dyDescent="0.15">
      <c r="A855" s="3">
        <v>854</v>
      </c>
      <c r="B855" s="3">
        <v>1</v>
      </c>
      <c r="C855" s="18" t="str">
        <f>VLOOKUP(B855, 'Traffic channels'!$A$1:$B$7, 2, FALSE)</f>
        <v>Google SEO</v>
      </c>
      <c r="D855" s="4" t="s">
        <v>42</v>
      </c>
      <c r="E855" s="14">
        <v>0</v>
      </c>
      <c r="F855" s="3">
        <v>-1</v>
      </c>
      <c r="G855" s="3">
        <v>-1</v>
      </c>
      <c r="H855" s="18" t="str">
        <f>VLOOKUP(G855, Products!$A$1:$B$7, 2, FALSE)</f>
        <v>NONE</v>
      </c>
      <c r="I855" s="3">
        <v>-1</v>
      </c>
      <c r="J855" s="19" t="str">
        <f>VLOOKUP(I855, 'Pricing plans'!$A$1:$B$5, 2, FALSE)</f>
        <v>NONE</v>
      </c>
      <c r="K855" s="22">
        <f t="array" ref="K855">INDEX(Prices!$A$1:$G$5, MATCH(J855, Prices!$A$1:$A$5, 0), MATCH(H855, Prices!$A$1:$G$1, 0))</f>
        <v>0</v>
      </c>
      <c r="L855" s="3">
        <v>9</v>
      </c>
      <c r="M855" s="18" t="str">
        <f>VLOOKUP(L855, Cities!$A$1:$B$11, 2, FALSE)</f>
        <v>Haiphong</v>
      </c>
      <c r="N855" s="3">
        <v>6</v>
      </c>
      <c r="O855" s="4" t="s">
        <v>46</v>
      </c>
    </row>
    <row r="856" spans="1:15" ht="13" x14ac:dyDescent="0.15">
      <c r="A856" s="3">
        <v>855</v>
      </c>
      <c r="B856" s="3">
        <v>3</v>
      </c>
      <c r="C856" s="18" t="str">
        <f>VLOOKUP(B856, 'Traffic channels'!$A$1:$B$7, 2, FALSE)</f>
        <v>Bing</v>
      </c>
      <c r="D856" s="4" t="s">
        <v>42</v>
      </c>
      <c r="E856" s="14">
        <v>0</v>
      </c>
      <c r="F856" s="3">
        <v>-1</v>
      </c>
      <c r="G856" s="3">
        <v>-1</v>
      </c>
      <c r="H856" s="18" t="str">
        <f>VLOOKUP(G856, Products!$A$1:$B$7, 2, FALSE)</f>
        <v>NONE</v>
      </c>
      <c r="I856" s="3">
        <v>-1</v>
      </c>
      <c r="J856" s="19" t="str">
        <f>VLOOKUP(I856, 'Pricing plans'!$A$1:$B$5, 2, FALSE)</f>
        <v>NONE</v>
      </c>
      <c r="K856" s="22">
        <f t="array" ref="K856">INDEX(Prices!$A$1:$G$5, MATCH(J856, Prices!$A$1:$A$5, 0), MATCH(H856, Prices!$A$1:$G$1, 0))</f>
        <v>0</v>
      </c>
      <c r="L856" s="3">
        <v>4</v>
      </c>
      <c r="M856" s="18" t="str">
        <f>VLOOKUP(L856, Cities!$A$1:$B$11, 2, FALSE)</f>
        <v>Huế</v>
      </c>
      <c r="N856" s="3">
        <v>6</v>
      </c>
      <c r="O856" s="4" t="s">
        <v>46</v>
      </c>
    </row>
    <row r="857" spans="1:15" ht="13" x14ac:dyDescent="0.15">
      <c r="A857" s="3">
        <v>856</v>
      </c>
      <c r="B857" s="3">
        <v>1</v>
      </c>
      <c r="C857" s="18" t="str">
        <f>VLOOKUP(B857, 'Traffic channels'!$A$1:$B$7, 2, FALSE)</f>
        <v>Google SEO</v>
      </c>
      <c r="D857" s="4" t="s">
        <v>42</v>
      </c>
      <c r="E857" s="14">
        <v>0</v>
      </c>
      <c r="F857" s="3">
        <v>-1</v>
      </c>
      <c r="G857" s="3">
        <v>-1</v>
      </c>
      <c r="H857" s="18" t="str">
        <f>VLOOKUP(G857, Products!$A$1:$B$7, 2, FALSE)</f>
        <v>NONE</v>
      </c>
      <c r="I857" s="3">
        <v>-1</v>
      </c>
      <c r="J857" s="19" t="str">
        <f>VLOOKUP(I857, 'Pricing plans'!$A$1:$B$5, 2, FALSE)</f>
        <v>NONE</v>
      </c>
      <c r="K857" s="22">
        <f t="array" ref="K857">INDEX(Prices!$A$1:$G$5, MATCH(J857, Prices!$A$1:$A$5, 0), MATCH(H857, Prices!$A$1:$G$1, 0))</f>
        <v>0</v>
      </c>
      <c r="L857" s="3">
        <v>4</v>
      </c>
      <c r="M857" s="18" t="str">
        <f>VLOOKUP(L857, Cities!$A$1:$B$11, 2, FALSE)</f>
        <v>Huế</v>
      </c>
      <c r="N857" s="3">
        <v>4</v>
      </c>
      <c r="O857" s="4" t="s">
        <v>45</v>
      </c>
    </row>
    <row r="858" spans="1:15" ht="13" x14ac:dyDescent="0.15">
      <c r="A858" s="3">
        <v>857</v>
      </c>
      <c r="B858" s="3">
        <v>3</v>
      </c>
      <c r="C858" s="18" t="str">
        <f>VLOOKUP(B858, 'Traffic channels'!$A$1:$B$7, 2, FALSE)</f>
        <v>Bing</v>
      </c>
      <c r="D858" s="4" t="s">
        <v>42</v>
      </c>
      <c r="E858" s="14">
        <v>0</v>
      </c>
      <c r="F858" s="3">
        <v>-1</v>
      </c>
      <c r="G858" s="3">
        <v>-1</v>
      </c>
      <c r="H858" s="18" t="str">
        <f>VLOOKUP(G858, Products!$A$1:$B$7, 2, FALSE)</f>
        <v>NONE</v>
      </c>
      <c r="I858" s="3">
        <v>-1</v>
      </c>
      <c r="J858" s="19" t="str">
        <f>VLOOKUP(I858, 'Pricing plans'!$A$1:$B$5, 2, FALSE)</f>
        <v>NONE</v>
      </c>
      <c r="K858" s="22">
        <f t="array" ref="K858">INDEX(Prices!$A$1:$G$5, MATCH(J858, Prices!$A$1:$A$5, 0), MATCH(H858, Prices!$A$1:$G$1, 0))</f>
        <v>0</v>
      </c>
      <c r="L858" s="3">
        <v>10</v>
      </c>
      <c r="M858" s="18" t="str">
        <f>VLOOKUP(L858, Cities!$A$1:$B$11, 2, FALSE)</f>
        <v>Nha Trang</v>
      </c>
      <c r="N858" s="3">
        <v>2</v>
      </c>
      <c r="O858" s="4" t="s">
        <v>41</v>
      </c>
    </row>
    <row r="859" spans="1:15" ht="13" x14ac:dyDescent="0.15">
      <c r="A859" s="3">
        <v>858</v>
      </c>
      <c r="B859" s="3">
        <v>2</v>
      </c>
      <c r="C859" s="18" t="str">
        <f>VLOOKUP(B859, 'Traffic channels'!$A$1:$B$7, 2, FALSE)</f>
        <v>Google Ads</v>
      </c>
      <c r="D859" s="4" t="s">
        <v>39</v>
      </c>
      <c r="E859" s="14">
        <v>0</v>
      </c>
      <c r="F859" s="3">
        <v>-1</v>
      </c>
      <c r="G859" s="3">
        <v>-1</v>
      </c>
      <c r="H859" s="18" t="str">
        <f>VLOOKUP(G859, Products!$A$1:$B$7, 2, FALSE)</f>
        <v>NONE</v>
      </c>
      <c r="I859" s="3">
        <v>-1</v>
      </c>
      <c r="J859" s="19" t="str">
        <f>VLOOKUP(I859, 'Pricing plans'!$A$1:$B$5, 2, FALSE)</f>
        <v>NONE</v>
      </c>
      <c r="K859" s="22">
        <f t="array" ref="K859">INDEX(Prices!$A$1:$G$5, MATCH(J859, Prices!$A$1:$A$5, 0), MATCH(H859, Prices!$A$1:$G$1, 0))</f>
        <v>0</v>
      </c>
      <c r="L859" s="3">
        <v>8</v>
      </c>
      <c r="M859" s="18" t="str">
        <f>VLOOKUP(L859, Cities!$A$1:$B$11, 2, FALSE)</f>
        <v>Buôn Ma Thuột</v>
      </c>
      <c r="N859" s="3">
        <v>7</v>
      </c>
      <c r="O859" s="4" t="s">
        <v>47</v>
      </c>
    </row>
    <row r="860" spans="1:15" ht="13" x14ac:dyDescent="0.15">
      <c r="A860" s="3">
        <v>859</v>
      </c>
      <c r="B860" s="3">
        <v>4</v>
      </c>
      <c r="C860" s="18" t="str">
        <f>VLOOKUP(B860, 'Traffic channels'!$A$1:$B$7, 2, FALSE)</f>
        <v>Facebook</v>
      </c>
      <c r="D860" s="4" t="s">
        <v>42</v>
      </c>
      <c r="E860" s="14">
        <v>0</v>
      </c>
      <c r="F860" s="3">
        <v>-1</v>
      </c>
      <c r="G860" s="3">
        <v>-1</v>
      </c>
      <c r="H860" s="18" t="str">
        <f>VLOOKUP(G860, Products!$A$1:$B$7, 2, FALSE)</f>
        <v>NONE</v>
      </c>
      <c r="I860" s="3">
        <v>-1</v>
      </c>
      <c r="J860" s="19" t="str">
        <f>VLOOKUP(I860, 'Pricing plans'!$A$1:$B$5, 2, FALSE)</f>
        <v>NONE</v>
      </c>
      <c r="K860" s="22">
        <f t="array" ref="K860">INDEX(Prices!$A$1:$G$5, MATCH(J860, Prices!$A$1:$A$5, 0), MATCH(H860, Prices!$A$1:$G$1, 0))</f>
        <v>0</v>
      </c>
      <c r="L860" s="3">
        <v>1</v>
      </c>
      <c r="M860" s="18" t="str">
        <f>VLOOKUP(L860, Cities!$A$1:$B$11, 2, FALSE)</f>
        <v>Ho Chi Minh City</v>
      </c>
      <c r="N860" s="3">
        <v>7</v>
      </c>
      <c r="O860" s="4" t="s">
        <v>47</v>
      </c>
    </row>
    <row r="861" spans="1:15" ht="13" x14ac:dyDescent="0.15">
      <c r="A861" s="3">
        <v>860</v>
      </c>
      <c r="B861" s="3">
        <v>5</v>
      </c>
      <c r="C861" s="18" t="str">
        <f>VLOOKUP(B861, 'Traffic channels'!$A$1:$B$7, 2, FALSE)</f>
        <v>Instagram</v>
      </c>
      <c r="D861" s="4" t="s">
        <v>39</v>
      </c>
      <c r="E861" s="14">
        <v>0</v>
      </c>
      <c r="F861" s="3">
        <v>-1</v>
      </c>
      <c r="G861" s="3">
        <v>-1</v>
      </c>
      <c r="H861" s="18" t="str">
        <f>VLOOKUP(G861, Products!$A$1:$B$7, 2, FALSE)</f>
        <v>NONE</v>
      </c>
      <c r="I861" s="3">
        <v>-1</v>
      </c>
      <c r="J861" s="19" t="str">
        <f>VLOOKUP(I861, 'Pricing plans'!$A$1:$B$5, 2, FALSE)</f>
        <v>NONE</v>
      </c>
      <c r="K861" s="22">
        <f t="array" ref="K861">INDEX(Prices!$A$1:$G$5, MATCH(J861, Prices!$A$1:$A$5, 0), MATCH(H861, Prices!$A$1:$G$1, 0))</f>
        <v>0</v>
      </c>
      <c r="L861" s="3">
        <v>7</v>
      </c>
      <c r="M861" s="18" t="str">
        <f>VLOOKUP(L861, Cities!$A$1:$B$11, 2, FALSE)</f>
        <v>Hội An</v>
      </c>
      <c r="N861" s="3">
        <v>5</v>
      </c>
      <c r="O861" s="4" t="s">
        <v>43</v>
      </c>
    </row>
    <row r="862" spans="1:15" ht="13" x14ac:dyDescent="0.15">
      <c r="A862" s="3">
        <v>861</v>
      </c>
      <c r="B862" s="3">
        <v>6</v>
      </c>
      <c r="C862" s="18" t="str">
        <f>VLOOKUP(B862, 'Traffic channels'!$A$1:$B$7, 2, FALSE)</f>
        <v>Twitter</v>
      </c>
      <c r="D862" s="4" t="s">
        <v>42</v>
      </c>
      <c r="E862" s="14">
        <v>0</v>
      </c>
      <c r="F862" s="3">
        <v>-1</v>
      </c>
      <c r="G862" s="3">
        <v>-1</v>
      </c>
      <c r="H862" s="18" t="str">
        <f>VLOOKUP(G862, Products!$A$1:$B$7, 2, FALSE)</f>
        <v>NONE</v>
      </c>
      <c r="I862" s="3">
        <v>-1</v>
      </c>
      <c r="J862" s="19" t="str">
        <f>VLOOKUP(I862, 'Pricing plans'!$A$1:$B$5, 2, FALSE)</f>
        <v>NONE</v>
      </c>
      <c r="K862" s="22">
        <f t="array" ref="K862">INDEX(Prices!$A$1:$G$5, MATCH(J862, Prices!$A$1:$A$5, 0), MATCH(H862, Prices!$A$1:$G$1, 0))</f>
        <v>0</v>
      </c>
      <c r="L862" s="3">
        <v>10</v>
      </c>
      <c r="M862" s="18" t="str">
        <f>VLOOKUP(L862, Cities!$A$1:$B$11, 2, FALSE)</f>
        <v>Nha Trang</v>
      </c>
      <c r="N862" s="3">
        <v>1</v>
      </c>
      <c r="O862" s="4" t="s">
        <v>44</v>
      </c>
    </row>
    <row r="863" spans="1:15" ht="13" x14ac:dyDescent="0.15">
      <c r="A863" s="3">
        <v>862</v>
      </c>
      <c r="B863" s="3">
        <v>4</v>
      </c>
      <c r="C863" s="18" t="str">
        <f>VLOOKUP(B863, 'Traffic channels'!$A$1:$B$7, 2, FALSE)</f>
        <v>Facebook</v>
      </c>
      <c r="D863" s="4" t="s">
        <v>42</v>
      </c>
      <c r="E863" s="14">
        <v>0</v>
      </c>
      <c r="F863" s="3">
        <v>-1</v>
      </c>
      <c r="G863" s="3">
        <v>-1</v>
      </c>
      <c r="H863" s="18" t="str">
        <f>VLOOKUP(G863, Products!$A$1:$B$7, 2, FALSE)</f>
        <v>NONE</v>
      </c>
      <c r="I863" s="3">
        <v>-1</v>
      </c>
      <c r="J863" s="19" t="str">
        <f>VLOOKUP(I863, 'Pricing plans'!$A$1:$B$5, 2, FALSE)</f>
        <v>NONE</v>
      </c>
      <c r="K863" s="22">
        <f t="array" ref="K863">INDEX(Prices!$A$1:$G$5, MATCH(J863, Prices!$A$1:$A$5, 0), MATCH(H863, Prices!$A$1:$G$1, 0))</f>
        <v>0</v>
      </c>
      <c r="L863" s="3">
        <v>4</v>
      </c>
      <c r="M863" s="18" t="str">
        <f>VLOOKUP(L863, Cities!$A$1:$B$11, 2, FALSE)</f>
        <v>Huế</v>
      </c>
      <c r="N863" s="3">
        <v>1</v>
      </c>
      <c r="O863" s="4" t="s">
        <v>44</v>
      </c>
    </row>
    <row r="864" spans="1:15" ht="13" x14ac:dyDescent="0.15">
      <c r="A864" s="3">
        <v>863</v>
      </c>
      <c r="B864" s="3">
        <v>1</v>
      </c>
      <c r="C864" s="18" t="str">
        <f>VLOOKUP(B864, 'Traffic channels'!$A$1:$B$7, 2, FALSE)</f>
        <v>Google SEO</v>
      </c>
      <c r="D864" s="4" t="s">
        <v>39</v>
      </c>
      <c r="E864" s="14">
        <v>0</v>
      </c>
      <c r="F864" s="3">
        <v>-1</v>
      </c>
      <c r="G864" s="3">
        <v>-1</v>
      </c>
      <c r="H864" s="18" t="str">
        <f>VLOOKUP(G864, Products!$A$1:$B$7, 2, FALSE)</f>
        <v>NONE</v>
      </c>
      <c r="I864" s="3">
        <v>-1</v>
      </c>
      <c r="J864" s="19" t="str">
        <f>VLOOKUP(I864, 'Pricing plans'!$A$1:$B$5, 2, FALSE)</f>
        <v>NONE</v>
      </c>
      <c r="K864" s="22">
        <f t="array" ref="K864">INDEX(Prices!$A$1:$G$5, MATCH(J864, Prices!$A$1:$A$5, 0), MATCH(H864, Prices!$A$1:$G$1, 0))</f>
        <v>0</v>
      </c>
      <c r="L864" s="3">
        <v>1</v>
      </c>
      <c r="M864" s="18" t="str">
        <f>VLOOKUP(L864, Cities!$A$1:$B$11, 2, FALSE)</f>
        <v>Ho Chi Minh City</v>
      </c>
      <c r="N864" s="3">
        <v>6</v>
      </c>
      <c r="O864" s="4" t="s">
        <v>46</v>
      </c>
    </row>
    <row r="865" spans="1:15" ht="13" x14ac:dyDescent="0.15">
      <c r="A865" s="3">
        <v>864</v>
      </c>
      <c r="B865" s="3">
        <v>1</v>
      </c>
      <c r="C865" s="18" t="str">
        <f>VLOOKUP(B865, 'Traffic channels'!$A$1:$B$7, 2, FALSE)</f>
        <v>Google SEO</v>
      </c>
      <c r="D865" s="4" t="s">
        <v>39</v>
      </c>
      <c r="E865" s="14">
        <v>0</v>
      </c>
      <c r="F865" s="3">
        <v>-1</v>
      </c>
      <c r="G865" s="3">
        <v>-1</v>
      </c>
      <c r="H865" s="18" t="str">
        <f>VLOOKUP(G865, Products!$A$1:$B$7, 2, FALSE)</f>
        <v>NONE</v>
      </c>
      <c r="I865" s="3">
        <v>-1</v>
      </c>
      <c r="J865" s="19" t="str">
        <f>VLOOKUP(I865, 'Pricing plans'!$A$1:$B$5, 2, FALSE)</f>
        <v>NONE</v>
      </c>
      <c r="K865" s="22">
        <f t="array" ref="K865">INDEX(Prices!$A$1:$G$5, MATCH(J865, Prices!$A$1:$A$5, 0), MATCH(H865, Prices!$A$1:$G$1, 0))</f>
        <v>0</v>
      </c>
      <c r="L865" s="3">
        <v>4</v>
      </c>
      <c r="M865" s="18" t="str">
        <f>VLOOKUP(L865, Cities!$A$1:$B$11, 2, FALSE)</f>
        <v>Huế</v>
      </c>
      <c r="N865" s="3">
        <v>6</v>
      </c>
      <c r="O865" s="4" t="s">
        <v>46</v>
      </c>
    </row>
    <row r="866" spans="1:15" ht="13" x14ac:dyDescent="0.15">
      <c r="A866" s="3">
        <v>865</v>
      </c>
      <c r="B866" s="3">
        <v>2</v>
      </c>
      <c r="C866" s="18" t="str">
        <f>VLOOKUP(B866, 'Traffic channels'!$A$1:$B$7, 2, FALSE)</f>
        <v>Google Ads</v>
      </c>
      <c r="D866" s="4" t="s">
        <v>42</v>
      </c>
      <c r="E866" s="14">
        <v>0</v>
      </c>
      <c r="F866" s="3">
        <v>-1</v>
      </c>
      <c r="G866" s="3">
        <v>-1</v>
      </c>
      <c r="H866" s="18" t="str">
        <f>VLOOKUP(G866, Products!$A$1:$B$7, 2, FALSE)</f>
        <v>NONE</v>
      </c>
      <c r="I866" s="3">
        <v>-1</v>
      </c>
      <c r="J866" s="19" t="str">
        <f>VLOOKUP(I866, 'Pricing plans'!$A$1:$B$5, 2, FALSE)</f>
        <v>NONE</v>
      </c>
      <c r="K866" s="22">
        <f t="array" ref="K866">INDEX(Prices!$A$1:$G$5, MATCH(J866, Prices!$A$1:$A$5, 0), MATCH(H866, Prices!$A$1:$G$1, 0))</f>
        <v>0</v>
      </c>
      <c r="L866" s="3">
        <v>7</v>
      </c>
      <c r="M866" s="18" t="str">
        <f>VLOOKUP(L866, Cities!$A$1:$B$11, 2, FALSE)</f>
        <v>Hội An</v>
      </c>
      <c r="N866" s="3">
        <v>4</v>
      </c>
      <c r="O866" s="4" t="s">
        <v>45</v>
      </c>
    </row>
    <row r="867" spans="1:15" ht="13" x14ac:dyDescent="0.15">
      <c r="A867" s="3">
        <v>866</v>
      </c>
      <c r="B867" s="3">
        <v>1</v>
      </c>
      <c r="C867" s="18" t="str">
        <f>VLOOKUP(B867, 'Traffic channels'!$A$1:$B$7, 2, FALSE)</f>
        <v>Google SEO</v>
      </c>
      <c r="D867" s="4" t="s">
        <v>42</v>
      </c>
      <c r="E867" s="14">
        <v>0</v>
      </c>
      <c r="F867" s="3">
        <v>-1</v>
      </c>
      <c r="G867" s="3">
        <v>-1</v>
      </c>
      <c r="H867" s="18" t="str">
        <f>VLOOKUP(G867, Products!$A$1:$B$7, 2, FALSE)</f>
        <v>NONE</v>
      </c>
      <c r="I867" s="3">
        <v>-1</v>
      </c>
      <c r="J867" s="19" t="str">
        <f>VLOOKUP(I867, 'Pricing plans'!$A$1:$B$5, 2, FALSE)</f>
        <v>NONE</v>
      </c>
      <c r="K867" s="22">
        <f t="array" ref="K867">INDEX(Prices!$A$1:$G$5, MATCH(J867, Prices!$A$1:$A$5, 0), MATCH(H867, Prices!$A$1:$G$1, 0))</f>
        <v>0</v>
      </c>
      <c r="L867" s="3">
        <v>1</v>
      </c>
      <c r="M867" s="18" t="str">
        <f>VLOOKUP(L867, Cities!$A$1:$B$11, 2, FALSE)</f>
        <v>Ho Chi Minh City</v>
      </c>
      <c r="N867" s="3">
        <v>6</v>
      </c>
      <c r="O867" s="4" t="s">
        <v>46</v>
      </c>
    </row>
    <row r="868" spans="1:15" ht="13" x14ac:dyDescent="0.15">
      <c r="A868" s="3">
        <v>867</v>
      </c>
      <c r="B868" s="3">
        <v>2</v>
      </c>
      <c r="C868" s="18" t="str">
        <f>VLOOKUP(B868, 'Traffic channels'!$A$1:$B$7, 2, FALSE)</f>
        <v>Google Ads</v>
      </c>
      <c r="D868" s="4" t="s">
        <v>42</v>
      </c>
      <c r="E868" s="14">
        <v>0</v>
      </c>
      <c r="F868" s="3">
        <v>-1</v>
      </c>
      <c r="G868" s="3">
        <v>-1</v>
      </c>
      <c r="H868" s="18" t="str">
        <f>VLOOKUP(G868, Products!$A$1:$B$7, 2, FALSE)</f>
        <v>NONE</v>
      </c>
      <c r="I868" s="3">
        <v>-1</v>
      </c>
      <c r="J868" s="19" t="str">
        <f>VLOOKUP(I868, 'Pricing plans'!$A$1:$B$5, 2, FALSE)</f>
        <v>NONE</v>
      </c>
      <c r="K868" s="22">
        <f t="array" ref="K868">INDEX(Prices!$A$1:$G$5, MATCH(J868, Prices!$A$1:$A$5, 0), MATCH(H868, Prices!$A$1:$G$1, 0))</f>
        <v>0</v>
      </c>
      <c r="L868" s="3">
        <v>6</v>
      </c>
      <c r="M868" s="18" t="str">
        <f>VLOOKUP(L868, Cities!$A$1:$B$11, 2, FALSE)</f>
        <v>Đà Lạt</v>
      </c>
      <c r="N868" s="3">
        <v>2</v>
      </c>
      <c r="O868" s="4" t="s">
        <v>41</v>
      </c>
    </row>
    <row r="869" spans="1:15" ht="13" x14ac:dyDescent="0.15">
      <c r="A869" s="3">
        <v>868</v>
      </c>
      <c r="B869" s="3">
        <v>6</v>
      </c>
      <c r="C869" s="18" t="str">
        <f>VLOOKUP(B869, 'Traffic channels'!$A$1:$B$7, 2, FALSE)</f>
        <v>Twitter</v>
      </c>
      <c r="D869" s="4" t="s">
        <v>39</v>
      </c>
      <c r="E869" s="14">
        <v>0</v>
      </c>
      <c r="F869" s="3">
        <v>-1</v>
      </c>
      <c r="G869" s="3">
        <v>-1</v>
      </c>
      <c r="H869" s="18" t="str">
        <f>VLOOKUP(G869, Products!$A$1:$B$7, 2, FALSE)</f>
        <v>NONE</v>
      </c>
      <c r="I869" s="3">
        <v>-1</v>
      </c>
      <c r="J869" s="19" t="str">
        <f>VLOOKUP(I869, 'Pricing plans'!$A$1:$B$5, 2, FALSE)</f>
        <v>NONE</v>
      </c>
      <c r="K869" s="22">
        <f t="array" ref="K869">INDEX(Prices!$A$1:$G$5, MATCH(J869, Prices!$A$1:$A$5, 0), MATCH(H869, Prices!$A$1:$G$1, 0))</f>
        <v>0</v>
      </c>
      <c r="L869" s="3">
        <v>10</v>
      </c>
      <c r="M869" s="18" t="str">
        <f>VLOOKUP(L869, Cities!$A$1:$B$11, 2, FALSE)</f>
        <v>Nha Trang</v>
      </c>
      <c r="N869" s="3">
        <v>3</v>
      </c>
      <c r="O869" s="4" t="s">
        <v>40</v>
      </c>
    </row>
    <row r="870" spans="1:15" ht="13" x14ac:dyDescent="0.15">
      <c r="A870" s="3">
        <v>869</v>
      </c>
      <c r="B870" s="3">
        <v>1</v>
      </c>
      <c r="C870" s="18" t="str">
        <f>VLOOKUP(B870, 'Traffic channels'!$A$1:$B$7, 2, FALSE)</f>
        <v>Google SEO</v>
      </c>
      <c r="D870" s="4" t="s">
        <v>42</v>
      </c>
      <c r="E870" s="14">
        <v>0</v>
      </c>
      <c r="F870" s="3">
        <v>-1</v>
      </c>
      <c r="G870" s="3">
        <v>-1</v>
      </c>
      <c r="H870" s="18" t="str">
        <f>VLOOKUP(G870, Products!$A$1:$B$7, 2, FALSE)</f>
        <v>NONE</v>
      </c>
      <c r="I870" s="3">
        <v>-1</v>
      </c>
      <c r="J870" s="19" t="str">
        <f>VLOOKUP(I870, 'Pricing plans'!$A$1:$B$5, 2, FALSE)</f>
        <v>NONE</v>
      </c>
      <c r="K870" s="22">
        <f t="array" ref="K870">INDEX(Prices!$A$1:$G$5, MATCH(J870, Prices!$A$1:$A$5, 0), MATCH(H870, Prices!$A$1:$G$1, 0))</f>
        <v>0</v>
      </c>
      <c r="L870" s="3">
        <v>2</v>
      </c>
      <c r="M870" s="18" t="str">
        <f>VLOOKUP(L870, Cities!$A$1:$B$11, 2, FALSE)</f>
        <v>Hanoi</v>
      </c>
      <c r="N870" s="3">
        <v>2</v>
      </c>
      <c r="O870" s="4" t="s">
        <v>41</v>
      </c>
    </row>
    <row r="871" spans="1:15" ht="13" x14ac:dyDescent="0.15">
      <c r="A871" s="3">
        <v>870</v>
      </c>
      <c r="B871" s="3">
        <v>3</v>
      </c>
      <c r="C871" s="18" t="str">
        <f>VLOOKUP(B871, 'Traffic channels'!$A$1:$B$7, 2, FALSE)</f>
        <v>Bing</v>
      </c>
      <c r="D871" s="4" t="s">
        <v>42</v>
      </c>
      <c r="E871" s="14">
        <v>0</v>
      </c>
      <c r="F871" s="3">
        <v>-1</v>
      </c>
      <c r="G871" s="3">
        <v>-1</v>
      </c>
      <c r="H871" s="18" t="str">
        <f>VLOOKUP(G871, Products!$A$1:$B$7, 2, FALSE)</f>
        <v>NONE</v>
      </c>
      <c r="I871" s="3">
        <v>-1</v>
      </c>
      <c r="J871" s="19" t="str">
        <f>VLOOKUP(I871, 'Pricing plans'!$A$1:$B$5, 2, FALSE)</f>
        <v>NONE</v>
      </c>
      <c r="K871" s="22">
        <f t="array" ref="K871">INDEX(Prices!$A$1:$G$5, MATCH(J871, Prices!$A$1:$A$5, 0), MATCH(H871, Prices!$A$1:$G$1, 0))</f>
        <v>0</v>
      </c>
      <c r="L871" s="3">
        <v>2</v>
      </c>
      <c r="M871" s="18" t="str">
        <f>VLOOKUP(L871, Cities!$A$1:$B$11, 2, FALSE)</f>
        <v>Hanoi</v>
      </c>
      <c r="N871" s="3">
        <v>5</v>
      </c>
      <c r="O871" s="4" t="s">
        <v>43</v>
      </c>
    </row>
    <row r="872" spans="1:15" ht="13" x14ac:dyDescent="0.15">
      <c r="A872" s="3">
        <v>871</v>
      </c>
      <c r="B872" s="3">
        <v>2</v>
      </c>
      <c r="C872" s="18" t="str">
        <f>VLOOKUP(B872, 'Traffic channels'!$A$1:$B$7, 2, FALSE)</f>
        <v>Google Ads</v>
      </c>
      <c r="D872" s="4" t="s">
        <v>42</v>
      </c>
      <c r="E872" s="14">
        <v>0</v>
      </c>
      <c r="F872" s="3">
        <v>-1</v>
      </c>
      <c r="G872" s="3">
        <v>-1</v>
      </c>
      <c r="H872" s="18" t="str">
        <f>VLOOKUP(G872, Products!$A$1:$B$7, 2, FALSE)</f>
        <v>NONE</v>
      </c>
      <c r="I872" s="3">
        <v>-1</v>
      </c>
      <c r="J872" s="19" t="str">
        <f>VLOOKUP(I872, 'Pricing plans'!$A$1:$B$5, 2, FALSE)</f>
        <v>NONE</v>
      </c>
      <c r="K872" s="22">
        <f t="array" ref="K872">INDEX(Prices!$A$1:$G$5, MATCH(J872, Prices!$A$1:$A$5, 0), MATCH(H872, Prices!$A$1:$G$1, 0))</f>
        <v>0</v>
      </c>
      <c r="L872" s="3">
        <v>7</v>
      </c>
      <c r="M872" s="18" t="str">
        <f>VLOOKUP(L872, Cities!$A$1:$B$11, 2, FALSE)</f>
        <v>Hội An</v>
      </c>
      <c r="N872" s="3">
        <v>3</v>
      </c>
      <c r="O872" s="4" t="s">
        <v>40</v>
      </c>
    </row>
    <row r="873" spans="1:15" ht="13" x14ac:dyDescent="0.15">
      <c r="A873" s="3">
        <v>872</v>
      </c>
      <c r="B873" s="3">
        <v>2</v>
      </c>
      <c r="C873" s="18" t="str">
        <f>VLOOKUP(B873, 'Traffic channels'!$A$1:$B$7, 2, FALSE)</f>
        <v>Google Ads</v>
      </c>
      <c r="D873" s="4" t="s">
        <v>39</v>
      </c>
      <c r="E873" s="14">
        <v>0</v>
      </c>
      <c r="F873" s="3">
        <v>-1</v>
      </c>
      <c r="G873" s="3">
        <v>-1</v>
      </c>
      <c r="H873" s="18" t="str">
        <f>VLOOKUP(G873, Products!$A$1:$B$7, 2, FALSE)</f>
        <v>NONE</v>
      </c>
      <c r="I873" s="3">
        <v>-1</v>
      </c>
      <c r="J873" s="19" t="str">
        <f>VLOOKUP(I873, 'Pricing plans'!$A$1:$B$5, 2, FALSE)</f>
        <v>NONE</v>
      </c>
      <c r="K873" s="22">
        <f t="array" ref="K873">INDEX(Prices!$A$1:$G$5, MATCH(J873, Prices!$A$1:$A$5, 0), MATCH(H873, Prices!$A$1:$G$1, 0))</f>
        <v>0</v>
      </c>
      <c r="L873" s="3">
        <v>8</v>
      </c>
      <c r="M873" s="18" t="str">
        <f>VLOOKUP(L873, Cities!$A$1:$B$11, 2, FALSE)</f>
        <v>Buôn Ma Thuột</v>
      </c>
      <c r="N873" s="3">
        <v>4</v>
      </c>
      <c r="O873" s="4" t="s">
        <v>45</v>
      </c>
    </row>
    <row r="874" spans="1:15" ht="13" x14ac:dyDescent="0.15">
      <c r="A874" s="3">
        <v>873</v>
      </c>
      <c r="B874" s="3">
        <v>2</v>
      </c>
      <c r="C874" s="18" t="str">
        <f>VLOOKUP(B874, 'Traffic channels'!$A$1:$B$7, 2, FALSE)</f>
        <v>Google Ads</v>
      </c>
      <c r="D874" s="4" t="s">
        <v>39</v>
      </c>
      <c r="E874" s="14">
        <v>0</v>
      </c>
      <c r="F874" s="3">
        <v>-1</v>
      </c>
      <c r="G874" s="3">
        <v>-1</v>
      </c>
      <c r="H874" s="18" t="str">
        <f>VLOOKUP(G874, Products!$A$1:$B$7, 2, FALSE)</f>
        <v>NONE</v>
      </c>
      <c r="I874" s="3">
        <v>-1</v>
      </c>
      <c r="J874" s="19" t="str">
        <f>VLOOKUP(I874, 'Pricing plans'!$A$1:$B$5, 2, FALSE)</f>
        <v>NONE</v>
      </c>
      <c r="K874" s="22">
        <f t="array" ref="K874">INDEX(Prices!$A$1:$G$5, MATCH(J874, Prices!$A$1:$A$5, 0), MATCH(H874, Prices!$A$1:$G$1, 0))</f>
        <v>0</v>
      </c>
      <c r="L874" s="3">
        <v>6</v>
      </c>
      <c r="M874" s="18" t="str">
        <f>VLOOKUP(L874, Cities!$A$1:$B$11, 2, FALSE)</f>
        <v>Đà Lạt</v>
      </c>
      <c r="N874" s="3">
        <v>6</v>
      </c>
      <c r="O874" s="4" t="s">
        <v>46</v>
      </c>
    </row>
    <row r="875" spans="1:15" ht="13" x14ac:dyDescent="0.15">
      <c r="A875" s="3">
        <v>874</v>
      </c>
      <c r="B875" s="3">
        <v>2</v>
      </c>
      <c r="C875" s="18" t="str">
        <f>VLOOKUP(B875, 'Traffic channels'!$A$1:$B$7, 2, FALSE)</f>
        <v>Google Ads</v>
      </c>
      <c r="D875" s="4" t="s">
        <v>42</v>
      </c>
      <c r="E875" s="14">
        <v>0</v>
      </c>
      <c r="F875" s="3">
        <v>-1</v>
      </c>
      <c r="G875" s="3">
        <v>-1</v>
      </c>
      <c r="H875" s="18" t="str">
        <f>VLOOKUP(G875, Products!$A$1:$B$7, 2, FALSE)</f>
        <v>NONE</v>
      </c>
      <c r="I875" s="3">
        <v>-1</v>
      </c>
      <c r="J875" s="19" t="str">
        <f>VLOOKUP(I875, 'Pricing plans'!$A$1:$B$5, 2, FALSE)</f>
        <v>NONE</v>
      </c>
      <c r="K875" s="22">
        <f t="array" ref="K875">INDEX(Prices!$A$1:$G$5, MATCH(J875, Prices!$A$1:$A$5, 0), MATCH(H875, Prices!$A$1:$G$1, 0))</f>
        <v>0</v>
      </c>
      <c r="L875" s="3">
        <v>6</v>
      </c>
      <c r="M875" s="18" t="str">
        <f>VLOOKUP(L875, Cities!$A$1:$B$11, 2, FALSE)</f>
        <v>Đà Lạt</v>
      </c>
      <c r="N875" s="3">
        <v>2</v>
      </c>
      <c r="O875" s="4" t="s">
        <v>41</v>
      </c>
    </row>
    <row r="876" spans="1:15" ht="13" x14ac:dyDescent="0.15">
      <c r="A876" s="3">
        <v>875</v>
      </c>
      <c r="B876" s="3">
        <v>4</v>
      </c>
      <c r="C876" s="18" t="str">
        <f>VLOOKUP(B876, 'Traffic channels'!$A$1:$B$7, 2, FALSE)</f>
        <v>Facebook</v>
      </c>
      <c r="D876" s="4" t="s">
        <v>42</v>
      </c>
      <c r="E876" s="14">
        <v>0</v>
      </c>
      <c r="F876" s="3">
        <v>-1</v>
      </c>
      <c r="G876" s="3">
        <v>-1</v>
      </c>
      <c r="H876" s="18" t="str">
        <f>VLOOKUP(G876, Products!$A$1:$B$7, 2, FALSE)</f>
        <v>NONE</v>
      </c>
      <c r="I876" s="3">
        <v>-1</v>
      </c>
      <c r="J876" s="19" t="str">
        <f>VLOOKUP(I876, 'Pricing plans'!$A$1:$B$5, 2, FALSE)</f>
        <v>NONE</v>
      </c>
      <c r="K876" s="22">
        <f t="array" ref="K876">INDEX(Prices!$A$1:$G$5, MATCH(J876, Prices!$A$1:$A$5, 0), MATCH(H876, Prices!$A$1:$G$1, 0))</f>
        <v>0</v>
      </c>
      <c r="L876" s="3">
        <v>9</v>
      </c>
      <c r="M876" s="18" t="str">
        <f>VLOOKUP(L876, Cities!$A$1:$B$11, 2, FALSE)</f>
        <v>Haiphong</v>
      </c>
      <c r="N876" s="3">
        <v>5</v>
      </c>
      <c r="O876" s="4" t="s">
        <v>43</v>
      </c>
    </row>
    <row r="877" spans="1:15" ht="13" x14ac:dyDescent="0.15">
      <c r="A877" s="3">
        <v>876</v>
      </c>
      <c r="B877" s="3">
        <v>5</v>
      </c>
      <c r="C877" s="18" t="str">
        <f>VLOOKUP(B877, 'Traffic channels'!$A$1:$B$7, 2, FALSE)</f>
        <v>Instagram</v>
      </c>
      <c r="D877" s="4" t="s">
        <v>39</v>
      </c>
      <c r="E877" s="14">
        <v>0</v>
      </c>
      <c r="F877" s="3">
        <v>-1</v>
      </c>
      <c r="G877" s="3">
        <v>-1</v>
      </c>
      <c r="H877" s="18" t="str">
        <f>VLOOKUP(G877, Products!$A$1:$B$7, 2, FALSE)</f>
        <v>NONE</v>
      </c>
      <c r="I877" s="3">
        <v>-1</v>
      </c>
      <c r="J877" s="19" t="str">
        <f>VLOOKUP(I877, 'Pricing plans'!$A$1:$B$5, 2, FALSE)</f>
        <v>NONE</v>
      </c>
      <c r="K877" s="22">
        <f t="array" ref="K877">INDEX(Prices!$A$1:$G$5, MATCH(J877, Prices!$A$1:$A$5, 0), MATCH(H877, Prices!$A$1:$G$1, 0))</f>
        <v>0</v>
      </c>
      <c r="L877" s="3">
        <v>8</v>
      </c>
      <c r="M877" s="18" t="str">
        <f>VLOOKUP(L877, Cities!$A$1:$B$11, 2, FALSE)</f>
        <v>Buôn Ma Thuột</v>
      </c>
      <c r="N877" s="3">
        <v>3</v>
      </c>
      <c r="O877" s="4" t="s">
        <v>40</v>
      </c>
    </row>
    <row r="878" spans="1:15" ht="13" x14ac:dyDescent="0.15">
      <c r="A878" s="3">
        <v>877</v>
      </c>
      <c r="B878" s="3">
        <v>6</v>
      </c>
      <c r="C878" s="18" t="str">
        <f>VLOOKUP(B878, 'Traffic channels'!$A$1:$B$7, 2, FALSE)</f>
        <v>Twitter</v>
      </c>
      <c r="D878" s="4" t="s">
        <v>39</v>
      </c>
      <c r="E878" s="14">
        <v>0</v>
      </c>
      <c r="F878" s="3">
        <v>-1</v>
      </c>
      <c r="G878" s="3">
        <v>-1</v>
      </c>
      <c r="H878" s="18" t="str">
        <f>VLOOKUP(G878, Products!$A$1:$B$7, 2, FALSE)</f>
        <v>NONE</v>
      </c>
      <c r="I878" s="3">
        <v>-1</v>
      </c>
      <c r="J878" s="19" t="str">
        <f>VLOOKUP(I878, 'Pricing plans'!$A$1:$B$5, 2, FALSE)</f>
        <v>NONE</v>
      </c>
      <c r="K878" s="22">
        <f t="array" ref="K878">INDEX(Prices!$A$1:$G$5, MATCH(J878, Prices!$A$1:$A$5, 0), MATCH(H878, Prices!$A$1:$G$1, 0))</f>
        <v>0</v>
      </c>
      <c r="L878" s="3">
        <v>6</v>
      </c>
      <c r="M878" s="18" t="str">
        <f>VLOOKUP(L878, Cities!$A$1:$B$11, 2, FALSE)</f>
        <v>Đà Lạt</v>
      </c>
      <c r="N878" s="3">
        <v>5</v>
      </c>
      <c r="O878" s="4" t="s">
        <v>43</v>
      </c>
    </row>
    <row r="879" spans="1:15" ht="13" x14ac:dyDescent="0.15">
      <c r="A879" s="3">
        <v>878</v>
      </c>
      <c r="B879" s="3">
        <v>4</v>
      </c>
      <c r="C879" s="18" t="str">
        <f>VLOOKUP(B879, 'Traffic channels'!$A$1:$B$7, 2, FALSE)</f>
        <v>Facebook</v>
      </c>
      <c r="D879" s="4" t="s">
        <v>42</v>
      </c>
      <c r="E879" s="14">
        <v>0</v>
      </c>
      <c r="F879" s="3">
        <v>-1</v>
      </c>
      <c r="G879" s="3">
        <v>-1</v>
      </c>
      <c r="H879" s="18" t="str">
        <f>VLOOKUP(G879, Products!$A$1:$B$7, 2, FALSE)</f>
        <v>NONE</v>
      </c>
      <c r="I879" s="3">
        <v>-1</v>
      </c>
      <c r="J879" s="19" t="str">
        <f>VLOOKUP(I879, 'Pricing plans'!$A$1:$B$5, 2, FALSE)</f>
        <v>NONE</v>
      </c>
      <c r="K879" s="22">
        <f t="array" ref="K879">INDEX(Prices!$A$1:$G$5, MATCH(J879, Prices!$A$1:$A$5, 0), MATCH(H879, Prices!$A$1:$G$1, 0))</f>
        <v>0</v>
      </c>
      <c r="L879" s="3">
        <v>9</v>
      </c>
      <c r="M879" s="18" t="str">
        <f>VLOOKUP(L879, Cities!$A$1:$B$11, 2, FALSE)</f>
        <v>Haiphong</v>
      </c>
      <c r="N879" s="3">
        <v>3</v>
      </c>
      <c r="O879" s="4" t="s">
        <v>40</v>
      </c>
    </row>
    <row r="880" spans="1:15" ht="13" x14ac:dyDescent="0.15">
      <c r="A880" s="3">
        <v>879</v>
      </c>
      <c r="B880" s="3">
        <v>5</v>
      </c>
      <c r="C880" s="18" t="str">
        <f>VLOOKUP(B880, 'Traffic channels'!$A$1:$B$7, 2, FALSE)</f>
        <v>Instagram</v>
      </c>
      <c r="D880" s="4" t="s">
        <v>39</v>
      </c>
      <c r="E880" s="14">
        <v>0</v>
      </c>
      <c r="F880" s="3">
        <v>-1</v>
      </c>
      <c r="G880" s="3">
        <v>-1</v>
      </c>
      <c r="H880" s="18" t="str">
        <f>VLOOKUP(G880, Products!$A$1:$B$7, 2, FALSE)</f>
        <v>NONE</v>
      </c>
      <c r="I880" s="3">
        <v>-1</v>
      </c>
      <c r="J880" s="19" t="str">
        <f>VLOOKUP(I880, 'Pricing plans'!$A$1:$B$5, 2, FALSE)</f>
        <v>NONE</v>
      </c>
      <c r="K880" s="22">
        <f t="array" ref="K880">INDEX(Prices!$A$1:$G$5, MATCH(J880, Prices!$A$1:$A$5, 0), MATCH(H880, Prices!$A$1:$G$1, 0))</f>
        <v>0</v>
      </c>
      <c r="L880" s="3">
        <v>3</v>
      </c>
      <c r="M880" s="18" t="str">
        <f>VLOOKUP(L880, Cities!$A$1:$B$11, 2, FALSE)</f>
        <v>Da Nang</v>
      </c>
      <c r="N880" s="3">
        <v>3</v>
      </c>
      <c r="O880" s="4" t="s">
        <v>40</v>
      </c>
    </row>
    <row r="881" spans="1:15" ht="13" x14ac:dyDescent="0.15">
      <c r="A881" s="3">
        <v>880</v>
      </c>
      <c r="B881" s="3">
        <v>4</v>
      </c>
      <c r="C881" s="18" t="str">
        <f>VLOOKUP(B881, 'Traffic channels'!$A$1:$B$7, 2, FALSE)</f>
        <v>Facebook</v>
      </c>
      <c r="D881" s="4" t="s">
        <v>42</v>
      </c>
      <c r="E881" s="14">
        <v>0</v>
      </c>
      <c r="F881" s="3">
        <v>-1</v>
      </c>
      <c r="G881" s="3">
        <v>-1</v>
      </c>
      <c r="H881" s="18" t="str">
        <f>VLOOKUP(G881, Products!$A$1:$B$7, 2, FALSE)</f>
        <v>NONE</v>
      </c>
      <c r="I881" s="3">
        <v>-1</v>
      </c>
      <c r="J881" s="19" t="str">
        <f>VLOOKUP(I881, 'Pricing plans'!$A$1:$B$5, 2, FALSE)</f>
        <v>NONE</v>
      </c>
      <c r="K881" s="22">
        <f t="array" ref="K881">INDEX(Prices!$A$1:$G$5, MATCH(J881, Prices!$A$1:$A$5, 0), MATCH(H881, Prices!$A$1:$G$1, 0))</f>
        <v>0</v>
      </c>
      <c r="L881" s="3">
        <v>4</v>
      </c>
      <c r="M881" s="18" t="str">
        <f>VLOOKUP(L881, Cities!$A$1:$B$11, 2, FALSE)</f>
        <v>Huế</v>
      </c>
      <c r="N881" s="3">
        <v>3</v>
      </c>
      <c r="O881" s="4" t="s">
        <v>40</v>
      </c>
    </row>
    <row r="882" spans="1:15" ht="13" x14ac:dyDescent="0.15">
      <c r="A882" s="3">
        <v>881</v>
      </c>
      <c r="B882" s="3">
        <v>5</v>
      </c>
      <c r="C882" s="18" t="str">
        <f>VLOOKUP(B882, 'Traffic channels'!$A$1:$B$7, 2, FALSE)</f>
        <v>Instagram</v>
      </c>
      <c r="D882" s="4" t="s">
        <v>42</v>
      </c>
      <c r="E882" s="14">
        <v>0</v>
      </c>
      <c r="F882" s="3">
        <v>-1</v>
      </c>
      <c r="G882" s="3">
        <v>-1</v>
      </c>
      <c r="H882" s="18" t="str">
        <f>VLOOKUP(G882, Products!$A$1:$B$7, 2, FALSE)</f>
        <v>NONE</v>
      </c>
      <c r="I882" s="3">
        <v>-1</v>
      </c>
      <c r="J882" s="19" t="str">
        <f>VLOOKUP(I882, 'Pricing plans'!$A$1:$B$5, 2, FALSE)</f>
        <v>NONE</v>
      </c>
      <c r="K882" s="22">
        <f t="array" ref="K882">INDEX(Prices!$A$1:$G$5, MATCH(J882, Prices!$A$1:$A$5, 0), MATCH(H882, Prices!$A$1:$G$1, 0))</f>
        <v>0</v>
      </c>
      <c r="L882" s="3">
        <v>6</v>
      </c>
      <c r="M882" s="18" t="str">
        <f>VLOOKUP(L882, Cities!$A$1:$B$11, 2, FALSE)</f>
        <v>Đà Lạt</v>
      </c>
      <c r="N882" s="3">
        <v>7</v>
      </c>
      <c r="O882" s="4" t="s">
        <v>47</v>
      </c>
    </row>
    <row r="883" spans="1:15" ht="13" x14ac:dyDescent="0.15">
      <c r="A883" s="3">
        <v>882</v>
      </c>
      <c r="B883" s="3">
        <v>1</v>
      </c>
      <c r="C883" s="18" t="str">
        <f>VLOOKUP(B883, 'Traffic channels'!$A$1:$B$7, 2, FALSE)</f>
        <v>Google SEO</v>
      </c>
      <c r="D883" s="4" t="s">
        <v>42</v>
      </c>
      <c r="E883" s="14">
        <v>0</v>
      </c>
      <c r="F883" s="3">
        <v>-1</v>
      </c>
      <c r="G883" s="3">
        <v>-1</v>
      </c>
      <c r="H883" s="18" t="str">
        <f>VLOOKUP(G883, Products!$A$1:$B$7, 2, FALSE)</f>
        <v>NONE</v>
      </c>
      <c r="I883" s="3">
        <v>-1</v>
      </c>
      <c r="J883" s="19" t="str">
        <f>VLOOKUP(I883, 'Pricing plans'!$A$1:$B$5, 2, FALSE)</f>
        <v>NONE</v>
      </c>
      <c r="K883" s="22">
        <f t="array" ref="K883">INDEX(Prices!$A$1:$G$5, MATCH(J883, Prices!$A$1:$A$5, 0), MATCH(H883, Prices!$A$1:$G$1, 0))</f>
        <v>0</v>
      </c>
      <c r="L883" s="3">
        <v>3</v>
      </c>
      <c r="M883" s="18" t="str">
        <f>VLOOKUP(L883, Cities!$A$1:$B$11, 2, FALSE)</f>
        <v>Da Nang</v>
      </c>
      <c r="N883" s="3">
        <v>1</v>
      </c>
      <c r="O883" s="4" t="s">
        <v>44</v>
      </c>
    </row>
    <row r="884" spans="1:15" ht="13" x14ac:dyDescent="0.15">
      <c r="A884" s="3">
        <v>883</v>
      </c>
      <c r="B884" s="3">
        <v>5</v>
      </c>
      <c r="C884" s="18" t="str">
        <f>VLOOKUP(B884, 'Traffic channels'!$A$1:$B$7, 2, FALSE)</f>
        <v>Instagram</v>
      </c>
      <c r="D884" s="4" t="s">
        <v>39</v>
      </c>
      <c r="E884" s="14">
        <v>0</v>
      </c>
      <c r="F884" s="3">
        <v>-1</v>
      </c>
      <c r="G884" s="3">
        <v>-1</v>
      </c>
      <c r="H884" s="18" t="str">
        <f>VLOOKUP(G884, Products!$A$1:$B$7, 2, FALSE)</f>
        <v>NONE</v>
      </c>
      <c r="I884" s="3">
        <v>-1</v>
      </c>
      <c r="J884" s="19" t="str">
        <f>VLOOKUP(I884, 'Pricing plans'!$A$1:$B$5, 2, FALSE)</f>
        <v>NONE</v>
      </c>
      <c r="K884" s="22">
        <f t="array" ref="K884">INDEX(Prices!$A$1:$G$5, MATCH(J884, Prices!$A$1:$A$5, 0), MATCH(H884, Prices!$A$1:$G$1, 0))</f>
        <v>0</v>
      </c>
      <c r="L884" s="3">
        <v>4</v>
      </c>
      <c r="M884" s="18" t="str">
        <f>VLOOKUP(L884, Cities!$A$1:$B$11, 2, FALSE)</f>
        <v>Huế</v>
      </c>
      <c r="N884" s="3">
        <v>3</v>
      </c>
      <c r="O884" s="4" t="s">
        <v>40</v>
      </c>
    </row>
    <row r="885" spans="1:15" ht="13" x14ac:dyDescent="0.15">
      <c r="A885" s="3">
        <v>884</v>
      </c>
      <c r="B885" s="3">
        <v>1</v>
      </c>
      <c r="C885" s="18" t="str">
        <f>VLOOKUP(B885, 'Traffic channels'!$A$1:$B$7, 2, FALSE)</f>
        <v>Google SEO</v>
      </c>
      <c r="D885" s="4" t="s">
        <v>42</v>
      </c>
      <c r="E885" s="14">
        <v>0</v>
      </c>
      <c r="F885" s="3">
        <v>-1</v>
      </c>
      <c r="G885" s="3">
        <v>-1</v>
      </c>
      <c r="H885" s="18" t="str">
        <f>VLOOKUP(G885, Products!$A$1:$B$7, 2, FALSE)</f>
        <v>NONE</v>
      </c>
      <c r="I885" s="3">
        <v>-1</v>
      </c>
      <c r="J885" s="19" t="str">
        <f>VLOOKUP(I885, 'Pricing plans'!$A$1:$B$5, 2, FALSE)</f>
        <v>NONE</v>
      </c>
      <c r="K885" s="22">
        <f t="array" ref="K885">INDEX(Prices!$A$1:$G$5, MATCH(J885, Prices!$A$1:$A$5, 0), MATCH(H885, Prices!$A$1:$G$1, 0))</f>
        <v>0</v>
      </c>
      <c r="L885" s="3">
        <v>8</v>
      </c>
      <c r="M885" s="18" t="str">
        <f>VLOOKUP(L885, Cities!$A$1:$B$11, 2, FALSE)</f>
        <v>Buôn Ma Thuột</v>
      </c>
      <c r="N885" s="3">
        <v>5</v>
      </c>
      <c r="O885" s="4" t="s">
        <v>43</v>
      </c>
    </row>
    <row r="886" spans="1:15" ht="13" x14ac:dyDescent="0.15">
      <c r="A886" s="3">
        <v>885</v>
      </c>
      <c r="B886" s="3">
        <v>6</v>
      </c>
      <c r="C886" s="18" t="str">
        <f>VLOOKUP(B886, 'Traffic channels'!$A$1:$B$7, 2, FALSE)</f>
        <v>Twitter</v>
      </c>
      <c r="D886" s="4" t="s">
        <v>39</v>
      </c>
      <c r="E886" s="14">
        <v>0</v>
      </c>
      <c r="F886" s="3">
        <v>-1</v>
      </c>
      <c r="G886" s="3">
        <v>-1</v>
      </c>
      <c r="H886" s="18" t="str">
        <f>VLOOKUP(G886, Products!$A$1:$B$7, 2, FALSE)</f>
        <v>NONE</v>
      </c>
      <c r="I886" s="3">
        <v>-1</v>
      </c>
      <c r="J886" s="19" t="str">
        <f>VLOOKUP(I886, 'Pricing plans'!$A$1:$B$5, 2, FALSE)</f>
        <v>NONE</v>
      </c>
      <c r="K886" s="22">
        <f t="array" ref="K886">INDEX(Prices!$A$1:$G$5, MATCH(J886, Prices!$A$1:$A$5, 0), MATCH(H886, Prices!$A$1:$G$1, 0))</f>
        <v>0</v>
      </c>
      <c r="L886" s="3">
        <v>2</v>
      </c>
      <c r="M886" s="18" t="str">
        <f>VLOOKUP(L886, Cities!$A$1:$B$11, 2, FALSE)</f>
        <v>Hanoi</v>
      </c>
      <c r="N886" s="3">
        <v>1</v>
      </c>
      <c r="O886" s="4" t="s">
        <v>44</v>
      </c>
    </row>
    <row r="887" spans="1:15" ht="13" x14ac:dyDescent="0.15">
      <c r="A887" s="3">
        <v>886</v>
      </c>
      <c r="B887" s="3">
        <v>2</v>
      </c>
      <c r="C887" s="18" t="str">
        <f>VLOOKUP(B887, 'Traffic channels'!$A$1:$B$7, 2, FALSE)</f>
        <v>Google Ads</v>
      </c>
      <c r="D887" s="4" t="s">
        <v>42</v>
      </c>
      <c r="E887" s="14">
        <v>0</v>
      </c>
      <c r="F887" s="3">
        <v>-1</v>
      </c>
      <c r="G887" s="3">
        <v>-1</v>
      </c>
      <c r="H887" s="18" t="str">
        <f>VLOOKUP(G887, Products!$A$1:$B$7, 2, FALSE)</f>
        <v>NONE</v>
      </c>
      <c r="I887" s="3">
        <v>-1</v>
      </c>
      <c r="J887" s="19" t="str">
        <f>VLOOKUP(I887, 'Pricing plans'!$A$1:$B$5, 2, FALSE)</f>
        <v>NONE</v>
      </c>
      <c r="K887" s="22">
        <f t="array" ref="K887">INDEX(Prices!$A$1:$G$5, MATCH(J887, Prices!$A$1:$A$5, 0), MATCH(H887, Prices!$A$1:$G$1, 0))</f>
        <v>0</v>
      </c>
      <c r="L887" s="3">
        <v>7</v>
      </c>
      <c r="M887" s="18" t="str">
        <f>VLOOKUP(L887, Cities!$A$1:$B$11, 2, FALSE)</f>
        <v>Hội An</v>
      </c>
      <c r="N887" s="3">
        <v>6</v>
      </c>
      <c r="O887" s="4" t="s">
        <v>46</v>
      </c>
    </row>
    <row r="888" spans="1:15" ht="13" x14ac:dyDescent="0.15">
      <c r="A888" s="3">
        <v>887</v>
      </c>
      <c r="B888" s="3">
        <v>2</v>
      </c>
      <c r="C888" s="18" t="str">
        <f>VLOOKUP(B888, 'Traffic channels'!$A$1:$B$7, 2, FALSE)</f>
        <v>Google Ads</v>
      </c>
      <c r="D888" s="4" t="s">
        <v>42</v>
      </c>
      <c r="E888" s="14">
        <v>0</v>
      </c>
      <c r="F888" s="3">
        <v>-1</v>
      </c>
      <c r="G888" s="3">
        <v>-1</v>
      </c>
      <c r="H888" s="18" t="str">
        <f>VLOOKUP(G888, Products!$A$1:$B$7, 2, FALSE)</f>
        <v>NONE</v>
      </c>
      <c r="I888" s="3">
        <v>-1</v>
      </c>
      <c r="J888" s="19" t="str">
        <f>VLOOKUP(I888, 'Pricing plans'!$A$1:$B$5, 2, FALSE)</f>
        <v>NONE</v>
      </c>
      <c r="K888" s="22">
        <f t="array" ref="K888">INDEX(Prices!$A$1:$G$5, MATCH(J888, Prices!$A$1:$A$5, 0), MATCH(H888, Prices!$A$1:$G$1, 0))</f>
        <v>0</v>
      </c>
      <c r="L888" s="3">
        <v>8</v>
      </c>
      <c r="M888" s="18" t="str">
        <f>VLOOKUP(L888, Cities!$A$1:$B$11, 2, FALSE)</f>
        <v>Buôn Ma Thuột</v>
      </c>
      <c r="N888" s="3">
        <v>4</v>
      </c>
      <c r="O888" s="4" t="s">
        <v>45</v>
      </c>
    </row>
    <row r="889" spans="1:15" ht="13" x14ac:dyDescent="0.15">
      <c r="A889" s="3">
        <v>888</v>
      </c>
      <c r="B889" s="3">
        <v>2</v>
      </c>
      <c r="C889" s="18" t="str">
        <f>VLOOKUP(B889, 'Traffic channels'!$A$1:$B$7, 2, FALSE)</f>
        <v>Google Ads</v>
      </c>
      <c r="D889" s="4" t="s">
        <v>39</v>
      </c>
      <c r="E889" s="14">
        <v>0</v>
      </c>
      <c r="F889" s="3">
        <v>-1</v>
      </c>
      <c r="G889" s="3">
        <v>-1</v>
      </c>
      <c r="H889" s="18" t="str">
        <f>VLOOKUP(G889, Products!$A$1:$B$7, 2, FALSE)</f>
        <v>NONE</v>
      </c>
      <c r="I889" s="3">
        <v>-1</v>
      </c>
      <c r="J889" s="19" t="str">
        <f>VLOOKUP(I889, 'Pricing plans'!$A$1:$B$5, 2, FALSE)</f>
        <v>NONE</v>
      </c>
      <c r="K889" s="22">
        <f t="array" ref="K889">INDEX(Prices!$A$1:$G$5, MATCH(J889, Prices!$A$1:$A$5, 0), MATCH(H889, Prices!$A$1:$G$1, 0))</f>
        <v>0</v>
      </c>
      <c r="L889" s="3">
        <v>9</v>
      </c>
      <c r="M889" s="18" t="str">
        <f>VLOOKUP(L889, Cities!$A$1:$B$11, 2, FALSE)</f>
        <v>Haiphong</v>
      </c>
      <c r="N889" s="3">
        <v>2</v>
      </c>
      <c r="O889" s="4" t="s">
        <v>41</v>
      </c>
    </row>
    <row r="890" spans="1:15" ht="13" x14ac:dyDescent="0.15">
      <c r="A890" s="3">
        <v>889</v>
      </c>
      <c r="B890" s="3">
        <v>3</v>
      </c>
      <c r="C890" s="18" t="str">
        <f>VLOOKUP(B890, 'Traffic channels'!$A$1:$B$7, 2, FALSE)</f>
        <v>Bing</v>
      </c>
      <c r="D890" s="4" t="s">
        <v>39</v>
      </c>
      <c r="E890" s="14">
        <v>0</v>
      </c>
      <c r="F890" s="3">
        <v>-1</v>
      </c>
      <c r="G890" s="3">
        <v>-1</v>
      </c>
      <c r="H890" s="18" t="str">
        <f>VLOOKUP(G890, Products!$A$1:$B$7, 2, FALSE)</f>
        <v>NONE</v>
      </c>
      <c r="I890" s="3">
        <v>-1</v>
      </c>
      <c r="J890" s="19" t="str">
        <f>VLOOKUP(I890, 'Pricing plans'!$A$1:$B$5, 2, FALSE)</f>
        <v>NONE</v>
      </c>
      <c r="K890" s="22">
        <f t="array" ref="K890">INDEX(Prices!$A$1:$G$5, MATCH(J890, Prices!$A$1:$A$5, 0), MATCH(H890, Prices!$A$1:$G$1, 0))</f>
        <v>0</v>
      </c>
      <c r="L890" s="3">
        <v>3</v>
      </c>
      <c r="M890" s="18" t="str">
        <f>VLOOKUP(L890, Cities!$A$1:$B$11, 2, FALSE)</f>
        <v>Da Nang</v>
      </c>
      <c r="N890" s="3">
        <v>3</v>
      </c>
      <c r="O890" s="4" t="s">
        <v>40</v>
      </c>
    </row>
    <row r="891" spans="1:15" ht="13" x14ac:dyDescent="0.15">
      <c r="A891" s="3">
        <v>890</v>
      </c>
      <c r="B891" s="3">
        <v>2</v>
      </c>
      <c r="C891" s="18" t="str">
        <f>VLOOKUP(B891, 'Traffic channels'!$A$1:$B$7, 2, FALSE)</f>
        <v>Google Ads</v>
      </c>
      <c r="D891" s="4" t="s">
        <v>42</v>
      </c>
      <c r="E891" s="14">
        <v>0</v>
      </c>
      <c r="F891" s="3">
        <v>-1</v>
      </c>
      <c r="G891" s="3">
        <v>-1</v>
      </c>
      <c r="H891" s="18" t="str">
        <f>VLOOKUP(G891, Products!$A$1:$B$7, 2, FALSE)</f>
        <v>NONE</v>
      </c>
      <c r="I891" s="3">
        <v>-1</v>
      </c>
      <c r="J891" s="19" t="str">
        <f>VLOOKUP(I891, 'Pricing plans'!$A$1:$B$5, 2, FALSE)</f>
        <v>NONE</v>
      </c>
      <c r="K891" s="22">
        <f t="array" ref="K891">INDEX(Prices!$A$1:$G$5, MATCH(J891, Prices!$A$1:$A$5, 0), MATCH(H891, Prices!$A$1:$G$1, 0))</f>
        <v>0</v>
      </c>
      <c r="L891" s="3">
        <v>7</v>
      </c>
      <c r="M891" s="18" t="str">
        <f>VLOOKUP(L891, Cities!$A$1:$B$11, 2, FALSE)</f>
        <v>Hội An</v>
      </c>
      <c r="N891" s="3">
        <v>3</v>
      </c>
      <c r="O891" s="4" t="s">
        <v>40</v>
      </c>
    </row>
    <row r="892" spans="1:15" ht="13" x14ac:dyDescent="0.15">
      <c r="A892" s="3">
        <v>891</v>
      </c>
      <c r="B892" s="3">
        <v>1</v>
      </c>
      <c r="C892" s="18" t="str">
        <f>VLOOKUP(B892, 'Traffic channels'!$A$1:$B$7, 2, FALSE)</f>
        <v>Google SEO</v>
      </c>
      <c r="D892" s="4" t="s">
        <v>42</v>
      </c>
      <c r="E892" s="14">
        <v>0</v>
      </c>
      <c r="F892" s="3">
        <v>-1</v>
      </c>
      <c r="G892" s="3">
        <v>-1</v>
      </c>
      <c r="H892" s="18" t="str">
        <f>VLOOKUP(G892, Products!$A$1:$B$7, 2, FALSE)</f>
        <v>NONE</v>
      </c>
      <c r="I892" s="3">
        <v>-1</v>
      </c>
      <c r="J892" s="19" t="str">
        <f>VLOOKUP(I892, 'Pricing plans'!$A$1:$B$5, 2, FALSE)</f>
        <v>NONE</v>
      </c>
      <c r="K892" s="22">
        <f t="array" ref="K892">INDEX(Prices!$A$1:$G$5, MATCH(J892, Prices!$A$1:$A$5, 0), MATCH(H892, Prices!$A$1:$G$1, 0))</f>
        <v>0</v>
      </c>
      <c r="L892" s="3">
        <v>2</v>
      </c>
      <c r="M892" s="18" t="str">
        <f>VLOOKUP(L892, Cities!$A$1:$B$11, 2, FALSE)</f>
        <v>Hanoi</v>
      </c>
      <c r="N892" s="3">
        <v>6</v>
      </c>
      <c r="O892" s="4" t="s">
        <v>46</v>
      </c>
    </row>
    <row r="893" spans="1:15" ht="13" x14ac:dyDescent="0.15">
      <c r="A893" s="3">
        <v>892</v>
      </c>
      <c r="B893" s="3">
        <v>6</v>
      </c>
      <c r="C893" s="18" t="str">
        <f>VLOOKUP(B893, 'Traffic channels'!$A$1:$B$7, 2, FALSE)</f>
        <v>Twitter</v>
      </c>
      <c r="D893" s="4" t="s">
        <v>42</v>
      </c>
      <c r="E893" s="14">
        <v>0</v>
      </c>
      <c r="F893" s="3">
        <v>-1</v>
      </c>
      <c r="G893" s="3">
        <v>-1</v>
      </c>
      <c r="H893" s="18" t="str">
        <f>VLOOKUP(G893, Products!$A$1:$B$7, 2, FALSE)</f>
        <v>NONE</v>
      </c>
      <c r="I893" s="3">
        <v>-1</v>
      </c>
      <c r="J893" s="19" t="str">
        <f>VLOOKUP(I893, 'Pricing plans'!$A$1:$B$5, 2, FALSE)</f>
        <v>NONE</v>
      </c>
      <c r="K893" s="22">
        <f t="array" ref="K893">INDEX(Prices!$A$1:$G$5, MATCH(J893, Prices!$A$1:$A$5, 0), MATCH(H893, Prices!$A$1:$G$1, 0))</f>
        <v>0</v>
      </c>
      <c r="L893" s="3">
        <v>5</v>
      </c>
      <c r="M893" s="18" t="str">
        <f>VLOOKUP(L893, Cities!$A$1:$B$11, 2, FALSE)</f>
        <v>Đông Hà</v>
      </c>
      <c r="N893" s="3">
        <v>3</v>
      </c>
      <c r="O893" s="4" t="s">
        <v>40</v>
      </c>
    </row>
    <row r="894" spans="1:15" ht="13" x14ac:dyDescent="0.15">
      <c r="A894" s="3">
        <v>893</v>
      </c>
      <c r="B894" s="3">
        <v>4</v>
      </c>
      <c r="C894" s="18" t="str">
        <f>VLOOKUP(B894, 'Traffic channels'!$A$1:$B$7, 2, FALSE)</f>
        <v>Facebook</v>
      </c>
      <c r="D894" s="4" t="s">
        <v>42</v>
      </c>
      <c r="E894" s="14">
        <v>0</v>
      </c>
      <c r="F894" s="3">
        <v>-1</v>
      </c>
      <c r="G894" s="3">
        <v>-1</v>
      </c>
      <c r="H894" s="18" t="str">
        <f>VLOOKUP(G894, Products!$A$1:$B$7, 2, FALSE)</f>
        <v>NONE</v>
      </c>
      <c r="I894" s="3">
        <v>-1</v>
      </c>
      <c r="J894" s="19" t="str">
        <f>VLOOKUP(I894, 'Pricing plans'!$A$1:$B$5, 2, FALSE)</f>
        <v>NONE</v>
      </c>
      <c r="K894" s="22">
        <f t="array" ref="K894">INDEX(Prices!$A$1:$G$5, MATCH(J894, Prices!$A$1:$A$5, 0), MATCH(H894, Prices!$A$1:$G$1, 0))</f>
        <v>0</v>
      </c>
      <c r="L894" s="3">
        <v>5</v>
      </c>
      <c r="M894" s="18" t="str">
        <f>VLOOKUP(L894, Cities!$A$1:$B$11, 2, FALSE)</f>
        <v>Đông Hà</v>
      </c>
      <c r="N894" s="3">
        <v>3</v>
      </c>
      <c r="O894" s="4" t="s">
        <v>40</v>
      </c>
    </row>
    <row r="895" spans="1:15" ht="13" x14ac:dyDescent="0.15">
      <c r="A895" s="3">
        <v>894</v>
      </c>
      <c r="B895" s="3">
        <v>2</v>
      </c>
      <c r="C895" s="18" t="str">
        <f>VLOOKUP(B895, 'Traffic channels'!$A$1:$B$7, 2, FALSE)</f>
        <v>Google Ads</v>
      </c>
      <c r="D895" s="4" t="s">
        <v>39</v>
      </c>
      <c r="E895" s="14">
        <v>0</v>
      </c>
      <c r="F895" s="3">
        <v>-1</v>
      </c>
      <c r="G895" s="3">
        <v>-1</v>
      </c>
      <c r="H895" s="18" t="str">
        <f>VLOOKUP(G895, Products!$A$1:$B$7, 2, FALSE)</f>
        <v>NONE</v>
      </c>
      <c r="I895" s="3">
        <v>-1</v>
      </c>
      <c r="J895" s="19" t="str">
        <f>VLOOKUP(I895, 'Pricing plans'!$A$1:$B$5, 2, FALSE)</f>
        <v>NONE</v>
      </c>
      <c r="K895" s="22">
        <f t="array" ref="K895">INDEX(Prices!$A$1:$G$5, MATCH(J895, Prices!$A$1:$A$5, 0), MATCH(H895, Prices!$A$1:$G$1, 0))</f>
        <v>0</v>
      </c>
      <c r="L895" s="3">
        <v>8</v>
      </c>
      <c r="M895" s="18" t="str">
        <f>VLOOKUP(L895, Cities!$A$1:$B$11, 2, FALSE)</f>
        <v>Buôn Ma Thuột</v>
      </c>
      <c r="N895" s="3">
        <v>5</v>
      </c>
      <c r="O895" s="4" t="s">
        <v>43</v>
      </c>
    </row>
    <row r="896" spans="1:15" ht="13" x14ac:dyDescent="0.15">
      <c r="A896" s="3">
        <v>895</v>
      </c>
      <c r="B896" s="3">
        <v>1</v>
      </c>
      <c r="C896" s="18" t="str">
        <f>VLOOKUP(B896, 'Traffic channels'!$A$1:$B$7, 2, FALSE)</f>
        <v>Google SEO</v>
      </c>
      <c r="D896" s="4" t="s">
        <v>39</v>
      </c>
      <c r="E896" s="14">
        <v>0</v>
      </c>
      <c r="F896" s="3">
        <v>-1</v>
      </c>
      <c r="G896" s="3">
        <v>-1</v>
      </c>
      <c r="H896" s="18" t="str">
        <f>VLOOKUP(G896, Products!$A$1:$B$7, 2, FALSE)</f>
        <v>NONE</v>
      </c>
      <c r="I896" s="3">
        <v>-1</v>
      </c>
      <c r="J896" s="19" t="str">
        <f>VLOOKUP(I896, 'Pricing plans'!$A$1:$B$5, 2, FALSE)</f>
        <v>NONE</v>
      </c>
      <c r="K896" s="22">
        <f t="array" ref="K896">INDEX(Prices!$A$1:$G$5, MATCH(J896, Prices!$A$1:$A$5, 0), MATCH(H896, Prices!$A$1:$G$1, 0))</f>
        <v>0</v>
      </c>
      <c r="L896" s="3">
        <v>5</v>
      </c>
      <c r="M896" s="18" t="str">
        <f>VLOOKUP(L896, Cities!$A$1:$B$11, 2, FALSE)</f>
        <v>Đông Hà</v>
      </c>
      <c r="N896" s="3">
        <v>7</v>
      </c>
      <c r="O896" s="4" t="s">
        <v>47</v>
      </c>
    </row>
    <row r="897" spans="1:15" ht="13" x14ac:dyDescent="0.15">
      <c r="A897" s="3">
        <v>896</v>
      </c>
      <c r="B897" s="3">
        <v>2</v>
      </c>
      <c r="C897" s="18" t="str">
        <f>VLOOKUP(B897, 'Traffic channels'!$A$1:$B$7, 2, FALSE)</f>
        <v>Google Ads</v>
      </c>
      <c r="D897" s="4" t="s">
        <v>39</v>
      </c>
      <c r="E897" s="14">
        <v>0</v>
      </c>
      <c r="F897" s="3">
        <v>-1</v>
      </c>
      <c r="G897" s="3">
        <v>-1</v>
      </c>
      <c r="H897" s="18" t="str">
        <f>VLOOKUP(G897, Products!$A$1:$B$7, 2, FALSE)</f>
        <v>NONE</v>
      </c>
      <c r="I897" s="3">
        <v>-1</v>
      </c>
      <c r="J897" s="19" t="str">
        <f>VLOOKUP(I897, 'Pricing plans'!$A$1:$B$5, 2, FALSE)</f>
        <v>NONE</v>
      </c>
      <c r="K897" s="22">
        <f t="array" ref="K897">INDEX(Prices!$A$1:$G$5, MATCH(J897, Prices!$A$1:$A$5, 0), MATCH(H897, Prices!$A$1:$G$1, 0))</f>
        <v>0</v>
      </c>
      <c r="L897" s="3">
        <v>7</v>
      </c>
      <c r="M897" s="18" t="str">
        <f>VLOOKUP(L897, Cities!$A$1:$B$11, 2, FALSE)</f>
        <v>Hội An</v>
      </c>
      <c r="N897" s="3">
        <v>1</v>
      </c>
      <c r="O897" s="4" t="s">
        <v>44</v>
      </c>
    </row>
    <row r="898" spans="1:15" ht="13" x14ac:dyDescent="0.15">
      <c r="A898" s="3">
        <v>897</v>
      </c>
      <c r="B898" s="3">
        <v>4</v>
      </c>
      <c r="C898" s="18" t="str">
        <f>VLOOKUP(B898, 'Traffic channels'!$A$1:$B$7, 2, FALSE)</f>
        <v>Facebook</v>
      </c>
      <c r="D898" s="4" t="s">
        <v>39</v>
      </c>
      <c r="E898" s="14">
        <v>0</v>
      </c>
      <c r="F898" s="3">
        <v>-1</v>
      </c>
      <c r="G898" s="3">
        <v>-1</v>
      </c>
      <c r="H898" s="18" t="str">
        <f>VLOOKUP(G898, Products!$A$1:$B$7, 2, FALSE)</f>
        <v>NONE</v>
      </c>
      <c r="I898" s="3">
        <v>-1</v>
      </c>
      <c r="J898" s="19" t="str">
        <f>VLOOKUP(I898, 'Pricing plans'!$A$1:$B$5, 2, FALSE)</f>
        <v>NONE</v>
      </c>
      <c r="K898" s="22">
        <f t="array" ref="K898">INDEX(Prices!$A$1:$G$5, MATCH(J898, Prices!$A$1:$A$5, 0), MATCH(H898, Prices!$A$1:$G$1, 0))</f>
        <v>0</v>
      </c>
      <c r="L898" s="3">
        <v>5</v>
      </c>
      <c r="M898" s="18" t="str">
        <f>VLOOKUP(L898, Cities!$A$1:$B$11, 2, FALSE)</f>
        <v>Đông Hà</v>
      </c>
      <c r="N898" s="3">
        <v>1</v>
      </c>
      <c r="O898" s="4" t="s">
        <v>44</v>
      </c>
    </row>
    <row r="899" spans="1:15" ht="13" x14ac:dyDescent="0.15">
      <c r="A899" s="3">
        <v>898</v>
      </c>
      <c r="B899" s="3">
        <v>2</v>
      </c>
      <c r="C899" s="18" t="str">
        <f>VLOOKUP(B899, 'Traffic channels'!$A$1:$B$7, 2, FALSE)</f>
        <v>Google Ads</v>
      </c>
      <c r="D899" s="4" t="s">
        <v>42</v>
      </c>
      <c r="E899" s="14">
        <v>0</v>
      </c>
      <c r="F899" s="3">
        <v>-1</v>
      </c>
      <c r="G899" s="3">
        <v>-1</v>
      </c>
      <c r="H899" s="18" t="str">
        <f>VLOOKUP(G899, Products!$A$1:$B$7, 2, FALSE)</f>
        <v>NONE</v>
      </c>
      <c r="I899" s="3">
        <v>-1</v>
      </c>
      <c r="J899" s="19" t="str">
        <f>VLOOKUP(I899, 'Pricing plans'!$A$1:$B$5, 2, FALSE)</f>
        <v>NONE</v>
      </c>
      <c r="K899" s="22">
        <f t="array" ref="K899">INDEX(Prices!$A$1:$G$5, MATCH(J899, Prices!$A$1:$A$5, 0), MATCH(H899, Prices!$A$1:$G$1, 0))</f>
        <v>0</v>
      </c>
      <c r="L899" s="3">
        <v>8</v>
      </c>
      <c r="M899" s="18" t="str">
        <f>VLOOKUP(L899, Cities!$A$1:$B$11, 2, FALSE)</f>
        <v>Buôn Ma Thuột</v>
      </c>
      <c r="N899" s="3">
        <v>6</v>
      </c>
      <c r="O899" s="4" t="s">
        <v>46</v>
      </c>
    </row>
    <row r="900" spans="1:15" ht="13" x14ac:dyDescent="0.15">
      <c r="A900" s="3">
        <v>899</v>
      </c>
      <c r="B900" s="3">
        <v>1</v>
      </c>
      <c r="C900" s="18" t="str">
        <f>VLOOKUP(B900, 'Traffic channels'!$A$1:$B$7, 2, FALSE)</f>
        <v>Google SEO</v>
      </c>
      <c r="D900" s="4" t="s">
        <v>42</v>
      </c>
      <c r="E900" s="14">
        <v>0</v>
      </c>
      <c r="F900" s="3">
        <v>-1</v>
      </c>
      <c r="G900" s="3">
        <v>-1</v>
      </c>
      <c r="H900" s="18" t="str">
        <f>VLOOKUP(G900, Products!$A$1:$B$7, 2, FALSE)</f>
        <v>NONE</v>
      </c>
      <c r="I900" s="3">
        <v>-1</v>
      </c>
      <c r="J900" s="19" t="str">
        <f>VLOOKUP(I900, 'Pricing plans'!$A$1:$B$5, 2, FALSE)</f>
        <v>NONE</v>
      </c>
      <c r="K900" s="22">
        <f t="array" ref="K900">INDEX(Prices!$A$1:$G$5, MATCH(J900, Prices!$A$1:$A$5, 0), MATCH(H900, Prices!$A$1:$G$1, 0))</f>
        <v>0</v>
      </c>
      <c r="L900" s="3">
        <v>3</v>
      </c>
      <c r="M900" s="18" t="str">
        <f>VLOOKUP(L900, Cities!$A$1:$B$11, 2, FALSE)</f>
        <v>Da Nang</v>
      </c>
      <c r="N900" s="3">
        <v>1</v>
      </c>
      <c r="O900" s="4" t="s">
        <v>44</v>
      </c>
    </row>
    <row r="901" spans="1:15" ht="13" x14ac:dyDescent="0.15">
      <c r="A901" s="3">
        <v>900</v>
      </c>
      <c r="B901" s="3">
        <v>4</v>
      </c>
      <c r="C901" s="18" t="str">
        <f>VLOOKUP(B901, 'Traffic channels'!$A$1:$B$7, 2, FALSE)</f>
        <v>Facebook</v>
      </c>
      <c r="D901" s="4" t="s">
        <v>42</v>
      </c>
      <c r="E901" s="14">
        <v>0</v>
      </c>
      <c r="F901" s="3">
        <v>-1</v>
      </c>
      <c r="G901" s="3">
        <v>-1</v>
      </c>
      <c r="H901" s="18" t="str">
        <f>VLOOKUP(G901, Products!$A$1:$B$7, 2, FALSE)</f>
        <v>NONE</v>
      </c>
      <c r="I901" s="3">
        <v>-1</v>
      </c>
      <c r="J901" s="19" t="str">
        <f>VLOOKUP(I901, 'Pricing plans'!$A$1:$B$5, 2, FALSE)</f>
        <v>NONE</v>
      </c>
      <c r="K901" s="22">
        <f t="array" ref="K901">INDEX(Prices!$A$1:$G$5, MATCH(J901, Prices!$A$1:$A$5, 0), MATCH(H901, Prices!$A$1:$G$1, 0))</f>
        <v>0</v>
      </c>
      <c r="L901" s="3">
        <v>7</v>
      </c>
      <c r="M901" s="18" t="str">
        <f>VLOOKUP(L901, Cities!$A$1:$B$11, 2, FALSE)</f>
        <v>Hội An</v>
      </c>
      <c r="N901" s="3">
        <v>3</v>
      </c>
      <c r="O901" s="4" t="s">
        <v>40</v>
      </c>
    </row>
    <row r="902" spans="1:15" ht="13" x14ac:dyDescent="0.15">
      <c r="A902" s="3">
        <v>901</v>
      </c>
      <c r="B902" s="3">
        <v>1</v>
      </c>
      <c r="C902" s="18" t="str">
        <f>VLOOKUP(B902, 'Traffic channels'!$A$1:$B$7, 2, FALSE)</f>
        <v>Google SEO</v>
      </c>
      <c r="D902" s="4" t="s">
        <v>42</v>
      </c>
      <c r="E902" s="14">
        <v>0</v>
      </c>
      <c r="F902" s="3">
        <v>-1</v>
      </c>
      <c r="G902" s="3">
        <v>-1</v>
      </c>
      <c r="H902" s="18" t="str">
        <f>VLOOKUP(G902, Products!$A$1:$B$7, 2, FALSE)</f>
        <v>NONE</v>
      </c>
      <c r="I902" s="3">
        <v>-1</v>
      </c>
      <c r="J902" s="19" t="str">
        <f>VLOOKUP(I902, 'Pricing plans'!$A$1:$B$5, 2, FALSE)</f>
        <v>NONE</v>
      </c>
      <c r="K902" s="22">
        <f t="array" ref="K902">INDEX(Prices!$A$1:$G$5, MATCH(J902, Prices!$A$1:$A$5, 0), MATCH(H902, Prices!$A$1:$G$1, 0))</f>
        <v>0</v>
      </c>
      <c r="L902" s="3">
        <v>1</v>
      </c>
      <c r="M902" s="18" t="str">
        <f>VLOOKUP(L902, Cities!$A$1:$B$11, 2, FALSE)</f>
        <v>Ho Chi Minh City</v>
      </c>
      <c r="N902" s="3">
        <v>2</v>
      </c>
      <c r="O902" s="4" t="s">
        <v>41</v>
      </c>
    </row>
    <row r="903" spans="1:15" ht="13" x14ac:dyDescent="0.15">
      <c r="A903" s="3">
        <v>902</v>
      </c>
      <c r="B903" s="3">
        <v>2</v>
      </c>
      <c r="C903" s="18" t="str">
        <f>VLOOKUP(B903, 'Traffic channels'!$A$1:$B$7, 2, FALSE)</f>
        <v>Google Ads</v>
      </c>
      <c r="D903" s="4" t="s">
        <v>42</v>
      </c>
      <c r="E903" s="14">
        <v>0</v>
      </c>
      <c r="F903" s="3">
        <v>-1</v>
      </c>
      <c r="G903" s="3">
        <v>-1</v>
      </c>
      <c r="H903" s="18" t="str">
        <f>VLOOKUP(G903, Products!$A$1:$B$7, 2, FALSE)</f>
        <v>NONE</v>
      </c>
      <c r="I903" s="3">
        <v>-1</v>
      </c>
      <c r="J903" s="19" t="str">
        <f>VLOOKUP(I903, 'Pricing plans'!$A$1:$B$5, 2, FALSE)</f>
        <v>NONE</v>
      </c>
      <c r="K903" s="22">
        <f t="array" ref="K903">INDEX(Prices!$A$1:$G$5, MATCH(J903, Prices!$A$1:$A$5, 0), MATCH(H903, Prices!$A$1:$G$1, 0))</f>
        <v>0</v>
      </c>
      <c r="L903" s="3">
        <v>6</v>
      </c>
      <c r="M903" s="18" t="str">
        <f>VLOOKUP(L903, Cities!$A$1:$B$11, 2, FALSE)</f>
        <v>Đà Lạt</v>
      </c>
      <c r="N903" s="3">
        <v>7</v>
      </c>
      <c r="O903" s="4" t="s">
        <v>47</v>
      </c>
    </row>
    <row r="904" spans="1:15" ht="13" x14ac:dyDescent="0.15">
      <c r="A904" s="3">
        <v>903</v>
      </c>
      <c r="B904" s="3">
        <v>2</v>
      </c>
      <c r="C904" s="18" t="str">
        <f>VLOOKUP(B904, 'Traffic channels'!$A$1:$B$7, 2, FALSE)</f>
        <v>Google Ads</v>
      </c>
      <c r="D904" s="4" t="s">
        <v>42</v>
      </c>
      <c r="E904" s="14">
        <v>0</v>
      </c>
      <c r="F904" s="3">
        <v>-1</v>
      </c>
      <c r="G904" s="3">
        <v>-1</v>
      </c>
      <c r="H904" s="18" t="str">
        <f>VLOOKUP(G904, Products!$A$1:$B$7, 2, FALSE)</f>
        <v>NONE</v>
      </c>
      <c r="I904" s="3">
        <v>-1</v>
      </c>
      <c r="J904" s="19" t="str">
        <f>VLOOKUP(I904, 'Pricing plans'!$A$1:$B$5, 2, FALSE)</f>
        <v>NONE</v>
      </c>
      <c r="K904" s="22">
        <f t="array" ref="K904">INDEX(Prices!$A$1:$G$5, MATCH(J904, Prices!$A$1:$A$5, 0), MATCH(H904, Prices!$A$1:$G$1, 0))</f>
        <v>0</v>
      </c>
      <c r="L904" s="3">
        <v>7</v>
      </c>
      <c r="M904" s="18" t="str">
        <f>VLOOKUP(L904, Cities!$A$1:$B$11, 2, FALSE)</f>
        <v>Hội An</v>
      </c>
      <c r="N904" s="3">
        <v>6</v>
      </c>
      <c r="O904" s="4" t="s">
        <v>46</v>
      </c>
    </row>
    <row r="905" spans="1:15" ht="13" x14ac:dyDescent="0.15">
      <c r="A905" s="3">
        <v>904</v>
      </c>
      <c r="B905" s="3">
        <v>1</v>
      </c>
      <c r="C905" s="18" t="str">
        <f>VLOOKUP(B905, 'Traffic channels'!$A$1:$B$7, 2, FALSE)</f>
        <v>Google SEO</v>
      </c>
      <c r="D905" s="4" t="s">
        <v>42</v>
      </c>
      <c r="E905" s="14">
        <v>0</v>
      </c>
      <c r="F905" s="3">
        <v>-1</v>
      </c>
      <c r="G905" s="3">
        <v>-1</v>
      </c>
      <c r="H905" s="18" t="str">
        <f>VLOOKUP(G905, Products!$A$1:$B$7, 2, FALSE)</f>
        <v>NONE</v>
      </c>
      <c r="I905" s="3">
        <v>-1</v>
      </c>
      <c r="J905" s="19" t="str">
        <f>VLOOKUP(I905, 'Pricing plans'!$A$1:$B$5, 2, FALSE)</f>
        <v>NONE</v>
      </c>
      <c r="K905" s="22">
        <f t="array" ref="K905">INDEX(Prices!$A$1:$G$5, MATCH(J905, Prices!$A$1:$A$5, 0), MATCH(H905, Prices!$A$1:$G$1, 0))</f>
        <v>0</v>
      </c>
      <c r="L905" s="3">
        <v>9</v>
      </c>
      <c r="M905" s="18" t="str">
        <f>VLOOKUP(L905, Cities!$A$1:$B$11, 2, FALSE)</f>
        <v>Haiphong</v>
      </c>
      <c r="N905" s="3">
        <v>2</v>
      </c>
      <c r="O905" s="4" t="s">
        <v>41</v>
      </c>
    </row>
    <row r="906" spans="1:15" ht="13" x14ac:dyDescent="0.15">
      <c r="A906" s="3">
        <v>905</v>
      </c>
      <c r="B906" s="3">
        <v>3</v>
      </c>
      <c r="C906" s="18" t="str">
        <f>VLOOKUP(B906, 'Traffic channels'!$A$1:$B$7, 2, FALSE)</f>
        <v>Bing</v>
      </c>
      <c r="D906" s="4" t="s">
        <v>39</v>
      </c>
      <c r="E906" s="14">
        <v>0</v>
      </c>
      <c r="F906" s="3">
        <v>-1</v>
      </c>
      <c r="G906" s="3">
        <v>-1</v>
      </c>
      <c r="H906" s="18" t="str">
        <f>VLOOKUP(G906, Products!$A$1:$B$7, 2, FALSE)</f>
        <v>NONE</v>
      </c>
      <c r="I906" s="3">
        <v>-1</v>
      </c>
      <c r="J906" s="19" t="str">
        <f>VLOOKUP(I906, 'Pricing plans'!$A$1:$B$5, 2, FALSE)</f>
        <v>NONE</v>
      </c>
      <c r="K906" s="22">
        <f t="array" ref="K906">INDEX(Prices!$A$1:$G$5, MATCH(J906, Prices!$A$1:$A$5, 0), MATCH(H906, Prices!$A$1:$G$1, 0))</f>
        <v>0</v>
      </c>
      <c r="L906" s="3">
        <v>3</v>
      </c>
      <c r="M906" s="18" t="str">
        <f>VLOOKUP(L906, Cities!$A$1:$B$11, 2, FALSE)</f>
        <v>Da Nang</v>
      </c>
      <c r="N906" s="3">
        <v>7</v>
      </c>
      <c r="O906" s="4" t="s">
        <v>47</v>
      </c>
    </row>
    <row r="907" spans="1:15" ht="13" x14ac:dyDescent="0.15">
      <c r="A907" s="3">
        <v>906</v>
      </c>
      <c r="B907" s="3">
        <v>6</v>
      </c>
      <c r="C907" s="18" t="str">
        <f>VLOOKUP(B907, 'Traffic channels'!$A$1:$B$7, 2, FALSE)</f>
        <v>Twitter</v>
      </c>
      <c r="D907" s="4" t="s">
        <v>39</v>
      </c>
      <c r="E907" s="14">
        <v>0</v>
      </c>
      <c r="F907" s="3">
        <v>-1</v>
      </c>
      <c r="G907" s="3">
        <v>-1</v>
      </c>
      <c r="H907" s="18" t="str">
        <f>VLOOKUP(G907, Products!$A$1:$B$7, 2, FALSE)</f>
        <v>NONE</v>
      </c>
      <c r="I907" s="3">
        <v>-1</v>
      </c>
      <c r="J907" s="19" t="str">
        <f>VLOOKUP(I907, 'Pricing plans'!$A$1:$B$5, 2, FALSE)</f>
        <v>NONE</v>
      </c>
      <c r="K907" s="22">
        <f t="array" ref="K907">INDEX(Prices!$A$1:$G$5, MATCH(J907, Prices!$A$1:$A$5, 0), MATCH(H907, Prices!$A$1:$G$1, 0))</f>
        <v>0</v>
      </c>
      <c r="L907" s="3">
        <v>4</v>
      </c>
      <c r="M907" s="18" t="str">
        <f>VLOOKUP(L907, Cities!$A$1:$B$11, 2, FALSE)</f>
        <v>Huế</v>
      </c>
      <c r="N907" s="3">
        <v>4</v>
      </c>
      <c r="O907" s="4" t="s">
        <v>45</v>
      </c>
    </row>
    <row r="908" spans="1:15" ht="13" x14ac:dyDescent="0.15">
      <c r="A908" s="3">
        <v>907</v>
      </c>
      <c r="B908" s="3">
        <v>2</v>
      </c>
      <c r="C908" s="18" t="str">
        <f>VLOOKUP(B908, 'Traffic channels'!$A$1:$B$7, 2, FALSE)</f>
        <v>Google Ads</v>
      </c>
      <c r="D908" s="4" t="s">
        <v>39</v>
      </c>
      <c r="E908" s="14">
        <v>0</v>
      </c>
      <c r="F908" s="3">
        <v>-1</v>
      </c>
      <c r="G908" s="3">
        <v>-1</v>
      </c>
      <c r="H908" s="18" t="str">
        <f>VLOOKUP(G908, Products!$A$1:$B$7, 2, FALSE)</f>
        <v>NONE</v>
      </c>
      <c r="I908" s="3">
        <v>-1</v>
      </c>
      <c r="J908" s="19" t="str">
        <f>VLOOKUP(I908, 'Pricing plans'!$A$1:$B$5, 2, FALSE)</f>
        <v>NONE</v>
      </c>
      <c r="K908" s="22">
        <f t="array" ref="K908">INDEX(Prices!$A$1:$G$5, MATCH(J908, Prices!$A$1:$A$5, 0), MATCH(H908, Prices!$A$1:$G$1, 0))</f>
        <v>0</v>
      </c>
      <c r="L908" s="3">
        <v>4</v>
      </c>
      <c r="M908" s="18" t="str">
        <f>VLOOKUP(L908, Cities!$A$1:$B$11, 2, FALSE)</f>
        <v>Huế</v>
      </c>
      <c r="N908" s="3">
        <v>1</v>
      </c>
      <c r="O908" s="4" t="s">
        <v>44</v>
      </c>
    </row>
    <row r="909" spans="1:15" ht="13" x14ac:dyDescent="0.15">
      <c r="A909" s="3">
        <v>908</v>
      </c>
      <c r="B909" s="3">
        <v>5</v>
      </c>
      <c r="C909" s="18" t="str">
        <f>VLOOKUP(B909, 'Traffic channels'!$A$1:$B$7, 2, FALSE)</f>
        <v>Instagram</v>
      </c>
      <c r="D909" s="4" t="s">
        <v>42</v>
      </c>
      <c r="E909" s="14">
        <v>0</v>
      </c>
      <c r="F909" s="3">
        <v>-1</v>
      </c>
      <c r="G909" s="3">
        <v>-1</v>
      </c>
      <c r="H909" s="18" t="str">
        <f>VLOOKUP(G909, Products!$A$1:$B$7, 2, FALSE)</f>
        <v>NONE</v>
      </c>
      <c r="I909" s="3">
        <v>-1</v>
      </c>
      <c r="J909" s="19" t="str">
        <f>VLOOKUP(I909, 'Pricing plans'!$A$1:$B$5, 2, FALSE)</f>
        <v>NONE</v>
      </c>
      <c r="K909" s="22">
        <f t="array" ref="K909">INDEX(Prices!$A$1:$G$5, MATCH(J909, Prices!$A$1:$A$5, 0), MATCH(H909, Prices!$A$1:$G$1, 0))</f>
        <v>0</v>
      </c>
      <c r="L909" s="3">
        <v>10</v>
      </c>
      <c r="M909" s="18" t="str">
        <f>VLOOKUP(L909, Cities!$A$1:$B$11, 2, FALSE)</f>
        <v>Nha Trang</v>
      </c>
      <c r="N909" s="3">
        <v>1</v>
      </c>
      <c r="O909" s="4" t="s">
        <v>44</v>
      </c>
    </row>
    <row r="910" spans="1:15" ht="13" x14ac:dyDescent="0.15">
      <c r="A910" s="3">
        <v>909</v>
      </c>
      <c r="B910" s="3">
        <v>4</v>
      </c>
      <c r="C910" s="18" t="str">
        <f>VLOOKUP(B910, 'Traffic channels'!$A$1:$B$7, 2, FALSE)</f>
        <v>Facebook</v>
      </c>
      <c r="D910" s="4" t="s">
        <v>39</v>
      </c>
      <c r="E910" s="14">
        <v>0</v>
      </c>
      <c r="F910" s="3">
        <v>-1</v>
      </c>
      <c r="G910" s="3">
        <v>-1</v>
      </c>
      <c r="H910" s="18" t="str">
        <f>VLOOKUP(G910, Products!$A$1:$B$7, 2, FALSE)</f>
        <v>NONE</v>
      </c>
      <c r="I910" s="3">
        <v>-1</v>
      </c>
      <c r="J910" s="19" t="str">
        <f>VLOOKUP(I910, 'Pricing plans'!$A$1:$B$5, 2, FALSE)</f>
        <v>NONE</v>
      </c>
      <c r="K910" s="22">
        <f t="array" ref="K910">INDEX(Prices!$A$1:$G$5, MATCH(J910, Prices!$A$1:$A$5, 0), MATCH(H910, Prices!$A$1:$G$1, 0))</f>
        <v>0</v>
      </c>
      <c r="L910" s="3">
        <v>8</v>
      </c>
      <c r="M910" s="18" t="str">
        <f>VLOOKUP(L910, Cities!$A$1:$B$11, 2, FALSE)</f>
        <v>Buôn Ma Thuột</v>
      </c>
      <c r="N910" s="3">
        <v>2</v>
      </c>
      <c r="O910" s="4" t="s">
        <v>41</v>
      </c>
    </row>
    <row r="911" spans="1:15" ht="13" x14ac:dyDescent="0.15">
      <c r="A911" s="3">
        <v>910</v>
      </c>
      <c r="B911" s="3">
        <v>2</v>
      </c>
      <c r="C911" s="18" t="str">
        <f>VLOOKUP(B911, 'Traffic channels'!$A$1:$B$7, 2, FALSE)</f>
        <v>Google Ads</v>
      </c>
      <c r="D911" s="4" t="s">
        <v>42</v>
      </c>
      <c r="E911" s="14">
        <v>0</v>
      </c>
      <c r="F911" s="3">
        <v>-1</v>
      </c>
      <c r="G911" s="3">
        <v>-1</v>
      </c>
      <c r="H911" s="18" t="str">
        <f>VLOOKUP(G911, Products!$A$1:$B$7, 2, FALSE)</f>
        <v>NONE</v>
      </c>
      <c r="I911" s="3">
        <v>-1</v>
      </c>
      <c r="J911" s="19" t="str">
        <f>VLOOKUP(I911, 'Pricing plans'!$A$1:$B$5, 2, FALSE)</f>
        <v>NONE</v>
      </c>
      <c r="K911" s="22">
        <f t="array" ref="K911">INDEX(Prices!$A$1:$G$5, MATCH(J911, Prices!$A$1:$A$5, 0), MATCH(H911, Prices!$A$1:$G$1, 0))</f>
        <v>0</v>
      </c>
      <c r="L911" s="3">
        <v>6</v>
      </c>
      <c r="M911" s="18" t="str">
        <f>VLOOKUP(L911, Cities!$A$1:$B$11, 2, FALSE)</f>
        <v>Đà Lạt</v>
      </c>
      <c r="N911" s="3">
        <v>5</v>
      </c>
      <c r="O911" s="4" t="s">
        <v>43</v>
      </c>
    </row>
    <row r="912" spans="1:15" ht="13" x14ac:dyDescent="0.15">
      <c r="A912" s="3">
        <v>911</v>
      </c>
      <c r="B912" s="3">
        <v>2</v>
      </c>
      <c r="C912" s="18" t="str">
        <f>VLOOKUP(B912, 'Traffic channels'!$A$1:$B$7, 2, FALSE)</f>
        <v>Google Ads</v>
      </c>
      <c r="D912" s="4" t="s">
        <v>39</v>
      </c>
      <c r="E912" s="14">
        <v>0</v>
      </c>
      <c r="F912" s="3">
        <v>-1</v>
      </c>
      <c r="G912" s="3">
        <v>-1</v>
      </c>
      <c r="H912" s="18" t="str">
        <f>VLOOKUP(G912, Products!$A$1:$B$7, 2, FALSE)</f>
        <v>NONE</v>
      </c>
      <c r="I912" s="3">
        <v>-1</v>
      </c>
      <c r="J912" s="19" t="str">
        <f>VLOOKUP(I912, 'Pricing plans'!$A$1:$B$5, 2, FALSE)</f>
        <v>NONE</v>
      </c>
      <c r="K912" s="22">
        <f t="array" ref="K912">INDEX(Prices!$A$1:$G$5, MATCH(J912, Prices!$A$1:$A$5, 0), MATCH(H912, Prices!$A$1:$G$1, 0))</f>
        <v>0</v>
      </c>
      <c r="L912" s="3">
        <v>4</v>
      </c>
      <c r="M912" s="18" t="str">
        <f>VLOOKUP(L912, Cities!$A$1:$B$11, 2, FALSE)</f>
        <v>Huế</v>
      </c>
      <c r="N912" s="3">
        <v>5</v>
      </c>
      <c r="O912" s="4" t="s">
        <v>43</v>
      </c>
    </row>
    <row r="913" spans="1:15" ht="13" x14ac:dyDescent="0.15">
      <c r="A913" s="3">
        <v>912</v>
      </c>
      <c r="B913" s="3">
        <v>1</v>
      </c>
      <c r="C913" s="18" t="str">
        <f>VLOOKUP(B913, 'Traffic channels'!$A$1:$B$7, 2, FALSE)</f>
        <v>Google SEO</v>
      </c>
      <c r="D913" s="4" t="s">
        <v>42</v>
      </c>
      <c r="E913" s="14">
        <v>0</v>
      </c>
      <c r="F913" s="3">
        <v>-1</v>
      </c>
      <c r="G913" s="3">
        <v>-1</v>
      </c>
      <c r="H913" s="18" t="str">
        <f>VLOOKUP(G913, Products!$A$1:$B$7, 2, FALSE)</f>
        <v>NONE</v>
      </c>
      <c r="I913" s="3">
        <v>-1</v>
      </c>
      <c r="J913" s="19" t="str">
        <f>VLOOKUP(I913, 'Pricing plans'!$A$1:$B$5, 2, FALSE)</f>
        <v>NONE</v>
      </c>
      <c r="K913" s="22">
        <f t="array" ref="K913">INDEX(Prices!$A$1:$G$5, MATCH(J913, Prices!$A$1:$A$5, 0), MATCH(H913, Prices!$A$1:$G$1, 0))</f>
        <v>0</v>
      </c>
      <c r="L913" s="3">
        <v>1</v>
      </c>
      <c r="M913" s="18" t="str">
        <f>VLOOKUP(L913, Cities!$A$1:$B$11, 2, FALSE)</f>
        <v>Ho Chi Minh City</v>
      </c>
      <c r="N913" s="3">
        <v>3</v>
      </c>
      <c r="O913" s="4" t="s">
        <v>40</v>
      </c>
    </row>
    <row r="914" spans="1:15" ht="13" x14ac:dyDescent="0.15">
      <c r="A914" s="3">
        <v>913</v>
      </c>
      <c r="B914" s="3">
        <v>4</v>
      </c>
      <c r="C914" s="18" t="str">
        <f>VLOOKUP(B914, 'Traffic channels'!$A$1:$B$7, 2, FALSE)</f>
        <v>Facebook</v>
      </c>
      <c r="D914" s="4" t="s">
        <v>42</v>
      </c>
      <c r="E914" s="14">
        <v>0</v>
      </c>
      <c r="F914" s="3">
        <v>-1</v>
      </c>
      <c r="G914" s="3">
        <v>-1</v>
      </c>
      <c r="H914" s="18" t="str">
        <f>VLOOKUP(G914, Products!$A$1:$B$7, 2, FALSE)</f>
        <v>NONE</v>
      </c>
      <c r="I914" s="3">
        <v>-1</v>
      </c>
      <c r="J914" s="19" t="str">
        <f>VLOOKUP(I914, 'Pricing plans'!$A$1:$B$5, 2, FALSE)</f>
        <v>NONE</v>
      </c>
      <c r="K914" s="22">
        <f t="array" ref="K914">INDEX(Prices!$A$1:$G$5, MATCH(J914, Prices!$A$1:$A$5, 0), MATCH(H914, Prices!$A$1:$G$1, 0))</f>
        <v>0</v>
      </c>
      <c r="L914" s="3">
        <v>5</v>
      </c>
      <c r="M914" s="18" t="str">
        <f>VLOOKUP(L914, Cities!$A$1:$B$11, 2, FALSE)</f>
        <v>Đông Hà</v>
      </c>
      <c r="N914" s="3">
        <v>1</v>
      </c>
      <c r="O914" s="4" t="s">
        <v>44</v>
      </c>
    </row>
    <row r="915" spans="1:15" ht="13" x14ac:dyDescent="0.15">
      <c r="A915" s="3">
        <v>914</v>
      </c>
      <c r="B915" s="3">
        <v>2</v>
      </c>
      <c r="C915" s="18" t="str">
        <f>VLOOKUP(B915, 'Traffic channels'!$A$1:$B$7, 2, FALSE)</f>
        <v>Google Ads</v>
      </c>
      <c r="D915" s="4" t="s">
        <v>39</v>
      </c>
      <c r="E915" s="14">
        <v>0</v>
      </c>
      <c r="F915" s="3">
        <v>-1</v>
      </c>
      <c r="G915" s="3">
        <v>-1</v>
      </c>
      <c r="H915" s="18" t="str">
        <f>VLOOKUP(G915, Products!$A$1:$B$7, 2, FALSE)</f>
        <v>NONE</v>
      </c>
      <c r="I915" s="3">
        <v>-1</v>
      </c>
      <c r="J915" s="19" t="str">
        <f>VLOOKUP(I915, 'Pricing plans'!$A$1:$B$5, 2, FALSE)</f>
        <v>NONE</v>
      </c>
      <c r="K915" s="22">
        <f t="array" ref="K915">INDEX(Prices!$A$1:$G$5, MATCH(J915, Prices!$A$1:$A$5, 0), MATCH(H915, Prices!$A$1:$G$1, 0))</f>
        <v>0</v>
      </c>
      <c r="L915" s="3">
        <v>7</v>
      </c>
      <c r="M915" s="18" t="str">
        <f>VLOOKUP(L915, Cities!$A$1:$B$11, 2, FALSE)</f>
        <v>Hội An</v>
      </c>
      <c r="N915" s="3">
        <v>5</v>
      </c>
      <c r="O915" s="4" t="s">
        <v>43</v>
      </c>
    </row>
    <row r="916" spans="1:15" ht="13" x14ac:dyDescent="0.15">
      <c r="A916" s="3">
        <v>915</v>
      </c>
      <c r="B916" s="3">
        <v>6</v>
      </c>
      <c r="C916" s="18" t="str">
        <f>VLOOKUP(B916, 'Traffic channels'!$A$1:$B$7, 2, FALSE)</f>
        <v>Twitter</v>
      </c>
      <c r="D916" s="4" t="s">
        <v>42</v>
      </c>
      <c r="E916" s="14">
        <v>0</v>
      </c>
      <c r="F916" s="3">
        <v>-1</v>
      </c>
      <c r="G916" s="3">
        <v>-1</v>
      </c>
      <c r="H916" s="18" t="str">
        <f>VLOOKUP(G916, Products!$A$1:$B$7, 2, FALSE)</f>
        <v>NONE</v>
      </c>
      <c r="I916" s="3">
        <v>-1</v>
      </c>
      <c r="J916" s="19" t="str">
        <f>VLOOKUP(I916, 'Pricing plans'!$A$1:$B$5, 2, FALSE)</f>
        <v>NONE</v>
      </c>
      <c r="K916" s="22">
        <f t="array" ref="K916">INDEX(Prices!$A$1:$G$5, MATCH(J916, Prices!$A$1:$A$5, 0), MATCH(H916, Prices!$A$1:$G$1, 0))</f>
        <v>0</v>
      </c>
      <c r="L916" s="3">
        <v>8</v>
      </c>
      <c r="M916" s="18" t="str">
        <f>VLOOKUP(L916, Cities!$A$1:$B$11, 2, FALSE)</f>
        <v>Buôn Ma Thuột</v>
      </c>
      <c r="N916" s="3">
        <v>2</v>
      </c>
      <c r="O916" s="4" t="s">
        <v>41</v>
      </c>
    </row>
    <row r="917" spans="1:15" ht="13" x14ac:dyDescent="0.15">
      <c r="A917" s="3">
        <v>916</v>
      </c>
      <c r="B917" s="3">
        <v>5</v>
      </c>
      <c r="C917" s="18" t="str">
        <f>VLOOKUP(B917, 'Traffic channels'!$A$1:$B$7, 2, FALSE)</f>
        <v>Instagram</v>
      </c>
      <c r="D917" s="4" t="s">
        <v>42</v>
      </c>
      <c r="E917" s="14">
        <v>0</v>
      </c>
      <c r="F917" s="3">
        <v>-1</v>
      </c>
      <c r="G917" s="3">
        <v>-1</v>
      </c>
      <c r="H917" s="18" t="str">
        <f>VLOOKUP(G917, Products!$A$1:$B$7, 2, FALSE)</f>
        <v>NONE</v>
      </c>
      <c r="I917" s="3">
        <v>-1</v>
      </c>
      <c r="J917" s="19" t="str">
        <f>VLOOKUP(I917, 'Pricing plans'!$A$1:$B$5, 2, FALSE)</f>
        <v>NONE</v>
      </c>
      <c r="K917" s="22">
        <f t="array" ref="K917">INDEX(Prices!$A$1:$G$5, MATCH(J917, Prices!$A$1:$A$5, 0), MATCH(H917, Prices!$A$1:$G$1, 0))</f>
        <v>0</v>
      </c>
      <c r="L917" s="3">
        <v>5</v>
      </c>
      <c r="M917" s="18" t="str">
        <f>VLOOKUP(L917, Cities!$A$1:$B$11, 2, FALSE)</f>
        <v>Đông Hà</v>
      </c>
      <c r="N917" s="3">
        <v>6</v>
      </c>
      <c r="O917" s="4" t="s">
        <v>46</v>
      </c>
    </row>
    <row r="918" spans="1:15" ht="13" x14ac:dyDescent="0.15">
      <c r="A918" s="3">
        <v>917</v>
      </c>
      <c r="B918" s="3">
        <v>4</v>
      </c>
      <c r="C918" s="18" t="str">
        <f>VLOOKUP(B918, 'Traffic channels'!$A$1:$B$7, 2, FALSE)</f>
        <v>Facebook</v>
      </c>
      <c r="D918" s="4" t="s">
        <v>39</v>
      </c>
      <c r="E918" s="14">
        <v>0</v>
      </c>
      <c r="F918" s="3">
        <v>-1</v>
      </c>
      <c r="G918" s="3">
        <v>-1</v>
      </c>
      <c r="H918" s="18" t="str">
        <f>VLOOKUP(G918, Products!$A$1:$B$7, 2, FALSE)</f>
        <v>NONE</v>
      </c>
      <c r="I918" s="3">
        <v>-1</v>
      </c>
      <c r="J918" s="19" t="str">
        <f>VLOOKUP(I918, 'Pricing plans'!$A$1:$B$5, 2, FALSE)</f>
        <v>NONE</v>
      </c>
      <c r="K918" s="22">
        <f t="array" ref="K918">INDEX(Prices!$A$1:$G$5, MATCH(J918, Prices!$A$1:$A$5, 0), MATCH(H918, Prices!$A$1:$G$1, 0))</f>
        <v>0</v>
      </c>
      <c r="L918" s="3">
        <v>10</v>
      </c>
      <c r="M918" s="18" t="str">
        <f>VLOOKUP(L918, Cities!$A$1:$B$11, 2, FALSE)</f>
        <v>Nha Trang</v>
      </c>
      <c r="N918" s="3">
        <v>4</v>
      </c>
      <c r="O918" s="4" t="s">
        <v>45</v>
      </c>
    </row>
    <row r="919" spans="1:15" ht="13" x14ac:dyDescent="0.15">
      <c r="A919" s="3">
        <v>918</v>
      </c>
      <c r="B919" s="3">
        <v>1</v>
      </c>
      <c r="C919" s="18" t="str">
        <f>VLOOKUP(B919, 'Traffic channels'!$A$1:$B$7, 2, FALSE)</f>
        <v>Google SEO</v>
      </c>
      <c r="D919" s="4" t="s">
        <v>42</v>
      </c>
      <c r="E919" s="14">
        <v>0</v>
      </c>
      <c r="F919" s="3">
        <v>-1</v>
      </c>
      <c r="G919" s="3">
        <v>-1</v>
      </c>
      <c r="H919" s="18" t="str">
        <f>VLOOKUP(G919, Products!$A$1:$B$7, 2, FALSE)</f>
        <v>NONE</v>
      </c>
      <c r="I919" s="3">
        <v>-1</v>
      </c>
      <c r="J919" s="19" t="str">
        <f>VLOOKUP(I919, 'Pricing plans'!$A$1:$B$5, 2, FALSE)</f>
        <v>NONE</v>
      </c>
      <c r="K919" s="22">
        <f t="array" ref="K919">INDEX(Prices!$A$1:$G$5, MATCH(J919, Prices!$A$1:$A$5, 0), MATCH(H919, Prices!$A$1:$G$1, 0))</f>
        <v>0</v>
      </c>
      <c r="L919" s="3">
        <v>4</v>
      </c>
      <c r="M919" s="18" t="str">
        <f>VLOOKUP(L919, Cities!$A$1:$B$11, 2, FALSE)</f>
        <v>Huế</v>
      </c>
      <c r="N919" s="3">
        <v>3</v>
      </c>
      <c r="O919" s="4" t="s">
        <v>40</v>
      </c>
    </row>
    <row r="920" spans="1:15" ht="13" x14ac:dyDescent="0.15">
      <c r="A920" s="3">
        <v>919</v>
      </c>
      <c r="B920" s="3">
        <v>2</v>
      </c>
      <c r="C920" s="18" t="str">
        <f>VLOOKUP(B920, 'Traffic channels'!$A$1:$B$7, 2, FALSE)</f>
        <v>Google Ads</v>
      </c>
      <c r="D920" s="4" t="s">
        <v>42</v>
      </c>
      <c r="E920" s="14">
        <v>0</v>
      </c>
      <c r="F920" s="3">
        <v>-1</v>
      </c>
      <c r="G920" s="3">
        <v>-1</v>
      </c>
      <c r="H920" s="18" t="str">
        <f>VLOOKUP(G920, Products!$A$1:$B$7, 2, FALSE)</f>
        <v>NONE</v>
      </c>
      <c r="I920" s="3">
        <v>-1</v>
      </c>
      <c r="J920" s="19" t="str">
        <f>VLOOKUP(I920, 'Pricing plans'!$A$1:$B$5, 2, FALSE)</f>
        <v>NONE</v>
      </c>
      <c r="K920" s="22">
        <f t="array" ref="K920">INDEX(Prices!$A$1:$G$5, MATCH(J920, Prices!$A$1:$A$5, 0), MATCH(H920, Prices!$A$1:$G$1, 0))</f>
        <v>0</v>
      </c>
      <c r="L920" s="3">
        <v>7</v>
      </c>
      <c r="M920" s="18" t="str">
        <f>VLOOKUP(L920, Cities!$A$1:$B$11, 2, FALSE)</f>
        <v>Hội An</v>
      </c>
      <c r="N920" s="3">
        <v>6</v>
      </c>
      <c r="O920" s="4" t="s">
        <v>46</v>
      </c>
    </row>
    <row r="921" spans="1:15" ht="13" x14ac:dyDescent="0.15">
      <c r="A921" s="3">
        <v>920</v>
      </c>
      <c r="B921" s="3">
        <v>1</v>
      </c>
      <c r="C921" s="18" t="str">
        <f>VLOOKUP(B921, 'Traffic channels'!$A$1:$B$7, 2, FALSE)</f>
        <v>Google SEO</v>
      </c>
      <c r="D921" s="4" t="s">
        <v>39</v>
      </c>
      <c r="E921" s="14">
        <v>0</v>
      </c>
      <c r="F921" s="3">
        <v>-1</v>
      </c>
      <c r="G921" s="3">
        <v>-1</v>
      </c>
      <c r="H921" s="18" t="str">
        <f>VLOOKUP(G921, Products!$A$1:$B$7, 2, FALSE)</f>
        <v>NONE</v>
      </c>
      <c r="I921" s="3">
        <v>-1</v>
      </c>
      <c r="J921" s="19" t="str">
        <f>VLOOKUP(I921, 'Pricing plans'!$A$1:$B$5, 2, FALSE)</f>
        <v>NONE</v>
      </c>
      <c r="K921" s="22">
        <f t="array" ref="K921">INDEX(Prices!$A$1:$G$5, MATCH(J921, Prices!$A$1:$A$5, 0), MATCH(H921, Prices!$A$1:$G$1, 0))</f>
        <v>0</v>
      </c>
      <c r="L921" s="3">
        <v>7</v>
      </c>
      <c r="M921" s="18" t="str">
        <f>VLOOKUP(L921, Cities!$A$1:$B$11, 2, FALSE)</f>
        <v>Hội An</v>
      </c>
      <c r="N921" s="3">
        <v>3</v>
      </c>
      <c r="O921" s="4" t="s">
        <v>40</v>
      </c>
    </row>
    <row r="922" spans="1:15" ht="13" x14ac:dyDescent="0.15">
      <c r="A922" s="3">
        <v>921</v>
      </c>
      <c r="B922" s="3">
        <v>2</v>
      </c>
      <c r="C922" s="18" t="str">
        <f>VLOOKUP(B922, 'Traffic channels'!$A$1:$B$7, 2, FALSE)</f>
        <v>Google Ads</v>
      </c>
      <c r="D922" s="4" t="s">
        <v>42</v>
      </c>
      <c r="E922" s="14">
        <v>0</v>
      </c>
      <c r="F922" s="3">
        <v>-1</v>
      </c>
      <c r="G922" s="3">
        <v>-1</v>
      </c>
      <c r="H922" s="18" t="str">
        <f>VLOOKUP(G922, Products!$A$1:$B$7, 2, FALSE)</f>
        <v>NONE</v>
      </c>
      <c r="I922" s="3">
        <v>-1</v>
      </c>
      <c r="J922" s="19" t="str">
        <f>VLOOKUP(I922, 'Pricing plans'!$A$1:$B$5, 2, FALSE)</f>
        <v>NONE</v>
      </c>
      <c r="K922" s="22">
        <f t="array" ref="K922">INDEX(Prices!$A$1:$G$5, MATCH(J922, Prices!$A$1:$A$5, 0), MATCH(H922, Prices!$A$1:$G$1, 0))</f>
        <v>0</v>
      </c>
      <c r="L922" s="3">
        <v>6</v>
      </c>
      <c r="M922" s="18" t="str">
        <f>VLOOKUP(L922, Cities!$A$1:$B$11, 2, FALSE)</f>
        <v>Đà Lạt</v>
      </c>
      <c r="N922" s="3">
        <v>6</v>
      </c>
      <c r="O922" s="4" t="s">
        <v>46</v>
      </c>
    </row>
    <row r="923" spans="1:15" ht="13" x14ac:dyDescent="0.15">
      <c r="A923" s="3">
        <v>922</v>
      </c>
      <c r="B923" s="3">
        <v>1</v>
      </c>
      <c r="C923" s="18" t="str">
        <f>VLOOKUP(B923, 'Traffic channels'!$A$1:$B$7, 2, FALSE)</f>
        <v>Google SEO</v>
      </c>
      <c r="D923" s="4" t="s">
        <v>39</v>
      </c>
      <c r="E923" s="14">
        <v>0</v>
      </c>
      <c r="F923" s="3">
        <v>-1</v>
      </c>
      <c r="G923" s="3">
        <v>-1</v>
      </c>
      <c r="H923" s="18" t="str">
        <f>VLOOKUP(G923, Products!$A$1:$B$7, 2, FALSE)</f>
        <v>NONE</v>
      </c>
      <c r="I923" s="3">
        <v>-1</v>
      </c>
      <c r="J923" s="19" t="str">
        <f>VLOOKUP(I923, 'Pricing plans'!$A$1:$B$5, 2, FALSE)</f>
        <v>NONE</v>
      </c>
      <c r="K923" s="22">
        <f t="array" ref="K923">INDEX(Prices!$A$1:$G$5, MATCH(J923, Prices!$A$1:$A$5, 0), MATCH(H923, Prices!$A$1:$G$1, 0))</f>
        <v>0</v>
      </c>
      <c r="L923" s="3">
        <v>6</v>
      </c>
      <c r="M923" s="18" t="str">
        <f>VLOOKUP(L923, Cities!$A$1:$B$11, 2, FALSE)</f>
        <v>Đà Lạt</v>
      </c>
      <c r="N923" s="3">
        <v>7</v>
      </c>
      <c r="O923" s="4" t="s">
        <v>47</v>
      </c>
    </row>
    <row r="924" spans="1:15" ht="13" x14ac:dyDescent="0.15">
      <c r="A924" s="3">
        <v>923</v>
      </c>
      <c r="B924" s="3">
        <v>2</v>
      </c>
      <c r="C924" s="18" t="str">
        <f>VLOOKUP(B924, 'Traffic channels'!$A$1:$B$7, 2, FALSE)</f>
        <v>Google Ads</v>
      </c>
      <c r="D924" s="4" t="s">
        <v>39</v>
      </c>
      <c r="E924" s="14">
        <v>0</v>
      </c>
      <c r="F924" s="3">
        <v>-1</v>
      </c>
      <c r="G924" s="3">
        <v>-1</v>
      </c>
      <c r="H924" s="18" t="str">
        <f>VLOOKUP(G924, Products!$A$1:$B$7, 2, FALSE)</f>
        <v>NONE</v>
      </c>
      <c r="I924" s="3">
        <v>-1</v>
      </c>
      <c r="J924" s="19" t="str">
        <f>VLOOKUP(I924, 'Pricing plans'!$A$1:$B$5, 2, FALSE)</f>
        <v>NONE</v>
      </c>
      <c r="K924" s="22">
        <f t="array" ref="K924">INDEX(Prices!$A$1:$G$5, MATCH(J924, Prices!$A$1:$A$5, 0), MATCH(H924, Prices!$A$1:$G$1, 0))</f>
        <v>0</v>
      </c>
      <c r="L924" s="3">
        <v>9</v>
      </c>
      <c r="M924" s="18" t="str">
        <f>VLOOKUP(L924, Cities!$A$1:$B$11, 2, FALSE)</f>
        <v>Haiphong</v>
      </c>
      <c r="N924" s="3">
        <v>1</v>
      </c>
      <c r="O924" s="4" t="s">
        <v>44</v>
      </c>
    </row>
    <row r="925" spans="1:15" ht="13" x14ac:dyDescent="0.15">
      <c r="A925" s="3">
        <v>924</v>
      </c>
      <c r="B925" s="3">
        <v>2</v>
      </c>
      <c r="C925" s="18" t="str">
        <f>VLOOKUP(B925, 'Traffic channels'!$A$1:$B$7, 2, FALSE)</f>
        <v>Google Ads</v>
      </c>
      <c r="D925" s="4" t="s">
        <v>42</v>
      </c>
      <c r="E925" s="14">
        <v>0</v>
      </c>
      <c r="F925" s="3">
        <v>-1</v>
      </c>
      <c r="G925" s="3">
        <v>-1</v>
      </c>
      <c r="H925" s="18" t="str">
        <f>VLOOKUP(G925, Products!$A$1:$B$7, 2, FALSE)</f>
        <v>NONE</v>
      </c>
      <c r="I925" s="3">
        <v>-1</v>
      </c>
      <c r="J925" s="19" t="str">
        <f>VLOOKUP(I925, 'Pricing plans'!$A$1:$B$5, 2, FALSE)</f>
        <v>NONE</v>
      </c>
      <c r="K925" s="22">
        <f t="array" ref="K925">INDEX(Prices!$A$1:$G$5, MATCH(J925, Prices!$A$1:$A$5, 0), MATCH(H925, Prices!$A$1:$G$1, 0))</f>
        <v>0</v>
      </c>
      <c r="L925" s="3">
        <v>2</v>
      </c>
      <c r="M925" s="18" t="str">
        <f>VLOOKUP(L925, Cities!$A$1:$B$11, 2, FALSE)</f>
        <v>Hanoi</v>
      </c>
      <c r="N925" s="3">
        <v>6</v>
      </c>
      <c r="O925" s="4" t="s">
        <v>46</v>
      </c>
    </row>
    <row r="926" spans="1:15" ht="13" x14ac:dyDescent="0.15">
      <c r="A926" s="3">
        <v>925</v>
      </c>
      <c r="B926" s="3">
        <v>5</v>
      </c>
      <c r="C926" s="18" t="str">
        <f>VLOOKUP(B926, 'Traffic channels'!$A$1:$B$7, 2, FALSE)</f>
        <v>Instagram</v>
      </c>
      <c r="D926" s="4" t="s">
        <v>39</v>
      </c>
      <c r="E926" s="14">
        <v>0</v>
      </c>
      <c r="F926" s="3">
        <v>-1</v>
      </c>
      <c r="G926" s="3">
        <v>-1</v>
      </c>
      <c r="H926" s="18" t="str">
        <f>VLOOKUP(G926, Products!$A$1:$B$7, 2, FALSE)</f>
        <v>NONE</v>
      </c>
      <c r="I926" s="3">
        <v>-1</v>
      </c>
      <c r="J926" s="19" t="str">
        <f>VLOOKUP(I926, 'Pricing plans'!$A$1:$B$5, 2, FALSE)</f>
        <v>NONE</v>
      </c>
      <c r="K926" s="22">
        <f t="array" ref="K926">INDEX(Prices!$A$1:$G$5, MATCH(J926, Prices!$A$1:$A$5, 0), MATCH(H926, Prices!$A$1:$G$1, 0))</f>
        <v>0</v>
      </c>
      <c r="L926" s="3">
        <v>2</v>
      </c>
      <c r="M926" s="18" t="str">
        <f>VLOOKUP(L926, Cities!$A$1:$B$11, 2, FALSE)</f>
        <v>Hanoi</v>
      </c>
      <c r="N926" s="3">
        <v>6</v>
      </c>
      <c r="O926" s="4" t="s">
        <v>46</v>
      </c>
    </row>
    <row r="927" spans="1:15" ht="13" x14ac:dyDescent="0.15">
      <c r="A927" s="3">
        <v>926</v>
      </c>
      <c r="B927" s="3">
        <v>2</v>
      </c>
      <c r="C927" s="18" t="str">
        <f>VLOOKUP(B927, 'Traffic channels'!$A$1:$B$7, 2, FALSE)</f>
        <v>Google Ads</v>
      </c>
      <c r="D927" s="4" t="s">
        <v>39</v>
      </c>
      <c r="E927" s="14">
        <v>0</v>
      </c>
      <c r="F927" s="3">
        <v>-1</v>
      </c>
      <c r="G927" s="3">
        <v>-1</v>
      </c>
      <c r="H927" s="18" t="str">
        <f>VLOOKUP(G927, Products!$A$1:$B$7, 2, FALSE)</f>
        <v>NONE</v>
      </c>
      <c r="I927" s="3">
        <v>-1</v>
      </c>
      <c r="J927" s="19" t="str">
        <f>VLOOKUP(I927, 'Pricing plans'!$A$1:$B$5, 2, FALSE)</f>
        <v>NONE</v>
      </c>
      <c r="K927" s="22">
        <f t="array" ref="K927">INDEX(Prices!$A$1:$G$5, MATCH(J927, Prices!$A$1:$A$5, 0), MATCH(H927, Prices!$A$1:$G$1, 0))</f>
        <v>0</v>
      </c>
      <c r="L927" s="3">
        <v>2</v>
      </c>
      <c r="M927" s="18" t="str">
        <f>VLOOKUP(L927, Cities!$A$1:$B$11, 2, FALSE)</f>
        <v>Hanoi</v>
      </c>
      <c r="N927" s="3">
        <v>4</v>
      </c>
      <c r="O927" s="4" t="s">
        <v>45</v>
      </c>
    </row>
    <row r="928" spans="1:15" ht="13" x14ac:dyDescent="0.15">
      <c r="A928" s="3">
        <v>927</v>
      </c>
      <c r="B928" s="3">
        <v>4</v>
      </c>
      <c r="C928" s="18" t="str">
        <f>VLOOKUP(B928, 'Traffic channels'!$A$1:$B$7, 2, FALSE)</f>
        <v>Facebook</v>
      </c>
      <c r="D928" s="4" t="s">
        <v>39</v>
      </c>
      <c r="E928" s="14">
        <v>0</v>
      </c>
      <c r="F928" s="3">
        <v>-1</v>
      </c>
      <c r="G928" s="3">
        <v>-1</v>
      </c>
      <c r="H928" s="18" t="str">
        <f>VLOOKUP(G928, Products!$A$1:$B$7, 2, FALSE)</f>
        <v>NONE</v>
      </c>
      <c r="I928" s="3">
        <v>-1</v>
      </c>
      <c r="J928" s="19" t="str">
        <f>VLOOKUP(I928, 'Pricing plans'!$A$1:$B$5, 2, FALSE)</f>
        <v>NONE</v>
      </c>
      <c r="K928" s="22">
        <f t="array" ref="K928">INDEX(Prices!$A$1:$G$5, MATCH(J928, Prices!$A$1:$A$5, 0), MATCH(H928, Prices!$A$1:$G$1, 0))</f>
        <v>0</v>
      </c>
      <c r="L928" s="3">
        <v>8</v>
      </c>
      <c r="M928" s="18" t="str">
        <f>VLOOKUP(L928, Cities!$A$1:$B$11, 2, FALSE)</f>
        <v>Buôn Ma Thuột</v>
      </c>
      <c r="N928" s="3">
        <v>2</v>
      </c>
      <c r="O928" s="4" t="s">
        <v>41</v>
      </c>
    </row>
    <row r="929" spans="1:15" ht="13" x14ac:dyDescent="0.15">
      <c r="A929" s="3">
        <v>928</v>
      </c>
      <c r="B929" s="3">
        <v>2</v>
      </c>
      <c r="C929" s="18" t="str">
        <f>VLOOKUP(B929, 'Traffic channels'!$A$1:$B$7, 2, FALSE)</f>
        <v>Google Ads</v>
      </c>
      <c r="D929" s="4" t="s">
        <v>42</v>
      </c>
      <c r="E929" s="14">
        <v>0</v>
      </c>
      <c r="F929" s="3">
        <v>-1</v>
      </c>
      <c r="G929" s="3">
        <v>-1</v>
      </c>
      <c r="H929" s="18" t="str">
        <f>VLOOKUP(G929, Products!$A$1:$B$7, 2, FALSE)</f>
        <v>NONE</v>
      </c>
      <c r="I929" s="3">
        <v>-1</v>
      </c>
      <c r="J929" s="19" t="str">
        <f>VLOOKUP(I929, 'Pricing plans'!$A$1:$B$5, 2, FALSE)</f>
        <v>NONE</v>
      </c>
      <c r="K929" s="22">
        <f t="array" ref="K929">INDEX(Prices!$A$1:$G$5, MATCH(J929, Prices!$A$1:$A$5, 0), MATCH(H929, Prices!$A$1:$G$1, 0))</f>
        <v>0</v>
      </c>
      <c r="L929" s="3">
        <v>9</v>
      </c>
      <c r="M929" s="18" t="str">
        <f>VLOOKUP(L929, Cities!$A$1:$B$11, 2, FALSE)</f>
        <v>Haiphong</v>
      </c>
      <c r="N929" s="3">
        <v>2</v>
      </c>
      <c r="O929" s="4" t="s">
        <v>41</v>
      </c>
    </row>
    <row r="930" spans="1:15" ht="13" x14ac:dyDescent="0.15">
      <c r="A930" s="3">
        <v>929</v>
      </c>
      <c r="B930" s="3">
        <v>4</v>
      </c>
      <c r="C930" s="18" t="str">
        <f>VLOOKUP(B930, 'Traffic channels'!$A$1:$B$7, 2, FALSE)</f>
        <v>Facebook</v>
      </c>
      <c r="D930" s="4" t="s">
        <v>39</v>
      </c>
      <c r="E930" s="14">
        <v>0</v>
      </c>
      <c r="F930" s="3">
        <v>-1</v>
      </c>
      <c r="G930" s="3">
        <v>-1</v>
      </c>
      <c r="H930" s="18" t="str">
        <f>VLOOKUP(G930, Products!$A$1:$B$7, 2, FALSE)</f>
        <v>NONE</v>
      </c>
      <c r="I930" s="3">
        <v>-1</v>
      </c>
      <c r="J930" s="19" t="str">
        <f>VLOOKUP(I930, 'Pricing plans'!$A$1:$B$5, 2, FALSE)</f>
        <v>NONE</v>
      </c>
      <c r="K930" s="22">
        <f t="array" ref="K930">INDEX(Prices!$A$1:$G$5, MATCH(J930, Prices!$A$1:$A$5, 0), MATCH(H930, Prices!$A$1:$G$1, 0))</f>
        <v>0</v>
      </c>
      <c r="L930" s="3">
        <v>1</v>
      </c>
      <c r="M930" s="18" t="str">
        <f>VLOOKUP(L930, Cities!$A$1:$B$11, 2, FALSE)</f>
        <v>Ho Chi Minh City</v>
      </c>
      <c r="N930" s="3">
        <v>2</v>
      </c>
      <c r="O930" s="4" t="s">
        <v>41</v>
      </c>
    </row>
    <row r="931" spans="1:15" ht="13" x14ac:dyDescent="0.15">
      <c r="A931" s="3">
        <v>930</v>
      </c>
      <c r="B931" s="3">
        <v>2</v>
      </c>
      <c r="C931" s="18" t="str">
        <f>VLOOKUP(B931, 'Traffic channels'!$A$1:$B$7, 2, FALSE)</f>
        <v>Google Ads</v>
      </c>
      <c r="D931" s="4" t="s">
        <v>42</v>
      </c>
      <c r="E931" s="14">
        <v>0</v>
      </c>
      <c r="F931" s="3">
        <v>-1</v>
      </c>
      <c r="G931" s="3">
        <v>-1</v>
      </c>
      <c r="H931" s="18" t="str">
        <f>VLOOKUP(G931, Products!$A$1:$B$7, 2, FALSE)</f>
        <v>NONE</v>
      </c>
      <c r="I931" s="3">
        <v>-1</v>
      </c>
      <c r="J931" s="19" t="str">
        <f>VLOOKUP(I931, 'Pricing plans'!$A$1:$B$5, 2, FALSE)</f>
        <v>NONE</v>
      </c>
      <c r="K931" s="22">
        <f t="array" ref="K931">INDEX(Prices!$A$1:$G$5, MATCH(J931, Prices!$A$1:$A$5, 0), MATCH(H931, Prices!$A$1:$G$1, 0))</f>
        <v>0</v>
      </c>
      <c r="L931" s="3">
        <v>2</v>
      </c>
      <c r="M931" s="18" t="str">
        <f>VLOOKUP(L931, Cities!$A$1:$B$11, 2, FALSE)</f>
        <v>Hanoi</v>
      </c>
      <c r="N931" s="3">
        <v>7</v>
      </c>
      <c r="O931" s="4" t="s">
        <v>47</v>
      </c>
    </row>
    <row r="932" spans="1:15" ht="13" x14ac:dyDescent="0.15">
      <c r="A932" s="3">
        <v>931</v>
      </c>
      <c r="B932" s="3">
        <v>2</v>
      </c>
      <c r="C932" s="18" t="str">
        <f>VLOOKUP(B932, 'Traffic channels'!$A$1:$B$7, 2, FALSE)</f>
        <v>Google Ads</v>
      </c>
      <c r="D932" s="4" t="s">
        <v>42</v>
      </c>
      <c r="E932" s="14">
        <v>0</v>
      </c>
      <c r="F932" s="3">
        <v>-1</v>
      </c>
      <c r="G932" s="3">
        <v>-1</v>
      </c>
      <c r="H932" s="18" t="str">
        <f>VLOOKUP(G932, Products!$A$1:$B$7, 2, FALSE)</f>
        <v>NONE</v>
      </c>
      <c r="I932" s="3">
        <v>-1</v>
      </c>
      <c r="J932" s="19" t="str">
        <f>VLOOKUP(I932, 'Pricing plans'!$A$1:$B$5, 2, FALSE)</f>
        <v>NONE</v>
      </c>
      <c r="K932" s="22">
        <f t="array" ref="K932">INDEX(Prices!$A$1:$G$5, MATCH(J932, Prices!$A$1:$A$5, 0), MATCH(H932, Prices!$A$1:$G$1, 0))</f>
        <v>0</v>
      </c>
      <c r="L932" s="3">
        <v>4</v>
      </c>
      <c r="M932" s="18" t="str">
        <f>VLOOKUP(L932, Cities!$A$1:$B$11, 2, FALSE)</f>
        <v>Huế</v>
      </c>
      <c r="N932" s="3">
        <v>1</v>
      </c>
      <c r="O932" s="4" t="s">
        <v>44</v>
      </c>
    </row>
    <row r="933" spans="1:15" ht="13" x14ac:dyDescent="0.15">
      <c r="A933" s="3">
        <v>932</v>
      </c>
      <c r="B933" s="3">
        <v>2</v>
      </c>
      <c r="C933" s="18" t="str">
        <f>VLOOKUP(B933, 'Traffic channels'!$A$1:$B$7, 2, FALSE)</f>
        <v>Google Ads</v>
      </c>
      <c r="D933" s="4" t="s">
        <v>39</v>
      </c>
      <c r="E933" s="14">
        <v>0</v>
      </c>
      <c r="F933" s="3">
        <v>-1</v>
      </c>
      <c r="G933" s="3">
        <v>-1</v>
      </c>
      <c r="H933" s="18" t="str">
        <f>VLOOKUP(G933, Products!$A$1:$B$7, 2, FALSE)</f>
        <v>NONE</v>
      </c>
      <c r="I933" s="3">
        <v>-1</v>
      </c>
      <c r="J933" s="19" t="str">
        <f>VLOOKUP(I933, 'Pricing plans'!$A$1:$B$5, 2, FALSE)</f>
        <v>NONE</v>
      </c>
      <c r="K933" s="22">
        <f t="array" ref="K933">INDEX(Prices!$A$1:$G$5, MATCH(J933, Prices!$A$1:$A$5, 0), MATCH(H933, Prices!$A$1:$G$1, 0))</f>
        <v>0</v>
      </c>
      <c r="L933" s="3">
        <v>1</v>
      </c>
      <c r="M933" s="18" t="str">
        <f>VLOOKUP(L933, Cities!$A$1:$B$11, 2, FALSE)</f>
        <v>Ho Chi Minh City</v>
      </c>
      <c r="N933" s="3">
        <v>5</v>
      </c>
      <c r="O933" s="4" t="s">
        <v>43</v>
      </c>
    </row>
    <row r="934" spans="1:15" ht="13" x14ac:dyDescent="0.15">
      <c r="A934" s="3">
        <v>933</v>
      </c>
      <c r="B934" s="3">
        <v>2</v>
      </c>
      <c r="C934" s="18" t="str">
        <f>VLOOKUP(B934, 'Traffic channels'!$A$1:$B$7, 2, FALSE)</f>
        <v>Google Ads</v>
      </c>
      <c r="D934" s="4" t="s">
        <v>39</v>
      </c>
      <c r="E934" s="14">
        <v>0</v>
      </c>
      <c r="F934" s="3">
        <v>-1</v>
      </c>
      <c r="G934" s="3">
        <v>-1</v>
      </c>
      <c r="H934" s="18" t="str">
        <f>VLOOKUP(G934, Products!$A$1:$B$7, 2, FALSE)</f>
        <v>NONE</v>
      </c>
      <c r="I934" s="3">
        <v>-1</v>
      </c>
      <c r="J934" s="19" t="str">
        <f>VLOOKUP(I934, 'Pricing plans'!$A$1:$B$5, 2, FALSE)</f>
        <v>NONE</v>
      </c>
      <c r="K934" s="22">
        <f t="array" ref="K934">INDEX(Prices!$A$1:$G$5, MATCH(J934, Prices!$A$1:$A$5, 0), MATCH(H934, Prices!$A$1:$G$1, 0))</f>
        <v>0</v>
      </c>
      <c r="L934" s="3">
        <v>6</v>
      </c>
      <c r="M934" s="18" t="str">
        <f>VLOOKUP(L934, Cities!$A$1:$B$11, 2, FALSE)</f>
        <v>Đà Lạt</v>
      </c>
      <c r="N934" s="3">
        <v>4</v>
      </c>
      <c r="O934" s="4" t="s">
        <v>45</v>
      </c>
    </row>
    <row r="935" spans="1:15" ht="13" x14ac:dyDescent="0.15">
      <c r="A935" s="3">
        <v>934</v>
      </c>
      <c r="B935" s="3">
        <v>3</v>
      </c>
      <c r="C935" s="18" t="str">
        <f>VLOOKUP(B935, 'Traffic channels'!$A$1:$B$7, 2, FALSE)</f>
        <v>Bing</v>
      </c>
      <c r="D935" s="4" t="s">
        <v>39</v>
      </c>
      <c r="E935" s="14">
        <v>0</v>
      </c>
      <c r="F935" s="3">
        <v>-1</v>
      </c>
      <c r="G935" s="3">
        <v>-1</v>
      </c>
      <c r="H935" s="18" t="str">
        <f>VLOOKUP(G935, Products!$A$1:$B$7, 2, FALSE)</f>
        <v>NONE</v>
      </c>
      <c r="I935" s="3">
        <v>-1</v>
      </c>
      <c r="J935" s="19" t="str">
        <f>VLOOKUP(I935, 'Pricing plans'!$A$1:$B$5, 2, FALSE)</f>
        <v>NONE</v>
      </c>
      <c r="K935" s="22">
        <f t="array" ref="K935">INDEX(Prices!$A$1:$G$5, MATCH(J935, Prices!$A$1:$A$5, 0), MATCH(H935, Prices!$A$1:$G$1, 0))</f>
        <v>0</v>
      </c>
      <c r="L935" s="3">
        <v>9</v>
      </c>
      <c r="M935" s="18" t="str">
        <f>VLOOKUP(L935, Cities!$A$1:$B$11, 2, FALSE)</f>
        <v>Haiphong</v>
      </c>
      <c r="N935" s="3">
        <v>3</v>
      </c>
      <c r="O935" s="4" t="s">
        <v>40</v>
      </c>
    </row>
    <row r="936" spans="1:15" ht="13" x14ac:dyDescent="0.15">
      <c r="A936" s="3">
        <v>935</v>
      </c>
      <c r="B936" s="3">
        <v>5</v>
      </c>
      <c r="C936" s="18" t="str">
        <f>VLOOKUP(B936, 'Traffic channels'!$A$1:$B$7, 2, FALSE)</f>
        <v>Instagram</v>
      </c>
      <c r="D936" s="4" t="s">
        <v>39</v>
      </c>
      <c r="E936" s="14">
        <v>0</v>
      </c>
      <c r="F936" s="3">
        <v>-1</v>
      </c>
      <c r="G936" s="3">
        <v>-1</v>
      </c>
      <c r="H936" s="18" t="str">
        <f>VLOOKUP(G936, Products!$A$1:$B$7, 2, FALSE)</f>
        <v>NONE</v>
      </c>
      <c r="I936" s="3">
        <v>-1</v>
      </c>
      <c r="J936" s="19" t="str">
        <f>VLOOKUP(I936, 'Pricing plans'!$A$1:$B$5, 2, FALSE)</f>
        <v>NONE</v>
      </c>
      <c r="K936" s="22">
        <f t="array" ref="K936">INDEX(Prices!$A$1:$G$5, MATCH(J936, Prices!$A$1:$A$5, 0), MATCH(H936, Prices!$A$1:$G$1, 0))</f>
        <v>0</v>
      </c>
      <c r="L936" s="3">
        <v>8</v>
      </c>
      <c r="M936" s="18" t="str">
        <f>VLOOKUP(L936, Cities!$A$1:$B$11, 2, FALSE)</f>
        <v>Buôn Ma Thuột</v>
      </c>
      <c r="N936" s="3">
        <v>6</v>
      </c>
      <c r="O936" s="4" t="s">
        <v>46</v>
      </c>
    </row>
    <row r="937" spans="1:15" ht="13" x14ac:dyDescent="0.15">
      <c r="A937" s="3">
        <v>936</v>
      </c>
      <c r="B937" s="3">
        <v>5</v>
      </c>
      <c r="C937" s="18" t="str">
        <f>VLOOKUP(B937, 'Traffic channels'!$A$1:$B$7, 2, FALSE)</f>
        <v>Instagram</v>
      </c>
      <c r="D937" s="4" t="s">
        <v>39</v>
      </c>
      <c r="E937" s="14">
        <v>0</v>
      </c>
      <c r="F937" s="3">
        <v>-1</v>
      </c>
      <c r="G937" s="3">
        <v>-1</v>
      </c>
      <c r="H937" s="18" t="str">
        <f>VLOOKUP(G937, Products!$A$1:$B$7, 2, FALSE)</f>
        <v>NONE</v>
      </c>
      <c r="I937" s="3">
        <v>-1</v>
      </c>
      <c r="J937" s="19" t="str">
        <f>VLOOKUP(I937, 'Pricing plans'!$A$1:$B$5, 2, FALSE)</f>
        <v>NONE</v>
      </c>
      <c r="K937" s="22">
        <f t="array" ref="K937">INDEX(Prices!$A$1:$G$5, MATCH(J937, Prices!$A$1:$A$5, 0), MATCH(H937, Prices!$A$1:$G$1, 0))</f>
        <v>0</v>
      </c>
      <c r="L937" s="3">
        <v>3</v>
      </c>
      <c r="M937" s="18" t="str">
        <f>VLOOKUP(L937, Cities!$A$1:$B$11, 2, FALSE)</f>
        <v>Da Nang</v>
      </c>
      <c r="N937" s="3">
        <v>3</v>
      </c>
      <c r="O937" s="4" t="s">
        <v>40</v>
      </c>
    </row>
    <row r="938" spans="1:15" ht="13" x14ac:dyDescent="0.15">
      <c r="A938" s="3">
        <v>937</v>
      </c>
      <c r="B938" s="3">
        <v>1</v>
      </c>
      <c r="C938" s="18" t="str">
        <f>VLOOKUP(B938, 'Traffic channels'!$A$1:$B$7, 2, FALSE)</f>
        <v>Google SEO</v>
      </c>
      <c r="D938" s="4" t="s">
        <v>39</v>
      </c>
      <c r="E938" s="14">
        <v>0</v>
      </c>
      <c r="F938" s="3">
        <v>-1</v>
      </c>
      <c r="G938" s="3">
        <v>-1</v>
      </c>
      <c r="H938" s="18" t="str">
        <f>VLOOKUP(G938, Products!$A$1:$B$7, 2, FALSE)</f>
        <v>NONE</v>
      </c>
      <c r="I938" s="3">
        <v>-1</v>
      </c>
      <c r="J938" s="19" t="str">
        <f>VLOOKUP(I938, 'Pricing plans'!$A$1:$B$5, 2, FALSE)</f>
        <v>NONE</v>
      </c>
      <c r="K938" s="22">
        <f t="array" ref="K938">INDEX(Prices!$A$1:$G$5, MATCH(J938, Prices!$A$1:$A$5, 0), MATCH(H938, Prices!$A$1:$G$1, 0))</f>
        <v>0</v>
      </c>
      <c r="L938" s="3">
        <v>1</v>
      </c>
      <c r="M938" s="18" t="str">
        <f>VLOOKUP(L938, Cities!$A$1:$B$11, 2, FALSE)</f>
        <v>Ho Chi Minh City</v>
      </c>
      <c r="N938" s="3">
        <v>5</v>
      </c>
      <c r="O938" s="4" t="s">
        <v>43</v>
      </c>
    </row>
    <row r="939" spans="1:15" ht="13" x14ac:dyDescent="0.15">
      <c r="A939" s="3">
        <v>938</v>
      </c>
      <c r="B939" s="3">
        <v>1</v>
      </c>
      <c r="C939" s="18" t="str">
        <f>VLOOKUP(B939, 'Traffic channels'!$A$1:$B$7, 2, FALSE)</f>
        <v>Google SEO</v>
      </c>
      <c r="D939" s="4" t="s">
        <v>39</v>
      </c>
      <c r="E939" s="14">
        <v>0</v>
      </c>
      <c r="F939" s="3">
        <v>-1</v>
      </c>
      <c r="G939" s="3">
        <v>-1</v>
      </c>
      <c r="H939" s="18" t="str">
        <f>VLOOKUP(G939, Products!$A$1:$B$7, 2, FALSE)</f>
        <v>NONE</v>
      </c>
      <c r="I939" s="3">
        <v>-1</v>
      </c>
      <c r="J939" s="19" t="str">
        <f>VLOOKUP(I939, 'Pricing plans'!$A$1:$B$5, 2, FALSE)</f>
        <v>NONE</v>
      </c>
      <c r="K939" s="22">
        <f t="array" ref="K939">INDEX(Prices!$A$1:$G$5, MATCH(J939, Prices!$A$1:$A$5, 0), MATCH(H939, Prices!$A$1:$G$1, 0))</f>
        <v>0</v>
      </c>
      <c r="L939" s="3">
        <v>6</v>
      </c>
      <c r="M939" s="18" t="str">
        <f>VLOOKUP(L939, Cities!$A$1:$B$11, 2, FALSE)</f>
        <v>Đà Lạt</v>
      </c>
      <c r="N939" s="3">
        <v>6</v>
      </c>
      <c r="O939" s="4" t="s">
        <v>46</v>
      </c>
    </row>
    <row r="940" spans="1:15" ht="13" x14ac:dyDescent="0.15">
      <c r="A940" s="3">
        <v>939</v>
      </c>
      <c r="B940" s="3">
        <v>3</v>
      </c>
      <c r="C940" s="18" t="str">
        <f>VLOOKUP(B940, 'Traffic channels'!$A$1:$B$7, 2, FALSE)</f>
        <v>Bing</v>
      </c>
      <c r="D940" s="4" t="s">
        <v>42</v>
      </c>
      <c r="E940" s="14">
        <v>0</v>
      </c>
      <c r="F940" s="3">
        <v>-1</v>
      </c>
      <c r="G940" s="3">
        <v>-1</v>
      </c>
      <c r="H940" s="18" t="str">
        <f>VLOOKUP(G940, Products!$A$1:$B$7, 2, FALSE)</f>
        <v>NONE</v>
      </c>
      <c r="I940" s="3">
        <v>-1</v>
      </c>
      <c r="J940" s="19" t="str">
        <f>VLOOKUP(I940, 'Pricing plans'!$A$1:$B$5, 2, FALSE)</f>
        <v>NONE</v>
      </c>
      <c r="K940" s="22">
        <f t="array" ref="K940">INDEX(Prices!$A$1:$G$5, MATCH(J940, Prices!$A$1:$A$5, 0), MATCH(H940, Prices!$A$1:$G$1, 0))</f>
        <v>0</v>
      </c>
      <c r="L940" s="3">
        <v>1</v>
      </c>
      <c r="M940" s="18" t="str">
        <f>VLOOKUP(L940, Cities!$A$1:$B$11, 2, FALSE)</f>
        <v>Ho Chi Minh City</v>
      </c>
      <c r="N940" s="3">
        <v>3</v>
      </c>
      <c r="O940" s="4" t="s">
        <v>40</v>
      </c>
    </row>
    <row r="941" spans="1:15" ht="13" x14ac:dyDescent="0.15">
      <c r="A941" s="3">
        <v>940</v>
      </c>
      <c r="B941" s="3">
        <v>2</v>
      </c>
      <c r="C941" s="18" t="str">
        <f>VLOOKUP(B941, 'Traffic channels'!$A$1:$B$7, 2, FALSE)</f>
        <v>Google Ads</v>
      </c>
      <c r="D941" s="4" t="s">
        <v>42</v>
      </c>
      <c r="E941" s="14">
        <v>0</v>
      </c>
      <c r="F941" s="3">
        <v>-1</v>
      </c>
      <c r="G941" s="3">
        <v>-1</v>
      </c>
      <c r="H941" s="18" t="str">
        <f>VLOOKUP(G941, Products!$A$1:$B$7, 2, FALSE)</f>
        <v>NONE</v>
      </c>
      <c r="I941" s="3">
        <v>-1</v>
      </c>
      <c r="J941" s="19" t="str">
        <f>VLOOKUP(I941, 'Pricing plans'!$A$1:$B$5, 2, FALSE)</f>
        <v>NONE</v>
      </c>
      <c r="K941" s="22">
        <f t="array" ref="K941">INDEX(Prices!$A$1:$G$5, MATCH(J941, Prices!$A$1:$A$5, 0), MATCH(H941, Prices!$A$1:$G$1, 0))</f>
        <v>0</v>
      </c>
      <c r="L941" s="3">
        <v>5</v>
      </c>
      <c r="M941" s="18" t="str">
        <f>VLOOKUP(L941, Cities!$A$1:$B$11, 2, FALSE)</f>
        <v>Đông Hà</v>
      </c>
      <c r="N941" s="3">
        <v>4</v>
      </c>
      <c r="O941" s="4" t="s">
        <v>45</v>
      </c>
    </row>
    <row r="942" spans="1:15" ht="13" x14ac:dyDescent="0.15">
      <c r="A942" s="3">
        <v>941</v>
      </c>
      <c r="B942" s="3">
        <v>2</v>
      </c>
      <c r="C942" s="18" t="str">
        <f>VLOOKUP(B942, 'Traffic channels'!$A$1:$B$7, 2, FALSE)</f>
        <v>Google Ads</v>
      </c>
      <c r="D942" s="4" t="s">
        <v>39</v>
      </c>
      <c r="E942" s="14">
        <v>0</v>
      </c>
      <c r="F942" s="3">
        <v>-1</v>
      </c>
      <c r="G942" s="3">
        <v>-1</v>
      </c>
      <c r="H942" s="18" t="str">
        <f>VLOOKUP(G942, Products!$A$1:$B$7, 2, FALSE)</f>
        <v>NONE</v>
      </c>
      <c r="I942" s="3">
        <v>-1</v>
      </c>
      <c r="J942" s="19" t="str">
        <f>VLOOKUP(I942, 'Pricing plans'!$A$1:$B$5, 2, FALSE)</f>
        <v>NONE</v>
      </c>
      <c r="K942" s="22">
        <f t="array" ref="K942">INDEX(Prices!$A$1:$G$5, MATCH(J942, Prices!$A$1:$A$5, 0), MATCH(H942, Prices!$A$1:$G$1, 0))</f>
        <v>0</v>
      </c>
      <c r="L942" s="3">
        <v>1</v>
      </c>
      <c r="M942" s="18" t="str">
        <f>VLOOKUP(L942, Cities!$A$1:$B$11, 2, FALSE)</f>
        <v>Ho Chi Minh City</v>
      </c>
      <c r="N942" s="3">
        <v>7</v>
      </c>
      <c r="O942" s="4" t="s">
        <v>47</v>
      </c>
    </row>
    <row r="943" spans="1:15" ht="13" x14ac:dyDescent="0.15">
      <c r="A943" s="3">
        <v>942</v>
      </c>
      <c r="B943" s="3">
        <v>2</v>
      </c>
      <c r="C943" s="18" t="str">
        <f>VLOOKUP(B943, 'Traffic channels'!$A$1:$B$7, 2, FALSE)</f>
        <v>Google Ads</v>
      </c>
      <c r="D943" s="4" t="s">
        <v>39</v>
      </c>
      <c r="E943" s="14">
        <v>0</v>
      </c>
      <c r="F943" s="3">
        <v>-1</v>
      </c>
      <c r="G943" s="3">
        <v>-1</v>
      </c>
      <c r="H943" s="18" t="str">
        <f>VLOOKUP(G943, Products!$A$1:$B$7, 2, FALSE)</f>
        <v>NONE</v>
      </c>
      <c r="I943" s="3">
        <v>-1</v>
      </c>
      <c r="J943" s="19" t="str">
        <f>VLOOKUP(I943, 'Pricing plans'!$A$1:$B$5, 2, FALSE)</f>
        <v>NONE</v>
      </c>
      <c r="K943" s="22">
        <f t="array" ref="K943">INDEX(Prices!$A$1:$G$5, MATCH(J943, Prices!$A$1:$A$5, 0), MATCH(H943, Prices!$A$1:$G$1, 0))</f>
        <v>0</v>
      </c>
      <c r="L943" s="3">
        <v>9</v>
      </c>
      <c r="M943" s="18" t="str">
        <f>VLOOKUP(L943, Cities!$A$1:$B$11, 2, FALSE)</f>
        <v>Haiphong</v>
      </c>
      <c r="N943" s="3">
        <v>2</v>
      </c>
      <c r="O943" s="4" t="s">
        <v>41</v>
      </c>
    </row>
    <row r="944" spans="1:15" ht="13" x14ac:dyDescent="0.15">
      <c r="A944" s="3">
        <v>943</v>
      </c>
      <c r="B944" s="3">
        <v>2</v>
      </c>
      <c r="C944" s="18" t="str">
        <f>VLOOKUP(B944, 'Traffic channels'!$A$1:$B$7, 2, FALSE)</f>
        <v>Google Ads</v>
      </c>
      <c r="D944" s="4" t="s">
        <v>39</v>
      </c>
      <c r="E944" s="14">
        <v>0</v>
      </c>
      <c r="F944" s="3">
        <v>-1</v>
      </c>
      <c r="G944" s="3">
        <v>-1</v>
      </c>
      <c r="H944" s="18" t="str">
        <f>VLOOKUP(G944, Products!$A$1:$B$7, 2, FALSE)</f>
        <v>NONE</v>
      </c>
      <c r="I944" s="3">
        <v>-1</v>
      </c>
      <c r="J944" s="19" t="str">
        <f>VLOOKUP(I944, 'Pricing plans'!$A$1:$B$5, 2, FALSE)</f>
        <v>NONE</v>
      </c>
      <c r="K944" s="22">
        <f t="array" ref="K944">INDEX(Prices!$A$1:$G$5, MATCH(J944, Prices!$A$1:$A$5, 0), MATCH(H944, Prices!$A$1:$G$1, 0))</f>
        <v>0</v>
      </c>
      <c r="L944" s="3">
        <v>3</v>
      </c>
      <c r="M944" s="18" t="str">
        <f>VLOOKUP(L944, Cities!$A$1:$B$11, 2, FALSE)</f>
        <v>Da Nang</v>
      </c>
      <c r="N944" s="3">
        <v>6</v>
      </c>
      <c r="O944" s="4" t="s">
        <v>46</v>
      </c>
    </row>
    <row r="945" spans="1:15" ht="13" x14ac:dyDescent="0.15">
      <c r="A945" s="3">
        <v>944</v>
      </c>
      <c r="B945" s="3">
        <v>2</v>
      </c>
      <c r="C945" s="18" t="str">
        <f>VLOOKUP(B945, 'Traffic channels'!$A$1:$B$7, 2, FALSE)</f>
        <v>Google Ads</v>
      </c>
      <c r="D945" s="4" t="s">
        <v>39</v>
      </c>
      <c r="E945" s="14">
        <v>0</v>
      </c>
      <c r="F945" s="3">
        <v>-1</v>
      </c>
      <c r="G945" s="3">
        <v>-1</v>
      </c>
      <c r="H945" s="18" t="str">
        <f>VLOOKUP(G945, Products!$A$1:$B$7, 2, FALSE)</f>
        <v>NONE</v>
      </c>
      <c r="I945" s="3">
        <v>-1</v>
      </c>
      <c r="J945" s="19" t="str">
        <f>VLOOKUP(I945, 'Pricing plans'!$A$1:$B$5, 2, FALSE)</f>
        <v>NONE</v>
      </c>
      <c r="K945" s="22">
        <f t="array" ref="K945">INDEX(Prices!$A$1:$G$5, MATCH(J945, Prices!$A$1:$A$5, 0), MATCH(H945, Prices!$A$1:$G$1, 0))</f>
        <v>0</v>
      </c>
      <c r="L945" s="3">
        <v>8</v>
      </c>
      <c r="M945" s="18" t="str">
        <f>VLOOKUP(L945, Cities!$A$1:$B$11, 2, FALSE)</f>
        <v>Buôn Ma Thuột</v>
      </c>
      <c r="N945" s="3">
        <v>7</v>
      </c>
      <c r="O945" s="4" t="s">
        <v>47</v>
      </c>
    </row>
    <row r="946" spans="1:15" ht="13" x14ac:dyDescent="0.15">
      <c r="A946" s="3">
        <v>945</v>
      </c>
      <c r="B946" s="3">
        <v>2</v>
      </c>
      <c r="C946" s="18" t="str">
        <f>VLOOKUP(B946, 'Traffic channels'!$A$1:$B$7, 2, FALSE)</f>
        <v>Google Ads</v>
      </c>
      <c r="D946" s="4" t="s">
        <v>42</v>
      </c>
      <c r="E946" s="14">
        <v>0</v>
      </c>
      <c r="F946" s="3">
        <v>-1</v>
      </c>
      <c r="G946" s="3">
        <v>-1</v>
      </c>
      <c r="H946" s="18" t="str">
        <f>VLOOKUP(G946, Products!$A$1:$B$7, 2, FALSE)</f>
        <v>NONE</v>
      </c>
      <c r="I946" s="3">
        <v>-1</v>
      </c>
      <c r="J946" s="19" t="str">
        <f>VLOOKUP(I946, 'Pricing plans'!$A$1:$B$5, 2, FALSE)</f>
        <v>NONE</v>
      </c>
      <c r="K946" s="22">
        <f t="array" ref="K946">INDEX(Prices!$A$1:$G$5, MATCH(J946, Prices!$A$1:$A$5, 0), MATCH(H946, Prices!$A$1:$G$1, 0))</f>
        <v>0</v>
      </c>
      <c r="L946" s="3">
        <v>3</v>
      </c>
      <c r="M946" s="18" t="str">
        <f>VLOOKUP(L946, Cities!$A$1:$B$11, 2, FALSE)</f>
        <v>Da Nang</v>
      </c>
      <c r="N946" s="3">
        <v>5</v>
      </c>
      <c r="O946" s="4" t="s">
        <v>43</v>
      </c>
    </row>
    <row r="947" spans="1:15" ht="13" x14ac:dyDescent="0.15">
      <c r="A947" s="3">
        <v>946</v>
      </c>
      <c r="B947" s="3">
        <v>3</v>
      </c>
      <c r="C947" s="18" t="str">
        <f>VLOOKUP(B947, 'Traffic channels'!$A$1:$B$7, 2, FALSE)</f>
        <v>Bing</v>
      </c>
      <c r="D947" s="4" t="s">
        <v>42</v>
      </c>
      <c r="E947" s="14">
        <v>0</v>
      </c>
      <c r="F947" s="3">
        <v>-1</v>
      </c>
      <c r="G947" s="3">
        <v>-1</v>
      </c>
      <c r="H947" s="18" t="str">
        <f>VLOOKUP(G947, Products!$A$1:$B$7, 2, FALSE)</f>
        <v>NONE</v>
      </c>
      <c r="I947" s="3">
        <v>-1</v>
      </c>
      <c r="J947" s="19" t="str">
        <f>VLOOKUP(I947, 'Pricing plans'!$A$1:$B$5, 2, FALSE)</f>
        <v>NONE</v>
      </c>
      <c r="K947" s="22">
        <f t="array" ref="K947">INDEX(Prices!$A$1:$G$5, MATCH(J947, Prices!$A$1:$A$5, 0), MATCH(H947, Prices!$A$1:$G$1, 0))</f>
        <v>0</v>
      </c>
      <c r="L947" s="3">
        <v>3</v>
      </c>
      <c r="M947" s="18" t="str">
        <f>VLOOKUP(L947, Cities!$A$1:$B$11, 2, FALSE)</f>
        <v>Da Nang</v>
      </c>
      <c r="N947" s="3">
        <v>5</v>
      </c>
      <c r="O947" s="4" t="s">
        <v>43</v>
      </c>
    </row>
    <row r="948" spans="1:15" ht="13" x14ac:dyDescent="0.15">
      <c r="A948" s="3">
        <v>947</v>
      </c>
      <c r="B948" s="3">
        <v>4</v>
      </c>
      <c r="C948" s="18" t="str">
        <f>VLOOKUP(B948, 'Traffic channels'!$A$1:$B$7, 2, FALSE)</f>
        <v>Facebook</v>
      </c>
      <c r="D948" s="4" t="s">
        <v>42</v>
      </c>
      <c r="E948" s="14">
        <v>0</v>
      </c>
      <c r="F948" s="3">
        <v>-1</v>
      </c>
      <c r="G948" s="3">
        <v>-1</v>
      </c>
      <c r="H948" s="18" t="str">
        <f>VLOOKUP(G948, Products!$A$1:$B$7, 2, FALSE)</f>
        <v>NONE</v>
      </c>
      <c r="I948" s="3">
        <v>-1</v>
      </c>
      <c r="J948" s="19" t="str">
        <f>VLOOKUP(I948, 'Pricing plans'!$A$1:$B$5, 2, FALSE)</f>
        <v>NONE</v>
      </c>
      <c r="K948" s="22">
        <f t="array" ref="K948">INDEX(Prices!$A$1:$G$5, MATCH(J948, Prices!$A$1:$A$5, 0), MATCH(H948, Prices!$A$1:$G$1, 0))</f>
        <v>0</v>
      </c>
      <c r="L948" s="3">
        <v>4</v>
      </c>
      <c r="M948" s="18" t="str">
        <f>VLOOKUP(L948, Cities!$A$1:$B$11, 2, FALSE)</f>
        <v>Huế</v>
      </c>
      <c r="N948" s="3">
        <v>1</v>
      </c>
      <c r="O948" s="4" t="s">
        <v>44</v>
      </c>
    </row>
    <row r="949" spans="1:15" ht="13" x14ac:dyDescent="0.15">
      <c r="A949" s="3">
        <v>948</v>
      </c>
      <c r="B949" s="3">
        <v>1</v>
      </c>
      <c r="C949" s="18" t="str">
        <f>VLOOKUP(B949, 'Traffic channels'!$A$1:$B$7, 2, FALSE)</f>
        <v>Google SEO</v>
      </c>
      <c r="D949" s="4" t="s">
        <v>42</v>
      </c>
      <c r="E949" s="14">
        <v>0</v>
      </c>
      <c r="F949" s="3">
        <v>-1</v>
      </c>
      <c r="G949" s="3">
        <v>-1</v>
      </c>
      <c r="H949" s="18" t="str">
        <f>VLOOKUP(G949, Products!$A$1:$B$7, 2, FALSE)</f>
        <v>NONE</v>
      </c>
      <c r="I949" s="3">
        <v>-1</v>
      </c>
      <c r="J949" s="19" t="str">
        <f>VLOOKUP(I949, 'Pricing plans'!$A$1:$B$5, 2, FALSE)</f>
        <v>NONE</v>
      </c>
      <c r="K949" s="22">
        <f t="array" ref="K949">INDEX(Prices!$A$1:$G$5, MATCH(J949, Prices!$A$1:$A$5, 0), MATCH(H949, Prices!$A$1:$G$1, 0))</f>
        <v>0</v>
      </c>
      <c r="L949" s="3">
        <v>1</v>
      </c>
      <c r="M949" s="18" t="str">
        <f>VLOOKUP(L949, Cities!$A$1:$B$11, 2, FALSE)</f>
        <v>Ho Chi Minh City</v>
      </c>
      <c r="N949" s="3">
        <v>5</v>
      </c>
      <c r="O949" s="4" t="s">
        <v>43</v>
      </c>
    </row>
    <row r="950" spans="1:15" ht="13" x14ac:dyDescent="0.15">
      <c r="A950" s="3">
        <v>949</v>
      </c>
      <c r="B950" s="3">
        <v>1</v>
      </c>
      <c r="C950" s="18" t="str">
        <f>VLOOKUP(B950, 'Traffic channels'!$A$1:$B$7, 2, FALSE)</f>
        <v>Google SEO</v>
      </c>
      <c r="D950" s="4" t="s">
        <v>39</v>
      </c>
      <c r="E950" s="14">
        <v>0</v>
      </c>
      <c r="F950" s="3">
        <v>-1</v>
      </c>
      <c r="G950" s="3">
        <v>-1</v>
      </c>
      <c r="H950" s="18" t="str">
        <f>VLOOKUP(G950, Products!$A$1:$B$7, 2, FALSE)</f>
        <v>NONE</v>
      </c>
      <c r="I950" s="3">
        <v>-1</v>
      </c>
      <c r="J950" s="19" t="str">
        <f>VLOOKUP(I950, 'Pricing plans'!$A$1:$B$5, 2, FALSE)</f>
        <v>NONE</v>
      </c>
      <c r="K950" s="22">
        <f t="array" ref="K950">INDEX(Prices!$A$1:$G$5, MATCH(J950, Prices!$A$1:$A$5, 0), MATCH(H950, Prices!$A$1:$G$1, 0))</f>
        <v>0</v>
      </c>
      <c r="L950" s="3">
        <v>1</v>
      </c>
      <c r="M950" s="18" t="str">
        <f>VLOOKUP(L950, Cities!$A$1:$B$11, 2, FALSE)</f>
        <v>Ho Chi Minh City</v>
      </c>
      <c r="N950" s="3">
        <v>3</v>
      </c>
      <c r="O950" s="4" t="s">
        <v>40</v>
      </c>
    </row>
    <row r="951" spans="1:15" ht="13" x14ac:dyDescent="0.15">
      <c r="A951" s="3">
        <v>950</v>
      </c>
      <c r="B951" s="3">
        <v>5</v>
      </c>
      <c r="C951" s="18" t="str">
        <f>VLOOKUP(B951, 'Traffic channels'!$A$1:$B$7, 2, FALSE)</f>
        <v>Instagram</v>
      </c>
      <c r="D951" s="4" t="s">
        <v>42</v>
      </c>
      <c r="E951" s="14">
        <v>0</v>
      </c>
      <c r="F951" s="3">
        <v>-1</v>
      </c>
      <c r="G951" s="3">
        <v>-1</v>
      </c>
      <c r="H951" s="18" t="str">
        <f>VLOOKUP(G951, Products!$A$1:$B$7, 2, FALSE)</f>
        <v>NONE</v>
      </c>
      <c r="I951" s="3">
        <v>-1</v>
      </c>
      <c r="J951" s="19" t="str">
        <f>VLOOKUP(I951, 'Pricing plans'!$A$1:$B$5, 2, FALSE)</f>
        <v>NONE</v>
      </c>
      <c r="K951" s="22">
        <f t="array" ref="K951">INDEX(Prices!$A$1:$G$5, MATCH(J951, Prices!$A$1:$A$5, 0), MATCH(H951, Prices!$A$1:$G$1, 0))</f>
        <v>0</v>
      </c>
      <c r="L951" s="3">
        <v>4</v>
      </c>
      <c r="M951" s="18" t="str">
        <f>VLOOKUP(L951, Cities!$A$1:$B$11, 2, FALSE)</f>
        <v>Huế</v>
      </c>
      <c r="N951" s="3">
        <v>2</v>
      </c>
      <c r="O951" s="4" t="s">
        <v>41</v>
      </c>
    </row>
    <row r="952" spans="1:15" ht="13" x14ac:dyDescent="0.15">
      <c r="A952" s="3">
        <v>951</v>
      </c>
      <c r="B952" s="3">
        <v>2</v>
      </c>
      <c r="C952" s="18" t="str">
        <f>VLOOKUP(B952, 'Traffic channels'!$A$1:$B$7, 2, FALSE)</f>
        <v>Google Ads</v>
      </c>
      <c r="D952" s="4" t="s">
        <v>39</v>
      </c>
      <c r="E952" s="14">
        <v>0</v>
      </c>
      <c r="F952" s="3">
        <v>-1</v>
      </c>
      <c r="G952" s="3">
        <v>-1</v>
      </c>
      <c r="H952" s="18" t="str">
        <f>VLOOKUP(G952, Products!$A$1:$B$7, 2, FALSE)</f>
        <v>NONE</v>
      </c>
      <c r="I952" s="3">
        <v>-1</v>
      </c>
      <c r="J952" s="19" t="str">
        <f>VLOOKUP(I952, 'Pricing plans'!$A$1:$B$5, 2, FALSE)</f>
        <v>NONE</v>
      </c>
      <c r="K952" s="22">
        <f t="array" ref="K952">INDEX(Prices!$A$1:$G$5, MATCH(J952, Prices!$A$1:$A$5, 0), MATCH(H952, Prices!$A$1:$G$1, 0))</f>
        <v>0</v>
      </c>
      <c r="L952" s="3">
        <v>6</v>
      </c>
      <c r="M952" s="18" t="str">
        <f>VLOOKUP(L952, Cities!$A$1:$B$11, 2, FALSE)</f>
        <v>Đà Lạt</v>
      </c>
      <c r="N952" s="3">
        <v>1</v>
      </c>
      <c r="O952" s="4" t="s">
        <v>44</v>
      </c>
    </row>
    <row r="953" spans="1:15" ht="13" x14ac:dyDescent="0.15">
      <c r="A953" s="3">
        <v>952</v>
      </c>
      <c r="B953" s="3">
        <v>2</v>
      </c>
      <c r="C953" s="18" t="str">
        <f>VLOOKUP(B953, 'Traffic channels'!$A$1:$B$7, 2, FALSE)</f>
        <v>Google Ads</v>
      </c>
      <c r="D953" s="4" t="s">
        <v>42</v>
      </c>
      <c r="E953" s="14">
        <v>0</v>
      </c>
      <c r="F953" s="3">
        <v>-1</v>
      </c>
      <c r="G953" s="3">
        <v>-1</v>
      </c>
      <c r="H953" s="18" t="str">
        <f>VLOOKUP(G953, Products!$A$1:$B$7, 2, FALSE)</f>
        <v>NONE</v>
      </c>
      <c r="I953" s="3">
        <v>-1</v>
      </c>
      <c r="J953" s="19" t="str">
        <f>VLOOKUP(I953, 'Pricing plans'!$A$1:$B$5, 2, FALSE)</f>
        <v>NONE</v>
      </c>
      <c r="K953" s="22">
        <f t="array" ref="K953">INDEX(Prices!$A$1:$G$5, MATCH(J953, Prices!$A$1:$A$5, 0), MATCH(H953, Prices!$A$1:$G$1, 0))</f>
        <v>0</v>
      </c>
      <c r="L953" s="3">
        <v>6</v>
      </c>
      <c r="M953" s="18" t="str">
        <f>VLOOKUP(L953, Cities!$A$1:$B$11, 2, FALSE)</f>
        <v>Đà Lạt</v>
      </c>
      <c r="N953" s="3">
        <v>7</v>
      </c>
      <c r="O953" s="4" t="s">
        <v>47</v>
      </c>
    </row>
    <row r="954" spans="1:15" ht="13" x14ac:dyDescent="0.15">
      <c r="A954" s="3">
        <v>953</v>
      </c>
      <c r="B954" s="3">
        <v>1</v>
      </c>
      <c r="C954" s="18" t="str">
        <f>VLOOKUP(B954, 'Traffic channels'!$A$1:$B$7, 2, FALSE)</f>
        <v>Google SEO</v>
      </c>
      <c r="D954" s="4" t="s">
        <v>39</v>
      </c>
      <c r="E954" s="14">
        <v>0</v>
      </c>
      <c r="F954" s="3">
        <v>-1</v>
      </c>
      <c r="G954" s="3">
        <v>-1</v>
      </c>
      <c r="H954" s="18" t="str">
        <f>VLOOKUP(G954, Products!$A$1:$B$7, 2, FALSE)</f>
        <v>NONE</v>
      </c>
      <c r="I954" s="3">
        <v>-1</v>
      </c>
      <c r="J954" s="19" t="str">
        <f>VLOOKUP(I954, 'Pricing plans'!$A$1:$B$5, 2, FALSE)</f>
        <v>NONE</v>
      </c>
      <c r="K954" s="22">
        <f t="array" ref="K954">INDEX(Prices!$A$1:$G$5, MATCH(J954, Prices!$A$1:$A$5, 0), MATCH(H954, Prices!$A$1:$G$1, 0))</f>
        <v>0</v>
      </c>
      <c r="L954" s="3">
        <v>4</v>
      </c>
      <c r="M954" s="18" t="str">
        <f>VLOOKUP(L954, Cities!$A$1:$B$11, 2, FALSE)</f>
        <v>Huế</v>
      </c>
      <c r="N954" s="3">
        <v>5</v>
      </c>
      <c r="O954" s="4" t="s">
        <v>43</v>
      </c>
    </row>
    <row r="955" spans="1:15" ht="13" x14ac:dyDescent="0.15">
      <c r="A955" s="3">
        <v>954</v>
      </c>
      <c r="B955" s="3">
        <v>1</v>
      </c>
      <c r="C955" s="18" t="str">
        <f>VLOOKUP(B955, 'Traffic channels'!$A$1:$B$7, 2, FALSE)</f>
        <v>Google SEO</v>
      </c>
      <c r="D955" s="4" t="s">
        <v>42</v>
      </c>
      <c r="E955" s="14">
        <v>0</v>
      </c>
      <c r="F955" s="3">
        <v>-1</v>
      </c>
      <c r="G955" s="3">
        <v>-1</v>
      </c>
      <c r="H955" s="18" t="str">
        <f>VLOOKUP(G955, Products!$A$1:$B$7, 2, FALSE)</f>
        <v>NONE</v>
      </c>
      <c r="I955" s="3">
        <v>-1</v>
      </c>
      <c r="J955" s="19" t="str">
        <f>VLOOKUP(I955, 'Pricing plans'!$A$1:$B$5, 2, FALSE)</f>
        <v>NONE</v>
      </c>
      <c r="K955" s="22">
        <f t="array" ref="K955">INDEX(Prices!$A$1:$G$5, MATCH(J955, Prices!$A$1:$A$5, 0), MATCH(H955, Prices!$A$1:$G$1, 0))</f>
        <v>0</v>
      </c>
      <c r="L955" s="3">
        <v>9</v>
      </c>
      <c r="M955" s="18" t="str">
        <f>VLOOKUP(L955, Cities!$A$1:$B$11, 2, FALSE)</f>
        <v>Haiphong</v>
      </c>
      <c r="N955" s="3">
        <v>6</v>
      </c>
      <c r="O955" s="4" t="s">
        <v>46</v>
      </c>
    </row>
    <row r="956" spans="1:15" ht="13" x14ac:dyDescent="0.15">
      <c r="A956" s="3">
        <v>955</v>
      </c>
      <c r="B956" s="3">
        <v>2</v>
      </c>
      <c r="C956" s="18" t="str">
        <f>VLOOKUP(B956, 'Traffic channels'!$A$1:$B$7, 2, FALSE)</f>
        <v>Google Ads</v>
      </c>
      <c r="D956" s="4" t="s">
        <v>42</v>
      </c>
      <c r="E956" s="14">
        <v>0</v>
      </c>
      <c r="F956" s="3">
        <v>-1</v>
      </c>
      <c r="G956" s="3">
        <v>-1</v>
      </c>
      <c r="H956" s="18" t="str">
        <f>VLOOKUP(G956, Products!$A$1:$B$7, 2, FALSE)</f>
        <v>NONE</v>
      </c>
      <c r="I956" s="3">
        <v>-1</v>
      </c>
      <c r="J956" s="19" t="str">
        <f>VLOOKUP(I956, 'Pricing plans'!$A$1:$B$5, 2, FALSE)</f>
        <v>NONE</v>
      </c>
      <c r="K956" s="22">
        <f t="array" ref="K956">INDEX(Prices!$A$1:$G$5, MATCH(J956, Prices!$A$1:$A$5, 0), MATCH(H956, Prices!$A$1:$G$1, 0))</f>
        <v>0</v>
      </c>
      <c r="L956" s="3">
        <v>6</v>
      </c>
      <c r="M956" s="18" t="str">
        <f>VLOOKUP(L956, Cities!$A$1:$B$11, 2, FALSE)</f>
        <v>Đà Lạt</v>
      </c>
      <c r="N956" s="3">
        <v>7</v>
      </c>
      <c r="O956" s="4" t="s">
        <v>47</v>
      </c>
    </row>
    <row r="957" spans="1:15" ht="13" x14ac:dyDescent="0.15">
      <c r="A957" s="3">
        <v>956</v>
      </c>
      <c r="B957" s="3">
        <v>6</v>
      </c>
      <c r="C957" s="18" t="str">
        <f>VLOOKUP(B957, 'Traffic channels'!$A$1:$B$7, 2, FALSE)</f>
        <v>Twitter</v>
      </c>
      <c r="D957" s="4" t="s">
        <v>39</v>
      </c>
      <c r="E957" s="14">
        <v>0</v>
      </c>
      <c r="F957" s="3">
        <v>-1</v>
      </c>
      <c r="G957" s="3">
        <v>-1</v>
      </c>
      <c r="H957" s="18" t="str">
        <f>VLOOKUP(G957, Products!$A$1:$B$7, 2, FALSE)</f>
        <v>NONE</v>
      </c>
      <c r="I957" s="3">
        <v>-1</v>
      </c>
      <c r="J957" s="19" t="str">
        <f>VLOOKUP(I957, 'Pricing plans'!$A$1:$B$5, 2, FALSE)</f>
        <v>NONE</v>
      </c>
      <c r="K957" s="22">
        <f t="array" ref="K957">INDEX(Prices!$A$1:$G$5, MATCH(J957, Prices!$A$1:$A$5, 0), MATCH(H957, Prices!$A$1:$G$1, 0))</f>
        <v>0</v>
      </c>
      <c r="L957" s="3">
        <v>10</v>
      </c>
      <c r="M957" s="18" t="str">
        <f>VLOOKUP(L957, Cities!$A$1:$B$11, 2, FALSE)</f>
        <v>Nha Trang</v>
      </c>
      <c r="N957" s="3">
        <v>4</v>
      </c>
      <c r="O957" s="4" t="s">
        <v>45</v>
      </c>
    </row>
    <row r="958" spans="1:15" ht="13" x14ac:dyDescent="0.15">
      <c r="A958" s="3">
        <v>957</v>
      </c>
      <c r="B958" s="3">
        <v>6</v>
      </c>
      <c r="C958" s="18" t="str">
        <f>VLOOKUP(B958, 'Traffic channels'!$A$1:$B$7, 2, FALSE)</f>
        <v>Twitter</v>
      </c>
      <c r="D958" s="4" t="s">
        <v>39</v>
      </c>
      <c r="E958" s="14">
        <v>0</v>
      </c>
      <c r="F958" s="3">
        <v>-1</v>
      </c>
      <c r="G958" s="3">
        <v>-1</v>
      </c>
      <c r="H958" s="18" t="str">
        <f>VLOOKUP(G958, Products!$A$1:$B$7, 2, FALSE)</f>
        <v>NONE</v>
      </c>
      <c r="I958" s="3">
        <v>-1</v>
      </c>
      <c r="J958" s="19" t="str">
        <f>VLOOKUP(I958, 'Pricing plans'!$A$1:$B$5, 2, FALSE)</f>
        <v>NONE</v>
      </c>
      <c r="K958" s="22">
        <f t="array" ref="K958">INDEX(Prices!$A$1:$G$5, MATCH(J958, Prices!$A$1:$A$5, 0), MATCH(H958, Prices!$A$1:$G$1, 0))</f>
        <v>0</v>
      </c>
      <c r="L958" s="3">
        <v>6</v>
      </c>
      <c r="M958" s="18" t="str">
        <f>VLOOKUP(L958, Cities!$A$1:$B$11, 2, FALSE)</f>
        <v>Đà Lạt</v>
      </c>
      <c r="N958" s="3">
        <v>1</v>
      </c>
      <c r="O958" s="4" t="s">
        <v>44</v>
      </c>
    </row>
    <row r="959" spans="1:15" ht="13" x14ac:dyDescent="0.15">
      <c r="A959" s="3">
        <v>958</v>
      </c>
      <c r="B959" s="3">
        <v>1</v>
      </c>
      <c r="C959" s="18" t="str">
        <f>VLOOKUP(B959, 'Traffic channels'!$A$1:$B$7, 2, FALSE)</f>
        <v>Google SEO</v>
      </c>
      <c r="D959" s="4" t="s">
        <v>42</v>
      </c>
      <c r="E959" s="14">
        <v>0</v>
      </c>
      <c r="F959" s="3">
        <v>-1</v>
      </c>
      <c r="G959" s="3">
        <v>-1</v>
      </c>
      <c r="H959" s="18" t="str">
        <f>VLOOKUP(G959, Products!$A$1:$B$7, 2, FALSE)</f>
        <v>NONE</v>
      </c>
      <c r="I959" s="3">
        <v>-1</v>
      </c>
      <c r="J959" s="19" t="str">
        <f>VLOOKUP(I959, 'Pricing plans'!$A$1:$B$5, 2, FALSE)</f>
        <v>NONE</v>
      </c>
      <c r="K959" s="22">
        <f t="array" ref="K959">INDEX(Prices!$A$1:$G$5, MATCH(J959, Prices!$A$1:$A$5, 0), MATCH(H959, Prices!$A$1:$G$1, 0))</f>
        <v>0</v>
      </c>
      <c r="L959" s="3">
        <v>1</v>
      </c>
      <c r="M959" s="18" t="str">
        <f>VLOOKUP(L959, Cities!$A$1:$B$11, 2, FALSE)</f>
        <v>Ho Chi Minh City</v>
      </c>
      <c r="N959" s="3">
        <v>6</v>
      </c>
      <c r="O959" s="4" t="s">
        <v>46</v>
      </c>
    </row>
    <row r="960" spans="1:15" ht="13" x14ac:dyDescent="0.15">
      <c r="A960" s="3">
        <v>959</v>
      </c>
      <c r="B960" s="3">
        <v>6</v>
      </c>
      <c r="C960" s="18" t="str">
        <f>VLOOKUP(B960, 'Traffic channels'!$A$1:$B$7, 2, FALSE)</f>
        <v>Twitter</v>
      </c>
      <c r="D960" s="4" t="s">
        <v>39</v>
      </c>
      <c r="E960" s="14">
        <v>0</v>
      </c>
      <c r="F960" s="3">
        <v>-1</v>
      </c>
      <c r="G960" s="3">
        <v>-1</v>
      </c>
      <c r="H960" s="18" t="str">
        <f>VLOOKUP(G960, Products!$A$1:$B$7, 2, FALSE)</f>
        <v>NONE</v>
      </c>
      <c r="I960" s="3">
        <v>-1</v>
      </c>
      <c r="J960" s="19" t="str">
        <f>VLOOKUP(I960, 'Pricing plans'!$A$1:$B$5, 2, FALSE)</f>
        <v>NONE</v>
      </c>
      <c r="K960" s="22">
        <f t="array" ref="K960">INDEX(Prices!$A$1:$G$5, MATCH(J960, Prices!$A$1:$A$5, 0), MATCH(H960, Prices!$A$1:$G$1, 0))</f>
        <v>0</v>
      </c>
      <c r="L960" s="3">
        <v>2</v>
      </c>
      <c r="M960" s="18" t="str">
        <f>VLOOKUP(L960, Cities!$A$1:$B$11, 2, FALSE)</f>
        <v>Hanoi</v>
      </c>
      <c r="N960" s="3">
        <v>6</v>
      </c>
      <c r="O960" s="4" t="s">
        <v>46</v>
      </c>
    </row>
    <row r="961" spans="1:15" ht="13" x14ac:dyDescent="0.15">
      <c r="A961" s="3">
        <v>960</v>
      </c>
      <c r="B961" s="3">
        <v>2</v>
      </c>
      <c r="C961" s="18" t="str">
        <f>VLOOKUP(B961, 'Traffic channels'!$A$1:$B$7, 2, FALSE)</f>
        <v>Google Ads</v>
      </c>
      <c r="D961" s="4" t="s">
        <v>42</v>
      </c>
      <c r="E961" s="14">
        <v>0</v>
      </c>
      <c r="F961" s="3">
        <v>-1</v>
      </c>
      <c r="G961" s="3">
        <v>-1</v>
      </c>
      <c r="H961" s="18" t="str">
        <f>VLOOKUP(G961, Products!$A$1:$B$7, 2, FALSE)</f>
        <v>NONE</v>
      </c>
      <c r="I961" s="3">
        <v>-1</v>
      </c>
      <c r="J961" s="19" t="str">
        <f>VLOOKUP(I961, 'Pricing plans'!$A$1:$B$5, 2, FALSE)</f>
        <v>NONE</v>
      </c>
      <c r="K961" s="22">
        <f t="array" ref="K961">INDEX(Prices!$A$1:$G$5, MATCH(J961, Prices!$A$1:$A$5, 0), MATCH(H961, Prices!$A$1:$G$1, 0))</f>
        <v>0</v>
      </c>
      <c r="L961" s="3">
        <v>3</v>
      </c>
      <c r="M961" s="18" t="str">
        <f>VLOOKUP(L961, Cities!$A$1:$B$11, 2, FALSE)</f>
        <v>Da Nang</v>
      </c>
      <c r="N961" s="3">
        <v>6</v>
      </c>
      <c r="O961" s="4" t="s">
        <v>46</v>
      </c>
    </row>
    <row r="962" spans="1:15" ht="13" x14ac:dyDescent="0.15">
      <c r="A962" s="3">
        <v>961</v>
      </c>
      <c r="B962" s="3">
        <v>1</v>
      </c>
      <c r="C962" s="18" t="str">
        <f>VLOOKUP(B962, 'Traffic channels'!$A$1:$B$7, 2, FALSE)</f>
        <v>Google SEO</v>
      </c>
      <c r="D962" s="4" t="s">
        <v>42</v>
      </c>
      <c r="E962" s="14">
        <v>0</v>
      </c>
      <c r="F962" s="3">
        <v>-1</v>
      </c>
      <c r="G962" s="3">
        <v>-1</v>
      </c>
      <c r="H962" s="18" t="str">
        <f>VLOOKUP(G962, Products!$A$1:$B$7, 2, FALSE)</f>
        <v>NONE</v>
      </c>
      <c r="I962" s="3">
        <v>-1</v>
      </c>
      <c r="J962" s="19" t="str">
        <f>VLOOKUP(I962, 'Pricing plans'!$A$1:$B$5, 2, FALSE)</f>
        <v>NONE</v>
      </c>
      <c r="K962" s="22">
        <f t="array" ref="K962">INDEX(Prices!$A$1:$G$5, MATCH(J962, Prices!$A$1:$A$5, 0), MATCH(H962, Prices!$A$1:$G$1, 0))</f>
        <v>0</v>
      </c>
      <c r="L962" s="3">
        <v>1</v>
      </c>
      <c r="M962" s="18" t="str">
        <f>VLOOKUP(L962, Cities!$A$1:$B$11, 2, FALSE)</f>
        <v>Ho Chi Minh City</v>
      </c>
      <c r="N962" s="3">
        <v>2</v>
      </c>
      <c r="O962" s="4" t="s">
        <v>41</v>
      </c>
    </row>
    <row r="963" spans="1:15" ht="13" x14ac:dyDescent="0.15">
      <c r="A963" s="3">
        <v>962</v>
      </c>
      <c r="B963" s="3">
        <v>3</v>
      </c>
      <c r="C963" s="18" t="str">
        <f>VLOOKUP(B963, 'Traffic channels'!$A$1:$B$7, 2, FALSE)</f>
        <v>Bing</v>
      </c>
      <c r="D963" s="4" t="s">
        <v>42</v>
      </c>
      <c r="E963" s="14">
        <v>0</v>
      </c>
      <c r="F963" s="3">
        <v>-1</v>
      </c>
      <c r="G963" s="3">
        <v>-1</v>
      </c>
      <c r="H963" s="18" t="str">
        <f>VLOOKUP(G963, Products!$A$1:$B$7, 2, FALSE)</f>
        <v>NONE</v>
      </c>
      <c r="I963" s="3">
        <v>-1</v>
      </c>
      <c r="J963" s="19" t="str">
        <f>VLOOKUP(I963, 'Pricing plans'!$A$1:$B$5, 2, FALSE)</f>
        <v>NONE</v>
      </c>
      <c r="K963" s="22">
        <f t="array" ref="K963">INDEX(Prices!$A$1:$G$5, MATCH(J963, Prices!$A$1:$A$5, 0), MATCH(H963, Prices!$A$1:$G$1, 0))</f>
        <v>0</v>
      </c>
      <c r="L963" s="3">
        <v>5</v>
      </c>
      <c r="M963" s="18" t="str">
        <f>VLOOKUP(L963, Cities!$A$1:$B$11, 2, FALSE)</f>
        <v>Đông Hà</v>
      </c>
      <c r="N963" s="3">
        <v>6</v>
      </c>
      <c r="O963" s="4" t="s">
        <v>46</v>
      </c>
    </row>
    <row r="964" spans="1:15" ht="13" x14ac:dyDescent="0.15">
      <c r="A964" s="3">
        <v>963</v>
      </c>
      <c r="B964" s="3">
        <v>5</v>
      </c>
      <c r="C964" s="18" t="str">
        <f>VLOOKUP(B964, 'Traffic channels'!$A$1:$B$7, 2, FALSE)</f>
        <v>Instagram</v>
      </c>
      <c r="D964" s="4" t="s">
        <v>42</v>
      </c>
      <c r="E964" s="14">
        <v>0</v>
      </c>
      <c r="F964" s="3">
        <v>-1</v>
      </c>
      <c r="G964" s="3">
        <v>-1</v>
      </c>
      <c r="H964" s="18" t="str">
        <f>VLOOKUP(G964, Products!$A$1:$B$7, 2, FALSE)</f>
        <v>NONE</v>
      </c>
      <c r="I964" s="3">
        <v>-1</v>
      </c>
      <c r="J964" s="19" t="str">
        <f>VLOOKUP(I964, 'Pricing plans'!$A$1:$B$5, 2, FALSE)</f>
        <v>NONE</v>
      </c>
      <c r="K964" s="22">
        <f t="array" ref="K964">INDEX(Prices!$A$1:$G$5, MATCH(J964, Prices!$A$1:$A$5, 0), MATCH(H964, Prices!$A$1:$G$1, 0))</f>
        <v>0</v>
      </c>
      <c r="L964" s="3">
        <v>4</v>
      </c>
      <c r="M964" s="18" t="str">
        <f>VLOOKUP(L964, Cities!$A$1:$B$11, 2, FALSE)</f>
        <v>Huế</v>
      </c>
      <c r="N964" s="3">
        <v>7</v>
      </c>
      <c r="O964" s="4" t="s">
        <v>47</v>
      </c>
    </row>
    <row r="965" spans="1:15" ht="13" x14ac:dyDescent="0.15">
      <c r="A965" s="3">
        <v>964</v>
      </c>
      <c r="B965" s="4">
        <v>3</v>
      </c>
      <c r="C965" s="18" t="str">
        <f>VLOOKUP(B965, 'Traffic channels'!$A$1:$B$7, 2, FALSE)</f>
        <v>Bing</v>
      </c>
      <c r="D965" s="4" t="s">
        <v>42</v>
      </c>
      <c r="E965" s="14">
        <v>0</v>
      </c>
      <c r="F965" s="3">
        <v>-1</v>
      </c>
      <c r="G965" s="3">
        <v>-1</v>
      </c>
      <c r="H965" s="18" t="str">
        <f>VLOOKUP(G965, Products!$A$1:$B$7, 2, FALSE)</f>
        <v>NONE</v>
      </c>
      <c r="I965" s="3">
        <v>-1</v>
      </c>
      <c r="J965" s="19" t="str">
        <f>VLOOKUP(I965, 'Pricing plans'!$A$1:$B$5, 2, FALSE)</f>
        <v>NONE</v>
      </c>
      <c r="K965" s="22">
        <f t="array" ref="K965">INDEX(Prices!$A$1:$G$5, MATCH(J965, Prices!$A$1:$A$5, 0), MATCH(H965, Prices!$A$1:$G$1, 0))</f>
        <v>0</v>
      </c>
      <c r="L965" s="3">
        <v>1</v>
      </c>
      <c r="M965" s="18" t="str">
        <f>VLOOKUP(L965, Cities!$A$1:$B$11, 2, FALSE)</f>
        <v>Ho Chi Minh City</v>
      </c>
      <c r="N965" s="3">
        <v>3</v>
      </c>
      <c r="O965" s="4" t="s">
        <v>40</v>
      </c>
    </row>
    <row r="966" spans="1:15" ht="13" x14ac:dyDescent="0.15">
      <c r="A966" s="3">
        <v>965</v>
      </c>
      <c r="B966" s="3">
        <v>2</v>
      </c>
      <c r="C966" s="18" t="str">
        <f>VLOOKUP(B966, 'Traffic channels'!$A$1:$B$7, 2, FALSE)</f>
        <v>Google Ads</v>
      </c>
      <c r="D966" s="4" t="s">
        <v>39</v>
      </c>
      <c r="E966" s="14">
        <v>0</v>
      </c>
      <c r="F966" s="3">
        <v>-1</v>
      </c>
      <c r="G966" s="3">
        <v>-1</v>
      </c>
      <c r="H966" s="18" t="str">
        <f>VLOOKUP(G966, Products!$A$1:$B$7, 2, FALSE)</f>
        <v>NONE</v>
      </c>
      <c r="I966" s="3">
        <v>-1</v>
      </c>
      <c r="J966" s="19" t="str">
        <f>VLOOKUP(I966, 'Pricing plans'!$A$1:$B$5, 2, FALSE)</f>
        <v>NONE</v>
      </c>
      <c r="K966" s="22">
        <f t="array" ref="K966">INDEX(Prices!$A$1:$G$5, MATCH(J966, Prices!$A$1:$A$5, 0), MATCH(H966, Prices!$A$1:$G$1, 0))</f>
        <v>0</v>
      </c>
      <c r="L966" s="3">
        <v>5</v>
      </c>
      <c r="M966" s="18" t="str">
        <f>VLOOKUP(L966, Cities!$A$1:$B$11, 2, FALSE)</f>
        <v>Đông Hà</v>
      </c>
      <c r="N966" s="3">
        <v>6</v>
      </c>
      <c r="O966" s="4" t="s">
        <v>46</v>
      </c>
    </row>
    <row r="967" spans="1:15" ht="13" x14ac:dyDescent="0.15">
      <c r="A967" s="3">
        <v>966</v>
      </c>
      <c r="B967" s="3">
        <v>2</v>
      </c>
      <c r="C967" s="18" t="str">
        <f>VLOOKUP(B967, 'Traffic channels'!$A$1:$B$7, 2, FALSE)</f>
        <v>Google Ads</v>
      </c>
      <c r="D967" s="4" t="s">
        <v>42</v>
      </c>
      <c r="E967" s="14">
        <v>0</v>
      </c>
      <c r="F967" s="3">
        <v>-1</v>
      </c>
      <c r="G967" s="3">
        <v>-1</v>
      </c>
      <c r="H967" s="18" t="str">
        <f>VLOOKUP(G967, Products!$A$1:$B$7, 2, FALSE)</f>
        <v>NONE</v>
      </c>
      <c r="I967" s="3">
        <v>-1</v>
      </c>
      <c r="J967" s="19" t="str">
        <f>VLOOKUP(I967, 'Pricing plans'!$A$1:$B$5, 2, FALSE)</f>
        <v>NONE</v>
      </c>
      <c r="K967" s="22">
        <f t="array" ref="K967">INDEX(Prices!$A$1:$G$5, MATCH(J967, Prices!$A$1:$A$5, 0), MATCH(H967, Prices!$A$1:$G$1, 0))</f>
        <v>0</v>
      </c>
      <c r="L967" s="3">
        <v>2</v>
      </c>
      <c r="M967" s="18" t="str">
        <f>VLOOKUP(L967, Cities!$A$1:$B$11, 2, FALSE)</f>
        <v>Hanoi</v>
      </c>
      <c r="N967" s="3">
        <v>5</v>
      </c>
      <c r="O967" s="4" t="s">
        <v>43</v>
      </c>
    </row>
    <row r="968" spans="1:15" ht="13" x14ac:dyDescent="0.15">
      <c r="A968" s="3">
        <v>967</v>
      </c>
      <c r="B968" s="3">
        <v>1</v>
      </c>
      <c r="C968" s="18" t="str">
        <f>VLOOKUP(B968, 'Traffic channels'!$A$1:$B$7, 2, FALSE)</f>
        <v>Google SEO</v>
      </c>
      <c r="D968" s="4" t="s">
        <v>42</v>
      </c>
      <c r="E968" s="14">
        <v>0</v>
      </c>
      <c r="F968" s="3">
        <v>-1</v>
      </c>
      <c r="G968" s="3">
        <v>-1</v>
      </c>
      <c r="H968" s="18" t="str">
        <f>VLOOKUP(G968, Products!$A$1:$B$7, 2, FALSE)</f>
        <v>NONE</v>
      </c>
      <c r="I968" s="3">
        <v>-1</v>
      </c>
      <c r="J968" s="19" t="str">
        <f>VLOOKUP(I968, 'Pricing plans'!$A$1:$B$5, 2, FALSE)</f>
        <v>NONE</v>
      </c>
      <c r="K968" s="22">
        <f t="array" ref="K968">INDEX(Prices!$A$1:$G$5, MATCH(J968, Prices!$A$1:$A$5, 0), MATCH(H968, Prices!$A$1:$G$1, 0))</f>
        <v>0</v>
      </c>
      <c r="L968" s="3">
        <v>3</v>
      </c>
      <c r="M968" s="18" t="str">
        <f>VLOOKUP(L968, Cities!$A$1:$B$11, 2, FALSE)</f>
        <v>Da Nang</v>
      </c>
      <c r="N968" s="3">
        <v>3</v>
      </c>
      <c r="O968" s="4" t="s">
        <v>40</v>
      </c>
    </row>
    <row r="969" spans="1:15" ht="13" x14ac:dyDescent="0.15">
      <c r="A969" s="3">
        <v>968</v>
      </c>
      <c r="B969" s="3">
        <v>4</v>
      </c>
      <c r="C969" s="18" t="str">
        <f>VLOOKUP(B969, 'Traffic channels'!$A$1:$B$7, 2, FALSE)</f>
        <v>Facebook</v>
      </c>
      <c r="D969" s="4" t="s">
        <v>39</v>
      </c>
      <c r="E969" s="14">
        <v>0</v>
      </c>
      <c r="F969" s="3">
        <v>-1</v>
      </c>
      <c r="G969" s="3">
        <v>-1</v>
      </c>
      <c r="H969" s="18" t="str">
        <f>VLOOKUP(G969, Products!$A$1:$B$7, 2, FALSE)</f>
        <v>NONE</v>
      </c>
      <c r="I969" s="3">
        <v>-1</v>
      </c>
      <c r="J969" s="19" t="str">
        <f>VLOOKUP(I969, 'Pricing plans'!$A$1:$B$5, 2, FALSE)</f>
        <v>NONE</v>
      </c>
      <c r="K969" s="22">
        <f t="array" ref="K969">INDEX(Prices!$A$1:$G$5, MATCH(J969, Prices!$A$1:$A$5, 0), MATCH(H969, Prices!$A$1:$G$1, 0))</f>
        <v>0</v>
      </c>
      <c r="L969" s="3">
        <v>5</v>
      </c>
      <c r="M969" s="18" t="str">
        <f>VLOOKUP(L969, Cities!$A$1:$B$11, 2, FALSE)</f>
        <v>Đông Hà</v>
      </c>
      <c r="N969" s="3">
        <v>6</v>
      </c>
      <c r="O969" s="4" t="s">
        <v>46</v>
      </c>
    </row>
    <row r="970" spans="1:15" ht="13" x14ac:dyDescent="0.15">
      <c r="A970" s="3">
        <v>969</v>
      </c>
      <c r="B970" s="3">
        <v>2</v>
      </c>
      <c r="C970" s="18" t="str">
        <f>VLOOKUP(B970, 'Traffic channels'!$A$1:$B$7, 2, FALSE)</f>
        <v>Google Ads</v>
      </c>
      <c r="D970" s="4" t="s">
        <v>39</v>
      </c>
      <c r="E970" s="14">
        <v>0</v>
      </c>
      <c r="F970" s="3">
        <v>-1</v>
      </c>
      <c r="G970" s="3">
        <v>-1</v>
      </c>
      <c r="H970" s="18" t="str">
        <f>VLOOKUP(G970, Products!$A$1:$B$7, 2, FALSE)</f>
        <v>NONE</v>
      </c>
      <c r="I970" s="3">
        <v>-1</v>
      </c>
      <c r="J970" s="19" t="str">
        <f>VLOOKUP(I970, 'Pricing plans'!$A$1:$B$5, 2, FALSE)</f>
        <v>NONE</v>
      </c>
      <c r="K970" s="22">
        <f t="array" ref="K970">INDEX(Prices!$A$1:$G$5, MATCH(J970, Prices!$A$1:$A$5, 0), MATCH(H970, Prices!$A$1:$G$1, 0))</f>
        <v>0</v>
      </c>
      <c r="L970" s="3">
        <v>3</v>
      </c>
      <c r="M970" s="18" t="str">
        <f>VLOOKUP(L970, Cities!$A$1:$B$11, 2, FALSE)</f>
        <v>Da Nang</v>
      </c>
      <c r="N970" s="3">
        <v>2</v>
      </c>
      <c r="O970" s="4" t="s">
        <v>41</v>
      </c>
    </row>
    <row r="971" spans="1:15" ht="13" x14ac:dyDescent="0.15">
      <c r="A971" s="3">
        <v>970</v>
      </c>
      <c r="B971" s="3">
        <v>5</v>
      </c>
      <c r="C971" s="18" t="str">
        <f>VLOOKUP(B971, 'Traffic channels'!$A$1:$B$7, 2, FALSE)</f>
        <v>Instagram</v>
      </c>
      <c r="D971" s="4" t="s">
        <v>42</v>
      </c>
      <c r="E971" s="14">
        <v>0</v>
      </c>
      <c r="F971" s="3">
        <v>-1</v>
      </c>
      <c r="G971" s="3">
        <v>-1</v>
      </c>
      <c r="H971" s="18" t="str">
        <f>VLOOKUP(G971, Products!$A$1:$B$7, 2, FALSE)</f>
        <v>NONE</v>
      </c>
      <c r="I971" s="3">
        <v>-1</v>
      </c>
      <c r="J971" s="19" t="str">
        <f>VLOOKUP(I971, 'Pricing plans'!$A$1:$B$5, 2, FALSE)</f>
        <v>NONE</v>
      </c>
      <c r="K971" s="22">
        <f t="array" ref="K971">INDEX(Prices!$A$1:$G$5, MATCH(J971, Prices!$A$1:$A$5, 0), MATCH(H971, Prices!$A$1:$G$1, 0))</f>
        <v>0</v>
      </c>
      <c r="L971" s="3">
        <v>2</v>
      </c>
      <c r="M971" s="18" t="str">
        <f>VLOOKUP(L971, Cities!$A$1:$B$11, 2, FALSE)</f>
        <v>Hanoi</v>
      </c>
      <c r="N971" s="3">
        <v>2</v>
      </c>
      <c r="O971" s="4" t="s">
        <v>41</v>
      </c>
    </row>
    <row r="972" spans="1:15" ht="13" x14ac:dyDescent="0.15">
      <c r="A972" s="3">
        <v>971</v>
      </c>
      <c r="B972" s="3">
        <v>2</v>
      </c>
      <c r="C972" s="18" t="str">
        <f>VLOOKUP(B972, 'Traffic channels'!$A$1:$B$7, 2, FALSE)</f>
        <v>Google Ads</v>
      </c>
      <c r="D972" s="4" t="s">
        <v>39</v>
      </c>
      <c r="E972" s="14">
        <v>0</v>
      </c>
      <c r="F972" s="3">
        <v>-1</v>
      </c>
      <c r="G972" s="3">
        <v>-1</v>
      </c>
      <c r="H972" s="18" t="str">
        <f>VLOOKUP(G972, Products!$A$1:$B$7, 2, FALSE)</f>
        <v>NONE</v>
      </c>
      <c r="I972" s="3">
        <v>-1</v>
      </c>
      <c r="J972" s="19" t="str">
        <f>VLOOKUP(I972, 'Pricing plans'!$A$1:$B$5, 2, FALSE)</f>
        <v>NONE</v>
      </c>
      <c r="K972" s="22">
        <f t="array" ref="K972">INDEX(Prices!$A$1:$G$5, MATCH(J972, Prices!$A$1:$A$5, 0), MATCH(H972, Prices!$A$1:$G$1, 0))</f>
        <v>0</v>
      </c>
      <c r="L972" s="3">
        <v>6</v>
      </c>
      <c r="M972" s="18" t="str">
        <f>VLOOKUP(L972, Cities!$A$1:$B$11, 2, FALSE)</f>
        <v>Đà Lạt</v>
      </c>
      <c r="N972" s="3">
        <v>6</v>
      </c>
      <c r="O972" s="4" t="s">
        <v>46</v>
      </c>
    </row>
    <row r="973" spans="1:15" ht="13" x14ac:dyDescent="0.15">
      <c r="A973" s="3">
        <v>972</v>
      </c>
      <c r="B973" s="3">
        <v>5</v>
      </c>
      <c r="C973" s="18" t="str">
        <f>VLOOKUP(B973, 'Traffic channels'!$A$1:$B$7, 2, FALSE)</f>
        <v>Instagram</v>
      </c>
      <c r="D973" s="4" t="s">
        <v>42</v>
      </c>
      <c r="E973" s="14">
        <v>0</v>
      </c>
      <c r="F973" s="3">
        <v>-1</v>
      </c>
      <c r="G973" s="3">
        <v>-1</v>
      </c>
      <c r="H973" s="18" t="str">
        <f>VLOOKUP(G973, Products!$A$1:$B$7, 2, FALSE)</f>
        <v>NONE</v>
      </c>
      <c r="I973" s="3">
        <v>-1</v>
      </c>
      <c r="J973" s="19" t="str">
        <f>VLOOKUP(I973, 'Pricing plans'!$A$1:$B$5, 2, FALSE)</f>
        <v>NONE</v>
      </c>
      <c r="K973" s="22">
        <f t="array" ref="K973">INDEX(Prices!$A$1:$G$5, MATCH(J973, Prices!$A$1:$A$5, 0), MATCH(H973, Prices!$A$1:$G$1, 0))</f>
        <v>0</v>
      </c>
      <c r="L973" s="3">
        <v>4</v>
      </c>
      <c r="M973" s="18" t="str">
        <f>VLOOKUP(L973, Cities!$A$1:$B$11, 2, FALSE)</f>
        <v>Huế</v>
      </c>
      <c r="N973" s="3">
        <v>7</v>
      </c>
      <c r="O973" s="4" t="s">
        <v>47</v>
      </c>
    </row>
    <row r="974" spans="1:15" ht="13" x14ac:dyDescent="0.15">
      <c r="A974" s="3">
        <v>973</v>
      </c>
      <c r="B974" s="3">
        <v>3</v>
      </c>
      <c r="C974" s="18" t="str">
        <f>VLOOKUP(B974, 'Traffic channels'!$A$1:$B$7, 2, FALSE)</f>
        <v>Bing</v>
      </c>
      <c r="D974" s="4" t="s">
        <v>42</v>
      </c>
      <c r="E974" s="14">
        <v>0</v>
      </c>
      <c r="F974" s="3">
        <v>-1</v>
      </c>
      <c r="G974" s="3">
        <v>-1</v>
      </c>
      <c r="H974" s="18" t="str">
        <f>VLOOKUP(G974, Products!$A$1:$B$7, 2, FALSE)</f>
        <v>NONE</v>
      </c>
      <c r="I974" s="3">
        <v>-1</v>
      </c>
      <c r="J974" s="19" t="str">
        <f>VLOOKUP(I974, 'Pricing plans'!$A$1:$B$5, 2, FALSE)</f>
        <v>NONE</v>
      </c>
      <c r="K974" s="22">
        <f t="array" ref="K974">INDEX(Prices!$A$1:$G$5, MATCH(J974, Prices!$A$1:$A$5, 0), MATCH(H974, Prices!$A$1:$G$1, 0))</f>
        <v>0</v>
      </c>
      <c r="L974" s="3">
        <v>4</v>
      </c>
      <c r="M974" s="18" t="str">
        <f>VLOOKUP(L974, Cities!$A$1:$B$11, 2, FALSE)</f>
        <v>Huế</v>
      </c>
      <c r="N974" s="3">
        <v>5</v>
      </c>
      <c r="O974" s="4" t="s">
        <v>43</v>
      </c>
    </row>
    <row r="975" spans="1:15" ht="13" x14ac:dyDescent="0.15">
      <c r="A975" s="3">
        <v>974</v>
      </c>
      <c r="B975" s="3">
        <v>2</v>
      </c>
      <c r="C975" s="18" t="str">
        <f>VLOOKUP(B975, 'Traffic channels'!$A$1:$B$7, 2, FALSE)</f>
        <v>Google Ads</v>
      </c>
      <c r="D975" s="4" t="s">
        <v>39</v>
      </c>
      <c r="E975" s="14">
        <v>0</v>
      </c>
      <c r="F975" s="3">
        <v>-1</v>
      </c>
      <c r="G975" s="3">
        <v>-1</v>
      </c>
      <c r="H975" s="18" t="str">
        <f>VLOOKUP(G975, Products!$A$1:$B$7, 2, FALSE)</f>
        <v>NONE</v>
      </c>
      <c r="I975" s="3">
        <v>-1</v>
      </c>
      <c r="J975" s="19" t="str">
        <f>VLOOKUP(I975, 'Pricing plans'!$A$1:$B$5, 2, FALSE)</f>
        <v>NONE</v>
      </c>
      <c r="K975" s="22">
        <f t="array" ref="K975">INDEX(Prices!$A$1:$G$5, MATCH(J975, Prices!$A$1:$A$5, 0), MATCH(H975, Prices!$A$1:$G$1, 0))</f>
        <v>0</v>
      </c>
      <c r="L975" s="3">
        <v>3</v>
      </c>
      <c r="M975" s="18" t="str">
        <f>VLOOKUP(L975, Cities!$A$1:$B$11, 2, FALSE)</f>
        <v>Da Nang</v>
      </c>
      <c r="N975" s="3">
        <v>2</v>
      </c>
      <c r="O975" s="4" t="s">
        <v>41</v>
      </c>
    </row>
    <row r="976" spans="1:15" ht="13" x14ac:dyDescent="0.15">
      <c r="A976" s="3">
        <v>975</v>
      </c>
      <c r="B976" s="3">
        <v>5</v>
      </c>
      <c r="C976" s="18" t="str">
        <f>VLOOKUP(B976, 'Traffic channels'!$A$1:$B$7, 2, FALSE)</f>
        <v>Instagram</v>
      </c>
      <c r="D976" s="4" t="s">
        <v>39</v>
      </c>
      <c r="E976" s="14">
        <v>0</v>
      </c>
      <c r="F976" s="3">
        <v>-1</v>
      </c>
      <c r="G976" s="3">
        <v>-1</v>
      </c>
      <c r="H976" s="18" t="str">
        <f>VLOOKUP(G976, Products!$A$1:$B$7, 2, FALSE)</f>
        <v>NONE</v>
      </c>
      <c r="I976" s="3">
        <v>-1</v>
      </c>
      <c r="J976" s="19" t="str">
        <f>VLOOKUP(I976, 'Pricing plans'!$A$1:$B$5, 2, FALSE)</f>
        <v>NONE</v>
      </c>
      <c r="K976" s="22">
        <f t="array" ref="K976">INDEX(Prices!$A$1:$G$5, MATCH(J976, Prices!$A$1:$A$5, 0), MATCH(H976, Prices!$A$1:$G$1, 0))</f>
        <v>0</v>
      </c>
      <c r="L976" s="3">
        <v>4</v>
      </c>
      <c r="M976" s="18" t="str">
        <f>VLOOKUP(L976, Cities!$A$1:$B$11, 2, FALSE)</f>
        <v>Huế</v>
      </c>
      <c r="N976" s="3">
        <v>7</v>
      </c>
      <c r="O976" s="4" t="s">
        <v>47</v>
      </c>
    </row>
    <row r="977" spans="1:15" ht="13" x14ac:dyDescent="0.15">
      <c r="A977" s="3">
        <v>976</v>
      </c>
      <c r="B977" s="3">
        <v>2</v>
      </c>
      <c r="C977" s="18" t="str">
        <f>VLOOKUP(B977, 'Traffic channels'!$A$1:$B$7, 2, FALSE)</f>
        <v>Google Ads</v>
      </c>
      <c r="D977" s="4" t="s">
        <v>42</v>
      </c>
      <c r="E977" s="14">
        <v>0</v>
      </c>
      <c r="F977" s="3">
        <v>-1</v>
      </c>
      <c r="G977" s="3">
        <v>-1</v>
      </c>
      <c r="H977" s="18" t="str">
        <f>VLOOKUP(G977, Products!$A$1:$B$7, 2, FALSE)</f>
        <v>NONE</v>
      </c>
      <c r="I977" s="3">
        <v>-1</v>
      </c>
      <c r="J977" s="19" t="str">
        <f>VLOOKUP(I977, 'Pricing plans'!$A$1:$B$5, 2, FALSE)</f>
        <v>NONE</v>
      </c>
      <c r="K977" s="22">
        <f t="array" ref="K977">INDEX(Prices!$A$1:$G$5, MATCH(J977, Prices!$A$1:$A$5, 0), MATCH(H977, Prices!$A$1:$G$1, 0))</f>
        <v>0</v>
      </c>
      <c r="L977" s="3">
        <v>7</v>
      </c>
      <c r="M977" s="18" t="str">
        <f>VLOOKUP(L977, Cities!$A$1:$B$11, 2, FALSE)</f>
        <v>Hội An</v>
      </c>
      <c r="N977" s="3">
        <v>6</v>
      </c>
      <c r="O977" s="4" t="s">
        <v>46</v>
      </c>
    </row>
    <row r="978" spans="1:15" ht="13" x14ac:dyDescent="0.15">
      <c r="A978" s="3">
        <v>977</v>
      </c>
      <c r="B978" s="3">
        <v>5</v>
      </c>
      <c r="C978" s="18" t="str">
        <f>VLOOKUP(B978, 'Traffic channels'!$A$1:$B$7, 2, FALSE)</f>
        <v>Instagram</v>
      </c>
      <c r="D978" s="4" t="s">
        <v>39</v>
      </c>
      <c r="E978" s="14">
        <v>0</v>
      </c>
      <c r="F978" s="3">
        <v>-1</v>
      </c>
      <c r="G978" s="3">
        <v>-1</v>
      </c>
      <c r="H978" s="18" t="str">
        <f>VLOOKUP(G978, Products!$A$1:$B$7, 2, FALSE)</f>
        <v>NONE</v>
      </c>
      <c r="I978" s="3">
        <v>-1</v>
      </c>
      <c r="J978" s="19" t="str">
        <f>VLOOKUP(I978, 'Pricing plans'!$A$1:$B$5, 2, FALSE)</f>
        <v>NONE</v>
      </c>
      <c r="K978" s="22">
        <f t="array" ref="K978">INDEX(Prices!$A$1:$G$5, MATCH(J978, Prices!$A$1:$A$5, 0), MATCH(H978, Prices!$A$1:$G$1, 0))</f>
        <v>0</v>
      </c>
      <c r="L978" s="3">
        <v>2</v>
      </c>
      <c r="M978" s="18" t="str">
        <f>VLOOKUP(L978, Cities!$A$1:$B$11, 2, FALSE)</f>
        <v>Hanoi</v>
      </c>
      <c r="N978" s="3">
        <v>4</v>
      </c>
      <c r="O978" s="4" t="s">
        <v>45</v>
      </c>
    </row>
    <row r="979" spans="1:15" ht="13" x14ac:dyDescent="0.15">
      <c r="A979" s="3">
        <v>978</v>
      </c>
      <c r="B979" s="3">
        <v>2</v>
      </c>
      <c r="C979" s="18" t="str">
        <f>VLOOKUP(B979, 'Traffic channels'!$A$1:$B$7, 2, FALSE)</f>
        <v>Google Ads</v>
      </c>
      <c r="D979" s="4" t="s">
        <v>39</v>
      </c>
      <c r="E979" s="14">
        <v>0</v>
      </c>
      <c r="F979" s="3">
        <v>-1</v>
      </c>
      <c r="G979" s="3">
        <v>-1</v>
      </c>
      <c r="H979" s="18" t="str">
        <f>VLOOKUP(G979, Products!$A$1:$B$7, 2, FALSE)</f>
        <v>NONE</v>
      </c>
      <c r="I979" s="3">
        <v>-1</v>
      </c>
      <c r="J979" s="19" t="str">
        <f>VLOOKUP(I979, 'Pricing plans'!$A$1:$B$5, 2, FALSE)</f>
        <v>NONE</v>
      </c>
      <c r="K979" s="22">
        <f t="array" ref="K979">INDEX(Prices!$A$1:$G$5, MATCH(J979, Prices!$A$1:$A$5, 0), MATCH(H979, Prices!$A$1:$G$1, 0))</f>
        <v>0</v>
      </c>
      <c r="L979" s="3">
        <v>8</v>
      </c>
      <c r="M979" s="18" t="str">
        <f>VLOOKUP(L979, Cities!$A$1:$B$11, 2, FALSE)</f>
        <v>Buôn Ma Thuột</v>
      </c>
      <c r="N979" s="3">
        <v>4</v>
      </c>
      <c r="O979" s="4" t="s">
        <v>45</v>
      </c>
    </row>
    <row r="980" spans="1:15" ht="13" x14ac:dyDescent="0.15">
      <c r="A980" s="3">
        <v>979</v>
      </c>
      <c r="B980" s="3">
        <v>1</v>
      </c>
      <c r="C980" s="18" t="str">
        <f>VLOOKUP(B980, 'Traffic channels'!$A$1:$B$7, 2, FALSE)</f>
        <v>Google SEO</v>
      </c>
      <c r="D980" s="4" t="s">
        <v>39</v>
      </c>
      <c r="E980" s="14">
        <v>0</v>
      </c>
      <c r="F980" s="3">
        <v>-1</v>
      </c>
      <c r="G980" s="3">
        <v>-1</v>
      </c>
      <c r="H980" s="18" t="str">
        <f>VLOOKUP(G980, Products!$A$1:$B$7, 2, FALSE)</f>
        <v>NONE</v>
      </c>
      <c r="I980" s="3">
        <v>-1</v>
      </c>
      <c r="J980" s="19" t="str">
        <f>VLOOKUP(I980, 'Pricing plans'!$A$1:$B$5, 2, FALSE)</f>
        <v>NONE</v>
      </c>
      <c r="K980" s="22">
        <f t="array" ref="K980">INDEX(Prices!$A$1:$G$5, MATCH(J980, Prices!$A$1:$A$5, 0), MATCH(H980, Prices!$A$1:$G$1, 0))</f>
        <v>0</v>
      </c>
      <c r="L980" s="3">
        <v>10</v>
      </c>
      <c r="M980" s="18" t="str">
        <f>VLOOKUP(L980, Cities!$A$1:$B$11, 2, FALSE)</f>
        <v>Nha Trang</v>
      </c>
      <c r="N980" s="3">
        <v>2</v>
      </c>
      <c r="O980" s="4" t="s">
        <v>41</v>
      </c>
    </row>
    <row r="981" spans="1:15" ht="13" x14ac:dyDescent="0.15">
      <c r="A981" s="3">
        <v>980</v>
      </c>
      <c r="B981" s="3">
        <v>5</v>
      </c>
      <c r="C981" s="18" t="str">
        <f>VLOOKUP(B981, 'Traffic channels'!$A$1:$B$7, 2, FALSE)</f>
        <v>Instagram</v>
      </c>
      <c r="D981" s="4" t="s">
        <v>39</v>
      </c>
      <c r="E981" s="14">
        <v>0</v>
      </c>
      <c r="F981" s="3">
        <v>-1</v>
      </c>
      <c r="G981" s="3">
        <v>-1</v>
      </c>
      <c r="H981" s="18" t="str">
        <f>VLOOKUP(G981, Products!$A$1:$B$7, 2, FALSE)</f>
        <v>NONE</v>
      </c>
      <c r="I981" s="3">
        <v>-1</v>
      </c>
      <c r="J981" s="19" t="str">
        <f>VLOOKUP(I981, 'Pricing plans'!$A$1:$B$5, 2, FALSE)</f>
        <v>NONE</v>
      </c>
      <c r="K981" s="22">
        <f t="array" ref="K981">INDEX(Prices!$A$1:$G$5, MATCH(J981, Prices!$A$1:$A$5, 0), MATCH(H981, Prices!$A$1:$G$1, 0))</f>
        <v>0</v>
      </c>
      <c r="L981" s="3">
        <v>4</v>
      </c>
      <c r="M981" s="18" t="str">
        <f>VLOOKUP(L981, Cities!$A$1:$B$11, 2, FALSE)</f>
        <v>Huế</v>
      </c>
      <c r="N981" s="3">
        <v>6</v>
      </c>
      <c r="O981" s="4" t="s">
        <v>46</v>
      </c>
    </row>
    <row r="982" spans="1:15" ht="13" x14ac:dyDescent="0.15">
      <c r="A982" s="3">
        <v>981</v>
      </c>
      <c r="B982" s="3">
        <v>4</v>
      </c>
      <c r="C982" s="18" t="str">
        <f>VLOOKUP(B982, 'Traffic channels'!$A$1:$B$7, 2, FALSE)</f>
        <v>Facebook</v>
      </c>
      <c r="D982" s="4" t="s">
        <v>42</v>
      </c>
      <c r="E982" s="14">
        <v>0</v>
      </c>
      <c r="F982" s="3">
        <v>-1</v>
      </c>
      <c r="G982" s="3">
        <v>-1</v>
      </c>
      <c r="H982" s="18" t="str">
        <f>VLOOKUP(G982, Products!$A$1:$B$7, 2, FALSE)</f>
        <v>NONE</v>
      </c>
      <c r="I982" s="3">
        <v>-1</v>
      </c>
      <c r="J982" s="19" t="str">
        <f>VLOOKUP(I982, 'Pricing plans'!$A$1:$B$5, 2, FALSE)</f>
        <v>NONE</v>
      </c>
      <c r="K982" s="22">
        <f t="array" ref="K982">INDEX(Prices!$A$1:$G$5, MATCH(J982, Prices!$A$1:$A$5, 0), MATCH(H982, Prices!$A$1:$G$1, 0))</f>
        <v>0</v>
      </c>
      <c r="L982" s="3">
        <v>8</v>
      </c>
      <c r="M982" s="18" t="str">
        <f>VLOOKUP(L982, Cities!$A$1:$B$11, 2, FALSE)</f>
        <v>Buôn Ma Thuột</v>
      </c>
      <c r="N982" s="3">
        <v>1</v>
      </c>
      <c r="O982" s="4" t="s">
        <v>44</v>
      </c>
    </row>
    <row r="983" spans="1:15" ht="13" x14ac:dyDescent="0.15">
      <c r="A983" s="3">
        <v>982</v>
      </c>
      <c r="B983" s="3">
        <v>4</v>
      </c>
      <c r="C983" s="18" t="str">
        <f>VLOOKUP(B983, 'Traffic channels'!$A$1:$B$7, 2, FALSE)</f>
        <v>Facebook</v>
      </c>
      <c r="D983" s="4" t="s">
        <v>39</v>
      </c>
      <c r="E983" s="14">
        <v>0</v>
      </c>
      <c r="F983" s="3">
        <v>-1</v>
      </c>
      <c r="G983" s="3">
        <v>-1</v>
      </c>
      <c r="H983" s="18" t="str">
        <f>VLOOKUP(G983, Products!$A$1:$B$7, 2, FALSE)</f>
        <v>NONE</v>
      </c>
      <c r="I983" s="3">
        <v>-1</v>
      </c>
      <c r="J983" s="19" t="str">
        <f>VLOOKUP(I983, 'Pricing plans'!$A$1:$B$5, 2, FALSE)</f>
        <v>NONE</v>
      </c>
      <c r="K983" s="22">
        <f t="array" ref="K983">INDEX(Prices!$A$1:$G$5, MATCH(J983, Prices!$A$1:$A$5, 0), MATCH(H983, Prices!$A$1:$G$1, 0))</f>
        <v>0</v>
      </c>
      <c r="L983" s="3">
        <v>9</v>
      </c>
      <c r="M983" s="18" t="str">
        <f>VLOOKUP(L983, Cities!$A$1:$B$11, 2, FALSE)</f>
        <v>Haiphong</v>
      </c>
      <c r="N983" s="3">
        <v>1</v>
      </c>
      <c r="O983" s="4" t="s">
        <v>44</v>
      </c>
    </row>
    <row r="984" spans="1:15" ht="13" x14ac:dyDescent="0.15">
      <c r="A984" s="3">
        <v>983</v>
      </c>
      <c r="B984" s="3">
        <v>5</v>
      </c>
      <c r="C984" s="18" t="str">
        <f>VLOOKUP(B984, 'Traffic channels'!$A$1:$B$7, 2, FALSE)</f>
        <v>Instagram</v>
      </c>
      <c r="D984" s="4" t="s">
        <v>39</v>
      </c>
      <c r="E984" s="14">
        <v>0</v>
      </c>
      <c r="F984" s="3">
        <v>-1</v>
      </c>
      <c r="G984" s="3">
        <v>-1</v>
      </c>
      <c r="H984" s="18" t="str">
        <f>VLOOKUP(G984, Products!$A$1:$B$7, 2, FALSE)</f>
        <v>NONE</v>
      </c>
      <c r="I984" s="3">
        <v>-1</v>
      </c>
      <c r="J984" s="19" t="str">
        <f>VLOOKUP(I984, 'Pricing plans'!$A$1:$B$5, 2, FALSE)</f>
        <v>NONE</v>
      </c>
      <c r="K984" s="22">
        <f t="array" ref="K984">INDEX(Prices!$A$1:$G$5, MATCH(J984, Prices!$A$1:$A$5, 0), MATCH(H984, Prices!$A$1:$G$1, 0))</f>
        <v>0</v>
      </c>
      <c r="L984" s="3">
        <v>3</v>
      </c>
      <c r="M984" s="18" t="str">
        <f>VLOOKUP(L984, Cities!$A$1:$B$11, 2, FALSE)</f>
        <v>Da Nang</v>
      </c>
      <c r="N984" s="3">
        <v>6</v>
      </c>
      <c r="O984" s="4" t="s">
        <v>46</v>
      </c>
    </row>
    <row r="985" spans="1:15" ht="13" x14ac:dyDescent="0.15">
      <c r="A985" s="3">
        <v>984</v>
      </c>
      <c r="B985" s="3">
        <v>3</v>
      </c>
      <c r="C985" s="18" t="str">
        <f>VLOOKUP(B985, 'Traffic channels'!$A$1:$B$7, 2, FALSE)</f>
        <v>Bing</v>
      </c>
      <c r="D985" s="4" t="s">
        <v>39</v>
      </c>
      <c r="E985" s="14">
        <v>0</v>
      </c>
      <c r="F985" s="3">
        <v>-1</v>
      </c>
      <c r="G985" s="3">
        <v>-1</v>
      </c>
      <c r="H985" s="18" t="str">
        <f>VLOOKUP(G985, Products!$A$1:$B$7, 2, FALSE)</f>
        <v>NONE</v>
      </c>
      <c r="I985" s="3">
        <v>-1</v>
      </c>
      <c r="J985" s="19" t="str">
        <f>VLOOKUP(I985, 'Pricing plans'!$A$1:$B$5, 2, FALSE)</f>
        <v>NONE</v>
      </c>
      <c r="K985" s="22">
        <f t="array" ref="K985">INDEX(Prices!$A$1:$G$5, MATCH(J985, Prices!$A$1:$A$5, 0), MATCH(H985, Prices!$A$1:$G$1, 0))</f>
        <v>0</v>
      </c>
      <c r="L985" s="3">
        <v>4</v>
      </c>
      <c r="M985" s="18" t="str">
        <f>VLOOKUP(L985, Cities!$A$1:$B$11, 2, FALSE)</f>
        <v>Huế</v>
      </c>
      <c r="N985" s="3">
        <v>2</v>
      </c>
      <c r="O985" s="4" t="s">
        <v>41</v>
      </c>
    </row>
    <row r="986" spans="1:15" ht="13" x14ac:dyDescent="0.15">
      <c r="A986" s="3">
        <v>985</v>
      </c>
      <c r="B986" s="3">
        <v>5</v>
      </c>
      <c r="C986" s="18" t="str">
        <f>VLOOKUP(B986, 'Traffic channels'!$A$1:$B$7, 2, FALSE)</f>
        <v>Instagram</v>
      </c>
      <c r="D986" s="4" t="s">
        <v>39</v>
      </c>
      <c r="E986" s="14">
        <v>0</v>
      </c>
      <c r="F986" s="3">
        <v>-1</v>
      </c>
      <c r="G986" s="3">
        <v>-1</v>
      </c>
      <c r="H986" s="18" t="str">
        <f>VLOOKUP(G986, Products!$A$1:$B$7, 2, FALSE)</f>
        <v>NONE</v>
      </c>
      <c r="I986" s="3">
        <v>-1</v>
      </c>
      <c r="J986" s="19" t="str">
        <f>VLOOKUP(I986, 'Pricing plans'!$A$1:$B$5, 2, FALSE)</f>
        <v>NONE</v>
      </c>
      <c r="K986" s="22">
        <f t="array" ref="K986">INDEX(Prices!$A$1:$G$5, MATCH(J986, Prices!$A$1:$A$5, 0), MATCH(H986, Prices!$A$1:$G$1, 0))</f>
        <v>0</v>
      </c>
      <c r="L986" s="3">
        <v>3</v>
      </c>
      <c r="M986" s="18" t="str">
        <f>VLOOKUP(L986, Cities!$A$1:$B$11, 2, FALSE)</f>
        <v>Da Nang</v>
      </c>
      <c r="N986" s="3">
        <v>3</v>
      </c>
      <c r="O986" s="4" t="s">
        <v>40</v>
      </c>
    </row>
    <row r="987" spans="1:15" ht="13" x14ac:dyDescent="0.15">
      <c r="A987" s="3">
        <v>986</v>
      </c>
      <c r="B987" s="3">
        <v>2</v>
      </c>
      <c r="C987" s="18" t="str">
        <f>VLOOKUP(B987, 'Traffic channels'!$A$1:$B$7, 2, FALSE)</f>
        <v>Google Ads</v>
      </c>
      <c r="D987" s="4" t="s">
        <v>42</v>
      </c>
      <c r="E987" s="14">
        <v>0</v>
      </c>
      <c r="F987" s="3">
        <v>-1</v>
      </c>
      <c r="G987" s="3">
        <v>-1</v>
      </c>
      <c r="H987" s="18" t="str">
        <f>VLOOKUP(G987, Products!$A$1:$B$7, 2, FALSE)</f>
        <v>NONE</v>
      </c>
      <c r="I987" s="3">
        <v>-1</v>
      </c>
      <c r="J987" s="19" t="str">
        <f>VLOOKUP(I987, 'Pricing plans'!$A$1:$B$5, 2, FALSE)</f>
        <v>NONE</v>
      </c>
      <c r="K987" s="22">
        <f t="array" ref="K987">INDEX(Prices!$A$1:$G$5, MATCH(J987, Prices!$A$1:$A$5, 0), MATCH(H987, Prices!$A$1:$G$1, 0))</f>
        <v>0</v>
      </c>
      <c r="L987" s="3">
        <v>3</v>
      </c>
      <c r="M987" s="18" t="str">
        <f>VLOOKUP(L987, Cities!$A$1:$B$11, 2, FALSE)</f>
        <v>Da Nang</v>
      </c>
      <c r="N987" s="3">
        <v>2</v>
      </c>
      <c r="O987" s="4" t="s">
        <v>41</v>
      </c>
    </row>
    <row r="988" spans="1:15" ht="13" x14ac:dyDescent="0.15">
      <c r="A988" s="3">
        <v>987</v>
      </c>
      <c r="B988" s="3">
        <v>5</v>
      </c>
      <c r="C988" s="18" t="str">
        <f>VLOOKUP(B988, 'Traffic channels'!$A$1:$B$7, 2, FALSE)</f>
        <v>Instagram</v>
      </c>
      <c r="D988" s="4" t="s">
        <v>39</v>
      </c>
      <c r="E988" s="14">
        <v>0</v>
      </c>
      <c r="F988" s="3">
        <v>-1</v>
      </c>
      <c r="G988" s="3">
        <v>-1</v>
      </c>
      <c r="H988" s="18" t="str">
        <f>VLOOKUP(G988, Products!$A$1:$B$7, 2, FALSE)</f>
        <v>NONE</v>
      </c>
      <c r="I988" s="3">
        <v>-1</v>
      </c>
      <c r="J988" s="19" t="str">
        <f>VLOOKUP(I988, 'Pricing plans'!$A$1:$B$5, 2, FALSE)</f>
        <v>NONE</v>
      </c>
      <c r="K988" s="22">
        <f t="array" ref="K988">INDEX(Prices!$A$1:$G$5, MATCH(J988, Prices!$A$1:$A$5, 0), MATCH(H988, Prices!$A$1:$G$1, 0))</f>
        <v>0</v>
      </c>
      <c r="L988" s="3">
        <v>8</v>
      </c>
      <c r="M988" s="18" t="str">
        <f>VLOOKUP(L988, Cities!$A$1:$B$11, 2, FALSE)</f>
        <v>Buôn Ma Thuột</v>
      </c>
      <c r="N988" s="3">
        <v>4</v>
      </c>
      <c r="O988" s="4" t="s">
        <v>45</v>
      </c>
    </row>
    <row r="989" spans="1:15" ht="13" x14ac:dyDescent="0.15">
      <c r="A989" s="3">
        <v>988</v>
      </c>
      <c r="B989" s="3">
        <v>4</v>
      </c>
      <c r="C989" s="18" t="str">
        <f>VLOOKUP(B989, 'Traffic channels'!$A$1:$B$7, 2, FALSE)</f>
        <v>Facebook</v>
      </c>
      <c r="D989" s="4" t="s">
        <v>39</v>
      </c>
      <c r="E989" s="14">
        <v>0</v>
      </c>
      <c r="F989" s="3">
        <v>-1</v>
      </c>
      <c r="G989" s="3">
        <v>-1</v>
      </c>
      <c r="H989" s="18" t="str">
        <f>VLOOKUP(G989, Products!$A$1:$B$7, 2, FALSE)</f>
        <v>NONE</v>
      </c>
      <c r="I989" s="3">
        <v>-1</v>
      </c>
      <c r="J989" s="19" t="str">
        <f>VLOOKUP(I989, 'Pricing plans'!$A$1:$B$5, 2, FALSE)</f>
        <v>NONE</v>
      </c>
      <c r="K989" s="22">
        <f t="array" ref="K989">INDEX(Prices!$A$1:$G$5, MATCH(J989, Prices!$A$1:$A$5, 0), MATCH(H989, Prices!$A$1:$G$1, 0))</f>
        <v>0</v>
      </c>
      <c r="L989" s="3">
        <v>7</v>
      </c>
      <c r="M989" s="18" t="str">
        <f>VLOOKUP(L989, Cities!$A$1:$B$11, 2, FALSE)</f>
        <v>Hội An</v>
      </c>
      <c r="N989" s="3">
        <v>3</v>
      </c>
      <c r="O989" s="4" t="s">
        <v>40</v>
      </c>
    </row>
    <row r="990" spans="1:15" ht="13" x14ac:dyDescent="0.15">
      <c r="A990" s="3">
        <v>989</v>
      </c>
      <c r="B990" s="3">
        <v>6</v>
      </c>
      <c r="C990" s="18" t="str">
        <f>VLOOKUP(B990, 'Traffic channels'!$A$1:$B$7, 2, FALSE)</f>
        <v>Twitter</v>
      </c>
      <c r="D990" s="4" t="s">
        <v>39</v>
      </c>
      <c r="E990" s="14">
        <v>0</v>
      </c>
      <c r="F990" s="3">
        <v>-1</v>
      </c>
      <c r="G990" s="3">
        <v>-1</v>
      </c>
      <c r="H990" s="18" t="str">
        <f>VLOOKUP(G990, Products!$A$1:$B$7, 2, FALSE)</f>
        <v>NONE</v>
      </c>
      <c r="I990" s="3">
        <v>-1</v>
      </c>
      <c r="J990" s="19" t="str">
        <f>VLOOKUP(I990, 'Pricing plans'!$A$1:$B$5, 2, FALSE)</f>
        <v>NONE</v>
      </c>
      <c r="K990" s="22">
        <f t="array" ref="K990">INDEX(Prices!$A$1:$G$5, MATCH(J990, Prices!$A$1:$A$5, 0), MATCH(H990, Prices!$A$1:$G$1, 0))</f>
        <v>0</v>
      </c>
      <c r="L990" s="3">
        <v>8</v>
      </c>
      <c r="M990" s="18" t="str">
        <f>VLOOKUP(L990, Cities!$A$1:$B$11, 2, FALSE)</f>
        <v>Buôn Ma Thuột</v>
      </c>
      <c r="N990" s="3">
        <v>6</v>
      </c>
      <c r="O990" s="4" t="s">
        <v>46</v>
      </c>
    </row>
    <row r="991" spans="1:15" ht="13" x14ac:dyDescent="0.15">
      <c r="A991" s="3">
        <v>990</v>
      </c>
      <c r="B991" s="3">
        <v>3</v>
      </c>
      <c r="C991" s="18" t="str">
        <f>VLOOKUP(B991, 'Traffic channels'!$A$1:$B$7, 2, FALSE)</f>
        <v>Bing</v>
      </c>
      <c r="D991" s="4" t="s">
        <v>42</v>
      </c>
      <c r="E991" s="14">
        <v>0</v>
      </c>
      <c r="F991" s="3">
        <v>-1</v>
      </c>
      <c r="G991" s="3">
        <v>-1</v>
      </c>
      <c r="H991" s="18" t="str">
        <f>VLOOKUP(G991, Products!$A$1:$B$7, 2, FALSE)</f>
        <v>NONE</v>
      </c>
      <c r="I991" s="3">
        <v>-1</v>
      </c>
      <c r="J991" s="19" t="str">
        <f>VLOOKUP(I991, 'Pricing plans'!$A$1:$B$5, 2, FALSE)</f>
        <v>NONE</v>
      </c>
      <c r="K991" s="22">
        <f t="array" ref="K991">INDEX(Prices!$A$1:$G$5, MATCH(J991, Prices!$A$1:$A$5, 0), MATCH(H991, Prices!$A$1:$G$1, 0))</f>
        <v>0</v>
      </c>
      <c r="L991" s="3">
        <v>5</v>
      </c>
      <c r="M991" s="18" t="str">
        <f>VLOOKUP(L991, Cities!$A$1:$B$11, 2, FALSE)</f>
        <v>Đông Hà</v>
      </c>
      <c r="N991" s="3">
        <v>3</v>
      </c>
      <c r="O991" s="4" t="s">
        <v>40</v>
      </c>
    </row>
    <row r="992" spans="1:15" ht="13" x14ac:dyDescent="0.15">
      <c r="A992" s="3">
        <v>991</v>
      </c>
      <c r="B992" s="3">
        <v>4</v>
      </c>
      <c r="C992" s="18" t="str">
        <f>VLOOKUP(B992, 'Traffic channels'!$A$1:$B$7, 2, FALSE)</f>
        <v>Facebook</v>
      </c>
      <c r="D992" s="4" t="s">
        <v>42</v>
      </c>
      <c r="E992" s="14">
        <v>0</v>
      </c>
      <c r="F992" s="3">
        <v>-1</v>
      </c>
      <c r="G992" s="3">
        <v>-1</v>
      </c>
      <c r="H992" s="18" t="str">
        <f>VLOOKUP(G992, Products!$A$1:$B$7, 2, FALSE)</f>
        <v>NONE</v>
      </c>
      <c r="I992" s="3">
        <v>-1</v>
      </c>
      <c r="J992" s="19" t="str">
        <f>VLOOKUP(I992, 'Pricing plans'!$A$1:$B$5, 2, FALSE)</f>
        <v>NONE</v>
      </c>
      <c r="K992" s="22">
        <f t="array" ref="K992">INDEX(Prices!$A$1:$G$5, MATCH(J992, Prices!$A$1:$A$5, 0), MATCH(H992, Prices!$A$1:$G$1, 0))</f>
        <v>0</v>
      </c>
      <c r="L992" s="3">
        <v>7</v>
      </c>
      <c r="M992" s="18" t="str">
        <f>VLOOKUP(L992, Cities!$A$1:$B$11, 2, FALSE)</f>
        <v>Hội An</v>
      </c>
      <c r="N992" s="3">
        <v>7</v>
      </c>
      <c r="O992" s="4" t="s">
        <v>47</v>
      </c>
    </row>
    <row r="993" spans="1:15" ht="13" x14ac:dyDescent="0.15">
      <c r="A993" s="3">
        <v>992</v>
      </c>
      <c r="B993" s="3">
        <v>6</v>
      </c>
      <c r="C993" s="18" t="str">
        <f>VLOOKUP(B993, 'Traffic channels'!$A$1:$B$7, 2, FALSE)</f>
        <v>Twitter</v>
      </c>
      <c r="D993" s="4" t="s">
        <v>42</v>
      </c>
      <c r="E993" s="14">
        <v>0</v>
      </c>
      <c r="F993" s="3">
        <v>-1</v>
      </c>
      <c r="G993" s="3">
        <v>-1</v>
      </c>
      <c r="H993" s="18" t="str">
        <f>VLOOKUP(G993, Products!$A$1:$B$7, 2, FALSE)</f>
        <v>NONE</v>
      </c>
      <c r="I993" s="3">
        <v>-1</v>
      </c>
      <c r="J993" s="19" t="str">
        <f>VLOOKUP(I993, 'Pricing plans'!$A$1:$B$5, 2, FALSE)</f>
        <v>NONE</v>
      </c>
      <c r="K993" s="22">
        <f t="array" ref="K993">INDEX(Prices!$A$1:$G$5, MATCH(J993, Prices!$A$1:$A$5, 0), MATCH(H993, Prices!$A$1:$G$1, 0))</f>
        <v>0</v>
      </c>
      <c r="L993" s="3">
        <v>8</v>
      </c>
      <c r="M993" s="18" t="str">
        <f>VLOOKUP(L993, Cities!$A$1:$B$11, 2, FALSE)</f>
        <v>Buôn Ma Thuột</v>
      </c>
      <c r="N993" s="3">
        <v>3</v>
      </c>
      <c r="O993" s="4" t="s">
        <v>40</v>
      </c>
    </row>
    <row r="994" spans="1:15" ht="13" x14ac:dyDescent="0.15">
      <c r="A994" s="3">
        <v>993</v>
      </c>
      <c r="B994" s="3">
        <v>2</v>
      </c>
      <c r="C994" s="18" t="str">
        <f>VLOOKUP(B994, 'Traffic channels'!$A$1:$B$7, 2, FALSE)</f>
        <v>Google Ads</v>
      </c>
      <c r="D994" s="4" t="s">
        <v>39</v>
      </c>
      <c r="E994" s="14">
        <v>0</v>
      </c>
      <c r="F994" s="3">
        <v>-1</v>
      </c>
      <c r="G994" s="3">
        <v>-1</v>
      </c>
      <c r="H994" s="18" t="str">
        <f>VLOOKUP(G994, Products!$A$1:$B$7, 2, FALSE)</f>
        <v>NONE</v>
      </c>
      <c r="I994" s="3">
        <v>-1</v>
      </c>
      <c r="J994" s="19" t="str">
        <f>VLOOKUP(I994, 'Pricing plans'!$A$1:$B$5, 2, FALSE)</f>
        <v>NONE</v>
      </c>
      <c r="K994" s="22">
        <f t="array" ref="K994">INDEX(Prices!$A$1:$G$5, MATCH(J994, Prices!$A$1:$A$5, 0), MATCH(H994, Prices!$A$1:$G$1, 0))</f>
        <v>0</v>
      </c>
      <c r="L994" s="3">
        <v>1</v>
      </c>
      <c r="M994" s="18" t="str">
        <f>VLOOKUP(L994, Cities!$A$1:$B$11, 2, FALSE)</f>
        <v>Ho Chi Minh City</v>
      </c>
      <c r="N994" s="3">
        <v>5</v>
      </c>
      <c r="O994" s="4" t="s">
        <v>43</v>
      </c>
    </row>
    <row r="995" spans="1:15" ht="13" x14ac:dyDescent="0.15">
      <c r="A995" s="3">
        <v>994</v>
      </c>
      <c r="B995" s="3">
        <v>2</v>
      </c>
      <c r="C995" s="18" t="str">
        <f>VLOOKUP(B995, 'Traffic channels'!$A$1:$B$7, 2, FALSE)</f>
        <v>Google Ads</v>
      </c>
      <c r="D995" s="4" t="s">
        <v>42</v>
      </c>
      <c r="E995" s="14">
        <v>0</v>
      </c>
      <c r="F995" s="3">
        <v>-1</v>
      </c>
      <c r="G995" s="3">
        <v>-1</v>
      </c>
      <c r="H995" s="18" t="str">
        <f>VLOOKUP(G995, Products!$A$1:$B$7, 2, FALSE)</f>
        <v>NONE</v>
      </c>
      <c r="I995" s="3">
        <v>-1</v>
      </c>
      <c r="J995" s="19" t="str">
        <f>VLOOKUP(I995, 'Pricing plans'!$A$1:$B$5, 2, FALSE)</f>
        <v>NONE</v>
      </c>
      <c r="K995" s="22">
        <f t="array" ref="K995">INDEX(Prices!$A$1:$G$5, MATCH(J995, Prices!$A$1:$A$5, 0), MATCH(H995, Prices!$A$1:$G$1, 0))</f>
        <v>0</v>
      </c>
      <c r="L995" s="3">
        <v>10</v>
      </c>
      <c r="M995" s="18" t="str">
        <f>VLOOKUP(L995, Cities!$A$1:$B$11, 2, FALSE)</f>
        <v>Nha Trang</v>
      </c>
      <c r="N995" s="3">
        <v>2</v>
      </c>
      <c r="O995" s="4" t="s">
        <v>41</v>
      </c>
    </row>
    <row r="996" spans="1:15" ht="13" x14ac:dyDescent="0.15">
      <c r="A996" s="3">
        <v>995</v>
      </c>
      <c r="B996" s="3">
        <v>4</v>
      </c>
      <c r="C996" s="18" t="str">
        <f>VLOOKUP(B996, 'Traffic channels'!$A$1:$B$7, 2, FALSE)</f>
        <v>Facebook</v>
      </c>
      <c r="D996" s="4" t="s">
        <v>39</v>
      </c>
      <c r="E996" s="14">
        <v>0</v>
      </c>
      <c r="F996" s="3">
        <v>-1</v>
      </c>
      <c r="G996" s="3">
        <v>-1</v>
      </c>
      <c r="H996" s="18" t="str">
        <f>VLOOKUP(G996, Products!$A$1:$B$7, 2, FALSE)</f>
        <v>NONE</v>
      </c>
      <c r="I996" s="3">
        <v>-1</v>
      </c>
      <c r="J996" s="19" t="str">
        <f>VLOOKUP(I996, 'Pricing plans'!$A$1:$B$5, 2, FALSE)</f>
        <v>NONE</v>
      </c>
      <c r="K996" s="22">
        <f t="array" ref="K996">INDEX(Prices!$A$1:$G$5, MATCH(J996, Prices!$A$1:$A$5, 0), MATCH(H996, Prices!$A$1:$G$1, 0))</f>
        <v>0</v>
      </c>
      <c r="L996" s="3">
        <v>9</v>
      </c>
      <c r="M996" s="18" t="str">
        <f>VLOOKUP(L996, Cities!$A$1:$B$11, 2, FALSE)</f>
        <v>Haiphong</v>
      </c>
      <c r="N996" s="3">
        <v>2</v>
      </c>
      <c r="O996" s="4" t="s">
        <v>41</v>
      </c>
    </row>
    <row r="997" spans="1:15" ht="13" x14ac:dyDescent="0.15">
      <c r="A997" s="3">
        <v>996</v>
      </c>
      <c r="B997" s="3">
        <v>2</v>
      </c>
      <c r="C997" s="18" t="str">
        <f>VLOOKUP(B997, 'Traffic channels'!$A$1:$B$7, 2, FALSE)</f>
        <v>Google Ads</v>
      </c>
      <c r="D997" s="4" t="s">
        <v>42</v>
      </c>
      <c r="E997" s="14">
        <v>0</v>
      </c>
      <c r="F997" s="3">
        <v>-1</v>
      </c>
      <c r="G997" s="3">
        <v>-1</v>
      </c>
      <c r="H997" s="18" t="str">
        <f>VLOOKUP(G997, Products!$A$1:$B$7, 2, FALSE)</f>
        <v>NONE</v>
      </c>
      <c r="I997" s="3">
        <v>-1</v>
      </c>
      <c r="J997" s="19" t="str">
        <f>VLOOKUP(I997, 'Pricing plans'!$A$1:$B$5, 2, FALSE)</f>
        <v>NONE</v>
      </c>
      <c r="K997" s="22">
        <f t="array" ref="K997">INDEX(Prices!$A$1:$G$5, MATCH(J997, Prices!$A$1:$A$5, 0), MATCH(H997, Prices!$A$1:$G$1, 0))</f>
        <v>0</v>
      </c>
      <c r="L997" s="3">
        <v>9</v>
      </c>
      <c r="M997" s="18" t="str">
        <f>VLOOKUP(L997, Cities!$A$1:$B$11, 2, FALSE)</f>
        <v>Haiphong</v>
      </c>
      <c r="N997" s="3">
        <v>1</v>
      </c>
      <c r="O997" s="4" t="s">
        <v>44</v>
      </c>
    </row>
    <row r="998" spans="1:15" ht="13" x14ac:dyDescent="0.15">
      <c r="A998" s="3">
        <v>997</v>
      </c>
      <c r="B998" s="3">
        <v>1</v>
      </c>
      <c r="C998" s="18" t="str">
        <f>VLOOKUP(B998, 'Traffic channels'!$A$1:$B$7, 2, FALSE)</f>
        <v>Google SEO</v>
      </c>
      <c r="D998" s="4" t="s">
        <v>42</v>
      </c>
      <c r="E998" s="14">
        <v>0</v>
      </c>
      <c r="F998" s="3">
        <v>-1</v>
      </c>
      <c r="G998" s="3">
        <v>-1</v>
      </c>
      <c r="H998" s="18" t="str">
        <f>VLOOKUP(G998, Products!$A$1:$B$7, 2, FALSE)</f>
        <v>NONE</v>
      </c>
      <c r="I998" s="3">
        <v>-1</v>
      </c>
      <c r="J998" s="19" t="str">
        <f>VLOOKUP(I998, 'Pricing plans'!$A$1:$B$5, 2, FALSE)</f>
        <v>NONE</v>
      </c>
      <c r="K998" s="22">
        <f t="array" ref="K998">INDEX(Prices!$A$1:$G$5, MATCH(J998, Prices!$A$1:$A$5, 0), MATCH(H998, Prices!$A$1:$G$1, 0))</f>
        <v>0</v>
      </c>
      <c r="L998" s="3">
        <v>3</v>
      </c>
      <c r="M998" s="18" t="str">
        <f>VLOOKUP(L998, Cities!$A$1:$B$11, 2, FALSE)</f>
        <v>Da Nang</v>
      </c>
      <c r="N998" s="3">
        <v>3</v>
      </c>
      <c r="O998" s="4" t="s">
        <v>40</v>
      </c>
    </row>
    <row r="999" spans="1:15" ht="13" x14ac:dyDescent="0.15">
      <c r="A999" s="3">
        <v>998</v>
      </c>
      <c r="B999" s="3">
        <v>3</v>
      </c>
      <c r="C999" s="18" t="str">
        <f>VLOOKUP(B999, 'Traffic channels'!$A$1:$B$7, 2, FALSE)</f>
        <v>Bing</v>
      </c>
      <c r="D999" s="4" t="s">
        <v>42</v>
      </c>
      <c r="E999" s="14">
        <v>0</v>
      </c>
      <c r="F999" s="3">
        <v>-1</v>
      </c>
      <c r="G999" s="3">
        <v>-1</v>
      </c>
      <c r="H999" s="18" t="str">
        <f>VLOOKUP(G999, Products!$A$1:$B$7, 2, FALSE)</f>
        <v>NONE</v>
      </c>
      <c r="I999" s="3">
        <v>-1</v>
      </c>
      <c r="J999" s="19" t="str">
        <f>VLOOKUP(I999, 'Pricing plans'!$A$1:$B$5, 2, FALSE)</f>
        <v>NONE</v>
      </c>
      <c r="K999" s="22">
        <f t="array" ref="K999">INDEX(Prices!$A$1:$G$5, MATCH(J999, Prices!$A$1:$A$5, 0), MATCH(H999, Prices!$A$1:$G$1, 0))</f>
        <v>0</v>
      </c>
      <c r="L999" s="3">
        <v>9</v>
      </c>
      <c r="M999" s="18" t="str">
        <f>VLOOKUP(L999, Cities!$A$1:$B$11, 2, FALSE)</f>
        <v>Haiphong</v>
      </c>
      <c r="N999" s="3">
        <v>2</v>
      </c>
      <c r="O999" s="4" t="s">
        <v>41</v>
      </c>
    </row>
    <row r="1000" spans="1:15" ht="13" x14ac:dyDescent="0.15">
      <c r="A1000" s="3">
        <v>999</v>
      </c>
      <c r="B1000" s="3">
        <v>5</v>
      </c>
      <c r="C1000" s="18" t="str">
        <f>VLOOKUP(B1000, 'Traffic channels'!$A$1:$B$7, 2, FALSE)</f>
        <v>Instagram</v>
      </c>
      <c r="D1000" s="4" t="s">
        <v>39</v>
      </c>
      <c r="E1000" s="14">
        <v>0</v>
      </c>
      <c r="F1000" s="3">
        <v>-1</v>
      </c>
      <c r="G1000" s="3">
        <v>-1</v>
      </c>
      <c r="H1000" s="18" t="str">
        <f>VLOOKUP(G1000, Products!$A$1:$B$7, 2, FALSE)</f>
        <v>NONE</v>
      </c>
      <c r="I1000" s="3">
        <v>-1</v>
      </c>
      <c r="J1000" s="19" t="str">
        <f>VLOOKUP(I1000, 'Pricing plans'!$A$1:$B$5, 2, FALSE)</f>
        <v>NONE</v>
      </c>
      <c r="K1000" s="22">
        <f t="array" ref="K1000">INDEX(Prices!$A$1:$G$5, MATCH(J1000, Prices!$A$1:$A$5, 0), MATCH(H1000, Prices!$A$1:$G$1, 0))</f>
        <v>0</v>
      </c>
      <c r="L1000" s="3">
        <v>7</v>
      </c>
      <c r="M1000" s="18" t="str">
        <f>VLOOKUP(L1000, Cities!$A$1:$B$11, 2, FALSE)</f>
        <v>Hội An</v>
      </c>
      <c r="N1000" s="3">
        <v>1</v>
      </c>
      <c r="O1000" s="4" t="s">
        <v>44</v>
      </c>
    </row>
    <row r="1001" spans="1:15" ht="13" x14ac:dyDescent="0.15">
      <c r="A1001" s="3">
        <v>1000</v>
      </c>
      <c r="B1001" s="3">
        <v>4</v>
      </c>
      <c r="C1001" s="18" t="str">
        <f>VLOOKUP(B1001, 'Traffic channels'!$A$1:$B$7, 2, FALSE)</f>
        <v>Facebook</v>
      </c>
      <c r="D1001" s="4" t="s">
        <v>42</v>
      </c>
      <c r="E1001" s="14">
        <v>0</v>
      </c>
      <c r="F1001" s="3">
        <v>-1</v>
      </c>
      <c r="G1001" s="3">
        <v>-1</v>
      </c>
      <c r="H1001" s="18" t="str">
        <f>VLOOKUP(G1001, Products!$A$1:$B$7, 2, FALSE)</f>
        <v>NONE</v>
      </c>
      <c r="I1001" s="3">
        <v>-1</v>
      </c>
      <c r="J1001" s="19" t="str">
        <f>VLOOKUP(I1001, 'Pricing plans'!$A$1:$B$5, 2, FALSE)</f>
        <v>NONE</v>
      </c>
      <c r="K1001" s="22">
        <f t="array" ref="K1001">INDEX(Prices!$A$1:$G$5, MATCH(J1001, Prices!$A$1:$A$5, 0), MATCH(H1001, Prices!$A$1:$G$1, 0))</f>
        <v>0</v>
      </c>
      <c r="L1001" s="3">
        <v>9</v>
      </c>
      <c r="M1001" s="18" t="str">
        <f>VLOOKUP(L1001, Cities!$A$1:$B$11, 2, FALSE)</f>
        <v>Haiphong</v>
      </c>
      <c r="N1001" s="3">
        <v>1</v>
      </c>
      <c r="O1001" s="4" t="s">
        <v>44</v>
      </c>
    </row>
    <row r="1002" spans="1:15" ht="13" x14ac:dyDescent="0.15">
      <c r="A1002" s="3">
        <v>1001</v>
      </c>
      <c r="B1002" s="3">
        <v>4</v>
      </c>
      <c r="C1002" s="18" t="str">
        <f>VLOOKUP(B1002, 'Traffic channels'!$A$1:$B$7, 2, FALSE)</f>
        <v>Facebook</v>
      </c>
      <c r="D1002" s="4" t="s">
        <v>42</v>
      </c>
      <c r="E1002" s="14">
        <v>0</v>
      </c>
      <c r="F1002" s="3">
        <v>-1</v>
      </c>
      <c r="G1002" s="3">
        <v>-1</v>
      </c>
      <c r="H1002" s="18" t="str">
        <f>VLOOKUP(G1002, Products!$A$1:$B$7, 2, FALSE)</f>
        <v>NONE</v>
      </c>
      <c r="I1002" s="3">
        <v>-1</v>
      </c>
      <c r="J1002" s="19" t="str">
        <f>VLOOKUP(I1002, 'Pricing plans'!$A$1:$B$5, 2, FALSE)</f>
        <v>NONE</v>
      </c>
      <c r="K1002" s="22">
        <f t="array" ref="K1002">INDEX(Prices!$A$1:$G$5, MATCH(J1002, Prices!$A$1:$A$5, 0), MATCH(H1002, Prices!$A$1:$G$1, 0))</f>
        <v>0</v>
      </c>
      <c r="L1002" s="3">
        <v>4</v>
      </c>
      <c r="M1002" s="18" t="str">
        <f>VLOOKUP(L1002, Cities!$A$1:$B$11, 2, FALSE)</f>
        <v>Huế</v>
      </c>
      <c r="N1002" s="3">
        <v>5</v>
      </c>
      <c r="O1002" s="4" t="s">
        <v>43</v>
      </c>
    </row>
    <row r="1003" spans="1:15" ht="13" x14ac:dyDescent="0.15">
      <c r="A1003" s="3">
        <v>1002</v>
      </c>
      <c r="B1003" s="3">
        <v>1</v>
      </c>
      <c r="C1003" s="18" t="str">
        <f>VLOOKUP(B1003, 'Traffic channels'!$A$1:$B$7, 2, FALSE)</f>
        <v>Google SEO</v>
      </c>
      <c r="D1003" s="4" t="s">
        <v>42</v>
      </c>
      <c r="E1003" s="14">
        <v>0</v>
      </c>
      <c r="F1003" s="3">
        <v>-1</v>
      </c>
      <c r="G1003" s="3">
        <v>-1</v>
      </c>
      <c r="H1003" s="18" t="str">
        <f>VLOOKUP(G1003, Products!$A$1:$B$7, 2, FALSE)</f>
        <v>NONE</v>
      </c>
      <c r="I1003" s="3">
        <v>-1</v>
      </c>
      <c r="J1003" s="19" t="str">
        <f>VLOOKUP(I1003, 'Pricing plans'!$A$1:$B$5, 2, FALSE)</f>
        <v>NONE</v>
      </c>
      <c r="K1003" s="22">
        <f t="array" ref="K1003">INDEX(Prices!$A$1:$G$5, MATCH(J1003, Prices!$A$1:$A$5, 0), MATCH(H1003, Prices!$A$1:$G$1, 0))</f>
        <v>0</v>
      </c>
      <c r="L1003" s="3">
        <v>6</v>
      </c>
      <c r="M1003" s="18" t="str">
        <f>VLOOKUP(L1003, Cities!$A$1:$B$11, 2, FALSE)</f>
        <v>Đà Lạt</v>
      </c>
      <c r="N1003" s="3">
        <v>4</v>
      </c>
      <c r="O1003" s="4" t="s">
        <v>45</v>
      </c>
    </row>
    <row r="1004" spans="1:15" ht="13" x14ac:dyDescent="0.15">
      <c r="A1004" s="3">
        <v>1003</v>
      </c>
      <c r="B1004" s="3">
        <v>4</v>
      </c>
      <c r="C1004" s="18" t="str">
        <f>VLOOKUP(B1004, 'Traffic channels'!$A$1:$B$7, 2, FALSE)</f>
        <v>Facebook</v>
      </c>
      <c r="D1004" s="4" t="s">
        <v>39</v>
      </c>
      <c r="E1004" s="14">
        <v>0</v>
      </c>
      <c r="F1004" s="3">
        <v>-1</v>
      </c>
      <c r="G1004" s="3">
        <v>-1</v>
      </c>
      <c r="H1004" s="18" t="str">
        <f>VLOOKUP(G1004, Products!$A$1:$B$7, 2, FALSE)</f>
        <v>NONE</v>
      </c>
      <c r="I1004" s="3">
        <v>-1</v>
      </c>
      <c r="J1004" s="19" t="str">
        <f>VLOOKUP(I1004, 'Pricing plans'!$A$1:$B$5, 2, FALSE)</f>
        <v>NONE</v>
      </c>
      <c r="K1004" s="22">
        <f t="array" ref="K1004">INDEX(Prices!$A$1:$G$5, MATCH(J1004, Prices!$A$1:$A$5, 0), MATCH(H1004, Prices!$A$1:$G$1, 0))</f>
        <v>0</v>
      </c>
      <c r="L1004" s="3">
        <v>4</v>
      </c>
      <c r="M1004" s="18" t="str">
        <f>VLOOKUP(L1004, Cities!$A$1:$B$11, 2, FALSE)</f>
        <v>Huế</v>
      </c>
      <c r="N1004" s="3">
        <v>7</v>
      </c>
      <c r="O1004" s="4" t="s">
        <v>47</v>
      </c>
    </row>
    <row r="1005" spans="1:15" ht="13" x14ac:dyDescent="0.15">
      <c r="A1005" s="3">
        <v>1004</v>
      </c>
      <c r="B1005" s="3">
        <v>1</v>
      </c>
      <c r="C1005" s="18" t="str">
        <f>VLOOKUP(B1005, 'Traffic channels'!$A$1:$B$7, 2, FALSE)</f>
        <v>Google SEO</v>
      </c>
      <c r="D1005" s="4" t="s">
        <v>42</v>
      </c>
      <c r="E1005" s="14">
        <v>0</v>
      </c>
      <c r="F1005" s="3">
        <v>-1</v>
      </c>
      <c r="G1005" s="3">
        <v>-1</v>
      </c>
      <c r="H1005" s="18" t="str">
        <f>VLOOKUP(G1005, Products!$A$1:$B$7, 2, FALSE)</f>
        <v>NONE</v>
      </c>
      <c r="I1005" s="3">
        <v>-1</v>
      </c>
      <c r="J1005" s="19" t="str">
        <f>VLOOKUP(I1005, 'Pricing plans'!$A$1:$B$5, 2, FALSE)</f>
        <v>NONE</v>
      </c>
      <c r="K1005" s="22">
        <f t="array" ref="K1005">INDEX(Prices!$A$1:$G$5, MATCH(J1005, Prices!$A$1:$A$5, 0), MATCH(H1005, Prices!$A$1:$G$1, 0))</f>
        <v>0</v>
      </c>
      <c r="L1005" s="3">
        <v>10</v>
      </c>
      <c r="M1005" s="18" t="str">
        <f>VLOOKUP(L1005, Cities!$A$1:$B$11, 2, FALSE)</f>
        <v>Nha Trang</v>
      </c>
      <c r="N1005" s="3">
        <v>1</v>
      </c>
      <c r="O1005" s="4" t="s">
        <v>44</v>
      </c>
    </row>
    <row r="1006" spans="1:15" ht="13" x14ac:dyDescent="0.15">
      <c r="A1006" s="3">
        <v>1005</v>
      </c>
      <c r="B1006" s="3">
        <v>2</v>
      </c>
      <c r="C1006" s="18" t="str">
        <f>VLOOKUP(B1006, 'Traffic channels'!$A$1:$B$7, 2, FALSE)</f>
        <v>Google Ads</v>
      </c>
      <c r="D1006" s="4" t="s">
        <v>39</v>
      </c>
      <c r="E1006" s="14">
        <v>0</v>
      </c>
      <c r="F1006" s="3">
        <v>-1</v>
      </c>
      <c r="G1006" s="3">
        <v>-1</v>
      </c>
      <c r="H1006" s="18" t="str">
        <f>VLOOKUP(G1006, Products!$A$1:$B$7, 2, FALSE)</f>
        <v>NONE</v>
      </c>
      <c r="I1006" s="3">
        <v>-1</v>
      </c>
      <c r="J1006" s="19" t="str">
        <f>VLOOKUP(I1006, 'Pricing plans'!$A$1:$B$5, 2, FALSE)</f>
        <v>NONE</v>
      </c>
      <c r="K1006" s="22">
        <f t="array" ref="K1006">INDEX(Prices!$A$1:$G$5, MATCH(J1006, Prices!$A$1:$A$5, 0), MATCH(H1006, Prices!$A$1:$G$1, 0))</f>
        <v>0</v>
      </c>
      <c r="L1006" s="3">
        <v>2</v>
      </c>
      <c r="M1006" s="18" t="str">
        <f>VLOOKUP(L1006, Cities!$A$1:$B$11, 2, FALSE)</f>
        <v>Hanoi</v>
      </c>
      <c r="N1006" s="3">
        <v>1</v>
      </c>
      <c r="O1006" s="4" t="s">
        <v>44</v>
      </c>
    </row>
    <row r="1007" spans="1:15" ht="13" x14ac:dyDescent="0.15">
      <c r="A1007" s="3">
        <v>1006</v>
      </c>
      <c r="B1007" s="3">
        <v>6</v>
      </c>
      <c r="C1007" s="18" t="str">
        <f>VLOOKUP(B1007, 'Traffic channels'!$A$1:$B$7, 2, FALSE)</f>
        <v>Twitter</v>
      </c>
      <c r="D1007" s="4" t="s">
        <v>42</v>
      </c>
      <c r="E1007" s="14">
        <v>0</v>
      </c>
      <c r="F1007" s="3">
        <v>-1</v>
      </c>
      <c r="G1007" s="3">
        <v>-1</v>
      </c>
      <c r="H1007" s="18" t="str">
        <f>VLOOKUP(G1007, Products!$A$1:$B$7, 2, FALSE)</f>
        <v>NONE</v>
      </c>
      <c r="I1007" s="3">
        <v>-1</v>
      </c>
      <c r="J1007" s="19" t="str">
        <f>VLOOKUP(I1007, 'Pricing plans'!$A$1:$B$5, 2, FALSE)</f>
        <v>NONE</v>
      </c>
      <c r="K1007" s="22">
        <f t="array" ref="K1007">INDEX(Prices!$A$1:$G$5, MATCH(J1007, Prices!$A$1:$A$5, 0), MATCH(H1007, Prices!$A$1:$G$1, 0))</f>
        <v>0</v>
      </c>
      <c r="L1007" s="3">
        <v>4</v>
      </c>
      <c r="M1007" s="18" t="str">
        <f>VLOOKUP(L1007, Cities!$A$1:$B$11, 2, FALSE)</f>
        <v>Huế</v>
      </c>
      <c r="N1007" s="3">
        <v>3</v>
      </c>
      <c r="O1007" s="4" t="s">
        <v>40</v>
      </c>
    </row>
    <row r="1008" spans="1:15" ht="13" x14ac:dyDescent="0.15">
      <c r="A1008" s="3">
        <v>1007</v>
      </c>
      <c r="B1008" s="3">
        <v>3</v>
      </c>
      <c r="C1008" s="18" t="str">
        <f>VLOOKUP(B1008, 'Traffic channels'!$A$1:$B$7, 2, FALSE)</f>
        <v>Bing</v>
      </c>
      <c r="D1008" s="4" t="s">
        <v>42</v>
      </c>
      <c r="E1008" s="14">
        <v>0</v>
      </c>
      <c r="F1008" s="3">
        <v>-1</v>
      </c>
      <c r="G1008" s="3">
        <v>-1</v>
      </c>
      <c r="H1008" s="18" t="str">
        <f>VLOOKUP(G1008, Products!$A$1:$B$7, 2, FALSE)</f>
        <v>NONE</v>
      </c>
      <c r="I1008" s="3">
        <v>-1</v>
      </c>
      <c r="J1008" s="19" t="str">
        <f>VLOOKUP(I1008, 'Pricing plans'!$A$1:$B$5, 2, FALSE)</f>
        <v>NONE</v>
      </c>
      <c r="K1008" s="22">
        <f t="array" ref="K1008">INDEX(Prices!$A$1:$G$5, MATCH(J1008, Prices!$A$1:$A$5, 0), MATCH(H1008, Prices!$A$1:$G$1, 0))</f>
        <v>0</v>
      </c>
      <c r="L1008" s="3">
        <v>6</v>
      </c>
      <c r="M1008" s="18" t="str">
        <f>VLOOKUP(L1008, Cities!$A$1:$B$11, 2, FALSE)</f>
        <v>Đà Lạt</v>
      </c>
      <c r="N1008" s="3">
        <v>3</v>
      </c>
      <c r="O1008" s="4" t="s">
        <v>40</v>
      </c>
    </row>
    <row r="1009" spans="1:15" ht="13" x14ac:dyDescent="0.15">
      <c r="A1009" s="3">
        <v>1008</v>
      </c>
      <c r="B1009" s="3">
        <v>2</v>
      </c>
      <c r="C1009" s="18" t="str">
        <f>VLOOKUP(B1009, 'Traffic channels'!$A$1:$B$7, 2, FALSE)</f>
        <v>Google Ads</v>
      </c>
      <c r="D1009" s="4" t="s">
        <v>42</v>
      </c>
      <c r="E1009" s="14">
        <v>0</v>
      </c>
      <c r="F1009" s="3">
        <v>-1</v>
      </c>
      <c r="G1009" s="3">
        <v>-1</v>
      </c>
      <c r="H1009" s="18" t="str">
        <f>VLOOKUP(G1009, Products!$A$1:$B$7, 2, FALSE)</f>
        <v>NONE</v>
      </c>
      <c r="I1009" s="3">
        <v>-1</v>
      </c>
      <c r="J1009" s="19" t="str">
        <f>VLOOKUP(I1009, 'Pricing plans'!$A$1:$B$5, 2, FALSE)</f>
        <v>NONE</v>
      </c>
      <c r="K1009" s="22">
        <f t="array" ref="K1009">INDEX(Prices!$A$1:$G$5, MATCH(J1009, Prices!$A$1:$A$5, 0), MATCH(H1009, Prices!$A$1:$G$1, 0))</f>
        <v>0</v>
      </c>
      <c r="L1009" s="3">
        <v>5</v>
      </c>
      <c r="M1009" s="18" t="str">
        <f>VLOOKUP(L1009, Cities!$A$1:$B$11, 2, FALSE)</f>
        <v>Đông Hà</v>
      </c>
      <c r="N1009" s="3">
        <v>3</v>
      </c>
      <c r="O1009" s="4" t="s">
        <v>40</v>
      </c>
    </row>
    <row r="1010" spans="1:15" ht="13" x14ac:dyDescent="0.15">
      <c r="A1010" s="3">
        <v>1009</v>
      </c>
      <c r="B1010" s="3">
        <v>5</v>
      </c>
      <c r="C1010" s="18" t="str">
        <f>VLOOKUP(B1010, 'Traffic channels'!$A$1:$B$7, 2, FALSE)</f>
        <v>Instagram</v>
      </c>
      <c r="D1010" s="4" t="s">
        <v>39</v>
      </c>
      <c r="E1010" s="14">
        <v>0</v>
      </c>
      <c r="F1010" s="3">
        <v>-1</v>
      </c>
      <c r="G1010" s="3">
        <v>-1</v>
      </c>
      <c r="H1010" s="18" t="str">
        <f>VLOOKUP(G1010, Products!$A$1:$B$7, 2, FALSE)</f>
        <v>NONE</v>
      </c>
      <c r="I1010" s="3">
        <v>-1</v>
      </c>
      <c r="J1010" s="19" t="str">
        <f>VLOOKUP(I1010, 'Pricing plans'!$A$1:$B$5, 2, FALSE)</f>
        <v>NONE</v>
      </c>
      <c r="K1010" s="22">
        <f t="array" ref="K1010">INDEX(Prices!$A$1:$G$5, MATCH(J1010, Prices!$A$1:$A$5, 0), MATCH(H1010, Prices!$A$1:$G$1, 0))</f>
        <v>0</v>
      </c>
      <c r="L1010" s="3">
        <v>7</v>
      </c>
      <c r="M1010" s="18" t="str">
        <f>VLOOKUP(L1010, Cities!$A$1:$B$11, 2, FALSE)</f>
        <v>Hội An</v>
      </c>
      <c r="N1010" s="3">
        <v>4</v>
      </c>
      <c r="O1010" s="4" t="s">
        <v>45</v>
      </c>
    </row>
    <row r="1011" spans="1:15" ht="13" x14ac:dyDescent="0.15">
      <c r="A1011" s="3">
        <v>1010</v>
      </c>
      <c r="B1011" s="3">
        <v>5</v>
      </c>
      <c r="C1011" s="18" t="str">
        <f>VLOOKUP(B1011, 'Traffic channels'!$A$1:$B$7, 2, FALSE)</f>
        <v>Instagram</v>
      </c>
      <c r="D1011" s="4" t="s">
        <v>42</v>
      </c>
      <c r="E1011" s="14">
        <v>0</v>
      </c>
      <c r="F1011" s="3">
        <v>-1</v>
      </c>
      <c r="G1011" s="3">
        <v>-1</v>
      </c>
      <c r="H1011" s="18" t="str">
        <f>VLOOKUP(G1011, Products!$A$1:$B$7, 2, FALSE)</f>
        <v>NONE</v>
      </c>
      <c r="I1011" s="3">
        <v>-1</v>
      </c>
      <c r="J1011" s="19" t="str">
        <f>VLOOKUP(I1011, 'Pricing plans'!$A$1:$B$5, 2, FALSE)</f>
        <v>NONE</v>
      </c>
      <c r="K1011" s="22">
        <f t="array" ref="K1011">INDEX(Prices!$A$1:$G$5, MATCH(J1011, Prices!$A$1:$A$5, 0), MATCH(H1011, Prices!$A$1:$G$1, 0))</f>
        <v>0</v>
      </c>
      <c r="L1011" s="3">
        <v>6</v>
      </c>
      <c r="M1011" s="18" t="str">
        <f>VLOOKUP(L1011, Cities!$A$1:$B$11, 2, FALSE)</f>
        <v>Đà Lạt</v>
      </c>
      <c r="N1011" s="3">
        <v>5</v>
      </c>
      <c r="O1011" s="4" t="s">
        <v>43</v>
      </c>
    </row>
    <row r="1012" spans="1:15" ht="13" x14ac:dyDescent="0.15">
      <c r="A1012" s="3">
        <v>1011</v>
      </c>
      <c r="B1012" s="3">
        <v>1</v>
      </c>
      <c r="C1012" s="18" t="str">
        <f>VLOOKUP(B1012, 'Traffic channels'!$A$1:$B$7, 2, FALSE)</f>
        <v>Google SEO</v>
      </c>
      <c r="D1012" s="4" t="s">
        <v>42</v>
      </c>
      <c r="E1012" s="14">
        <v>0</v>
      </c>
      <c r="F1012" s="3">
        <v>-1</v>
      </c>
      <c r="G1012" s="3">
        <v>-1</v>
      </c>
      <c r="H1012" s="18" t="str">
        <f>VLOOKUP(G1012, Products!$A$1:$B$7, 2, FALSE)</f>
        <v>NONE</v>
      </c>
      <c r="I1012" s="3">
        <v>-1</v>
      </c>
      <c r="J1012" s="19" t="str">
        <f>VLOOKUP(I1012, 'Pricing plans'!$A$1:$B$5, 2, FALSE)</f>
        <v>NONE</v>
      </c>
      <c r="K1012" s="22">
        <f t="array" ref="K1012">INDEX(Prices!$A$1:$G$5, MATCH(J1012, Prices!$A$1:$A$5, 0), MATCH(H1012, Prices!$A$1:$G$1, 0))</f>
        <v>0</v>
      </c>
      <c r="L1012" s="3">
        <v>9</v>
      </c>
      <c r="M1012" s="18" t="str">
        <f>VLOOKUP(L1012, Cities!$A$1:$B$11, 2, FALSE)</f>
        <v>Haiphong</v>
      </c>
      <c r="N1012" s="3">
        <v>2</v>
      </c>
      <c r="O1012" s="4" t="s">
        <v>41</v>
      </c>
    </row>
    <row r="1013" spans="1:15" ht="13" x14ac:dyDescent="0.15">
      <c r="A1013" s="3">
        <v>1012</v>
      </c>
      <c r="B1013" s="3">
        <v>1</v>
      </c>
      <c r="C1013" s="18" t="str">
        <f>VLOOKUP(B1013, 'Traffic channels'!$A$1:$B$7, 2, FALSE)</f>
        <v>Google SEO</v>
      </c>
      <c r="D1013" s="4" t="s">
        <v>39</v>
      </c>
      <c r="E1013" s="14">
        <v>0</v>
      </c>
      <c r="F1013" s="3">
        <v>-1</v>
      </c>
      <c r="G1013" s="3">
        <v>-1</v>
      </c>
      <c r="H1013" s="18" t="str">
        <f>VLOOKUP(G1013, Products!$A$1:$B$7, 2, FALSE)</f>
        <v>NONE</v>
      </c>
      <c r="I1013" s="3">
        <v>-1</v>
      </c>
      <c r="J1013" s="19" t="str">
        <f>VLOOKUP(I1013, 'Pricing plans'!$A$1:$B$5, 2, FALSE)</f>
        <v>NONE</v>
      </c>
      <c r="K1013" s="22">
        <f t="array" ref="K1013">INDEX(Prices!$A$1:$G$5, MATCH(J1013, Prices!$A$1:$A$5, 0), MATCH(H1013, Prices!$A$1:$G$1, 0))</f>
        <v>0</v>
      </c>
      <c r="L1013" s="3">
        <v>7</v>
      </c>
      <c r="M1013" s="18" t="str">
        <f>VLOOKUP(L1013, Cities!$A$1:$B$11, 2, FALSE)</f>
        <v>Hội An</v>
      </c>
      <c r="N1013" s="3">
        <v>3</v>
      </c>
      <c r="O1013" s="4" t="s">
        <v>40</v>
      </c>
    </row>
    <row r="1014" spans="1:15" ht="13" x14ac:dyDescent="0.15">
      <c r="A1014" s="3">
        <v>1013</v>
      </c>
      <c r="B1014" s="3">
        <v>2</v>
      </c>
      <c r="C1014" s="18" t="str">
        <f>VLOOKUP(B1014, 'Traffic channels'!$A$1:$B$7, 2, FALSE)</f>
        <v>Google Ads</v>
      </c>
      <c r="D1014" s="4" t="s">
        <v>39</v>
      </c>
      <c r="E1014" s="14">
        <v>0</v>
      </c>
      <c r="F1014" s="3">
        <v>-1</v>
      </c>
      <c r="G1014" s="3">
        <v>-1</v>
      </c>
      <c r="H1014" s="18" t="str">
        <f>VLOOKUP(G1014, Products!$A$1:$B$7, 2, FALSE)</f>
        <v>NONE</v>
      </c>
      <c r="I1014" s="3">
        <v>-1</v>
      </c>
      <c r="J1014" s="19" t="str">
        <f>VLOOKUP(I1014, 'Pricing plans'!$A$1:$B$5, 2, FALSE)</f>
        <v>NONE</v>
      </c>
      <c r="K1014" s="22">
        <f t="array" ref="K1014">INDEX(Prices!$A$1:$G$5, MATCH(J1014, Prices!$A$1:$A$5, 0), MATCH(H1014, Prices!$A$1:$G$1, 0))</f>
        <v>0</v>
      </c>
      <c r="L1014" s="3">
        <v>7</v>
      </c>
      <c r="M1014" s="18" t="str">
        <f>VLOOKUP(L1014, Cities!$A$1:$B$11, 2, FALSE)</f>
        <v>Hội An</v>
      </c>
      <c r="N1014" s="3">
        <v>1</v>
      </c>
      <c r="O1014" s="4" t="s">
        <v>44</v>
      </c>
    </row>
    <row r="1015" spans="1:15" ht="13" x14ac:dyDescent="0.15">
      <c r="A1015" s="3">
        <v>1014</v>
      </c>
      <c r="B1015" s="3">
        <v>2</v>
      </c>
      <c r="C1015" s="18" t="str">
        <f>VLOOKUP(B1015, 'Traffic channels'!$A$1:$B$7, 2, FALSE)</f>
        <v>Google Ads</v>
      </c>
      <c r="D1015" s="4" t="s">
        <v>39</v>
      </c>
      <c r="E1015" s="14">
        <v>0</v>
      </c>
      <c r="F1015" s="3">
        <v>-1</v>
      </c>
      <c r="G1015" s="3">
        <v>-1</v>
      </c>
      <c r="H1015" s="18" t="str">
        <f>VLOOKUP(G1015, Products!$A$1:$B$7, 2, FALSE)</f>
        <v>NONE</v>
      </c>
      <c r="I1015" s="3">
        <v>-1</v>
      </c>
      <c r="J1015" s="19" t="str">
        <f>VLOOKUP(I1015, 'Pricing plans'!$A$1:$B$5, 2, FALSE)</f>
        <v>NONE</v>
      </c>
      <c r="K1015" s="22">
        <f t="array" ref="K1015">INDEX(Prices!$A$1:$G$5, MATCH(J1015, Prices!$A$1:$A$5, 0), MATCH(H1015, Prices!$A$1:$G$1, 0))</f>
        <v>0</v>
      </c>
      <c r="L1015" s="3">
        <v>5</v>
      </c>
      <c r="M1015" s="18" t="str">
        <f>VLOOKUP(L1015, Cities!$A$1:$B$11, 2, FALSE)</f>
        <v>Đông Hà</v>
      </c>
      <c r="N1015" s="3">
        <v>5</v>
      </c>
      <c r="O1015" s="4" t="s">
        <v>43</v>
      </c>
    </row>
    <row r="1016" spans="1:15" ht="13" x14ac:dyDescent="0.15">
      <c r="A1016" s="3">
        <v>1015</v>
      </c>
      <c r="B1016" s="3">
        <v>1</v>
      </c>
      <c r="C1016" s="18" t="str">
        <f>VLOOKUP(B1016, 'Traffic channels'!$A$1:$B$7, 2, FALSE)</f>
        <v>Google SEO</v>
      </c>
      <c r="D1016" s="4" t="s">
        <v>42</v>
      </c>
      <c r="E1016" s="14">
        <v>0</v>
      </c>
      <c r="F1016" s="3">
        <v>-1</v>
      </c>
      <c r="G1016" s="3">
        <v>-1</v>
      </c>
      <c r="H1016" s="18" t="str">
        <f>VLOOKUP(G1016, Products!$A$1:$B$7, 2, FALSE)</f>
        <v>NONE</v>
      </c>
      <c r="I1016" s="3">
        <v>-1</v>
      </c>
      <c r="J1016" s="19" t="str">
        <f>VLOOKUP(I1016, 'Pricing plans'!$A$1:$B$5, 2, FALSE)</f>
        <v>NONE</v>
      </c>
      <c r="K1016" s="22">
        <f t="array" ref="K1016">INDEX(Prices!$A$1:$G$5, MATCH(J1016, Prices!$A$1:$A$5, 0), MATCH(H1016, Prices!$A$1:$G$1, 0))</f>
        <v>0</v>
      </c>
      <c r="L1016" s="3">
        <v>4</v>
      </c>
      <c r="M1016" s="18" t="str">
        <f>VLOOKUP(L1016, Cities!$A$1:$B$11, 2, FALSE)</f>
        <v>Huế</v>
      </c>
      <c r="N1016" s="3">
        <v>7</v>
      </c>
      <c r="O1016" s="4" t="s">
        <v>47</v>
      </c>
    </row>
    <row r="1017" spans="1:15" ht="13" x14ac:dyDescent="0.15">
      <c r="A1017" s="3">
        <v>1016</v>
      </c>
      <c r="B1017" s="3">
        <v>2</v>
      </c>
      <c r="C1017" s="18" t="str">
        <f>VLOOKUP(B1017, 'Traffic channels'!$A$1:$B$7, 2, FALSE)</f>
        <v>Google Ads</v>
      </c>
      <c r="D1017" s="4" t="s">
        <v>42</v>
      </c>
      <c r="E1017" s="14">
        <v>0</v>
      </c>
      <c r="F1017" s="3">
        <v>-1</v>
      </c>
      <c r="G1017" s="3">
        <v>-1</v>
      </c>
      <c r="H1017" s="18" t="str">
        <f>VLOOKUP(G1017, Products!$A$1:$B$7, 2, FALSE)</f>
        <v>NONE</v>
      </c>
      <c r="I1017" s="3">
        <v>-1</v>
      </c>
      <c r="J1017" s="19" t="str">
        <f>VLOOKUP(I1017, 'Pricing plans'!$A$1:$B$5, 2, FALSE)</f>
        <v>NONE</v>
      </c>
      <c r="K1017" s="22">
        <f t="array" ref="K1017">INDEX(Prices!$A$1:$G$5, MATCH(J1017, Prices!$A$1:$A$5, 0), MATCH(H1017, Prices!$A$1:$G$1, 0))</f>
        <v>0</v>
      </c>
      <c r="L1017" s="3">
        <v>8</v>
      </c>
      <c r="M1017" s="18" t="str">
        <f>VLOOKUP(L1017, Cities!$A$1:$B$11, 2, FALSE)</f>
        <v>Buôn Ma Thuột</v>
      </c>
      <c r="N1017" s="3">
        <v>5</v>
      </c>
      <c r="O1017" s="4" t="s">
        <v>43</v>
      </c>
    </row>
    <row r="1018" spans="1:15" ht="13" x14ac:dyDescent="0.15">
      <c r="A1018" s="3">
        <v>1017</v>
      </c>
      <c r="B1018" s="3">
        <v>1</v>
      </c>
      <c r="C1018" s="18" t="str">
        <f>VLOOKUP(B1018, 'Traffic channels'!$A$1:$B$7, 2, FALSE)</f>
        <v>Google SEO</v>
      </c>
      <c r="D1018" s="4" t="s">
        <v>42</v>
      </c>
      <c r="E1018" s="14">
        <v>0</v>
      </c>
      <c r="F1018" s="3">
        <v>-1</v>
      </c>
      <c r="G1018" s="3">
        <v>-1</v>
      </c>
      <c r="H1018" s="18" t="str">
        <f>VLOOKUP(G1018, Products!$A$1:$B$7, 2, FALSE)</f>
        <v>NONE</v>
      </c>
      <c r="I1018" s="3">
        <v>-1</v>
      </c>
      <c r="J1018" s="19" t="str">
        <f>VLOOKUP(I1018, 'Pricing plans'!$A$1:$B$5, 2, FALSE)</f>
        <v>NONE</v>
      </c>
      <c r="K1018" s="22">
        <f t="array" ref="K1018">INDEX(Prices!$A$1:$G$5, MATCH(J1018, Prices!$A$1:$A$5, 0), MATCH(H1018, Prices!$A$1:$G$1, 0))</f>
        <v>0</v>
      </c>
      <c r="L1018" s="3">
        <v>3</v>
      </c>
      <c r="M1018" s="18" t="str">
        <f>VLOOKUP(L1018, Cities!$A$1:$B$11, 2, FALSE)</f>
        <v>Da Nang</v>
      </c>
      <c r="N1018" s="3">
        <v>2</v>
      </c>
      <c r="O1018" s="4" t="s">
        <v>41</v>
      </c>
    </row>
    <row r="1019" spans="1:15" ht="13" x14ac:dyDescent="0.15">
      <c r="A1019" s="3">
        <v>1018</v>
      </c>
      <c r="B1019" s="3">
        <v>2</v>
      </c>
      <c r="C1019" s="18" t="str">
        <f>VLOOKUP(B1019, 'Traffic channels'!$A$1:$B$7, 2, FALSE)</f>
        <v>Google Ads</v>
      </c>
      <c r="D1019" s="4" t="s">
        <v>42</v>
      </c>
      <c r="E1019" s="14">
        <v>0</v>
      </c>
      <c r="F1019" s="3">
        <v>-1</v>
      </c>
      <c r="G1019" s="3">
        <v>-1</v>
      </c>
      <c r="H1019" s="18" t="str">
        <f>VLOOKUP(G1019, Products!$A$1:$B$7, 2, FALSE)</f>
        <v>NONE</v>
      </c>
      <c r="I1019" s="3">
        <v>-1</v>
      </c>
      <c r="J1019" s="19" t="str">
        <f>VLOOKUP(I1019, 'Pricing plans'!$A$1:$B$5, 2, FALSE)</f>
        <v>NONE</v>
      </c>
      <c r="K1019" s="22">
        <f t="array" ref="K1019">INDEX(Prices!$A$1:$G$5, MATCH(J1019, Prices!$A$1:$A$5, 0), MATCH(H1019, Prices!$A$1:$G$1, 0))</f>
        <v>0</v>
      </c>
      <c r="L1019" s="3">
        <v>6</v>
      </c>
      <c r="M1019" s="18" t="str">
        <f>VLOOKUP(L1019, Cities!$A$1:$B$11, 2, FALSE)</f>
        <v>Đà Lạt</v>
      </c>
      <c r="N1019" s="3">
        <v>5</v>
      </c>
      <c r="O1019" s="4" t="s">
        <v>43</v>
      </c>
    </row>
    <row r="1020" spans="1:15" ht="13" x14ac:dyDescent="0.15">
      <c r="A1020" s="3">
        <v>1019</v>
      </c>
      <c r="B1020" s="3">
        <v>5</v>
      </c>
      <c r="C1020" s="18" t="str">
        <f>VLOOKUP(B1020, 'Traffic channels'!$A$1:$B$7, 2, FALSE)</f>
        <v>Instagram</v>
      </c>
      <c r="D1020" s="4" t="s">
        <v>39</v>
      </c>
      <c r="E1020" s="14">
        <v>0</v>
      </c>
      <c r="F1020" s="3">
        <v>-1</v>
      </c>
      <c r="G1020" s="3">
        <v>-1</v>
      </c>
      <c r="H1020" s="18" t="str">
        <f>VLOOKUP(G1020, Products!$A$1:$B$7, 2, FALSE)</f>
        <v>NONE</v>
      </c>
      <c r="I1020" s="3">
        <v>-1</v>
      </c>
      <c r="J1020" s="19" t="str">
        <f>VLOOKUP(I1020, 'Pricing plans'!$A$1:$B$5, 2, FALSE)</f>
        <v>NONE</v>
      </c>
      <c r="K1020" s="22">
        <f t="array" ref="K1020">INDEX(Prices!$A$1:$G$5, MATCH(J1020, Prices!$A$1:$A$5, 0), MATCH(H1020, Prices!$A$1:$G$1, 0))</f>
        <v>0</v>
      </c>
      <c r="L1020" s="3">
        <v>2</v>
      </c>
      <c r="M1020" s="18" t="str">
        <f>VLOOKUP(L1020, Cities!$A$1:$B$11, 2, FALSE)</f>
        <v>Hanoi</v>
      </c>
      <c r="N1020" s="3">
        <v>3</v>
      </c>
      <c r="O1020" s="4" t="s">
        <v>40</v>
      </c>
    </row>
    <row r="1021" spans="1:15" ht="13" x14ac:dyDescent="0.15">
      <c r="A1021" s="3">
        <v>1020</v>
      </c>
      <c r="B1021" s="3">
        <v>6</v>
      </c>
      <c r="C1021" s="18" t="str">
        <f>VLOOKUP(B1021, 'Traffic channels'!$A$1:$B$7, 2, FALSE)</f>
        <v>Twitter</v>
      </c>
      <c r="D1021" s="4" t="s">
        <v>42</v>
      </c>
      <c r="E1021" s="14">
        <v>0</v>
      </c>
      <c r="F1021" s="3">
        <v>-1</v>
      </c>
      <c r="G1021" s="3">
        <v>-1</v>
      </c>
      <c r="H1021" s="18" t="str">
        <f>VLOOKUP(G1021, Products!$A$1:$B$7, 2, FALSE)</f>
        <v>NONE</v>
      </c>
      <c r="I1021" s="3">
        <v>-1</v>
      </c>
      <c r="J1021" s="19" t="str">
        <f>VLOOKUP(I1021, 'Pricing plans'!$A$1:$B$5, 2, FALSE)</f>
        <v>NONE</v>
      </c>
      <c r="K1021" s="22">
        <f t="array" ref="K1021">INDEX(Prices!$A$1:$G$5, MATCH(J1021, Prices!$A$1:$A$5, 0), MATCH(H1021, Prices!$A$1:$G$1, 0))</f>
        <v>0</v>
      </c>
      <c r="L1021" s="3">
        <v>5</v>
      </c>
      <c r="M1021" s="18" t="str">
        <f>VLOOKUP(L1021, Cities!$A$1:$B$11, 2, FALSE)</f>
        <v>Đông Hà</v>
      </c>
      <c r="N1021" s="3">
        <v>3</v>
      </c>
      <c r="O1021" s="4" t="s">
        <v>40</v>
      </c>
    </row>
    <row r="1022" spans="1:15" ht="13" x14ac:dyDescent="0.15">
      <c r="A1022" s="3">
        <v>1021</v>
      </c>
      <c r="B1022" s="3">
        <v>5</v>
      </c>
      <c r="C1022" s="18" t="str">
        <f>VLOOKUP(B1022, 'Traffic channels'!$A$1:$B$7, 2, FALSE)</f>
        <v>Instagram</v>
      </c>
      <c r="D1022" s="4" t="s">
        <v>39</v>
      </c>
      <c r="E1022" s="14">
        <v>0</v>
      </c>
      <c r="F1022" s="3">
        <v>-1</v>
      </c>
      <c r="G1022" s="3">
        <v>-1</v>
      </c>
      <c r="H1022" s="18" t="str">
        <f>VLOOKUP(G1022, Products!$A$1:$B$7, 2, FALSE)</f>
        <v>NONE</v>
      </c>
      <c r="I1022" s="3">
        <v>-1</v>
      </c>
      <c r="J1022" s="19" t="str">
        <f>VLOOKUP(I1022, 'Pricing plans'!$A$1:$B$5, 2, FALSE)</f>
        <v>NONE</v>
      </c>
      <c r="K1022" s="22">
        <f t="array" ref="K1022">INDEX(Prices!$A$1:$G$5, MATCH(J1022, Prices!$A$1:$A$5, 0), MATCH(H1022, Prices!$A$1:$G$1, 0))</f>
        <v>0</v>
      </c>
      <c r="L1022" s="3">
        <v>10</v>
      </c>
      <c r="M1022" s="18" t="str">
        <f>VLOOKUP(L1022, Cities!$A$1:$B$11, 2, FALSE)</f>
        <v>Nha Trang</v>
      </c>
      <c r="N1022" s="3">
        <v>4</v>
      </c>
      <c r="O1022" s="4" t="s">
        <v>45</v>
      </c>
    </row>
    <row r="1023" spans="1:15" ht="13" x14ac:dyDescent="0.15">
      <c r="A1023" s="3">
        <v>1022</v>
      </c>
      <c r="B1023" s="3">
        <v>4</v>
      </c>
      <c r="C1023" s="18" t="str">
        <f>VLOOKUP(B1023, 'Traffic channels'!$A$1:$B$7, 2, FALSE)</f>
        <v>Facebook</v>
      </c>
      <c r="D1023" s="4" t="s">
        <v>42</v>
      </c>
      <c r="E1023" s="14">
        <v>0</v>
      </c>
      <c r="F1023" s="3">
        <v>-1</v>
      </c>
      <c r="G1023" s="3">
        <v>-1</v>
      </c>
      <c r="H1023" s="18" t="str">
        <f>VLOOKUP(G1023, Products!$A$1:$B$7, 2, FALSE)</f>
        <v>NONE</v>
      </c>
      <c r="I1023" s="3">
        <v>-1</v>
      </c>
      <c r="J1023" s="19" t="str">
        <f>VLOOKUP(I1023, 'Pricing plans'!$A$1:$B$5, 2, FALSE)</f>
        <v>NONE</v>
      </c>
      <c r="K1023" s="22">
        <f t="array" ref="K1023">INDEX(Prices!$A$1:$G$5, MATCH(J1023, Prices!$A$1:$A$5, 0), MATCH(H1023, Prices!$A$1:$G$1, 0))</f>
        <v>0</v>
      </c>
      <c r="L1023" s="3">
        <v>1</v>
      </c>
      <c r="M1023" s="18" t="str">
        <f>VLOOKUP(L1023, Cities!$A$1:$B$11, 2, FALSE)</f>
        <v>Ho Chi Minh City</v>
      </c>
      <c r="N1023" s="3">
        <v>6</v>
      </c>
      <c r="O1023" s="4" t="s">
        <v>46</v>
      </c>
    </row>
    <row r="1024" spans="1:15" ht="13" x14ac:dyDescent="0.15">
      <c r="A1024" s="3">
        <v>1023</v>
      </c>
      <c r="B1024" s="3">
        <v>2</v>
      </c>
      <c r="C1024" s="18" t="str">
        <f>VLOOKUP(B1024, 'Traffic channels'!$A$1:$B$7, 2, FALSE)</f>
        <v>Google Ads</v>
      </c>
      <c r="D1024" s="4" t="s">
        <v>39</v>
      </c>
      <c r="E1024" s="14">
        <v>0</v>
      </c>
      <c r="F1024" s="3">
        <v>-1</v>
      </c>
      <c r="G1024" s="3">
        <v>-1</v>
      </c>
      <c r="H1024" s="18" t="str">
        <f>VLOOKUP(G1024, Products!$A$1:$B$7, 2, FALSE)</f>
        <v>NONE</v>
      </c>
      <c r="I1024" s="3">
        <v>-1</v>
      </c>
      <c r="J1024" s="19" t="str">
        <f>VLOOKUP(I1024, 'Pricing plans'!$A$1:$B$5, 2, FALSE)</f>
        <v>NONE</v>
      </c>
      <c r="K1024" s="22">
        <f t="array" ref="K1024">INDEX(Prices!$A$1:$G$5, MATCH(J1024, Prices!$A$1:$A$5, 0), MATCH(H1024, Prices!$A$1:$G$1, 0))</f>
        <v>0</v>
      </c>
      <c r="L1024" s="3">
        <v>5</v>
      </c>
      <c r="M1024" s="18" t="str">
        <f>VLOOKUP(L1024, Cities!$A$1:$B$11, 2, FALSE)</f>
        <v>Đông Hà</v>
      </c>
      <c r="N1024" s="3">
        <v>1</v>
      </c>
      <c r="O1024" s="4" t="s">
        <v>44</v>
      </c>
    </row>
    <row r="1025" spans="1:15" ht="13" x14ac:dyDescent="0.15">
      <c r="A1025" s="3">
        <v>1024</v>
      </c>
      <c r="B1025" s="3">
        <v>4</v>
      </c>
      <c r="C1025" s="18" t="str">
        <f>VLOOKUP(B1025, 'Traffic channels'!$A$1:$B$7, 2, FALSE)</f>
        <v>Facebook</v>
      </c>
      <c r="D1025" s="4" t="s">
        <v>42</v>
      </c>
      <c r="E1025" s="14">
        <v>0</v>
      </c>
      <c r="F1025" s="3">
        <v>-1</v>
      </c>
      <c r="G1025" s="3">
        <v>-1</v>
      </c>
      <c r="H1025" s="18" t="str">
        <f>VLOOKUP(G1025, Products!$A$1:$B$7, 2, FALSE)</f>
        <v>NONE</v>
      </c>
      <c r="I1025" s="3">
        <v>-1</v>
      </c>
      <c r="J1025" s="19" t="str">
        <f>VLOOKUP(I1025, 'Pricing plans'!$A$1:$B$5, 2, FALSE)</f>
        <v>NONE</v>
      </c>
      <c r="K1025" s="22">
        <f t="array" ref="K1025">INDEX(Prices!$A$1:$G$5, MATCH(J1025, Prices!$A$1:$A$5, 0), MATCH(H1025, Prices!$A$1:$G$1, 0))</f>
        <v>0</v>
      </c>
      <c r="L1025" s="3">
        <v>3</v>
      </c>
      <c r="M1025" s="18" t="str">
        <f>VLOOKUP(L1025, Cities!$A$1:$B$11, 2, FALSE)</f>
        <v>Da Nang</v>
      </c>
      <c r="N1025" s="3">
        <v>4</v>
      </c>
      <c r="O1025" s="4" t="s">
        <v>45</v>
      </c>
    </row>
    <row r="1026" spans="1:15" ht="13" x14ac:dyDescent="0.15">
      <c r="A1026" s="3">
        <v>1025</v>
      </c>
      <c r="B1026" s="3">
        <v>3</v>
      </c>
      <c r="C1026" s="18" t="str">
        <f>VLOOKUP(B1026, 'Traffic channels'!$A$1:$B$7, 2, FALSE)</f>
        <v>Bing</v>
      </c>
      <c r="D1026" s="4" t="s">
        <v>42</v>
      </c>
      <c r="E1026" s="14">
        <v>0</v>
      </c>
      <c r="F1026" s="3">
        <v>-1</v>
      </c>
      <c r="G1026" s="3">
        <v>-1</v>
      </c>
      <c r="H1026" s="18" t="str">
        <f>VLOOKUP(G1026, Products!$A$1:$B$7, 2, FALSE)</f>
        <v>NONE</v>
      </c>
      <c r="I1026" s="3">
        <v>-1</v>
      </c>
      <c r="J1026" s="19" t="str">
        <f>VLOOKUP(I1026, 'Pricing plans'!$A$1:$B$5, 2, FALSE)</f>
        <v>NONE</v>
      </c>
      <c r="K1026" s="22">
        <f t="array" ref="K1026">INDEX(Prices!$A$1:$G$5, MATCH(J1026, Prices!$A$1:$A$5, 0), MATCH(H1026, Prices!$A$1:$G$1, 0))</f>
        <v>0</v>
      </c>
      <c r="L1026" s="3">
        <v>2</v>
      </c>
      <c r="M1026" s="18" t="str">
        <f>VLOOKUP(L1026, Cities!$A$1:$B$11, 2, FALSE)</f>
        <v>Hanoi</v>
      </c>
      <c r="N1026" s="3">
        <v>5</v>
      </c>
      <c r="O1026" s="4" t="s">
        <v>43</v>
      </c>
    </row>
    <row r="1027" spans="1:15" ht="13" x14ac:dyDescent="0.15">
      <c r="A1027" s="3">
        <v>1026</v>
      </c>
      <c r="B1027" s="3">
        <v>1</v>
      </c>
      <c r="C1027" s="18" t="str">
        <f>VLOOKUP(B1027, 'Traffic channels'!$A$1:$B$7, 2, FALSE)</f>
        <v>Google SEO</v>
      </c>
      <c r="D1027" s="4" t="s">
        <v>42</v>
      </c>
      <c r="E1027" s="14">
        <v>0</v>
      </c>
      <c r="F1027" s="3">
        <v>-1</v>
      </c>
      <c r="G1027" s="3">
        <v>-1</v>
      </c>
      <c r="H1027" s="18" t="str">
        <f>VLOOKUP(G1027, Products!$A$1:$B$7, 2, FALSE)</f>
        <v>NONE</v>
      </c>
      <c r="I1027" s="3">
        <v>-1</v>
      </c>
      <c r="J1027" s="19" t="str">
        <f>VLOOKUP(I1027, 'Pricing plans'!$A$1:$B$5, 2, FALSE)</f>
        <v>NONE</v>
      </c>
      <c r="K1027" s="22">
        <f t="array" ref="K1027">INDEX(Prices!$A$1:$G$5, MATCH(J1027, Prices!$A$1:$A$5, 0), MATCH(H1027, Prices!$A$1:$G$1, 0))</f>
        <v>0</v>
      </c>
      <c r="L1027" s="3">
        <v>3</v>
      </c>
      <c r="M1027" s="18" t="str">
        <f>VLOOKUP(L1027, Cities!$A$1:$B$11, 2, FALSE)</f>
        <v>Da Nang</v>
      </c>
      <c r="N1027" s="3">
        <v>5</v>
      </c>
      <c r="O1027" s="4" t="s">
        <v>43</v>
      </c>
    </row>
    <row r="1028" spans="1:15" ht="13" x14ac:dyDescent="0.15">
      <c r="A1028" s="3">
        <v>1027</v>
      </c>
      <c r="B1028" s="3">
        <v>4</v>
      </c>
      <c r="C1028" s="18" t="str">
        <f>VLOOKUP(B1028, 'Traffic channels'!$A$1:$B$7, 2, FALSE)</f>
        <v>Facebook</v>
      </c>
      <c r="D1028" s="4" t="s">
        <v>39</v>
      </c>
      <c r="E1028" s="14">
        <v>0</v>
      </c>
      <c r="F1028" s="3">
        <v>-1</v>
      </c>
      <c r="G1028" s="3">
        <v>-1</v>
      </c>
      <c r="H1028" s="18" t="str">
        <f>VLOOKUP(G1028, Products!$A$1:$B$7, 2, FALSE)</f>
        <v>NONE</v>
      </c>
      <c r="I1028" s="3">
        <v>-1</v>
      </c>
      <c r="J1028" s="19" t="str">
        <f>VLOOKUP(I1028, 'Pricing plans'!$A$1:$B$5, 2, FALSE)</f>
        <v>NONE</v>
      </c>
      <c r="K1028" s="22">
        <f t="array" ref="K1028">INDEX(Prices!$A$1:$G$5, MATCH(J1028, Prices!$A$1:$A$5, 0), MATCH(H1028, Prices!$A$1:$G$1, 0))</f>
        <v>0</v>
      </c>
      <c r="L1028" s="3">
        <v>2</v>
      </c>
      <c r="M1028" s="18" t="str">
        <f>VLOOKUP(L1028, Cities!$A$1:$B$11, 2, FALSE)</f>
        <v>Hanoi</v>
      </c>
      <c r="N1028" s="3">
        <v>6</v>
      </c>
      <c r="O1028" s="4" t="s">
        <v>46</v>
      </c>
    </row>
    <row r="1029" spans="1:15" ht="13" x14ac:dyDescent="0.15">
      <c r="A1029" s="3">
        <v>1028</v>
      </c>
      <c r="B1029" s="3">
        <v>2</v>
      </c>
      <c r="C1029" s="18" t="str">
        <f>VLOOKUP(B1029, 'Traffic channels'!$A$1:$B$7, 2, FALSE)</f>
        <v>Google Ads</v>
      </c>
      <c r="D1029" s="4" t="s">
        <v>39</v>
      </c>
      <c r="E1029" s="14">
        <v>0</v>
      </c>
      <c r="F1029" s="3">
        <v>-1</v>
      </c>
      <c r="G1029" s="3">
        <v>-1</v>
      </c>
      <c r="H1029" s="18" t="str">
        <f>VLOOKUP(G1029, Products!$A$1:$B$7, 2, FALSE)</f>
        <v>NONE</v>
      </c>
      <c r="I1029" s="3">
        <v>-1</v>
      </c>
      <c r="J1029" s="19" t="str">
        <f>VLOOKUP(I1029, 'Pricing plans'!$A$1:$B$5, 2, FALSE)</f>
        <v>NONE</v>
      </c>
      <c r="K1029" s="22">
        <f t="array" ref="K1029">INDEX(Prices!$A$1:$G$5, MATCH(J1029, Prices!$A$1:$A$5, 0), MATCH(H1029, Prices!$A$1:$G$1, 0))</f>
        <v>0</v>
      </c>
      <c r="L1029" s="3">
        <v>10</v>
      </c>
      <c r="M1029" s="18" t="str">
        <f>VLOOKUP(L1029, Cities!$A$1:$B$11, 2, FALSE)</f>
        <v>Nha Trang</v>
      </c>
      <c r="N1029" s="3">
        <v>2</v>
      </c>
      <c r="O1029" s="4" t="s">
        <v>41</v>
      </c>
    </row>
    <row r="1030" spans="1:15" ht="13" x14ac:dyDescent="0.15">
      <c r="A1030" s="3">
        <v>1029</v>
      </c>
      <c r="B1030" s="3">
        <v>4</v>
      </c>
      <c r="C1030" s="18" t="str">
        <f>VLOOKUP(B1030, 'Traffic channels'!$A$1:$B$7, 2, FALSE)</f>
        <v>Facebook</v>
      </c>
      <c r="D1030" s="4" t="s">
        <v>42</v>
      </c>
      <c r="E1030" s="14">
        <v>0</v>
      </c>
      <c r="F1030" s="3">
        <v>-1</v>
      </c>
      <c r="G1030" s="3">
        <v>-1</v>
      </c>
      <c r="H1030" s="18" t="str">
        <f>VLOOKUP(G1030, Products!$A$1:$B$7, 2, FALSE)</f>
        <v>NONE</v>
      </c>
      <c r="I1030" s="3">
        <v>-1</v>
      </c>
      <c r="J1030" s="19" t="str">
        <f>VLOOKUP(I1030, 'Pricing plans'!$A$1:$B$5, 2, FALSE)</f>
        <v>NONE</v>
      </c>
      <c r="K1030" s="22">
        <f t="array" ref="K1030">INDEX(Prices!$A$1:$G$5, MATCH(J1030, Prices!$A$1:$A$5, 0), MATCH(H1030, Prices!$A$1:$G$1, 0))</f>
        <v>0</v>
      </c>
      <c r="L1030" s="3">
        <v>1</v>
      </c>
      <c r="M1030" s="18" t="str">
        <f>VLOOKUP(L1030, Cities!$A$1:$B$11, 2, FALSE)</f>
        <v>Ho Chi Minh City</v>
      </c>
      <c r="N1030" s="3">
        <v>6</v>
      </c>
      <c r="O1030" s="4" t="s">
        <v>46</v>
      </c>
    </row>
    <row r="1031" spans="1:15" ht="13" x14ac:dyDescent="0.15">
      <c r="A1031" s="3">
        <v>1030</v>
      </c>
      <c r="B1031" s="3">
        <v>2</v>
      </c>
      <c r="C1031" s="18" t="str">
        <f>VLOOKUP(B1031, 'Traffic channels'!$A$1:$B$7, 2, FALSE)</f>
        <v>Google Ads</v>
      </c>
      <c r="D1031" s="4" t="s">
        <v>39</v>
      </c>
      <c r="E1031" s="14">
        <v>0</v>
      </c>
      <c r="F1031" s="3">
        <v>-1</v>
      </c>
      <c r="G1031" s="3">
        <v>-1</v>
      </c>
      <c r="H1031" s="18" t="str">
        <f>VLOOKUP(G1031, Products!$A$1:$B$7, 2, FALSE)</f>
        <v>NONE</v>
      </c>
      <c r="I1031" s="3">
        <v>-1</v>
      </c>
      <c r="J1031" s="19" t="str">
        <f>VLOOKUP(I1031, 'Pricing plans'!$A$1:$B$5, 2, FALSE)</f>
        <v>NONE</v>
      </c>
      <c r="K1031" s="22">
        <f t="array" ref="K1031">INDEX(Prices!$A$1:$G$5, MATCH(J1031, Prices!$A$1:$A$5, 0), MATCH(H1031, Prices!$A$1:$G$1, 0))</f>
        <v>0</v>
      </c>
      <c r="L1031" s="3">
        <v>9</v>
      </c>
      <c r="M1031" s="18" t="str">
        <f>VLOOKUP(L1031, Cities!$A$1:$B$11, 2, FALSE)</f>
        <v>Haiphong</v>
      </c>
      <c r="N1031" s="3">
        <v>4</v>
      </c>
      <c r="O1031" s="4" t="s">
        <v>45</v>
      </c>
    </row>
    <row r="1032" spans="1:15" ht="13" x14ac:dyDescent="0.15">
      <c r="A1032" s="3">
        <v>1031</v>
      </c>
      <c r="B1032" s="3">
        <v>2</v>
      </c>
      <c r="C1032" s="18" t="str">
        <f>VLOOKUP(B1032, 'Traffic channels'!$A$1:$B$7, 2, FALSE)</f>
        <v>Google Ads</v>
      </c>
      <c r="D1032" s="4" t="s">
        <v>42</v>
      </c>
      <c r="E1032" s="14">
        <v>0</v>
      </c>
      <c r="F1032" s="3">
        <v>-1</v>
      </c>
      <c r="G1032" s="3">
        <v>-1</v>
      </c>
      <c r="H1032" s="18" t="str">
        <f>VLOOKUP(G1032, Products!$A$1:$B$7, 2, FALSE)</f>
        <v>NONE</v>
      </c>
      <c r="I1032" s="3">
        <v>-1</v>
      </c>
      <c r="J1032" s="19" t="str">
        <f>VLOOKUP(I1032, 'Pricing plans'!$A$1:$B$5, 2, FALSE)</f>
        <v>NONE</v>
      </c>
      <c r="K1032" s="22">
        <f t="array" ref="K1032">INDEX(Prices!$A$1:$G$5, MATCH(J1032, Prices!$A$1:$A$5, 0), MATCH(H1032, Prices!$A$1:$G$1, 0))</f>
        <v>0</v>
      </c>
      <c r="L1032" s="3">
        <v>2</v>
      </c>
      <c r="M1032" s="18" t="str">
        <f>VLOOKUP(L1032, Cities!$A$1:$B$11, 2, FALSE)</f>
        <v>Hanoi</v>
      </c>
      <c r="N1032" s="3">
        <v>1</v>
      </c>
      <c r="O1032" s="4" t="s">
        <v>44</v>
      </c>
    </row>
    <row r="1033" spans="1:15" ht="13" x14ac:dyDescent="0.15">
      <c r="A1033" s="3">
        <v>1032</v>
      </c>
      <c r="B1033" s="3">
        <v>2</v>
      </c>
      <c r="C1033" s="18" t="str">
        <f>VLOOKUP(B1033, 'Traffic channels'!$A$1:$B$7, 2, FALSE)</f>
        <v>Google Ads</v>
      </c>
      <c r="D1033" s="4" t="s">
        <v>42</v>
      </c>
      <c r="E1033" s="14">
        <v>0</v>
      </c>
      <c r="F1033" s="3">
        <v>-1</v>
      </c>
      <c r="G1033" s="3">
        <v>-1</v>
      </c>
      <c r="H1033" s="18" t="str">
        <f>VLOOKUP(G1033, Products!$A$1:$B$7, 2, FALSE)</f>
        <v>NONE</v>
      </c>
      <c r="I1033" s="3">
        <v>-1</v>
      </c>
      <c r="J1033" s="19" t="str">
        <f>VLOOKUP(I1033, 'Pricing plans'!$A$1:$B$5, 2, FALSE)</f>
        <v>NONE</v>
      </c>
      <c r="K1033" s="22">
        <f t="array" ref="K1033">INDEX(Prices!$A$1:$G$5, MATCH(J1033, Prices!$A$1:$A$5, 0), MATCH(H1033, Prices!$A$1:$G$1, 0))</f>
        <v>0</v>
      </c>
      <c r="L1033" s="3">
        <v>10</v>
      </c>
      <c r="M1033" s="18" t="str">
        <f>VLOOKUP(L1033, Cities!$A$1:$B$11, 2, FALSE)</f>
        <v>Nha Trang</v>
      </c>
      <c r="N1033" s="3">
        <v>1</v>
      </c>
      <c r="O1033" s="4" t="s">
        <v>44</v>
      </c>
    </row>
    <row r="1034" spans="1:15" ht="13" x14ac:dyDescent="0.15">
      <c r="A1034" s="3">
        <v>1033</v>
      </c>
      <c r="B1034" s="3">
        <v>4</v>
      </c>
      <c r="C1034" s="18" t="str">
        <f>VLOOKUP(B1034, 'Traffic channels'!$A$1:$B$7, 2, FALSE)</f>
        <v>Facebook</v>
      </c>
      <c r="D1034" s="4" t="s">
        <v>39</v>
      </c>
      <c r="E1034" s="14">
        <v>0</v>
      </c>
      <c r="F1034" s="3">
        <v>-1</v>
      </c>
      <c r="G1034" s="3">
        <v>-1</v>
      </c>
      <c r="H1034" s="18" t="str">
        <f>VLOOKUP(G1034, Products!$A$1:$B$7, 2, FALSE)</f>
        <v>NONE</v>
      </c>
      <c r="I1034" s="3">
        <v>-1</v>
      </c>
      <c r="J1034" s="19" t="str">
        <f>VLOOKUP(I1034, 'Pricing plans'!$A$1:$B$5, 2, FALSE)</f>
        <v>NONE</v>
      </c>
      <c r="K1034" s="22">
        <f t="array" ref="K1034">INDEX(Prices!$A$1:$G$5, MATCH(J1034, Prices!$A$1:$A$5, 0), MATCH(H1034, Prices!$A$1:$G$1, 0))</f>
        <v>0</v>
      </c>
      <c r="L1034" s="3">
        <v>4</v>
      </c>
      <c r="M1034" s="18" t="str">
        <f>VLOOKUP(L1034, Cities!$A$1:$B$11, 2, FALSE)</f>
        <v>Huế</v>
      </c>
      <c r="N1034" s="3">
        <v>7</v>
      </c>
      <c r="O1034" s="4" t="s">
        <v>47</v>
      </c>
    </row>
    <row r="1035" spans="1:15" ht="13" x14ac:dyDescent="0.15">
      <c r="A1035" s="3">
        <v>1034</v>
      </c>
      <c r="B1035" s="3">
        <v>2</v>
      </c>
      <c r="C1035" s="18" t="str">
        <f>VLOOKUP(B1035, 'Traffic channels'!$A$1:$B$7, 2, FALSE)</f>
        <v>Google Ads</v>
      </c>
      <c r="D1035" s="4" t="s">
        <v>39</v>
      </c>
      <c r="E1035" s="14">
        <v>0</v>
      </c>
      <c r="F1035" s="3">
        <v>-1</v>
      </c>
      <c r="G1035" s="3">
        <v>-1</v>
      </c>
      <c r="H1035" s="18" t="str">
        <f>VLOOKUP(G1035, Products!$A$1:$B$7, 2, FALSE)</f>
        <v>NONE</v>
      </c>
      <c r="I1035" s="3">
        <v>-1</v>
      </c>
      <c r="J1035" s="19" t="str">
        <f>VLOOKUP(I1035, 'Pricing plans'!$A$1:$B$5, 2, FALSE)</f>
        <v>NONE</v>
      </c>
      <c r="K1035" s="22">
        <f t="array" ref="K1035">INDEX(Prices!$A$1:$G$5, MATCH(J1035, Prices!$A$1:$A$5, 0), MATCH(H1035, Prices!$A$1:$G$1, 0))</f>
        <v>0</v>
      </c>
      <c r="L1035" s="3">
        <v>5</v>
      </c>
      <c r="M1035" s="18" t="str">
        <f>VLOOKUP(L1035, Cities!$A$1:$B$11, 2, FALSE)</f>
        <v>Đông Hà</v>
      </c>
      <c r="N1035" s="3">
        <v>3</v>
      </c>
      <c r="O1035" s="4" t="s">
        <v>40</v>
      </c>
    </row>
    <row r="1036" spans="1:15" ht="13" x14ac:dyDescent="0.15">
      <c r="A1036" s="3">
        <v>1035</v>
      </c>
      <c r="B1036" s="3">
        <v>1</v>
      </c>
      <c r="C1036" s="18" t="str">
        <f>VLOOKUP(B1036, 'Traffic channels'!$A$1:$B$7, 2, FALSE)</f>
        <v>Google SEO</v>
      </c>
      <c r="D1036" s="4" t="s">
        <v>42</v>
      </c>
      <c r="E1036" s="14">
        <v>0</v>
      </c>
      <c r="F1036" s="3">
        <v>-1</v>
      </c>
      <c r="G1036" s="3">
        <v>-1</v>
      </c>
      <c r="H1036" s="18" t="str">
        <f>VLOOKUP(G1036, Products!$A$1:$B$7, 2, FALSE)</f>
        <v>NONE</v>
      </c>
      <c r="I1036" s="3">
        <v>-1</v>
      </c>
      <c r="J1036" s="19" t="str">
        <f>VLOOKUP(I1036, 'Pricing plans'!$A$1:$B$5, 2, FALSE)</f>
        <v>NONE</v>
      </c>
      <c r="K1036" s="22">
        <f t="array" ref="K1036">INDEX(Prices!$A$1:$G$5, MATCH(J1036, Prices!$A$1:$A$5, 0), MATCH(H1036, Prices!$A$1:$G$1, 0))</f>
        <v>0</v>
      </c>
      <c r="L1036" s="3">
        <v>5</v>
      </c>
      <c r="M1036" s="18" t="str">
        <f>VLOOKUP(L1036, Cities!$A$1:$B$11, 2, FALSE)</f>
        <v>Đông Hà</v>
      </c>
      <c r="N1036" s="3">
        <v>7</v>
      </c>
      <c r="O1036" s="4" t="s">
        <v>47</v>
      </c>
    </row>
    <row r="1037" spans="1:15" ht="13" x14ac:dyDescent="0.15">
      <c r="A1037" s="3">
        <v>1036</v>
      </c>
      <c r="B1037" s="3">
        <v>1</v>
      </c>
      <c r="C1037" s="18" t="str">
        <f>VLOOKUP(B1037, 'Traffic channels'!$A$1:$B$7, 2, FALSE)</f>
        <v>Google SEO</v>
      </c>
      <c r="D1037" s="4" t="s">
        <v>39</v>
      </c>
      <c r="E1037" s="14">
        <v>0</v>
      </c>
      <c r="F1037" s="3">
        <v>-1</v>
      </c>
      <c r="G1037" s="3">
        <v>-1</v>
      </c>
      <c r="H1037" s="18" t="str">
        <f>VLOOKUP(G1037, Products!$A$1:$B$7, 2, FALSE)</f>
        <v>NONE</v>
      </c>
      <c r="I1037" s="3">
        <v>-1</v>
      </c>
      <c r="J1037" s="19" t="str">
        <f>VLOOKUP(I1037, 'Pricing plans'!$A$1:$B$5, 2, FALSE)</f>
        <v>NONE</v>
      </c>
      <c r="K1037" s="22">
        <f t="array" ref="K1037">INDEX(Prices!$A$1:$G$5, MATCH(J1037, Prices!$A$1:$A$5, 0), MATCH(H1037, Prices!$A$1:$G$1, 0))</f>
        <v>0</v>
      </c>
      <c r="L1037" s="3">
        <v>6</v>
      </c>
      <c r="M1037" s="18" t="str">
        <f>VLOOKUP(L1037, Cities!$A$1:$B$11, 2, FALSE)</f>
        <v>Đà Lạt</v>
      </c>
      <c r="N1037" s="3">
        <v>4</v>
      </c>
      <c r="O1037" s="4" t="s">
        <v>45</v>
      </c>
    </row>
    <row r="1038" spans="1:15" ht="13" x14ac:dyDescent="0.15">
      <c r="A1038" s="3">
        <v>1037</v>
      </c>
      <c r="B1038" s="3">
        <v>6</v>
      </c>
      <c r="C1038" s="18" t="str">
        <f>VLOOKUP(B1038, 'Traffic channels'!$A$1:$B$7, 2, FALSE)</f>
        <v>Twitter</v>
      </c>
      <c r="D1038" s="4" t="s">
        <v>39</v>
      </c>
      <c r="E1038" s="14">
        <v>0</v>
      </c>
      <c r="F1038" s="3">
        <v>-1</v>
      </c>
      <c r="G1038" s="3">
        <v>-1</v>
      </c>
      <c r="H1038" s="18" t="str">
        <f>VLOOKUP(G1038, Products!$A$1:$B$7, 2, FALSE)</f>
        <v>NONE</v>
      </c>
      <c r="I1038" s="3">
        <v>-1</v>
      </c>
      <c r="J1038" s="19" t="str">
        <f>VLOOKUP(I1038, 'Pricing plans'!$A$1:$B$5, 2, FALSE)</f>
        <v>NONE</v>
      </c>
      <c r="K1038" s="22">
        <f t="array" ref="K1038">INDEX(Prices!$A$1:$G$5, MATCH(J1038, Prices!$A$1:$A$5, 0), MATCH(H1038, Prices!$A$1:$G$1, 0))</f>
        <v>0</v>
      </c>
      <c r="L1038" s="3">
        <v>8</v>
      </c>
      <c r="M1038" s="18" t="str">
        <f>VLOOKUP(L1038, Cities!$A$1:$B$11, 2, FALSE)</f>
        <v>Buôn Ma Thuột</v>
      </c>
      <c r="N1038" s="3">
        <v>5</v>
      </c>
      <c r="O1038" s="4" t="s">
        <v>43</v>
      </c>
    </row>
    <row r="1039" spans="1:15" ht="13" x14ac:dyDescent="0.15">
      <c r="A1039" s="3">
        <v>1038</v>
      </c>
      <c r="B1039" s="3">
        <v>2</v>
      </c>
      <c r="C1039" s="18" t="str">
        <f>VLOOKUP(B1039, 'Traffic channels'!$A$1:$B$7, 2, FALSE)</f>
        <v>Google Ads</v>
      </c>
      <c r="D1039" s="4" t="s">
        <v>42</v>
      </c>
      <c r="E1039" s="14">
        <v>0</v>
      </c>
      <c r="F1039" s="3">
        <v>-1</v>
      </c>
      <c r="G1039" s="3">
        <v>-1</v>
      </c>
      <c r="H1039" s="18" t="str">
        <f>VLOOKUP(G1039, Products!$A$1:$B$7, 2, FALSE)</f>
        <v>NONE</v>
      </c>
      <c r="I1039" s="3">
        <v>-1</v>
      </c>
      <c r="J1039" s="19" t="str">
        <f>VLOOKUP(I1039, 'Pricing plans'!$A$1:$B$5, 2, FALSE)</f>
        <v>NONE</v>
      </c>
      <c r="K1039" s="22">
        <f t="array" ref="K1039">INDEX(Prices!$A$1:$G$5, MATCH(J1039, Prices!$A$1:$A$5, 0), MATCH(H1039, Prices!$A$1:$G$1, 0))</f>
        <v>0</v>
      </c>
      <c r="L1039" s="3">
        <v>9</v>
      </c>
      <c r="M1039" s="18" t="str">
        <f>VLOOKUP(L1039, Cities!$A$1:$B$11, 2, FALSE)</f>
        <v>Haiphong</v>
      </c>
      <c r="N1039" s="3">
        <v>1</v>
      </c>
      <c r="O1039" s="4" t="s">
        <v>44</v>
      </c>
    </row>
    <row r="1040" spans="1:15" ht="13" x14ac:dyDescent="0.15">
      <c r="A1040" s="3">
        <v>1039</v>
      </c>
      <c r="B1040" s="3">
        <v>1</v>
      </c>
      <c r="C1040" s="18" t="str">
        <f>VLOOKUP(B1040, 'Traffic channels'!$A$1:$B$7, 2, FALSE)</f>
        <v>Google SEO</v>
      </c>
      <c r="D1040" s="4" t="s">
        <v>39</v>
      </c>
      <c r="E1040" s="14">
        <v>0</v>
      </c>
      <c r="F1040" s="3">
        <v>-1</v>
      </c>
      <c r="G1040" s="3">
        <v>-1</v>
      </c>
      <c r="H1040" s="18" t="str">
        <f>VLOOKUP(G1040, Products!$A$1:$B$7, 2, FALSE)</f>
        <v>NONE</v>
      </c>
      <c r="I1040" s="3">
        <v>-1</v>
      </c>
      <c r="J1040" s="19" t="str">
        <f>VLOOKUP(I1040, 'Pricing plans'!$A$1:$B$5, 2, FALSE)</f>
        <v>NONE</v>
      </c>
      <c r="K1040" s="22">
        <f t="array" ref="K1040">INDEX(Prices!$A$1:$G$5, MATCH(J1040, Prices!$A$1:$A$5, 0), MATCH(H1040, Prices!$A$1:$G$1, 0))</f>
        <v>0</v>
      </c>
      <c r="L1040" s="3">
        <v>3</v>
      </c>
      <c r="M1040" s="18" t="str">
        <f>VLOOKUP(L1040, Cities!$A$1:$B$11, 2, FALSE)</f>
        <v>Da Nang</v>
      </c>
      <c r="N1040" s="3">
        <v>4</v>
      </c>
      <c r="O1040" s="4" t="s">
        <v>45</v>
      </c>
    </row>
    <row r="1041" spans="1:15" ht="13" x14ac:dyDescent="0.15">
      <c r="A1041" s="3">
        <v>1040</v>
      </c>
      <c r="B1041" s="3">
        <v>4</v>
      </c>
      <c r="C1041" s="18" t="str">
        <f>VLOOKUP(B1041, 'Traffic channels'!$A$1:$B$7, 2, FALSE)</f>
        <v>Facebook</v>
      </c>
      <c r="D1041" s="4" t="s">
        <v>39</v>
      </c>
      <c r="E1041" s="14">
        <v>0</v>
      </c>
      <c r="F1041" s="3">
        <v>-1</v>
      </c>
      <c r="G1041" s="3">
        <v>-1</v>
      </c>
      <c r="H1041" s="18" t="str">
        <f>VLOOKUP(G1041, Products!$A$1:$B$7, 2, FALSE)</f>
        <v>NONE</v>
      </c>
      <c r="I1041" s="3">
        <v>-1</v>
      </c>
      <c r="J1041" s="19" t="str">
        <f>VLOOKUP(I1041, 'Pricing plans'!$A$1:$B$5, 2, FALSE)</f>
        <v>NONE</v>
      </c>
      <c r="K1041" s="22">
        <f t="array" ref="K1041">INDEX(Prices!$A$1:$G$5, MATCH(J1041, Prices!$A$1:$A$5, 0), MATCH(H1041, Prices!$A$1:$G$1, 0))</f>
        <v>0</v>
      </c>
      <c r="L1041" s="3">
        <v>8</v>
      </c>
      <c r="M1041" s="18" t="str">
        <f>VLOOKUP(L1041, Cities!$A$1:$B$11, 2, FALSE)</f>
        <v>Buôn Ma Thuột</v>
      </c>
      <c r="N1041" s="3">
        <v>3</v>
      </c>
      <c r="O1041" s="4" t="s">
        <v>40</v>
      </c>
    </row>
    <row r="1042" spans="1:15" ht="13" x14ac:dyDescent="0.15">
      <c r="A1042" s="3">
        <v>1041</v>
      </c>
      <c r="B1042" s="3">
        <v>1</v>
      </c>
      <c r="C1042" s="18" t="str">
        <f>VLOOKUP(B1042, 'Traffic channels'!$A$1:$B$7, 2, FALSE)</f>
        <v>Google SEO</v>
      </c>
      <c r="D1042" s="4" t="s">
        <v>42</v>
      </c>
      <c r="E1042" s="14">
        <v>0</v>
      </c>
      <c r="F1042" s="3">
        <v>-1</v>
      </c>
      <c r="G1042" s="3">
        <v>-1</v>
      </c>
      <c r="H1042" s="18" t="str">
        <f>VLOOKUP(G1042, Products!$A$1:$B$7, 2, FALSE)</f>
        <v>NONE</v>
      </c>
      <c r="I1042" s="3">
        <v>-1</v>
      </c>
      <c r="J1042" s="19" t="str">
        <f>VLOOKUP(I1042, 'Pricing plans'!$A$1:$B$5, 2, FALSE)</f>
        <v>NONE</v>
      </c>
      <c r="K1042" s="22">
        <f t="array" ref="K1042">INDEX(Prices!$A$1:$G$5, MATCH(J1042, Prices!$A$1:$A$5, 0), MATCH(H1042, Prices!$A$1:$G$1, 0))</f>
        <v>0</v>
      </c>
      <c r="L1042" s="3">
        <v>9</v>
      </c>
      <c r="M1042" s="18" t="str">
        <f>VLOOKUP(L1042, Cities!$A$1:$B$11, 2, FALSE)</f>
        <v>Haiphong</v>
      </c>
      <c r="N1042" s="3">
        <v>4</v>
      </c>
      <c r="O1042" s="4" t="s">
        <v>45</v>
      </c>
    </row>
    <row r="1043" spans="1:15" ht="13" x14ac:dyDescent="0.15">
      <c r="A1043" s="3">
        <v>1042</v>
      </c>
      <c r="B1043" s="3">
        <v>3</v>
      </c>
      <c r="C1043" s="18" t="str">
        <f>VLOOKUP(B1043, 'Traffic channels'!$A$1:$B$7, 2, FALSE)</f>
        <v>Bing</v>
      </c>
      <c r="D1043" s="4" t="s">
        <v>42</v>
      </c>
      <c r="E1043" s="14">
        <v>0</v>
      </c>
      <c r="F1043" s="3">
        <v>-1</v>
      </c>
      <c r="G1043" s="3">
        <v>-1</v>
      </c>
      <c r="H1043" s="18" t="str">
        <f>VLOOKUP(G1043, Products!$A$1:$B$7, 2, FALSE)</f>
        <v>NONE</v>
      </c>
      <c r="I1043" s="3">
        <v>-1</v>
      </c>
      <c r="J1043" s="19" t="str">
        <f>VLOOKUP(I1043, 'Pricing plans'!$A$1:$B$5, 2, FALSE)</f>
        <v>NONE</v>
      </c>
      <c r="K1043" s="22">
        <f t="array" ref="K1043">INDEX(Prices!$A$1:$G$5, MATCH(J1043, Prices!$A$1:$A$5, 0), MATCH(H1043, Prices!$A$1:$G$1, 0))</f>
        <v>0</v>
      </c>
      <c r="L1043" s="3">
        <v>1</v>
      </c>
      <c r="M1043" s="18" t="str">
        <f>VLOOKUP(L1043, Cities!$A$1:$B$11, 2, FALSE)</f>
        <v>Ho Chi Minh City</v>
      </c>
      <c r="N1043" s="3">
        <v>4</v>
      </c>
      <c r="O1043" s="4" t="s">
        <v>45</v>
      </c>
    </row>
    <row r="1044" spans="1:15" ht="13" x14ac:dyDescent="0.15">
      <c r="A1044" s="3">
        <v>1043</v>
      </c>
      <c r="B1044" s="3">
        <v>1</v>
      </c>
      <c r="C1044" s="18" t="str">
        <f>VLOOKUP(B1044, 'Traffic channels'!$A$1:$B$7, 2, FALSE)</f>
        <v>Google SEO</v>
      </c>
      <c r="D1044" s="4" t="s">
        <v>42</v>
      </c>
      <c r="E1044" s="14">
        <v>0</v>
      </c>
      <c r="F1044" s="3">
        <v>-1</v>
      </c>
      <c r="G1044" s="3">
        <v>-1</v>
      </c>
      <c r="H1044" s="18" t="str">
        <f>VLOOKUP(G1044, Products!$A$1:$B$7, 2, FALSE)</f>
        <v>NONE</v>
      </c>
      <c r="I1044" s="3">
        <v>-1</v>
      </c>
      <c r="J1044" s="19" t="str">
        <f>VLOOKUP(I1044, 'Pricing plans'!$A$1:$B$5, 2, FALSE)</f>
        <v>NONE</v>
      </c>
      <c r="K1044" s="22">
        <f t="array" ref="K1044">INDEX(Prices!$A$1:$G$5, MATCH(J1044, Prices!$A$1:$A$5, 0), MATCH(H1044, Prices!$A$1:$G$1, 0))</f>
        <v>0</v>
      </c>
      <c r="L1044" s="3">
        <v>10</v>
      </c>
      <c r="M1044" s="18" t="str">
        <f>VLOOKUP(L1044, Cities!$A$1:$B$11, 2, FALSE)</f>
        <v>Nha Trang</v>
      </c>
      <c r="N1044" s="3">
        <v>6</v>
      </c>
      <c r="O1044" s="4" t="s">
        <v>46</v>
      </c>
    </row>
    <row r="1045" spans="1:15" ht="13" x14ac:dyDescent="0.15">
      <c r="A1045" s="3">
        <v>1044</v>
      </c>
      <c r="B1045" s="3">
        <v>1</v>
      </c>
      <c r="C1045" s="18" t="str">
        <f>VLOOKUP(B1045, 'Traffic channels'!$A$1:$B$7, 2, FALSE)</f>
        <v>Google SEO</v>
      </c>
      <c r="D1045" s="4" t="s">
        <v>39</v>
      </c>
      <c r="E1045" s="14">
        <v>0</v>
      </c>
      <c r="F1045" s="3">
        <v>-1</v>
      </c>
      <c r="G1045" s="3">
        <v>-1</v>
      </c>
      <c r="H1045" s="18" t="str">
        <f>VLOOKUP(G1045, Products!$A$1:$B$7, 2, FALSE)</f>
        <v>NONE</v>
      </c>
      <c r="I1045" s="3">
        <v>-1</v>
      </c>
      <c r="J1045" s="19" t="str">
        <f>VLOOKUP(I1045, 'Pricing plans'!$A$1:$B$5, 2, FALSE)</f>
        <v>NONE</v>
      </c>
      <c r="K1045" s="22">
        <f t="array" ref="K1045">INDEX(Prices!$A$1:$G$5, MATCH(J1045, Prices!$A$1:$A$5, 0), MATCH(H1045, Prices!$A$1:$G$1, 0))</f>
        <v>0</v>
      </c>
      <c r="L1045" s="3">
        <v>1</v>
      </c>
      <c r="M1045" s="18" t="str">
        <f>VLOOKUP(L1045, Cities!$A$1:$B$11, 2, FALSE)</f>
        <v>Ho Chi Minh City</v>
      </c>
      <c r="N1045" s="3">
        <v>7</v>
      </c>
      <c r="O1045" s="4" t="s">
        <v>47</v>
      </c>
    </row>
    <row r="1046" spans="1:15" ht="13" x14ac:dyDescent="0.15">
      <c r="A1046" s="3">
        <v>1045</v>
      </c>
      <c r="B1046" s="3">
        <v>4</v>
      </c>
      <c r="C1046" s="18" t="str">
        <f>VLOOKUP(B1046, 'Traffic channels'!$A$1:$B$7, 2, FALSE)</f>
        <v>Facebook</v>
      </c>
      <c r="D1046" s="4" t="s">
        <v>42</v>
      </c>
      <c r="E1046" s="14">
        <v>0</v>
      </c>
      <c r="F1046" s="3">
        <v>-1</v>
      </c>
      <c r="G1046" s="3">
        <v>-1</v>
      </c>
      <c r="H1046" s="18" t="str">
        <f>VLOOKUP(G1046, Products!$A$1:$B$7, 2, FALSE)</f>
        <v>NONE</v>
      </c>
      <c r="I1046" s="3">
        <v>-1</v>
      </c>
      <c r="J1046" s="19" t="str">
        <f>VLOOKUP(I1046, 'Pricing plans'!$A$1:$B$5, 2, FALSE)</f>
        <v>NONE</v>
      </c>
      <c r="K1046" s="22">
        <f t="array" ref="K1046">INDEX(Prices!$A$1:$G$5, MATCH(J1046, Prices!$A$1:$A$5, 0), MATCH(H1046, Prices!$A$1:$G$1, 0))</f>
        <v>0</v>
      </c>
      <c r="L1046" s="3">
        <v>4</v>
      </c>
      <c r="M1046" s="18" t="str">
        <f>VLOOKUP(L1046, Cities!$A$1:$B$11, 2, FALSE)</f>
        <v>Huế</v>
      </c>
      <c r="N1046" s="3">
        <v>5</v>
      </c>
      <c r="O1046" s="4" t="s">
        <v>43</v>
      </c>
    </row>
    <row r="1047" spans="1:15" ht="13" x14ac:dyDescent="0.15">
      <c r="A1047" s="3">
        <v>1046</v>
      </c>
      <c r="B1047" s="3">
        <v>1</v>
      </c>
      <c r="C1047" s="18" t="str">
        <f>VLOOKUP(B1047, 'Traffic channels'!$A$1:$B$7, 2, FALSE)</f>
        <v>Google SEO</v>
      </c>
      <c r="D1047" s="4" t="s">
        <v>42</v>
      </c>
      <c r="E1047" s="14">
        <v>0</v>
      </c>
      <c r="F1047" s="3">
        <v>-1</v>
      </c>
      <c r="G1047" s="3">
        <v>-1</v>
      </c>
      <c r="H1047" s="18" t="str">
        <f>VLOOKUP(G1047, Products!$A$1:$B$7, 2, FALSE)</f>
        <v>NONE</v>
      </c>
      <c r="I1047" s="3">
        <v>-1</v>
      </c>
      <c r="J1047" s="19" t="str">
        <f>VLOOKUP(I1047, 'Pricing plans'!$A$1:$B$5, 2, FALSE)</f>
        <v>NONE</v>
      </c>
      <c r="K1047" s="22">
        <f t="array" ref="K1047">INDEX(Prices!$A$1:$G$5, MATCH(J1047, Prices!$A$1:$A$5, 0), MATCH(H1047, Prices!$A$1:$G$1, 0))</f>
        <v>0</v>
      </c>
      <c r="L1047" s="3">
        <v>8</v>
      </c>
      <c r="M1047" s="18" t="str">
        <f>VLOOKUP(L1047, Cities!$A$1:$B$11, 2, FALSE)</f>
        <v>Buôn Ma Thuột</v>
      </c>
      <c r="N1047" s="3">
        <v>6</v>
      </c>
      <c r="O1047" s="4" t="s">
        <v>46</v>
      </c>
    </row>
    <row r="1048" spans="1:15" ht="13" x14ac:dyDescent="0.15">
      <c r="A1048" s="3">
        <v>1047</v>
      </c>
      <c r="B1048" s="3">
        <v>4</v>
      </c>
      <c r="C1048" s="18" t="str">
        <f>VLOOKUP(B1048, 'Traffic channels'!$A$1:$B$7, 2, FALSE)</f>
        <v>Facebook</v>
      </c>
      <c r="D1048" s="4" t="s">
        <v>42</v>
      </c>
      <c r="E1048" s="14">
        <v>0</v>
      </c>
      <c r="F1048" s="3">
        <v>-1</v>
      </c>
      <c r="G1048" s="3">
        <v>-1</v>
      </c>
      <c r="H1048" s="18" t="str">
        <f>VLOOKUP(G1048, Products!$A$1:$B$7, 2, FALSE)</f>
        <v>NONE</v>
      </c>
      <c r="I1048" s="3">
        <v>-1</v>
      </c>
      <c r="J1048" s="19" t="str">
        <f>VLOOKUP(I1048, 'Pricing plans'!$A$1:$B$5, 2, FALSE)</f>
        <v>NONE</v>
      </c>
      <c r="K1048" s="22">
        <f t="array" ref="K1048">INDEX(Prices!$A$1:$G$5, MATCH(J1048, Prices!$A$1:$A$5, 0), MATCH(H1048, Prices!$A$1:$G$1, 0))</f>
        <v>0</v>
      </c>
      <c r="L1048" s="3">
        <v>9</v>
      </c>
      <c r="M1048" s="18" t="str">
        <f>VLOOKUP(L1048, Cities!$A$1:$B$11, 2, FALSE)</f>
        <v>Haiphong</v>
      </c>
      <c r="N1048" s="3">
        <v>5</v>
      </c>
      <c r="O1048" s="4" t="s">
        <v>43</v>
      </c>
    </row>
    <row r="1049" spans="1:15" ht="13" x14ac:dyDescent="0.15">
      <c r="A1049" s="3">
        <v>1048</v>
      </c>
      <c r="B1049" s="3">
        <v>2</v>
      </c>
      <c r="C1049" s="18" t="str">
        <f>VLOOKUP(B1049, 'Traffic channels'!$A$1:$B$7, 2, FALSE)</f>
        <v>Google Ads</v>
      </c>
      <c r="D1049" s="4" t="s">
        <v>39</v>
      </c>
      <c r="E1049" s="14">
        <v>0</v>
      </c>
      <c r="F1049" s="3">
        <v>-1</v>
      </c>
      <c r="G1049" s="3">
        <v>-1</v>
      </c>
      <c r="H1049" s="18" t="str">
        <f>VLOOKUP(G1049, Products!$A$1:$B$7, 2, FALSE)</f>
        <v>NONE</v>
      </c>
      <c r="I1049" s="3">
        <v>-1</v>
      </c>
      <c r="J1049" s="19" t="str">
        <f>VLOOKUP(I1049, 'Pricing plans'!$A$1:$B$5, 2, FALSE)</f>
        <v>NONE</v>
      </c>
      <c r="K1049" s="22">
        <f t="array" ref="K1049">INDEX(Prices!$A$1:$G$5, MATCH(J1049, Prices!$A$1:$A$5, 0), MATCH(H1049, Prices!$A$1:$G$1, 0))</f>
        <v>0</v>
      </c>
      <c r="L1049" s="3">
        <v>6</v>
      </c>
      <c r="M1049" s="18" t="str">
        <f>VLOOKUP(L1049, Cities!$A$1:$B$11, 2, FALSE)</f>
        <v>Đà Lạt</v>
      </c>
      <c r="N1049" s="3">
        <v>1</v>
      </c>
      <c r="O1049" s="4" t="s">
        <v>44</v>
      </c>
    </row>
    <row r="1050" spans="1:15" ht="13" x14ac:dyDescent="0.15">
      <c r="A1050" s="3">
        <v>1049</v>
      </c>
      <c r="B1050" s="3">
        <v>1</v>
      </c>
      <c r="C1050" s="18" t="str">
        <f>VLOOKUP(B1050, 'Traffic channels'!$A$1:$B$7, 2, FALSE)</f>
        <v>Google SEO</v>
      </c>
      <c r="D1050" s="4" t="s">
        <v>42</v>
      </c>
      <c r="E1050" s="14">
        <v>0</v>
      </c>
      <c r="F1050" s="3">
        <v>-1</v>
      </c>
      <c r="G1050" s="3">
        <v>-1</v>
      </c>
      <c r="H1050" s="18" t="str">
        <f>VLOOKUP(G1050, Products!$A$1:$B$7, 2, FALSE)</f>
        <v>NONE</v>
      </c>
      <c r="I1050" s="3">
        <v>-1</v>
      </c>
      <c r="J1050" s="19" t="str">
        <f>VLOOKUP(I1050, 'Pricing plans'!$A$1:$B$5, 2, FALSE)</f>
        <v>NONE</v>
      </c>
      <c r="K1050" s="22">
        <f t="array" ref="K1050">INDEX(Prices!$A$1:$G$5, MATCH(J1050, Prices!$A$1:$A$5, 0), MATCH(H1050, Prices!$A$1:$G$1, 0))</f>
        <v>0</v>
      </c>
      <c r="L1050" s="3">
        <v>3</v>
      </c>
      <c r="M1050" s="18" t="str">
        <f>VLOOKUP(L1050, Cities!$A$1:$B$11, 2, FALSE)</f>
        <v>Da Nang</v>
      </c>
      <c r="N1050" s="3">
        <v>2</v>
      </c>
      <c r="O1050" s="4" t="s">
        <v>41</v>
      </c>
    </row>
    <row r="1051" spans="1:15" ht="13" x14ac:dyDescent="0.15">
      <c r="A1051" s="3">
        <v>1050</v>
      </c>
      <c r="B1051" s="3">
        <v>2</v>
      </c>
      <c r="C1051" s="18" t="str">
        <f>VLOOKUP(B1051, 'Traffic channels'!$A$1:$B$7, 2, FALSE)</f>
        <v>Google Ads</v>
      </c>
      <c r="D1051" s="4" t="s">
        <v>42</v>
      </c>
      <c r="E1051" s="14">
        <v>0</v>
      </c>
      <c r="F1051" s="3">
        <v>-1</v>
      </c>
      <c r="G1051" s="3">
        <v>-1</v>
      </c>
      <c r="H1051" s="18" t="str">
        <f>VLOOKUP(G1051, Products!$A$1:$B$7, 2, FALSE)</f>
        <v>NONE</v>
      </c>
      <c r="I1051" s="3">
        <v>-1</v>
      </c>
      <c r="J1051" s="19" t="str">
        <f>VLOOKUP(I1051, 'Pricing plans'!$A$1:$B$5, 2, FALSE)</f>
        <v>NONE</v>
      </c>
      <c r="K1051" s="22">
        <f t="array" ref="K1051">INDEX(Prices!$A$1:$G$5, MATCH(J1051, Prices!$A$1:$A$5, 0), MATCH(H1051, Prices!$A$1:$G$1, 0))</f>
        <v>0</v>
      </c>
      <c r="L1051" s="3">
        <v>5</v>
      </c>
      <c r="M1051" s="18" t="str">
        <f>VLOOKUP(L1051, Cities!$A$1:$B$11, 2, FALSE)</f>
        <v>Đông Hà</v>
      </c>
      <c r="N1051" s="3">
        <v>3</v>
      </c>
      <c r="O1051" s="4" t="s">
        <v>40</v>
      </c>
    </row>
    <row r="1052" spans="1:15" ht="13" x14ac:dyDescent="0.15">
      <c r="A1052" s="3">
        <v>1051</v>
      </c>
      <c r="B1052" s="3">
        <v>2</v>
      </c>
      <c r="C1052" s="18" t="str">
        <f>VLOOKUP(B1052, 'Traffic channels'!$A$1:$B$7, 2, FALSE)</f>
        <v>Google Ads</v>
      </c>
      <c r="D1052" s="4" t="s">
        <v>42</v>
      </c>
      <c r="E1052" s="14">
        <v>0</v>
      </c>
      <c r="F1052" s="3">
        <v>-1</v>
      </c>
      <c r="G1052" s="3">
        <v>-1</v>
      </c>
      <c r="H1052" s="18" t="str">
        <f>VLOOKUP(G1052, Products!$A$1:$B$7, 2, FALSE)</f>
        <v>NONE</v>
      </c>
      <c r="I1052" s="3">
        <v>-1</v>
      </c>
      <c r="J1052" s="19" t="str">
        <f>VLOOKUP(I1052, 'Pricing plans'!$A$1:$B$5, 2, FALSE)</f>
        <v>NONE</v>
      </c>
      <c r="K1052" s="22">
        <f t="array" ref="K1052">INDEX(Prices!$A$1:$G$5, MATCH(J1052, Prices!$A$1:$A$5, 0), MATCH(H1052, Prices!$A$1:$G$1, 0))</f>
        <v>0</v>
      </c>
      <c r="L1052" s="3">
        <v>7</v>
      </c>
      <c r="M1052" s="18" t="str">
        <f>VLOOKUP(L1052, Cities!$A$1:$B$11, 2, FALSE)</f>
        <v>Hội An</v>
      </c>
      <c r="N1052" s="3">
        <v>5</v>
      </c>
      <c r="O1052" s="4" t="s">
        <v>43</v>
      </c>
    </row>
    <row r="1053" spans="1:15" ht="13" x14ac:dyDescent="0.15">
      <c r="A1053" s="3">
        <v>1052</v>
      </c>
      <c r="B1053" s="3">
        <v>2</v>
      </c>
      <c r="C1053" s="18" t="str">
        <f>VLOOKUP(B1053, 'Traffic channels'!$A$1:$B$7, 2, FALSE)</f>
        <v>Google Ads</v>
      </c>
      <c r="D1053" s="4" t="s">
        <v>42</v>
      </c>
      <c r="E1053" s="14">
        <v>0</v>
      </c>
      <c r="F1053" s="3">
        <v>-1</v>
      </c>
      <c r="G1053" s="3">
        <v>-1</v>
      </c>
      <c r="H1053" s="18" t="str">
        <f>VLOOKUP(G1053, Products!$A$1:$B$7, 2, FALSE)</f>
        <v>NONE</v>
      </c>
      <c r="I1053" s="3">
        <v>-1</v>
      </c>
      <c r="J1053" s="19" t="str">
        <f>VLOOKUP(I1053, 'Pricing plans'!$A$1:$B$5, 2, FALSE)</f>
        <v>NONE</v>
      </c>
      <c r="K1053" s="22">
        <f t="array" ref="K1053">INDEX(Prices!$A$1:$G$5, MATCH(J1053, Prices!$A$1:$A$5, 0), MATCH(H1053, Prices!$A$1:$G$1, 0))</f>
        <v>0</v>
      </c>
      <c r="L1053" s="3">
        <v>5</v>
      </c>
      <c r="M1053" s="18" t="str">
        <f>VLOOKUP(L1053, Cities!$A$1:$B$11, 2, FALSE)</f>
        <v>Đông Hà</v>
      </c>
      <c r="N1053" s="3">
        <v>1</v>
      </c>
      <c r="O1053" s="4" t="s">
        <v>44</v>
      </c>
    </row>
    <row r="1054" spans="1:15" ht="13" x14ac:dyDescent="0.15">
      <c r="A1054" s="3">
        <v>1053</v>
      </c>
      <c r="B1054" s="3">
        <v>2</v>
      </c>
      <c r="C1054" s="18" t="str">
        <f>VLOOKUP(B1054, 'Traffic channels'!$A$1:$B$7, 2, FALSE)</f>
        <v>Google Ads</v>
      </c>
      <c r="D1054" s="4" t="s">
        <v>39</v>
      </c>
      <c r="E1054" s="14">
        <v>0</v>
      </c>
      <c r="F1054" s="3">
        <v>-1</v>
      </c>
      <c r="G1054" s="3">
        <v>-1</v>
      </c>
      <c r="H1054" s="18" t="str">
        <f>VLOOKUP(G1054, Products!$A$1:$B$7, 2, FALSE)</f>
        <v>NONE</v>
      </c>
      <c r="I1054" s="3">
        <v>-1</v>
      </c>
      <c r="J1054" s="19" t="str">
        <f>VLOOKUP(I1054, 'Pricing plans'!$A$1:$B$5, 2, FALSE)</f>
        <v>NONE</v>
      </c>
      <c r="K1054" s="22">
        <f t="array" ref="K1054">INDEX(Prices!$A$1:$G$5, MATCH(J1054, Prices!$A$1:$A$5, 0), MATCH(H1054, Prices!$A$1:$G$1, 0))</f>
        <v>0</v>
      </c>
      <c r="L1054" s="3">
        <v>3</v>
      </c>
      <c r="M1054" s="18" t="str">
        <f>VLOOKUP(L1054, Cities!$A$1:$B$11, 2, FALSE)</f>
        <v>Da Nang</v>
      </c>
      <c r="N1054" s="3">
        <v>2</v>
      </c>
      <c r="O1054" s="4" t="s">
        <v>41</v>
      </c>
    </row>
    <row r="1055" spans="1:15" ht="13" x14ac:dyDescent="0.15">
      <c r="A1055" s="3">
        <v>1054</v>
      </c>
      <c r="B1055" s="3">
        <v>2</v>
      </c>
      <c r="C1055" s="18" t="str">
        <f>VLOOKUP(B1055, 'Traffic channels'!$A$1:$B$7, 2, FALSE)</f>
        <v>Google Ads</v>
      </c>
      <c r="D1055" s="4" t="s">
        <v>39</v>
      </c>
      <c r="E1055" s="14">
        <v>0</v>
      </c>
      <c r="F1055" s="3">
        <v>-1</v>
      </c>
      <c r="G1055" s="3">
        <v>-1</v>
      </c>
      <c r="H1055" s="18" t="str">
        <f>VLOOKUP(G1055, Products!$A$1:$B$7, 2, FALSE)</f>
        <v>NONE</v>
      </c>
      <c r="I1055" s="3">
        <v>-1</v>
      </c>
      <c r="J1055" s="19" t="str">
        <f>VLOOKUP(I1055, 'Pricing plans'!$A$1:$B$5, 2, FALSE)</f>
        <v>NONE</v>
      </c>
      <c r="K1055" s="22">
        <f t="array" ref="K1055">INDEX(Prices!$A$1:$G$5, MATCH(J1055, Prices!$A$1:$A$5, 0), MATCH(H1055, Prices!$A$1:$G$1, 0))</f>
        <v>0</v>
      </c>
      <c r="L1055" s="3">
        <v>3</v>
      </c>
      <c r="M1055" s="18" t="str">
        <f>VLOOKUP(L1055, Cities!$A$1:$B$11, 2, FALSE)</f>
        <v>Da Nang</v>
      </c>
      <c r="N1055" s="3">
        <v>3</v>
      </c>
      <c r="O1055" s="4" t="s">
        <v>40</v>
      </c>
    </row>
    <row r="1056" spans="1:15" ht="13" x14ac:dyDescent="0.15">
      <c r="A1056" s="3">
        <v>1055</v>
      </c>
      <c r="B1056" s="3">
        <v>2</v>
      </c>
      <c r="C1056" s="18" t="str">
        <f>VLOOKUP(B1056, 'Traffic channels'!$A$1:$B$7, 2, FALSE)</f>
        <v>Google Ads</v>
      </c>
      <c r="D1056" s="4" t="s">
        <v>39</v>
      </c>
      <c r="E1056" s="14">
        <v>0</v>
      </c>
      <c r="F1056" s="3">
        <v>-1</v>
      </c>
      <c r="G1056" s="3">
        <v>-1</v>
      </c>
      <c r="H1056" s="18" t="str">
        <f>VLOOKUP(G1056, Products!$A$1:$B$7, 2, FALSE)</f>
        <v>NONE</v>
      </c>
      <c r="I1056" s="3">
        <v>-1</v>
      </c>
      <c r="J1056" s="19" t="str">
        <f>VLOOKUP(I1056, 'Pricing plans'!$A$1:$B$5, 2, FALSE)</f>
        <v>NONE</v>
      </c>
      <c r="K1056" s="22">
        <f t="array" ref="K1056">INDEX(Prices!$A$1:$G$5, MATCH(J1056, Prices!$A$1:$A$5, 0), MATCH(H1056, Prices!$A$1:$G$1, 0))</f>
        <v>0</v>
      </c>
      <c r="L1056" s="3">
        <v>7</v>
      </c>
      <c r="M1056" s="18" t="str">
        <f>VLOOKUP(L1056, Cities!$A$1:$B$11, 2, FALSE)</f>
        <v>Hội An</v>
      </c>
      <c r="N1056" s="3">
        <v>3</v>
      </c>
      <c r="O1056" s="4" t="s">
        <v>40</v>
      </c>
    </row>
    <row r="1057" spans="1:15" ht="13" x14ac:dyDescent="0.15">
      <c r="A1057" s="3">
        <v>1056</v>
      </c>
      <c r="B1057" s="3">
        <v>2</v>
      </c>
      <c r="C1057" s="18" t="str">
        <f>VLOOKUP(B1057, 'Traffic channels'!$A$1:$B$7, 2, FALSE)</f>
        <v>Google Ads</v>
      </c>
      <c r="D1057" s="4" t="s">
        <v>39</v>
      </c>
      <c r="E1057" s="14">
        <v>0</v>
      </c>
      <c r="F1057" s="3">
        <v>-1</v>
      </c>
      <c r="G1057" s="3">
        <v>-1</v>
      </c>
      <c r="H1057" s="18" t="str">
        <f>VLOOKUP(G1057, Products!$A$1:$B$7, 2, FALSE)</f>
        <v>NONE</v>
      </c>
      <c r="I1057" s="3">
        <v>-1</v>
      </c>
      <c r="J1057" s="19" t="str">
        <f>VLOOKUP(I1057, 'Pricing plans'!$A$1:$B$5, 2, FALSE)</f>
        <v>NONE</v>
      </c>
      <c r="K1057" s="22">
        <f t="array" ref="K1057">INDEX(Prices!$A$1:$G$5, MATCH(J1057, Prices!$A$1:$A$5, 0), MATCH(H1057, Prices!$A$1:$G$1, 0))</f>
        <v>0</v>
      </c>
      <c r="L1057" s="3">
        <v>3</v>
      </c>
      <c r="M1057" s="18" t="str">
        <f>VLOOKUP(L1057, Cities!$A$1:$B$11, 2, FALSE)</f>
        <v>Da Nang</v>
      </c>
      <c r="N1057" s="3">
        <v>2</v>
      </c>
      <c r="O1057" s="4" t="s">
        <v>41</v>
      </c>
    </row>
    <row r="1058" spans="1:15" ht="13" x14ac:dyDescent="0.15">
      <c r="A1058" s="3">
        <v>1057</v>
      </c>
      <c r="B1058" s="3">
        <v>1</v>
      </c>
      <c r="C1058" s="18" t="str">
        <f>VLOOKUP(B1058, 'Traffic channels'!$A$1:$B$7, 2, FALSE)</f>
        <v>Google SEO</v>
      </c>
      <c r="D1058" s="4" t="s">
        <v>39</v>
      </c>
      <c r="E1058" s="14">
        <v>0</v>
      </c>
      <c r="F1058" s="3">
        <v>-1</v>
      </c>
      <c r="G1058" s="3">
        <v>-1</v>
      </c>
      <c r="H1058" s="18" t="str">
        <f>VLOOKUP(G1058, Products!$A$1:$B$7, 2, FALSE)</f>
        <v>NONE</v>
      </c>
      <c r="I1058" s="3">
        <v>-1</v>
      </c>
      <c r="J1058" s="19" t="str">
        <f>VLOOKUP(I1058, 'Pricing plans'!$A$1:$B$5, 2, FALSE)</f>
        <v>NONE</v>
      </c>
      <c r="K1058" s="22">
        <f t="array" ref="K1058">INDEX(Prices!$A$1:$G$5, MATCH(J1058, Prices!$A$1:$A$5, 0), MATCH(H1058, Prices!$A$1:$G$1, 0))</f>
        <v>0</v>
      </c>
      <c r="L1058" s="3">
        <v>6</v>
      </c>
      <c r="M1058" s="18" t="str">
        <f>VLOOKUP(L1058, Cities!$A$1:$B$11, 2, FALSE)</f>
        <v>Đà Lạt</v>
      </c>
      <c r="N1058" s="3">
        <v>7</v>
      </c>
      <c r="O1058" s="4" t="s">
        <v>47</v>
      </c>
    </row>
    <row r="1059" spans="1:15" ht="13" x14ac:dyDescent="0.15">
      <c r="A1059" s="3">
        <v>1058</v>
      </c>
      <c r="B1059" s="3">
        <v>2</v>
      </c>
      <c r="C1059" s="18" t="str">
        <f>VLOOKUP(B1059, 'Traffic channels'!$A$1:$B$7, 2, FALSE)</f>
        <v>Google Ads</v>
      </c>
      <c r="D1059" s="4" t="s">
        <v>42</v>
      </c>
      <c r="E1059" s="14">
        <v>0</v>
      </c>
      <c r="F1059" s="3">
        <v>-1</v>
      </c>
      <c r="G1059" s="3">
        <v>-1</v>
      </c>
      <c r="H1059" s="18" t="str">
        <f>VLOOKUP(G1059, Products!$A$1:$B$7, 2, FALSE)</f>
        <v>NONE</v>
      </c>
      <c r="I1059" s="3">
        <v>-1</v>
      </c>
      <c r="J1059" s="19" t="str">
        <f>VLOOKUP(I1059, 'Pricing plans'!$A$1:$B$5, 2, FALSE)</f>
        <v>NONE</v>
      </c>
      <c r="K1059" s="22">
        <f t="array" ref="K1059">INDEX(Prices!$A$1:$G$5, MATCH(J1059, Prices!$A$1:$A$5, 0), MATCH(H1059, Prices!$A$1:$G$1, 0))</f>
        <v>0</v>
      </c>
      <c r="L1059" s="3">
        <v>6</v>
      </c>
      <c r="M1059" s="18" t="str">
        <f>VLOOKUP(L1059, Cities!$A$1:$B$11, 2, FALSE)</f>
        <v>Đà Lạt</v>
      </c>
      <c r="N1059" s="3">
        <v>6</v>
      </c>
      <c r="O1059" s="4" t="s">
        <v>46</v>
      </c>
    </row>
    <row r="1060" spans="1:15" ht="13" x14ac:dyDescent="0.15">
      <c r="A1060" s="3">
        <v>1059</v>
      </c>
      <c r="B1060" s="3">
        <v>2</v>
      </c>
      <c r="C1060" s="18" t="str">
        <f>VLOOKUP(B1060, 'Traffic channels'!$A$1:$B$7, 2, FALSE)</f>
        <v>Google Ads</v>
      </c>
      <c r="D1060" s="4" t="s">
        <v>42</v>
      </c>
      <c r="E1060" s="14">
        <v>0</v>
      </c>
      <c r="F1060" s="3">
        <v>-1</v>
      </c>
      <c r="G1060" s="3">
        <v>-1</v>
      </c>
      <c r="H1060" s="18" t="str">
        <f>VLOOKUP(G1060, Products!$A$1:$B$7, 2, FALSE)</f>
        <v>NONE</v>
      </c>
      <c r="I1060" s="3">
        <v>-1</v>
      </c>
      <c r="J1060" s="19" t="str">
        <f>VLOOKUP(I1060, 'Pricing plans'!$A$1:$B$5, 2, FALSE)</f>
        <v>NONE</v>
      </c>
      <c r="K1060" s="22">
        <f t="array" ref="K1060">INDEX(Prices!$A$1:$G$5, MATCH(J1060, Prices!$A$1:$A$5, 0), MATCH(H1060, Prices!$A$1:$G$1, 0))</f>
        <v>0</v>
      </c>
      <c r="L1060" s="3">
        <v>10</v>
      </c>
      <c r="M1060" s="18" t="str">
        <f>VLOOKUP(L1060, Cities!$A$1:$B$11, 2, FALSE)</f>
        <v>Nha Trang</v>
      </c>
      <c r="N1060" s="3">
        <v>2</v>
      </c>
      <c r="O1060" s="4" t="s">
        <v>41</v>
      </c>
    </row>
    <row r="1061" spans="1:15" ht="13" x14ac:dyDescent="0.15">
      <c r="A1061" s="3">
        <v>1060</v>
      </c>
      <c r="B1061" s="3">
        <v>6</v>
      </c>
      <c r="C1061" s="18" t="str">
        <f>VLOOKUP(B1061, 'Traffic channels'!$A$1:$B$7, 2, FALSE)</f>
        <v>Twitter</v>
      </c>
      <c r="D1061" s="4" t="s">
        <v>42</v>
      </c>
      <c r="E1061" s="14">
        <v>0</v>
      </c>
      <c r="F1061" s="3">
        <v>-1</v>
      </c>
      <c r="G1061" s="3">
        <v>-1</v>
      </c>
      <c r="H1061" s="18" t="str">
        <f>VLOOKUP(G1061, Products!$A$1:$B$7, 2, FALSE)</f>
        <v>NONE</v>
      </c>
      <c r="I1061" s="3">
        <v>-1</v>
      </c>
      <c r="J1061" s="19" t="str">
        <f>VLOOKUP(I1061, 'Pricing plans'!$A$1:$B$5, 2, FALSE)</f>
        <v>NONE</v>
      </c>
      <c r="K1061" s="22">
        <f t="array" ref="K1061">INDEX(Prices!$A$1:$G$5, MATCH(J1061, Prices!$A$1:$A$5, 0), MATCH(H1061, Prices!$A$1:$G$1, 0))</f>
        <v>0</v>
      </c>
      <c r="L1061" s="3">
        <v>5</v>
      </c>
      <c r="M1061" s="18" t="str">
        <f>VLOOKUP(L1061, Cities!$A$1:$B$11, 2, FALSE)</f>
        <v>Đông Hà</v>
      </c>
      <c r="N1061" s="3">
        <v>4</v>
      </c>
      <c r="O1061" s="4" t="s">
        <v>45</v>
      </c>
    </row>
    <row r="1062" spans="1:15" ht="13" x14ac:dyDescent="0.15">
      <c r="A1062" s="3">
        <v>1061</v>
      </c>
      <c r="B1062" s="3">
        <v>1</v>
      </c>
      <c r="C1062" s="18" t="str">
        <f>VLOOKUP(B1062, 'Traffic channels'!$A$1:$B$7, 2, FALSE)</f>
        <v>Google SEO</v>
      </c>
      <c r="D1062" s="4" t="s">
        <v>39</v>
      </c>
      <c r="E1062" s="14">
        <v>0</v>
      </c>
      <c r="F1062" s="3">
        <v>-1</v>
      </c>
      <c r="G1062" s="3">
        <v>-1</v>
      </c>
      <c r="H1062" s="18" t="str">
        <f>VLOOKUP(G1062, Products!$A$1:$B$7, 2, FALSE)</f>
        <v>NONE</v>
      </c>
      <c r="I1062" s="3">
        <v>-1</v>
      </c>
      <c r="J1062" s="19" t="str">
        <f>VLOOKUP(I1062, 'Pricing plans'!$A$1:$B$5, 2, FALSE)</f>
        <v>NONE</v>
      </c>
      <c r="K1062" s="22">
        <f t="array" ref="K1062">INDEX(Prices!$A$1:$G$5, MATCH(J1062, Prices!$A$1:$A$5, 0), MATCH(H1062, Prices!$A$1:$G$1, 0))</f>
        <v>0</v>
      </c>
      <c r="L1062" s="3">
        <v>3</v>
      </c>
      <c r="M1062" s="18" t="str">
        <f>VLOOKUP(L1062, Cities!$A$1:$B$11, 2, FALSE)</f>
        <v>Da Nang</v>
      </c>
      <c r="N1062" s="3">
        <v>4</v>
      </c>
      <c r="O1062" s="4" t="s">
        <v>45</v>
      </c>
    </row>
    <row r="1063" spans="1:15" ht="13" x14ac:dyDescent="0.15">
      <c r="A1063" s="3">
        <v>1062</v>
      </c>
      <c r="B1063" s="3">
        <v>2</v>
      </c>
      <c r="C1063" s="18" t="str">
        <f>VLOOKUP(B1063, 'Traffic channels'!$A$1:$B$7, 2, FALSE)</f>
        <v>Google Ads</v>
      </c>
      <c r="D1063" s="4" t="s">
        <v>39</v>
      </c>
      <c r="E1063" s="14">
        <v>0</v>
      </c>
      <c r="F1063" s="3">
        <v>-1</v>
      </c>
      <c r="G1063" s="3">
        <v>-1</v>
      </c>
      <c r="H1063" s="18" t="str">
        <f>VLOOKUP(G1063, Products!$A$1:$B$7, 2, FALSE)</f>
        <v>NONE</v>
      </c>
      <c r="I1063" s="3">
        <v>-1</v>
      </c>
      <c r="J1063" s="19" t="str">
        <f>VLOOKUP(I1063, 'Pricing plans'!$A$1:$B$5, 2, FALSE)</f>
        <v>NONE</v>
      </c>
      <c r="K1063" s="22">
        <f t="array" ref="K1063">INDEX(Prices!$A$1:$G$5, MATCH(J1063, Prices!$A$1:$A$5, 0), MATCH(H1063, Prices!$A$1:$G$1, 0))</f>
        <v>0</v>
      </c>
      <c r="L1063" s="3">
        <v>9</v>
      </c>
      <c r="M1063" s="18" t="str">
        <f>VLOOKUP(L1063, Cities!$A$1:$B$11, 2, FALSE)</f>
        <v>Haiphong</v>
      </c>
      <c r="N1063" s="3">
        <v>2</v>
      </c>
      <c r="O1063" s="4" t="s">
        <v>41</v>
      </c>
    </row>
    <row r="1064" spans="1:15" ht="13" x14ac:dyDescent="0.15">
      <c r="A1064" s="3">
        <v>1063</v>
      </c>
      <c r="B1064" s="3">
        <v>1</v>
      </c>
      <c r="C1064" s="18" t="str">
        <f>VLOOKUP(B1064, 'Traffic channels'!$A$1:$B$7, 2, FALSE)</f>
        <v>Google SEO</v>
      </c>
      <c r="D1064" s="4" t="s">
        <v>42</v>
      </c>
      <c r="E1064" s="14">
        <v>0</v>
      </c>
      <c r="F1064" s="3">
        <v>-1</v>
      </c>
      <c r="G1064" s="3">
        <v>-1</v>
      </c>
      <c r="H1064" s="18" t="str">
        <f>VLOOKUP(G1064, Products!$A$1:$B$7, 2, FALSE)</f>
        <v>NONE</v>
      </c>
      <c r="I1064" s="3">
        <v>-1</v>
      </c>
      <c r="J1064" s="19" t="str">
        <f>VLOOKUP(I1064, 'Pricing plans'!$A$1:$B$5, 2, FALSE)</f>
        <v>NONE</v>
      </c>
      <c r="K1064" s="22">
        <f t="array" ref="K1064">INDEX(Prices!$A$1:$G$5, MATCH(J1064, Prices!$A$1:$A$5, 0), MATCH(H1064, Prices!$A$1:$G$1, 0))</f>
        <v>0</v>
      </c>
      <c r="L1064" s="3">
        <v>5</v>
      </c>
      <c r="M1064" s="18" t="str">
        <f>VLOOKUP(L1064, Cities!$A$1:$B$11, 2, FALSE)</f>
        <v>Đông Hà</v>
      </c>
      <c r="N1064" s="3">
        <v>7</v>
      </c>
      <c r="O1064" s="4" t="s">
        <v>47</v>
      </c>
    </row>
    <row r="1065" spans="1:15" ht="13" x14ac:dyDescent="0.15">
      <c r="A1065" s="3">
        <v>1064</v>
      </c>
      <c r="B1065" s="3">
        <v>5</v>
      </c>
      <c r="C1065" s="18" t="str">
        <f>VLOOKUP(B1065, 'Traffic channels'!$A$1:$B$7, 2, FALSE)</f>
        <v>Instagram</v>
      </c>
      <c r="D1065" s="4" t="s">
        <v>42</v>
      </c>
      <c r="E1065" s="14">
        <v>0</v>
      </c>
      <c r="F1065" s="3">
        <v>-1</v>
      </c>
      <c r="G1065" s="3">
        <v>-1</v>
      </c>
      <c r="H1065" s="18" t="str">
        <f>VLOOKUP(G1065, Products!$A$1:$B$7, 2, FALSE)</f>
        <v>NONE</v>
      </c>
      <c r="I1065" s="3">
        <v>-1</v>
      </c>
      <c r="J1065" s="19" t="str">
        <f>VLOOKUP(I1065, 'Pricing plans'!$A$1:$B$5, 2, FALSE)</f>
        <v>NONE</v>
      </c>
      <c r="K1065" s="22">
        <f t="array" ref="K1065">INDEX(Prices!$A$1:$G$5, MATCH(J1065, Prices!$A$1:$A$5, 0), MATCH(H1065, Prices!$A$1:$G$1, 0))</f>
        <v>0</v>
      </c>
      <c r="L1065" s="3">
        <v>9</v>
      </c>
      <c r="M1065" s="18" t="str">
        <f>VLOOKUP(L1065, Cities!$A$1:$B$11, 2, FALSE)</f>
        <v>Haiphong</v>
      </c>
      <c r="N1065" s="3">
        <v>4</v>
      </c>
      <c r="O1065" s="4" t="s">
        <v>45</v>
      </c>
    </row>
    <row r="1066" spans="1:15" ht="13" x14ac:dyDescent="0.15">
      <c r="A1066" s="3">
        <v>1065</v>
      </c>
      <c r="B1066" s="3">
        <v>2</v>
      </c>
      <c r="C1066" s="18" t="str">
        <f>VLOOKUP(B1066, 'Traffic channels'!$A$1:$B$7, 2, FALSE)</f>
        <v>Google Ads</v>
      </c>
      <c r="D1066" s="4" t="s">
        <v>39</v>
      </c>
      <c r="E1066" s="14">
        <v>0</v>
      </c>
      <c r="F1066" s="3">
        <v>-1</v>
      </c>
      <c r="G1066" s="3">
        <v>-1</v>
      </c>
      <c r="H1066" s="18" t="str">
        <f>VLOOKUP(G1066, Products!$A$1:$B$7, 2, FALSE)</f>
        <v>NONE</v>
      </c>
      <c r="I1066" s="3">
        <v>-1</v>
      </c>
      <c r="J1066" s="19" t="str">
        <f>VLOOKUP(I1066, 'Pricing plans'!$A$1:$B$5, 2, FALSE)</f>
        <v>NONE</v>
      </c>
      <c r="K1066" s="22">
        <f t="array" ref="K1066">INDEX(Prices!$A$1:$G$5, MATCH(J1066, Prices!$A$1:$A$5, 0), MATCH(H1066, Prices!$A$1:$G$1, 0))</f>
        <v>0</v>
      </c>
      <c r="L1066" s="3">
        <v>3</v>
      </c>
      <c r="M1066" s="18" t="str">
        <f>VLOOKUP(L1066, Cities!$A$1:$B$11, 2, FALSE)</f>
        <v>Da Nang</v>
      </c>
      <c r="N1066" s="3">
        <v>6</v>
      </c>
      <c r="O1066" s="4" t="s">
        <v>46</v>
      </c>
    </row>
    <row r="1067" spans="1:15" ht="13" x14ac:dyDescent="0.15">
      <c r="A1067" s="3">
        <v>1066</v>
      </c>
      <c r="B1067" s="3">
        <v>2</v>
      </c>
      <c r="C1067" s="18" t="str">
        <f>VLOOKUP(B1067, 'Traffic channels'!$A$1:$B$7, 2, FALSE)</f>
        <v>Google Ads</v>
      </c>
      <c r="D1067" s="4" t="s">
        <v>39</v>
      </c>
      <c r="E1067" s="14">
        <v>0</v>
      </c>
      <c r="F1067" s="3">
        <v>-1</v>
      </c>
      <c r="G1067" s="3">
        <v>-1</v>
      </c>
      <c r="H1067" s="18" t="str">
        <f>VLOOKUP(G1067, Products!$A$1:$B$7, 2, FALSE)</f>
        <v>NONE</v>
      </c>
      <c r="I1067" s="3">
        <v>-1</v>
      </c>
      <c r="J1067" s="19" t="str">
        <f>VLOOKUP(I1067, 'Pricing plans'!$A$1:$B$5, 2, FALSE)</f>
        <v>NONE</v>
      </c>
      <c r="K1067" s="22">
        <f t="array" ref="K1067">INDEX(Prices!$A$1:$G$5, MATCH(J1067, Prices!$A$1:$A$5, 0), MATCH(H1067, Prices!$A$1:$G$1, 0))</f>
        <v>0</v>
      </c>
      <c r="L1067" s="3">
        <v>7</v>
      </c>
      <c r="M1067" s="18" t="str">
        <f>VLOOKUP(L1067, Cities!$A$1:$B$11, 2, FALSE)</f>
        <v>Hội An</v>
      </c>
      <c r="N1067" s="3">
        <v>6</v>
      </c>
      <c r="O1067" s="4" t="s">
        <v>46</v>
      </c>
    </row>
    <row r="1068" spans="1:15" ht="13" x14ac:dyDescent="0.15">
      <c r="A1068" s="3">
        <v>1067</v>
      </c>
      <c r="B1068" s="3">
        <v>1</v>
      </c>
      <c r="C1068" s="18" t="str">
        <f>VLOOKUP(B1068, 'Traffic channels'!$A$1:$B$7, 2, FALSE)</f>
        <v>Google SEO</v>
      </c>
      <c r="D1068" s="4" t="s">
        <v>42</v>
      </c>
      <c r="E1068" s="14">
        <v>0</v>
      </c>
      <c r="F1068" s="3">
        <v>-1</v>
      </c>
      <c r="G1068" s="3">
        <v>-1</v>
      </c>
      <c r="H1068" s="18" t="str">
        <f>VLOOKUP(G1068, Products!$A$1:$B$7, 2, FALSE)</f>
        <v>NONE</v>
      </c>
      <c r="I1068" s="3">
        <v>-1</v>
      </c>
      <c r="J1068" s="19" t="str">
        <f>VLOOKUP(I1068, 'Pricing plans'!$A$1:$B$5, 2, FALSE)</f>
        <v>NONE</v>
      </c>
      <c r="K1068" s="22">
        <f t="array" ref="K1068">INDEX(Prices!$A$1:$G$5, MATCH(J1068, Prices!$A$1:$A$5, 0), MATCH(H1068, Prices!$A$1:$G$1, 0))</f>
        <v>0</v>
      </c>
      <c r="L1068" s="3">
        <v>8</v>
      </c>
      <c r="M1068" s="18" t="str">
        <f>VLOOKUP(L1068, Cities!$A$1:$B$11, 2, FALSE)</f>
        <v>Buôn Ma Thuột</v>
      </c>
      <c r="N1068" s="3">
        <v>4</v>
      </c>
      <c r="O1068" s="4" t="s">
        <v>45</v>
      </c>
    </row>
    <row r="1069" spans="1:15" ht="13" x14ac:dyDescent="0.15">
      <c r="A1069" s="3">
        <v>1068</v>
      </c>
      <c r="B1069" s="3">
        <v>2</v>
      </c>
      <c r="C1069" s="18" t="str">
        <f>VLOOKUP(B1069, 'Traffic channels'!$A$1:$B$7, 2, FALSE)</f>
        <v>Google Ads</v>
      </c>
      <c r="D1069" s="4" t="s">
        <v>42</v>
      </c>
      <c r="E1069" s="14">
        <v>0</v>
      </c>
      <c r="F1069" s="3">
        <v>-1</v>
      </c>
      <c r="G1069" s="3">
        <v>-1</v>
      </c>
      <c r="H1069" s="18" t="str">
        <f>VLOOKUP(G1069, Products!$A$1:$B$7, 2, FALSE)</f>
        <v>NONE</v>
      </c>
      <c r="I1069" s="3">
        <v>-1</v>
      </c>
      <c r="J1069" s="19" t="str">
        <f>VLOOKUP(I1069, 'Pricing plans'!$A$1:$B$5, 2, FALSE)</f>
        <v>NONE</v>
      </c>
      <c r="K1069" s="22">
        <f t="array" ref="K1069">INDEX(Prices!$A$1:$G$5, MATCH(J1069, Prices!$A$1:$A$5, 0), MATCH(H1069, Prices!$A$1:$G$1, 0))</f>
        <v>0</v>
      </c>
      <c r="L1069" s="3">
        <v>8</v>
      </c>
      <c r="M1069" s="18" t="str">
        <f>VLOOKUP(L1069, Cities!$A$1:$B$11, 2, FALSE)</f>
        <v>Buôn Ma Thuột</v>
      </c>
      <c r="N1069" s="3">
        <v>5</v>
      </c>
      <c r="O1069" s="4" t="s">
        <v>43</v>
      </c>
    </row>
    <row r="1070" spans="1:15" ht="13" x14ac:dyDescent="0.15">
      <c r="A1070" s="3">
        <v>1069</v>
      </c>
      <c r="B1070" s="3">
        <v>1</v>
      </c>
      <c r="C1070" s="18" t="str">
        <f>VLOOKUP(B1070, 'Traffic channels'!$A$1:$B$7, 2, FALSE)</f>
        <v>Google SEO</v>
      </c>
      <c r="D1070" s="4" t="s">
        <v>39</v>
      </c>
      <c r="E1070" s="14">
        <v>0</v>
      </c>
      <c r="F1070" s="3">
        <v>-1</v>
      </c>
      <c r="G1070" s="3">
        <v>-1</v>
      </c>
      <c r="H1070" s="18" t="str">
        <f>VLOOKUP(G1070, Products!$A$1:$B$7, 2, FALSE)</f>
        <v>NONE</v>
      </c>
      <c r="I1070" s="3">
        <v>-1</v>
      </c>
      <c r="J1070" s="19" t="str">
        <f>VLOOKUP(I1070, 'Pricing plans'!$A$1:$B$5, 2, FALSE)</f>
        <v>NONE</v>
      </c>
      <c r="K1070" s="22">
        <f t="array" ref="K1070">INDEX(Prices!$A$1:$G$5, MATCH(J1070, Prices!$A$1:$A$5, 0), MATCH(H1070, Prices!$A$1:$G$1, 0))</f>
        <v>0</v>
      </c>
      <c r="L1070" s="3">
        <v>2</v>
      </c>
      <c r="M1070" s="18" t="str">
        <f>VLOOKUP(L1070, Cities!$A$1:$B$11, 2, FALSE)</f>
        <v>Hanoi</v>
      </c>
      <c r="N1070" s="3">
        <v>7</v>
      </c>
      <c r="O1070" s="4" t="s">
        <v>47</v>
      </c>
    </row>
    <row r="1071" spans="1:15" ht="13" x14ac:dyDescent="0.15">
      <c r="A1071" s="3">
        <v>1070</v>
      </c>
      <c r="B1071" s="3">
        <v>3</v>
      </c>
      <c r="C1071" s="18" t="str">
        <f>VLOOKUP(B1071, 'Traffic channels'!$A$1:$B$7, 2, FALSE)</f>
        <v>Bing</v>
      </c>
      <c r="D1071" s="4" t="s">
        <v>39</v>
      </c>
      <c r="E1071" s="14">
        <v>0</v>
      </c>
      <c r="F1071" s="3">
        <v>-1</v>
      </c>
      <c r="G1071" s="3">
        <v>-1</v>
      </c>
      <c r="H1071" s="18" t="str">
        <f>VLOOKUP(G1071, Products!$A$1:$B$7, 2, FALSE)</f>
        <v>NONE</v>
      </c>
      <c r="I1071" s="3">
        <v>-1</v>
      </c>
      <c r="J1071" s="19" t="str">
        <f>VLOOKUP(I1071, 'Pricing plans'!$A$1:$B$5, 2, FALSE)</f>
        <v>NONE</v>
      </c>
      <c r="K1071" s="22">
        <f t="array" ref="K1071">INDEX(Prices!$A$1:$G$5, MATCH(J1071, Prices!$A$1:$A$5, 0), MATCH(H1071, Prices!$A$1:$G$1, 0))</f>
        <v>0</v>
      </c>
      <c r="L1071" s="3">
        <v>10</v>
      </c>
      <c r="M1071" s="18" t="str">
        <f>VLOOKUP(L1071, Cities!$A$1:$B$11, 2, FALSE)</f>
        <v>Nha Trang</v>
      </c>
      <c r="N1071" s="3">
        <v>4</v>
      </c>
      <c r="O1071" s="4" t="s">
        <v>45</v>
      </c>
    </row>
    <row r="1072" spans="1:15" ht="13" x14ac:dyDescent="0.15">
      <c r="A1072" s="3">
        <v>1071</v>
      </c>
      <c r="B1072" s="3">
        <v>5</v>
      </c>
      <c r="C1072" s="18" t="str">
        <f>VLOOKUP(B1072, 'Traffic channels'!$A$1:$B$7, 2, FALSE)</f>
        <v>Instagram</v>
      </c>
      <c r="D1072" s="4" t="s">
        <v>39</v>
      </c>
      <c r="E1072" s="14">
        <v>0</v>
      </c>
      <c r="F1072" s="3">
        <v>-1</v>
      </c>
      <c r="G1072" s="3">
        <v>-1</v>
      </c>
      <c r="H1072" s="18" t="str">
        <f>VLOOKUP(G1072, Products!$A$1:$B$7, 2, FALSE)</f>
        <v>NONE</v>
      </c>
      <c r="I1072" s="3">
        <v>-1</v>
      </c>
      <c r="J1072" s="19" t="str">
        <f>VLOOKUP(I1072, 'Pricing plans'!$A$1:$B$5, 2, FALSE)</f>
        <v>NONE</v>
      </c>
      <c r="K1072" s="22">
        <f t="array" ref="K1072">INDEX(Prices!$A$1:$G$5, MATCH(J1072, Prices!$A$1:$A$5, 0), MATCH(H1072, Prices!$A$1:$G$1, 0))</f>
        <v>0</v>
      </c>
      <c r="L1072" s="3">
        <v>4</v>
      </c>
      <c r="M1072" s="18" t="str">
        <f>VLOOKUP(L1072, Cities!$A$1:$B$11, 2, FALSE)</f>
        <v>Huế</v>
      </c>
      <c r="N1072" s="3">
        <v>2</v>
      </c>
      <c r="O1072" s="4" t="s">
        <v>41</v>
      </c>
    </row>
    <row r="1073" spans="1:15" ht="13" x14ac:dyDescent="0.15">
      <c r="A1073" s="3">
        <v>1072</v>
      </c>
      <c r="B1073" s="3">
        <v>2</v>
      </c>
      <c r="C1073" s="18" t="str">
        <f>VLOOKUP(B1073, 'Traffic channels'!$A$1:$B$7, 2, FALSE)</f>
        <v>Google Ads</v>
      </c>
      <c r="D1073" s="4" t="s">
        <v>42</v>
      </c>
      <c r="E1073" s="14">
        <v>0</v>
      </c>
      <c r="F1073" s="3">
        <v>-1</v>
      </c>
      <c r="G1073" s="3">
        <v>-1</v>
      </c>
      <c r="H1073" s="18" t="str">
        <f>VLOOKUP(G1073, Products!$A$1:$B$7, 2, FALSE)</f>
        <v>NONE</v>
      </c>
      <c r="I1073" s="3">
        <v>-1</v>
      </c>
      <c r="J1073" s="19" t="str">
        <f>VLOOKUP(I1073, 'Pricing plans'!$A$1:$B$5, 2, FALSE)</f>
        <v>NONE</v>
      </c>
      <c r="K1073" s="22">
        <f t="array" ref="K1073">INDEX(Prices!$A$1:$G$5, MATCH(J1073, Prices!$A$1:$A$5, 0), MATCH(H1073, Prices!$A$1:$G$1, 0))</f>
        <v>0</v>
      </c>
      <c r="L1073" s="3">
        <v>5</v>
      </c>
      <c r="M1073" s="18" t="str">
        <f>VLOOKUP(L1073, Cities!$A$1:$B$11, 2, FALSE)</f>
        <v>Đông Hà</v>
      </c>
      <c r="N1073" s="3">
        <v>3</v>
      </c>
      <c r="O1073" s="4" t="s">
        <v>40</v>
      </c>
    </row>
    <row r="1074" spans="1:15" ht="13" x14ac:dyDescent="0.15">
      <c r="A1074" s="3">
        <v>1073</v>
      </c>
      <c r="B1074" s="3">
        <v>3</v>
      </c>
      <c r="C1074" s="18" t="str">
        <f>VLOOKUP(B1074, 'Traffic channels'!$A$1:$B$7, 2, FALSE)</f>
        <v>Bing</v>
      </c>
      <c r="D1074" s="4" t="s">
        <v>39</v>
      </c>
      <c r="E1074" s="14">
        <v>0</v>
      </c>
      <c r="F1074" s="3">
        <v>-1</v>
      </c>
      <c r="G1074" s="3">
        <v>-1</v>
      </c>
      <c r="H1074" s="18" t="str">
        <f>VLOOKUP(G1074, Products!$A$1:$B$7, 2, FALSE)</f>
        <v>NONE</v>
      </c>
      <c r="I1074" s="3">
        <v>-1</v>
      </c>
      <c r="J1074" s="19" t="str">
        <f>VLOOKUP(I1074, 'Pricing plans'!$A$1:$B$5, 2, FALSE)</f>
        <v>NONE</v>
      </c>
      <c r="K1074" s="22">
        <f t="array" ref="K1074">INDEX(Prices!$A$1:$G$5, MATCH(J1074, Prices!$A$1:$A$5, 0), MATCH(H1074, Prices!$A$1:$G$1, 0))</f>
        <v>0</v>
      </c>
      <c r="L1074" s="3">
        <v>8</v>
      </c>
      <c r="M1074" s="18" t="str">
        <f>VLOOKUP(L1074, Cities!$A$1:$B$11, 2, FALSE)</f>
        <v>Buôn Ma Thuột</v>
      </c>
      <c r="N1074" s="3">
        <v>2</v>
      </c>
      <c r="O1074" s="4" t="s">
        <v>41</v>
      </c>
    </row>
    <row r="1075" spans="1:15" ht="13" x14ac:dyDescent="0.15">
      <c r="A1075" s="3">
        <v>1074</v>
      </c>
      <c r="B1075" s="3">
        <v>5</v>
      </c>
      <c r="C1075" s="18" t="str">
        <f>VLOOKUP(B1075, 'Traffic channels'!$A$1:$B$7, 2, FALSE)</f>
        <v>Instagram</v>
      </c>
      <c r="D1075" s="4" t="s">
        <v>39</v>
      </c>
      <c r="E1075" s="14">
        <v>0</v>
      </c>
      <c r="F1075" s="3">
        <v>-1</v>
      </c>
      <c r="G1075" s="3">
        <v>-1</v>
      </c>
      <c r="H1075" s="18" t="str">
        <f>VLOOKUP(G1075, Products!$A$1:$B$7, 2, FALSE)</f>
        <v>NONE</v>
      </c>
      <c r="I1075" s="3">
        <v>-1</v>
      </c>
      <c r="J1075" s="19" t="str">
        <f>VLOOKUP(I1075, 'Pricing plans'!$A$1:$B$5, 2, FALSE)</f>
        <v>NONE</v>
      </c>
      <c r="K1075" s="22">
        <f t="array" ref="K1075">INDEX(Prices!$A$1:$G$5, MATCH(J1075, Prices!$A$1:$A$5, 0), MATCH(H1075, Prices!$A$1:$G$1, 0))</f>
        <v>0</v>
      </c>
      <c r="L1075" s="3">
        <v>5</v>
      </c>
      <c r="M1075" s="18" t="str">
        <f>VLOOKUP(L1075, Cities!$A$1:$B$11, 2, FALSE)</f>
        <v>Đông Hà</v>
      </c>
      <c r="N1075" s="3">
        <v>2</v>
      </c>
      <c r="O1075" s="4" t="s">
        <v>41</v>
      </c>
    </row>
    <row r="1076" spans="1:15" ht="13" x14ac:dyDescent="0.15">
      <c r="A1076" s="3">
        <v>1075</v>
      </c>
      <c r="B1076" s="3">
        <v>1</v>
      </c>
      <c r="C1076" s="18" t="str">
        <f>VLOOKUP(B1076, 'Traffic channels'!$A$1:$B$7, 2, FALSE)</f>
        <v>Google SEO</v>
      </c>
      <c r="D1076" s="4" t="s">
        <v>42</v>
      </c>
      <c r="E1076" s="14">
        <v>0</v>
      </c>
      <c r="F1076" s="3">
        <v>-1</v>
      </c>
      <c r="G1076" s="3">
        <v>-1</v>
      </c>
      <c r="H1076" s="18" t="str">
        <f>VLOOKUP(G1076, Products!$A$1:$B$7, 2, FALSE)</f>
        <v>NONE</v>
      </c>
      <c r="I1076" s="3">
        <v>-1</v>
      </c>
      <c r="J1076" s="19" t="str">
        <f>VLOOKUP(I1076, 'Pricing plans'!$A$1:$B$5, 2, FALSE)</f>
        <v>NONE</v>
      </c>
      <c r="K1076" s="22">
        <f t="array" ref="K1076">INDEX(Prices!$A$1:$G$5, MATCH(J1076, Prices!$A$1:$A$5, 0), MATCH(H1076, Prices!$A$1:$G$1, 0))</f>
        <v>0</v>
      </c>
      <c r="L1076" s="3">
        <v>6</v>
      </c>
      <c r="M1076" s="18" t="str">
        <f>VLOOKUP(L1076, Cities!$A$1:$B$11, 2, FALSE)</f>
        <v>Đà Lạt</v>
      </c>
      <c r="N1076" s="3">
        <v>3</v>
      </c>
      <c r="O1076" s="4" t="s">
        <v>40</v>
      </c>
    </row>
    <row r="1077" spans="1:15" ht="13" x14ac:dyDescent="0.15">
      <c r="A1077" s="3">
        <v>1076</v>
      </c>
      <c r="B1077" s="3">
        <v>2</v>
      </c>
      <c r="C1077" s="18" t="str">
        <f>VLOOKUP(B1077, 'Traffic channels'!$A$1:$B$7, 2, FALSE)</f>
        <v>Google Ads</v>
      </c>
      <c r="D1077" s="4" t="s">
        <v>42</v>
      </c>
      <c r="E1077" s="14">
        <v>0</v>
      </c>
      <c r="F1077" s="3">
        <v>-1</v>
      </c>
      <c r="G1077" s="3">
        <v>-1</v>
      </c>
      <c r="H1077" s="18" t="str">
        <f>VLOOKUP(G1077, Products!$A$1:$B$7, 2, FALSE)</f>
        <v>NONE</v>
      </c>
      <c r="I1077" s="3">
        <v>-1</v>
      </c>
      <c r="J1077" s="19" t="str">
        <f>VLOOKUP(I1077, 'Pricing plans'!$A$1:$B$5, 2, FALSE)</f>
        <v>NONE</v>
      </c>
      <c r="K1077" s="22">
        <f t="array" ref="K1077">INDEX(Prices!$A$1:$G$5, MATCH(J1077, Prices!$A$1:$A$5, 0), MATCH(H1077, Prices!$A$1:$G$1, 0))</f>
        <v>0</v>
      </c>
      <c r="L1077" s="3">
        <v>9</v>
      </c>
      <c r="M1077" s="18" t="str">
        <f>VLOOKUP(L1077, Cities!$A$1:$B$11, 2, FALSE)</f>
        <v>Haiphong</v>
      </c>
      <c r="N1077" s="3">
        <v>2</v>
      </c>
      <c r="O1077" s="4" t="s">
        <v>41</v>
      </c>
    </row>
    <row r="1078" spans="1:15" ht="13" x14ac:dyDescent="0.15">
      <c r="A1078" s="3">
        <v>1077</v>
      </c>
      <c r="B1078" s="3">
        <v>1</v>
      </c>
      <c r="C1078" s="18" t="str">
        <f>VLOOKUP(B1078, 'Traffic channels'!$A$1:$B$7, 2, FALSE)</f>
        <v>Google SEO</v>
      </c>
      <c r="D1078" s="4" t="s">
        <v>42</v>
      </c>
      <c r="E1078" s="14">
        <v>0</v>
      </c>
      <c r="F1078" s="3">
        <v>-1</v>
      </c>
      <c r="G1078" s="3">
        <v>-1</v>
      </c>
      <c r="H1078" s="18" t="str">
        <f>VLOOKUP(G1078, Products!$A$1:$B$7, 2, FALSE)</f>
        <v>NONE</v>
      </c>
      <c r="I1078" s="3">
        <v>-1</v>
      </c>
      <c r="J1078" s="19" t="str">
        <f>VLOOKUP(I1078, 'Pricing plans'!$A$1:$B$5, 2, FALSE)</f>
        <v>NONE</v>
      </c>
      <c r="K1078" s="22">
        <f t="array" ref="K1078">INDEX(Prices!$A$1:$G$5, MATCH(J1078, Prices!$A$1:$A$5, 0), MATCH(H1078, Prices!$A$1:$G$1, 0))</f>
        <v>0</v>
      </c>
      <c r="L1078" s="3">
        <v>5</v>
      </c>
      <c r="M1078" s="18" t="str">
        <f>VLOOKUP(L1078, Cities!$A$1:$B$11, 2, FALSE)</f>
        <v>Đông Hà</v>
      </c>
      <c r="N1078" s="3">
        <v>1</v>
      </c>
      <c r="O1078" s="4" t="s">
        <v>44</v>
      </c>
    </row>
    <row r="1079" spans="1:15" ht="13" x14ac:dyDescent="0.15">
      <c r="A1079" s="3">
        <v>1078</v>
      </c>
      <c r="B1079" s="3">
        <v>1</v>
      </c>
      <c r="C1079" s="18" t="str">
        <f>VLOOKUP(B1079, 'Traffic channels'!$A$1:$B$7, 2, FALSE)</f>
        <v>Google SEO</v>
      </c>
      <c r="D1079" s="4" t="s">
        <v>39</v>
      </c>
      <c r="E1079" s="14">
        <v>0</v>
      </c>
      <c r="F1079" s="3">
        <v>-1</v>
      </c>
      <c r="G1079" s="3">
        <v>-1</v>
      </c>
      <c r="H1079" s="18" t="str">
        <f>VLOOKUP(G1079, Products!$A$1:$B$7, 2, FALSE)</f>
        <v>NONE</v>
      </c>
      <c r="I1079" s="3">
        <v>-1</v>
      </c>
      <c r="J1079" s="19" t="str">
        <f>VLOOKUP(I1079, 'Pricing plans'!$A$1:$B$5, 2, FALSE)</f>
        <v>NONE</v>
      </c>
      <c r="K1079" s="22">
        <f t="array" ref="K1079">INDEX(Prices!$A$1:$G$5, MATCH(J1079, Prices!$A$1:$A$5, 0), MATCH(H1079, Prices!$A$1:$G$1, 0))</f>
        <v>0</v>
      </c>
      <c r="L1079" s="3">
        <v>1</v>
      </c>
      <c r="M1079" s="18" t="str">
        <f>VLOOKUP(L1079, Cities!$A$1:$B$11, 2, FALSE)</f>
        <v>Ho Chi Minh City</v>
      </c>
      <c r="N1079" s="3">
        <v>6</v>
      </c>
      <c r="O1079" s="4" t="s">
        <v>46</v>
      </c>
    </row>
    <row r="1080" spans="1:15" ht="13" x14ac:dyDescent="0.15">
      <c r="A1080" s="3">
        <v>1079</v>
      </c>
      <c r="B1080" s="3">
        <v>1</v>
      </c>
      <c r="C1080" s="18" t="str">
        <f>VLOOKUP(B1080, 'Traffic channels'!$A$1:$B$7, 2, FALSE)</f>
        <v>Google SEO</v>
      </c>
      <c r="D1080" s="4" t="s">
        <v>42</v>
      </c>
      <c r="E1080" s="14">
        <v>0</v>
      </c>
      <c r="F1080" s="3">
        <v>-1</v>
      </c>
      <c r="G1080" s="3">
        <v>-1</v>
      </c>
      <c r="H1080" s="18" t="str">
        <f>VLOOKUP(G1080, Products!$A$1:$B$7, 2, FALSE)</f>
        <v>NONE</v>
      </c>
      <c r="I1080" s="3">
        <v>-1</v>
      </c>
      <c r="J1080" s="19" t="str">
        <f>VLOOKUP(I1080, 'Pricing plans'!$A$1:$B$5, 2, FALSE)</f>
        <v>NONE</v>
      </c>
      <c r="K1080" s="22">
        <f t="array" ref="K1080">INDEX(Prices!$A$1:$G$5, MATCH(J1080, Prices!$A$1:$A$5, 0), MATCH(H1080, Prices!$A$1:$G$1, 0))</f>
        <v>0</v>
      </c>
      <c r="L1080" s="3">
        <v>2</v>
      </c>
      <c r="M1080" s="18" t="str">
        <f>VLOOKUP(L1080, Cities!$A$1:$B$11, 2, FALSE)</f>
        <v>Hanoi</v>
      </c>
      <c r="N1080" s="3">
        <v>2</v>
      </c>
      <c r="O1080" s="4" t="s">
        <v>41</v>
      </c>
    </row>
    <row r="1081" spans="1:15" ht="13" x14ac:dyDescent="0.15">
      <c r="A1081" s="3">
        <v>1080</v>
      </c>
      <c r="B1081" s="3">
        <v>5</v>
      </c>
      <c r="C1081" s="18" t="str">
        <f>VLOOKUP(B1081, 'Traffic channels'!$A$1:$B$7, 2, FALSE)</f>
        <v>Instagram</v>
      </c>
      <c r="D1081" s="4" t="s">
        <v>42</v>
      </c>
      <c r="E1081" s="14">
        <v>0</v>
      </c>
      <c r="F1081" s="3">
        <v>-1</v>
      </c>
      <c r="G1081" s="3">
        <v>-1</v>
      </c>
      <c r="H1081" s="18" t="str">
        <f>VLOOKUP(G1081, Products!$A$1:$B$7, 2, FALSE)</f>
        <v>NONE</v>
      </c>
      <c r="I1081" s="3">
        <v>-1</v>
      </c>
      <c r="J1081" s="19" t="str">
        <f>VLOOKUP(I1081, 'Pricing plans'!$A$1:$B$5, 2, FALSE)</f>
        <v>NONE</v>
      </c>
      <c r="K1081" s="22">
        <f t="array" ref="K1081">INDEX(Prices!$A$1:$G$5, MATCH(J1081, Prices!$A$1:$A$5, 0), MATCH(H1081, Prices!$A$1:$G$1, 0))</f>
        <v>0</v>
      </c>
      <c r="L1081" s="3">
        <v>5</v>
      </c>
      <c r="M1081" s="18" t="str">
        <f>VLOOKUP(L1081, Cities!$A$1:$B$11, 2, FALSE)</f>
        <v>Đông Hà</v>
      </c>
      <c r="N1081" s="3">
        <v>2</v>
      </c>
      <c r="O1081" s="4" t="s">
        <v>41</v>
      </c>
    </row>
    <row r="1082" spans="1:15" ht="13" x14ac:dyDescent="0.15">
      <c r="A1082" s="3">
        <v>1081</v>
      </c>
      <c r="B1082" s="3">
        <v>2</v>
      </c>
      <c r="C1082" s="18" t="str">
        <f>VLOOKUP(B1082, 'Traffic channels'!$A$1:$B$7, 2, FALSE)</f>
        <v>Google Ads</v>
      </c>
      <c r="D1082" s="4" t="s">
        <v>39</v>
      </c>
      <c r="E1082" s="14">
        <v>0</v>
      </c>
      <c r="F1082" s="3">
        <v>-1</v>
      </c>
      <c r="G1082" s="3">
        <v>-1</v>
      </c>
      <c r="H1082" s="18" t="str">
        <f>VLOOKUP(G1082, Products!$A$1:$B$7, 2, FALSE)</f>
        <v>NONE</v>
      </c>
      <c r="I1082" s="3">
        <v>-1</v>
      </c>
      <c r="J1082" s="19" t="str">
        <f>VLOOKUP(I1082, 'Pricing plans'!$A$1:$B$5, 2, FALSE)</f>
        <v>NONE</v>
      </c>
      <c r="K1082" s="22">
        <f t="array" ref="K1082">INDEX(Prices!$A$1:$G$5, MATCH(J1082, Prices!$A$1:$A$5, 0), MATCH(H1082, Prices!$A$1:$G$1, 0))</f>
        <v>0</v>
      </c>
      <c r="L1082" s="3">
        <v>2</v>
      </c>
      <c r="M1082" s="18" t="str">
        <f>VLOOKUP(L1082, Cities!$A$1:$B$11, 2, FALSE)</f>
        <v>Hanoi</v>
      </c>
      <c r="N1082" s="3">
        <v>7</v>
      </c>
      <c r="O1082" s="4" t="s">
        <v>47</v>
      </c>
    </row>
    <row r="1083" spans="1:15" ht="13" x14ac:dyDescent="0.15">
      <c r="A1083" s="3">
        <v>1082</v>
      </c>
      <c r="B1083" s="3">
        <v>6</v>
      </c>
      <c r="C1083" s="18" t="str">
        <f>VLOOKUP(B1083, 'Traffic channels'!$A$1:$B$7, 2, FALSE)</f>
        <v>Twitter</v>
      </c>
      <c r="D1083" s="4" t="s">
        <v>39</v>
      </c>
      <c r="E1083" s="14">
        <v>0</v>
      </c>
      <c r="F1083" s="3">
        <v>-1</v>
      </c>
      <c r="G1083" s="3">
        <v>-1</v>
      </c>
      <c r="H1083" s="18" t="str">
        <f>VLOOKUP(G1083, Products!$A$1:$B$7, 2, FALSE)</f>
        <v>NONE</v>
      </c>
      <c r="I1083" s="3">
        <v>-1</v>
      </c>
      <c r="J1083" s="19" t="str">
        <f>VLOOKUP(I1083, 'Pricing plans'!$A$1:$B$5, 2, FALSE)</f>
        <v>NONE</v>
      </c>
      <c r="K1083" s="22">
        <f t="array" ref="K1083">INDEX(Prices!$A$1:$G$5, MATCH(J1083, Prices!$A$1:$A$5, 0), MATCH(H1083, Prices!$A$1:$G$1, 0))</f>
        <v>0</v>
      </c>
      <c r="L1083" s="3">
        <v>10</v>
      </c>
      <c r="M1083" s="18" t="str">
        <f>VLOOKUP(L1083, Cities!$A$1:$B$11, 2, FALSE)</f>
        <v>Nha Trang</v>
      </c>
      <c r="N1083" s="3">
        <v>6</v>
      </c>
      <c r="O1083" s="4" t="s">
        <v>46</v>
      </c>
    </row>
    <row r="1084" spans="1:15" ht="13" x14ac:dyDescent="0.15">
      <c r="A1084" s="3">
        <v>1083</v>
      </c>
      <c r="B1084" s="3">
        <v>1</v>
      </c>
      <c r="C1084" s="18" t="str">
        <f>VLOOKUP(B1084, 'Traffic channels'!$A$1:$B$7, 2, FALSE)</f>
        <v>Google SEO</v>
      </c>
      <c r="D1084" s="4" t="s">
        <v>39</v>
      </c>
      <c r="E1084" s="14">
        <v>0</v>
      </c>
      <c r="F1084" s="3">
        <v>-1</v>
      </c>
      <c r="G1084" s="3">
        <v>-1</v>
      </c>
      <c r="H1084" s="18" t="str">
        <f>VLOOKUP(G1084, Products!$A$1:$B$7, 2, FALSE)</f>
        <v>NONE</v>
      </c>
      <c r="I1084" s="3">
        <v>-1</v>
      </c>
      <c r="J1084" s="19" t="str">
        <f>VLOOKUP(I1084, 'Pricing plans'!$A$1:$B$5, 2, FALSE)</f>
        <v>NONE</v>
      </c>
      <c r="K1084" s="22">
        <f t="array" ref="K1084">INDEX(Prices!$A$1:$G$5, MATCH(J1084, Prices!$A$1:$A$5, 0), MATCH(H1084, Prices!$A$1:$G$1, 0))</f>
        <v>0</v>
      </c>
      <c r="L1084" s="3">
        <v>2</v>
      </c>
      <c r="M1084" s="18" t="str">
        <f>VLOOKUP(L1084, Cities!$A$1:$B$11, 2, FALSE)</f>
        <v>Hanoi</v>
      </c>
      <c r="N1084" s="3">
        <v>1</v>
      </c>
      <c r="O1084" s="4" t="s">
        <v>44</v>
      </c>
    </row>
    <row r="1085" spans="1:15" ht="13" x14ac:dyDescent="0.15">
      <c r="A1085" s="3">
        <v>1084</v>
      </c>
      <c r="B1085" s="3">
        <v>2</v>
      </c>
      <c r="C1085" s="18" t="str">
        <f>VLOOKUP(B1085, 'Traffic channels'!$A$1:$B$7, 2, FALSE)</f>
        <v>Google Ads</v>
      </c>
      <c r="D1085" s="4" t="s">
        <v>42</v>
      </c>
      <c r="E1085" s="14">
        <v>0</v>
      </c>
      <c r="F1085" s="3">
        <v>-1</v>
      </c>
      <c r="G1085" s="3">
        <v>-1</v>
      </c>
      <c r="H1085" s="18" t="str">
        <f>VLOOKUP(G1085, Products!$A$1:$B$7, 2, FALSE)</f>
        <v>NONE</v>
      </c>
      <c r="I1085" s="3">
        <v>-1</v>
      </c>
      <c r="J1085" s="19" t="str">
        <f>VLOOKUP(I1085, 'Pricing plans'!$A$1:$B$5, 2, FALSE)</f>
        <v>NONE</v>
      </c>
      <c r="K1085" s="22">
        <f t="array" ref="K1085">INDEX(Prices!$A$1:$G$5, MATCH(J1085, Prices!$A$1:$A$5, 0), MATCH(H1085, Prices!$A$1:$G$1, 0))</f>
        <v>0</v>
      </c>
      <c r="L1085" s="3">
        <v>1</v>
      </c>
      <c r="M1085" s="18" t="str">
        <f>VLOOKUP(L1085, Cities!$A$1:$B$11, 2, FALSE)</f>
        <v>Ho Chi Minh City</v>
      </c>
      <c r="N1085" s="3">
        <v>7</v>
      </c>
      <c r="O1085" s="4" t="s">
        <v>47</v>
      </c>
    </row>
    <row r="1086" spans="1:15" ht="13" x14ac:dyDescent="0.15">
      <c r="A1086" s="3">
        <v>1085</v>
      </c>
      <c r="B1086" s="3">
        <v>2</v>
      </c>
      <c r="C1086" s="18" t="str">
        <f>VLOOKUP(B1086, 'Traffic channels'!$A$1:$B$7, 2, FALSE)</f>
        <v>Google Ads</v>
      </c>
      <c r="D1086" s="4" t="s">
        <v>42</v>
      </c>
      <c r="E1086" s="14">
        <v>0</v>
      </c>
      <c r="F1086" s="3">
        <v>-1</v>
      </c>
      <c r="G1086" s="3">
        <v>-1</v>
      </c>
      <c r="H1086" s="18" t="str">
        <f>VLOOKUP(G1086, Products!$A$1:$B$7, 2, FALSE)</f>
        <v>NONE</v>
      </c>
      <c r="I1086" s="3">
        <v>-1</v>
      </c>
      <c r="J1086" s="19" t="str">
        <f>VLOOKUP(I1086, 'Pricing plans'!$A$1:$B$5, 2, FALSE)</f>
        <v>NONE</v>
      </c>
      <c r="K1086" s="22">
        <f t="array" ref="K1086">INDEX(Prices!$A$1:$G$5, MATCH(J1086, Prices!$A$1:$A$5, 0), MATCH(H1086, Prices!$A$1:$G$1, 0))</f>
        <v>0</v>
      </c>
      <c r="L1086" s="3">
        <v>10</v>
      </c>
      <c r="M1086" s="18" t="str">
        <f>VLOOKUP(L1086, Cities!$A$1:$B$11, 2, FALSE)</f>
        <v>Nha Trang</v>
      </c>
      <c r="N1086" s="3">
        <v>3</v>
      </c>
      <c r="O1086" s="4" t="s">
        <v>40</v>
      </c>
    </row>
    <row r="1087" spans="1:15" ht="13" x14ac:dyDescent="0.15">
      <c r="A1087" s="3">
        <v>1086</v>
      </c>
      <c r="B1087" s="3">
        <v>2</v>
      </c>
      <c r="C1087" s="18" t="str">
        <f>VLOOKUP(B1087, 'Traffic channels'!$A$1:$B$7, 2, FALSE)</f>
        <v>Google Ads</v>
      </c>
      <c r="D1087" s="4" t="s">
        <v>42</v>
      </c>
      <c r="E1087" s="14">
        <v>0</v>
      </c>
      <c r="F1087" s="3">
        <v>-1</v>
      </c>
      <c r="G1087" s="3">
        <v>-1</v>
      </c>
      <c r="H1087" s="18" t="str">
        <f>VLOOKUP(G1087, Products!$A$1:$B$7, 2, FALSE)</f>
        <v>NONE</v>
      </c>
      <c r="I1087" s="3">
        <v>-1</v>
      </c>
      <c r="J1087" s="19" t="str">
        <f>VLOOKUP(I1087, 'Pricing plans'!$A$1:$B$5, 2, FALSE)</f>
        <v>NONE</v>
      </c>
      <c r="K1087" s="22">
        <f t="array" ref="K1087">INDEX(Prices!$A$1:$G$5, MATCH(J1087, Prices!$A$1:$A$5, 0), MATCH(H1087, Prices!$A$1:$G$1, 0))</f>
        <v>0</v>
      </c>
      <c r="L1087" s="3">
        <v>5</v>
      </c>
      <c r="M1087" s="18" t="str">
        <f>VLOOKUP(L1087, Cities!$A$1:$B$11, 2, FALSE)</f>
        <v>Đông Hà</v>
      </c>
      <c r="N1087" s="3">
        <v>5</v>
      </c>
      <c r="O1087" s="4" t="s">
        <v>43</v>
      </c>
    </row>
    <row r="1088" spans="1:15" ht="13" x14ac:dyDescent="0.15">
      <c r="A1088" s="3">
        <v>1087</v>
      </c>
      <c r="B1088" s="3">
        <v>5</v>
      </c>
      <c r="C1088" s="18" t="str">
        <f>VLOOKUP(B1088, 'Traffic channels'!$A$1:$B$7, 2, FALSE)</f>
        <v>Instagram</v>
      </c>
      <c r="D1088" s="4" t="s">
        <v>39</v>
      </c>
      <c r="E1088" s="14">
        <v>0</v>
      </c>
      <c r="F1088" s="3">
        <v>-1</v>
      </c>
      <c r="G1088" s="3">
        <v>-1</v>
      </c>
      <c r="H1088" s="18" t="str">
        <f>VLOOKUP(G1088, Products!$A$1:$B$7, 2, FALSE)</f>
        <v>NONE</v>
      </c>
      <c r="I1088" s="3">
        <v>-1</v>
      </c>
      <c r="J1088" s="19" t="str">
        <f>VLOOKUP(I1088, 'Pricing plans'!$A$1:$B$5, 2, FALSE)</f>
        <v>NONE</v>
      </c>
      <c r="K1088" s="22">
        <f t="array" ref="K1088">INDEX(Prices!$A$1:$G$5, MATCH(J1088, Prices!$A$1:$A$5, 0), MATCH(H1088, Prices!$A$1:$G$1, 0))</f>
        <v>0</v>
      </c>
      <c r="L1088" s="3">
        <v>2</v>
      </c>
      <c r="M1088" s="18" t="str">
        <f>VLOOKUP(L1088, Cities!$A$1:$B$11, 2, FALSE)</f>
        <v>Hanoi</v>
      </c>
      <c r="N1088" s="3">
        <v>1</v>
      </c>
      <c r="O1088" s="4" t="s">
        <v>44</v>
      </c>
    </row>
    <row r="1089" spans="1:15" ht="13" x14ac:dyDescent="0.15">
      <c r="A1089" s="3">
        <v>1088</v>
      </c>
      <c r="B1089" s="3">
        <v>1</v>
      </c>
      <c r="C1089" s="18" t="str">
        <f>VLOOKUP(B1089, 'Traffic channels'!$A$1:$B$7, 2, FALSE)</f>
        <v>Google SEO</v>
      </c>
      <c r="D1089" s="4" t="s">
        <v>39</v>
      </c>
      <c r="E1089" s="14">
        <v>0</v>
      </c>
      <c r="F1089" s="3">
        <v>-1</v>
      </c>
      <c r="G1089" s="3">
        <v>-1</v>
      </c>
      <c r="H1089" s="18" t="str">
        <f>VLOOKUP(G1089, Products!$A$1:$B$7, 2, FALSE)</f>
        <v>NONE</v>
      </c>
      <c r="I1089" s="3">
        <v>-1</v>
      </c>
      <c r="J1089" s="19" t="str">
        <f>VLOOKUP(I1089, 'Pricing plans'!$A$1:$B$5, 2, FALSE)</f>
        <v>NONE</v>
      </c>
      <c r="K1089" s="22">
        <f t="array" ref="K1089">INDEX(Prices!$A$1:$G$5, MATCH(J1089, Prices!$A$1:$A$5, 0), MATCH(H1089, Prices!$A$1:$G$1, 0))</f>
        <v>0</v>
      </c>
      <c r="L1089" s="3">
        <v>7</v>
      </c>
      <c r="M1089" s="18" t="str">
        <f>VLOOKUP(L1089, Cities!$A$1:$B$11, 2, FALSE)</f>
        <v>Hội An</v>
      </c>
      <c r="N1089" s="3">
        <v>4</v>
      </c>
      <c r="O1089" s="4" t="s">
        <v>45</v>
      </c>
    </row>
    <row r="1090" spans="1:15" ht="13" x14ac:dyDescent="0.15">
      <c r="A1090" s="3">
        <v>1089</v>
      </c>
      <c r="B1090" s="3">
        <v>2</v>
      </c>
      <c r="C1090" s="18" t="str">
        <f>VLOOKUP(B1090, 'Traffic channels'!$A$1:$B$7, 2, FALSE)</f>
        <v>Google Ads</v>
      </c>
      <c r="D1090" s="4" t="s">
        <v>39</v>
      </c>
      <c r="E1090" s="14">
        <v>0</v>
      </c>
      <c r="F1090" s="3">
        <v>-1</v>
      </c>
      <c r="G1090" s="3">
        <v>-1</v>
      </c>
      <c r="H1090" s="18" t="str">
        <f>VLOOKUP(G1090, Products!$A$1:$B$7, 2, FALSE)</f>
        <v>NONE</v>
      </c>
      <c r="I1090" s="3">
        <v>-1</v>
      </c>
      <c r="J1090" s="19" t="str">
        <f>VLOOKUP(I1090, 'Pricing plans'!$A$1:$B$5, 2, FALSE)</f>
        <v>NONE</v>
      </c>
      <c r="K1090" s="22">
        <f t="array" ref="K1090">INDEX(Prices!$A$1:$G$5, MATCH(J1090, Prices!$A$1:$A$5, 0), MATCH(H1090, Prices!$A$1:$G$1, 0))</f>
        <v>0</v>
      </c>
      <c r="L1090" s="3">
        <v>3</v>
      </c>
      <c r="M1090" s="18" t="str">
        <f>VLOOKUP(L1090, Cities!$A$1:$B$11, 2, FALSE)</f>
        <v>Da Nang</v>
      </c>
      <c r="N1090" s="3">
        <v>4</v>
      </c>
      <c r="O1090" s="4" t="s">
        <v>45</v>
      </c>
    </row>
    <row r="1091" spans="1:15" ht="13" x14ac:dyDescent="0.15">
      <c r="A1091" s="3">
        <v>1090</v>
      </c>
      <c r="B1091" s="3">
        <v>2</v>
      </c>
      <c r="C1091" s="18" t="str">
        <f>VLOOKUP(B1091, 'Traffic channels'!$A$1:$B$7, 2, FALSE)</f>
        <v>Google Ads</v>
      </c>
      <c r="D1091" s="4" t="s">
        <v>39</v>
      </c>
      <c r="E1091" s="14">
        <v>0</v>
      </c>
      <c r="F1091" s="3">
        <v>-1</v>
      </c>
      <c r="G1091" s="3">
        <v>-1</v>
      </c>
      <c r="H1091" s="18" t="str">
        <f>VLOOKUP(G1091, Products!$A$1:$B$7, 2, FALSE)</f>
        <v>NONE</v>
      </c>
      <c r="I1091" s="3">
        <v>-1</v>
      </c>
      <c r="J1091" s="19" t="str">
        <f>VLOOKUP(I1091, 'Pricing plans'!$A$1:$B$5, 2, FALSE)</f>
        <v>NONE</v>
      </c>
      <c r="K1091" s="22">
        <f t="array" ref="K1091">INDEX(Prices!$A$1:$G$5, MATCH(J1091, Prices!$A$1:$A$5, 0), MATCH(H1091, Prices!$A$1:$G$1, 0))</f>
        <v>0</v>
      </c>
      <c r="L1091" s="3">
        <v>6</v>
      </c>
      <c r="M1091" s="18" t="str">
        <f>VLOOKUP(L1091, Cities!$A$1:$B$11, 2, FALSE)</f>
        <v>Đà Lạt</v>
      </c>
      <c r="N1091" s="3">
        <v>3</v>
      </c>
      <c r="O1091" s="4" t="s">
        <v>40</v>
      </c>
    </row>
    <row r="1092" spans="1:15" ht="13" x14ac:dyDescent="0.15">
      <c r="A1092" s="3">
        <v>1091</v>
      </c>
      <c r="B1092" s="3">
        <v>2</v>
      </c>
      <c r="C1092" s="18" t="str">
        <f>VLOOKUP(B1092, 'Traffic channels'!$A$1:$B$7, 2, FALSE)</f>
        <v>Google Ads</v>
      </c>
      <c r="D1092" s="4" t="s">
        <v>42</v>
      </c>
      <c r="E1092" s="14">
        <v>0</v>
      </c>
      <c r="F1092" s="3">
        <v>-1</v>
      </c>
      <c r="G1092" s="3">
        <v>-1</v>
      </c>
      <c r="H1092" s="18" t="str">
        <f>VLOOKUP(G1092, Products!$A$1:$B$7, 2, FALSE)</f>
        <v>NONE</v>
      </c>
      <c r="I1092" s="3">
        <v>-1</v>
      </c>
      <c r="J1092" s="19" t="str">
        <f>VLOOKUP(I1092, 'Pricing plans'!$A$1:$B$5, 2, FALSE)</f>
        <v>NONE</v>
      </c>
      <c r="K1092" s="22">
        <f t="array" ref="K1092">INDEX(Prices!$A$1:$G$5, MATCH(J1092, Prices!$A$1:$A$5, 0), MATCH(H1092, Prices!$A$1:$G$1, 0))</f>
        <v>0</v>
      </c>
      <c r="L1092" s="3">
        <v>1</v>
      </c>
      <c r="M1092" s="18" t="str">
        <f>VLOOKUP(L1092, Cities!$A$1:$B$11, 2, FALSE)</f>
        <v>Ho Chi Minh City</v>
      </c>
      <c r="N1092" s="3">
        <v>5</v>
      </c>
      <c r="O1092" s="4" t="s">
        <v>43</v>
      </c>
    </row>
    <row r="1093" spans="1:15" ht="13" x14ac:dyDescent="0.15">
      <c r="A1093" s="3">
        <v>1092</v>
      </c>
      <c r="B1093" s="3">
        <v>2</v>
      </c>
      <c r="C1093" s="18" t="str">
        <f>VLOOKUP(B1093, 'Traffic channels'!$A$1:$B$7, 2, FALSE)</f>
        <v>Google Ads</v>
      </c>
      <c r="D1093" s="4" t="s">
        <v>39</v>
      </c>
      <c r="E1093" s="14">
        <v>0</v>
      </c>
      <c r="F1093" s="3">
        <v>-1</v>
      </c>
      <c r="G1093" s="3">
        <v>-1</v>
      </c>
      <c r="H1093" s="18" t="str">
        <f>VLOOKUP(G1093, Products!$A$1:$B$7, 2, FALSE)</f>
        <v>NONE</v>
      </c>
      <c r="I1093" s="3">
        <v>-1</v>
      </c>
      <c r="J1093" s="19" t="str">
        <f>VLOOKUP(I1093, 'Pricing plans'!$A$1:$B$5, 2, FALSE)</f>
        <v>NONE</v>
      </c>
      <c r="K1093" s="22">
        <f t="array" ref="K1093">INDEX(Prices!$A$1:$G$5, MATCH(J1093, Prices!$A$1:$A$5, 0), MATCH(H1093, Prices!$A$1:$G$1, 0))</f>
        <v>0</v>
      </c>
      <c r="L1093" s="3">
        <v>7</v>
      </c>
      <c r="M1093" s="18" t="str">
        <f>VLOOKUP(L1093, Cities!$A$1:$B$11, 2, FALSE)</f>
        <v>Hội An</v>
      </c>
      <c r="N1093" s="3">
        <v>2</v>
      </c>
      <c r="O1093" s="4" t="s">
        <v>41</v>
      </c>
    </row>
    <row r="1094" spans="1:15" ht="13" x14ac:dyDescent="0.15">
      <c r="A1094" s="3">
        <v>1093</v>
      </c>
      <c r="B1094" s="3">
        <v>1</v>
      </c>
      <c r="C1094" s="18" t="str">
        <f>VLOOKUP(B1094, 'Traffic channels'!$A$1:$B$7, 2, FALSE)</f>
        <v>Google SEO</v>
      </c>
      <c r="D1094" s="4" t="s">
        <v>42</v>
      </c>
      <c r="E1094" s="14">
        <v>0</v>
      </c>
      <c r="F1094" s="3">
        <v>-1</v>
      </c>
      <c r="G1094" s="3">
        <v>-1</v>
      </c>
      <c r="H1094" s="18" t="str">
        <f>VLOOKUP(G1094, Products!$A$1:$B$7, 2, FALSE)</f>
        <v>NONE</v>
      </c>
      <c r="I1094" s="3">
        <v>-1</v>
      </c>
      <c r="J1094" s="19" t="str">
        <f>VLOOKUP(I1094, 'Pricing plans'!$A$1:$B$5, 2, FALSE)</f>
        <v>NONE</v>
      </c>
      <c r="K1094" s="22">
        <f t="array" ref="K1094">INDEX(Prices!$A$1:$G$5, MATCH(J1094, Prices!$A$1:$A$5, 0), MATCH(H1094, Prices!$A$1:$G$1, 0))</f>
        <v>0</v>
      </c>
      <c r="L1094" s="3">
        <v>7</v>
      </c>
      <c r="M1094" s="18" t="str">
        <f>VLOOKUP(L1094, Cities!$A$1:$B$11, 2, FALSE)</f>
        <v>Hội An</v>
      </c>
      <c r="N1094" s="3">
        <v>2</v>
      </c>
      <c r="O1094" s="4" t="s">
        <v>41</v>
      </c>
    </row>
    <row r="1095" spans="1:15" ht="13" x14ac:dyDescent="0.15">
      <c r="A1095" s="3">
        <v>1094</v>
      </c>
      <c r="B1095" s="3">
        <v>2</v>
      </c>
      <c r="C1095" s="18" t="str">
        <f>VLOOKUP(B1095, 'Traffic channels'!$A$1:$B$7, 2, FALSE)</f>
        <v>Google Ads</v>
      </c>
      <c r="D1095" s="4" t="s">
        <v>39</v>
      </c>
      <c r="E1095" s="14">
        <v>0</v>
      </c>
      <c r="F1095" s="3">
        <v>-1</v>
      </c>
      <c r="G1095" s="3">
        <v>-1</v>
      </c>
      <c r="H1095" s="18" t="str">
        <f>VLOOKUP(G1095, Products!$A$1:$B$7, 2, FALSE)</f>
        <v>NONE</v>
      </c>
      <c r="I1095" s="3">
        <v>-1</v>
      </c>
      <c r="J1095" s="19" t="str">
        <f>VLOOKUP(I1095, 'Pricing plans'!$A$1:$B$5, 2, FALSE)</f>
        <v>NONE</v>
      </c>
      <c r="K1095" s="22">
        <f t="array" ref="K1095">INDEX(Prices!$A$1:$G$5, MATCH(J1095, Prices!$A$1:$A$5, 0), MATCH(H1095, Prices!$A$1:$G$1, 0))</f>
        <v>0</v>
      </c>
      <c r="L1095" s="3">
        <v>5</v>
      </c>
      <c r="M1095" s="18" t="str">
        <f>VLOOKUP(L1095, Cities!$A$1:$B$11, 2, FALSE)</f>
        <v>Đông Hà</v>
      </c>
      <c r="N1095" s="3">
        <v>1</v>
      </c>
      <c r="O1095" s="4" t="s">
        <v>44</v>
      </c>
    </row>
    <row r="1096" spans="1:15" ht="13" x14ac:dyDescent="0.15">
      <c r="A1096" s="3">
        <v>1095</v>
      </c>
      <c r="B1096" s="3">
        <v>3</v>
      </c>
      <c r="C1096" s="18" t="str">
        <f>VLOOKUP(B1096, 'Traffic channels'!$A$1:$B$7, 2, FALSE)</f>
        <v>Bing</v>
      </c>
      <c r="D1096" s="4" t="s">
        <v>42</v>
      </c>
      <c r="E1096" s="14">
        <v>0</v>
      </c>
      <c r="F1096" s="3">
        <v>-1</v>
      </c>
      <c r="G1096" s="3">
        <v>-1</v>
      </c>
      <c r="H1096" s="18" t="str">
        <f>VLOOKUP(G1096, Products!$A$1:$B$7, 2, FALSE)</f>
        <v>NONE</v>
      </c>
      <c r="I1096" s="3">
        <v>-1</v>
      </c>
      <c r="J1096" s="19" t="str">
        <f>VLOOKUP(I1096, 'Pricing plans'!$A$1:$B$5, 2, FALSE)</f>
        <v>NONE</v>
      </c>
      <c r="K1096" s="22">
        <f t="array" ref="K1096">INDEX(Prices!$A$1:$G$5, MATCH(J1096, Prices!$A$1:$A$5, 0), MATCH(H1096, Prices!$A$1:$G$1, 0))</f>
        <v>0</v>
      </c>
      <c r="L1096" s="3">
        <v>2</v>
      </c>
      <c r="M1096" s="18" t="str">
        <f>VLOOKUP(L1096, Cities!$A$1:$B$11, 2, FALSE)</f>
        <v>Hanoi</v>
      </c>
      <c r="N1096" s="3">
        <v>7</v>
      </c>
      <c r="O1096" s="4" t="s">
        <v>47</v>
      </c>
    </row>
    <row r="1097" spans="1:15" ht="13" x14ac:dyDescent="0.15">
      <c r="A1097" s="3">
        <v>1096</v>
      </c>
      <c r="B1097" s="3">
        <v>2</v>
      </c>
      <c r="C1097" s="18" t="str">
        <f>VLOOKUP(B1097, 'Traffic channels'!$A$1:$B$7, 2, FALSE)</f>
        <v>Google Ads</v>
      </c>
      <c r="D1097" s="4" t="s">
        <v>42</v>
      </c>
      <c r="E1097" s="14">
        <v>0</v>
      </c>
      <c r="F1097" s="3">
        <v>-1</v>
      </c>
      <c r="G1097" s="3">
        <v>-1</v>
      </c>
      <c r="H1097" s="18" t="str">
        <f>VLOOKUP(G1097, Products!$A$1:$B$7, 2, FALSE)</f>
        <v>NONE</v>
      </c>
      <c r="I1097" s="3">
        <v>-1</v>
      </c>
      <c r="J1097" s="19" t="str">
        <f>VLOOKUP(I1097, 'Pricing plans'!$A$1:$B$5, 2, FALSE)</f>
        <v>NONE</v>
      </c>
      <c r="K1097" s="22">
        <f t="array" ref="K1097">INDEX(Prices!$A$1:$G$5, MATCH(J1097, Prices!$A$1:$A$5, 0), MATCH(H1097, Prices!$A$1:$G$1, 0))</f>
        <v>0</v>
      </c>
      <c r="L1097" s="3">
        <v>9</v>
      </c>
      <c r="M1097" s="18" t="str">
        <f>VLOOKUP(L1097, Cities!$A$1:$B$11, 2, FALSE)</f>
        <v>Haiphong</v>
      </c>
      <c r="N1097" s="3">
        <v>6</v>
      </c>
      <c r="O1097" s="4" t="s">
        <v>46</v>
      </c>
    </row>
    <row r="1098" spans="1:15" ht="13" x14ac:dyDescent="0.15">
      <c r="A1098" s="3">
        <v>1097</v>
      </c>
      <c r="B1098" s="3">
        <v>1</v>
      </c>
      <c r="C1098" s="18" t="str">
        <f>VLOOKUP(B1098, 'Traffic channels'!$A$1:$B$7, 2, FALSE)</f>
        <v>Google SEO</v>
      </c>
      <c r="D1098" s="4" t="s">
        <v>39</v>
      </c>
      <c r="E1098" s="14">
        <v>0</v>
      </c>
      <c r="F1098" s="3">
        <v>-1</v>
      </c>
      <c r="G1098" s="3">
        <v>-1</v>
      </c>
      <c r="H1098" s="18" t="str">
        <f>VLOOKUP(G1098, Products!$A$1:$B$7, 2, FALSE)</f>
        <v>NONE</v>
      </c>
      <c r="I1098" s="3">
        <v>-1</v>
      </c>
      <c r="J1098" s="19" t="str">
        <f>VLOOKUP(I1098, 'Pricing plans'!$A$1:$B$5, 2, FALSE)</f>
        <v>NONE</v>
      </c>
      <c r="K1098" s="22">
        <f t="array" ref="K1098">INDEX(Prices!$A$1:$G$5, MATCH(J1098, Prices!$A$1:$A$5, 0), MATCH(H1098, Prices!$A$1:$G$1, 0))</f>
        <v>0</v>
      </c>
      <c r="L1098" s="3">
        <v>10</v>
      </c>
      <c r="M1098" s="18" t="str">
        <f>VLOOKUP(L1098, Cities!$A$1:$B$11, 2, FALSE)</f>
        <v>Nha Trang</v>
      </c>
      <c r="N1098" s="3">
        <v>7</v>
      </c>
      <c r="O1098" s="4" t="s">
        <v>47</v>
      </c>
    </row>
    <row r="1099" spans="1:15" ht="13" x14ac:dyDescent="0.15">
      <c r="A1099" s="3">
        <v>1098</v>
      </c>
      <c r="B1099" s="3">
        <v>1</v>
      </c>
      <c r="C1099" s="18" t="str">
        <f>VLOOKUP(B1099, 'Traffic channels'!$A$1:$B$7, 2, FALSE)</f>
        <v>Google SEO</v>
      </c>
      <c r="D1099" s="4" t="s">
        <v>39</v>
      </c>
      <c r="E1099" s="14">
        <v>0</v>
      </c>
      <c r="F1099" s="3">
        <v>-1</v>
      </c>
      <c r="G1099" s="3">
        <v>-1</v>
      </c>
      <c r="H1099" s="18" t="str">
        <f>VLOOKUP(G1099, Products!$A$1:$B$7, 2, FALSE)</f>
        <v>NONE</v>
      </c>
      <c r="I1099" s="3">
        <v>-1</v>
      </c>
      <c r="J1099" s="19" t="str">
        <f>VLOOKUP(I1099, 'Pricing plans'!$A$1:$B$5, 2, FALSE)</f>
        <v>NONE</v>
      </c>
      <c r="K1099" s="22">
        <f t="array" ref="K1099">INDEX(Prices!$A$1:$G$5, MATCH(J1099, Prices!$A$1:$A$5, 0), MATCH(H1099, Prices!$A$1:$G$1, 0))</f>
        <v>0</v>
      </c>
      <c r="L1099" s="3">
        <v>1</v>
      </c>
      <c r="M1099" s="18" t="str">
        <f>VLOOKUP(L1099, Cities!$A$1:$B$11, 2, FALSE)</f>
        <v>Ho Chi Minh City</v>
      </c>
      <c r="N1099" s="3">
        <v>2</v>
      </c>
      <c r="O1099" s="4" t="s">
        <v>41</v>
      </c>
    </row>
    <row r="1100" spans="1:15" ht="13" x14ac:dyDescent="0.15">
      <c r="A1100" s="3">
        <v>1099</v>
      </c>
      <c r="B1100" s="3">
        <v>1</v>
      </c>
      <c r="C1100" s="18" t="str">
        <f>VLOOKUP(B1100, 'Traffic channels'!$A$1:$B$7, 2, FALSE)</f>
        <v>Google SEO</v>
      </c>
      <c r="D1100" s="4" t="s">
        <v>42</v>
      </c>
      <c r="E1100" s="14">
        <v>0</v>
      </c>
      <c r="F1100" s="3">
        <v>-1</v>
      </c>
      <c r="G1100" s="3">
        <v>-1</v>
      </c>
      <c r="H1100" s="18" t="str">
        <f>VLOOKUP(G1100, Products!$A$1:$B$7, 2, FALSE)</f>
        <v>NONE</v>
      </c>
      <c r="I1100" s="3">
        <v>-1</v>
      </c>
      <c r="J1100" s="19" t="str">
        <f>VLOOKUP(I1100, 'Pricing plans'!$A$1:$B$5, 2, FALSE)</f>
        <v>NONE</v>
      </c>
      <c r="K1100" s="22">
        <f t="array" ref="K1100">INDEX(Prices!$A$1:$G$5, MATCH(J1100, Prices!$A$1:$A$5, 0), MATCH(H1100, Prices!$A$1:$G$1, 0))</f>
        <v>0</v>
      </c>
      <c r="L1100" s="3">
        <v>6</v>
      </c>
      <c r="M1100" s="18" t="str">
        <f>VLOOKUP(L1100, Cities!$A$1:$B$11, 2, FALSE)</f>
        <v>Đà Lạt</v>
      </c>
      <c r="N1100" s="3">
        <v>4</v>
      </c>
      <c r="O1100" s="4" t="s">
        <v>45</v>
      </c>
    </row>
    <row r="1101" spans="1:15" ht="13" x14ac:dyDescent="0.15">
      <c r="A1101" s="3">
        <v>1100</v>
      </c>
      <c r="B1101" s="3">
        <v>4</v>
      </c>
      <c r="C1101" s="18" t="str">
        <f>VLOOKUP(B1101, 'Traffic channels'!$A$1:$B$7, 2, FALSE)</f>
        <v>Facebook</v>
      </c>
      <c r="D1101" s="4" t="s">
        <v>39</v>
      </c>
      <c r="E1101" s="14">
        <v>0</v>
      </c>
      <c r="F1101" s="3">
        <v>-1</v>
      </c>
      <c r="G1101" s="3">
        <v>-1</v>
      </c>
      <c r="H1101" s="18" t="str">
        <f>VLOOKUP(G1101, Products!$A$1:$B$7, 2, FALSE)</f>
        <v>NONE</v>
      </c>
      <c r="I1101" s="3">
        <v>-1</v>
      </c>
      <c r="J1101" s="19" t="str">
        <f>VLOOKUP(I1101, 'Pricing plans'!$A$1:$B$5, 2, FALSE)</f>
        <v>NONE</v>
      </c>
      <c r="K1101" s="22">
        <f t="array" ref="K1101">INDEX(Prices!$A$1:$G$5, MATCH(J1101, Prices!$A$1:$A$5, 0), MATCH(H1101, Prices!$A$1:$G$1, 0))</f>
        <v>0</v>
      </c>
      <c r="L1101" s="3">
        <v>2</v>
      </c>
      <c r="M1101" s="18" t="str">
        <f>VLOOKUP(L1101, Cities!$A$1:$B$11, 2, FALSE)</f>
        <v>Hanoi</v>
      </c>
      <c r="N1101" s="3">
        <v>1</v>
      </c>
      <c r="O1101" s="4" t="s">
        <v>44</v>
      </c>
    </row>
    <row r="1102" spans="1:15" ht="13" x14ac:dyDescent="0.15">
      <c r="A1102" s="3">
        <v>1101</v>
      </c>
      <c r="B1102" s="3">
        <v>2</v>
      </c>
      <c r="C1102" s="18" t="str">
        <f>VLOOKUP(B1102, 'Traffic channels'!$A$1:$B$7, 2, FALSE)</f>
        <v>Google Ads</v>
      </c>
      <c r="D1102" s="4" t="s">
        <v>42</v>
      </c>
      <c r="E1102" s="14">
        <v>0</v>
      </c>
      <c r="F1102" s="3">
        <v>-1</v>
      </c>
      <c r="G1102" s="3">
        <v>-1</v>
      </c>
      <c r="H1102" s="18" t="str">
        <f>VLOOKUP(G1102, Products!$A$1:$B$7, 2, FALSE)</f>
        <v>NONE</v>
      </c>
      <c r="I1102" s="3">
        <v>-1</v>
      </c>
      <c r="J1102" s="19" t="str">
        <f>VLOOKUP(I1102, 'Pricing plans'!$A$1:$B$5, 2, FALSE)</f>
        <v>NONE</v>
      </c>
      <c r="K1102" s="22">
        <f t="array" ref="K1102">INDEX(Prices!$A$1:$G$5, MATCH(J1102, Prices!$A$1:$A$5, 0), MATCH(H1102, Prices!$A$1:$G$1, 0))</f>
        <v>0</v>
      </c>
      <c r="L1102" s="3">
        <v>5</v>
      </c>
      <c r="M1102" s="18" t="str">
        <f>VLOOKUP(L1102, Cities!$A$1:$B$11, 2, FALSE)</f>
        <v>Đông Hà</v>
      </c>
      <c r="N1102" s="3">
        <v>2</v>
      </c>
      <c r="O1102" s="4" t="s">
        <v>41</v>
      </c>
    </row>
    <row r="1103" spans="1:15" ht="13" x14ac:dyDescent="0.15">
      <c r="A1103" s="3">
        <v>1102</v>
      </c>
      <c r="B1103" s="3">
        <v>2</v>
      </c>
      <c r="C1103" s="18" t="str">
        <f>VLOOKUP(B1103, 'Traffic channels'!$A$1:$B$7, 2, FALSE)</f>
        <v>Google Ads</v>
      </c>
      <c r="D1103" s="4" t="s">
        <v>42</v>
      </c>
      <c r="E1103" s="14">
        <v>0</v>
      </c>
      <c r="F1103" s="3">
        <v>-1</v>
      </c>
      <c r="G1103" s="3">
        <v>-1</v>
      </c>
      <c r="H1103" s="18" t="str">
        <f>VLOOKUP(G1103, Products!$A$1:$B$7, 2, FALSE)</f>
        <v>NONE</v>
      </c>
      <c r="I1103" s="3">
        <v>-1</v>
      </c>
      <c r="J1103" s="19" t="str">
        <f>VLOOKUP(I1103, 'Pricing plans'!$A$1:$B$5, 2, FALSE)</f>
        <v>NONE</v>
      </c>
      <c r="K1103" s="22">
        <f t="array" ref="K1103">INDEX(Prices!$A$1:$G$5, MATCH(J1103, Prices!$A$1:$A$5, 0), MATCH(H1103, Prices!$A$1:$G$1, 0))</f>
        <v>0</v>
      </c>
      <c r="L1103" s="3">
        <v>4</v>
      </c>
      <c r="M1103" s="18" t="str">
        <f>VLOOKUP(L1103, Cities!$A$1:$B$11, 2, FALSE)</f>
        <v>Huế</v>
      </c>
      <c r="N1103" s="3">
        <v>7</v>
      </c>
      <c r="O1103" s="4" t="s">
        <v>47</v>
      </c>
    </row>
    <row r="1104" spans="1:15" ht="13" x14ac:dyDescent="0.15">
      <c r="A1104" s="3">
        <v>1103</v>
      </c>
      <c r="B1104" s="3">
        <v>6</v>
      </c>
      <c r="C1104" s="18" t="str">
        <f>VLOOKUP(B1104, 'Traffic channels'!$A$1:$B$7, 2, FALSE)</f>
        <v>Twitter</v>
      </c>
      <c r="D1104" s="4" t="s">
        <v>42</v>
      </c>
      <c r="E1104" s="14">
        <v>0</v>
      </c>
      <c r="F1104" s="3">
        <v>-1</v>
      </c>
      <c r="G1104" s="3">
        <v>-1</v>
      </c>
      <c r="H1104" s="18" t="str">
        <f>VLOOKUP(G1104, Products!$A$1:$B$7, 2, FALSE)</f>
        <v>NONE</v>
      </c>
      <c r="I1104" s="3">
        <v>-1</v>
      </c>
      <c r="J1104" s="19" t="str">
        <f>VLOOKUP(I1104, 'Pricing plans'!$A$1:$B$5, 2, FALSE)</f>
        <v>NONE</v>
      </c>
      <c r="K1104" s="22">
        <f t="array" ref="K1104">INDEX(Prices!$A$1:$G$5, MATCH(J1104, Prices!$A$1:$A$5, 0), MATCH(H1104, Prices!$A$1:$G$1, 0))</f>
        <v>0</v>
      </c>
      <c r="L1104" s="3">
        <v>8</v>
      </c>
      <c r="M1104" s="18" t="str">
        <f>VLOOKUP(L1104, Cities!$A$1:$B$11, 2, FALSE)</f>
        <v>Buôn Ma Thuột</v>
      </c>
      <c r="N1104" s="3">
        <v>5</v>
      </c>
      <c r="O1104" s="4" t="s">
        <v>43</v>
      </c>
    </row>
    <row r="1105" spans="1:15" ht="13" x14ac:dyDescent="0.15">
      <c r="A1105" s="3">
        <v>1104</v>
      </c>
      <c r="B1105" s="3">
        <v>2</v>
      </c>
      <c r="C1105" s="18" t="str">
        <f>VLOOKUP(B1105, 'Traffic channels'!$A$1:$B$7, 2, FALSE)</f>
        <v>Google Ads</v>
      </c>
      <c r="D1105" s="4" t="s">
        <v>42</v>
      </c>
      <c r="E1105" s="14">
        <v>0</v>
      </c>
      <c r="F1105" s="3">
        <v>-1</v>
      </c>
      <c r="G1105" s="3">
        <v>-1</v>
      </c>
      <c r="H1105" s="18" t="str">
        <f>VLOOKUP(G1105, Products!$A$1:$B$7, 2, FALSE)</f>
        <v>NONE</v>
      </c>
      <c r="I1105" s="3">
        <v>-1</v>
      </c>
      <c r="J1105" s="19" t="str">
        <f>VLOOKUP(I1105, 'Pricing plans'!$A$1:$B$5, 2, FALSE)</f>
        <v>NONE</v>
      </c>
      <c r="K1105" s="22">
        <f t="array" ref="K1105">INDEX(Prices!$A$1:$G$5, MATCH(J1105, Prices!$A$1:$A$5, 0), MATCH(H1105, Prices!$A$1:$G$1, 0))</f>
        <v>0</v>
      </c>
      <c r="L1105" s="3">
        <v>5</v>
      </c>
      <c r="M1105" s="18" t="str">
        <f>VLOOKUP(L1105, Cities!$A$1:$B$11, 2, FALSE)</f>
        <v>Đông Hà</v>
      </c>
      <c r="N1105" s="3">
        <v>1</v>
      </c>
      <c r="O1105" s="4" t="s">
        <v>44</v>
      </c>
    </row>
    <row r="1106" spans="1:15" ht="13" x14ac:dyDescent="0.15">
      <c r="A1106" s="3">
        <v>1105</v>
      </c>
      <c r="B1106" s="3">
        <v>2</v>
      </c>
      <c r="C1106" s="18" t="str">
        <f>VLOOKUP(B1106, 'Traffic channels'!$A$1:$B$7, 2, FALSE)</f>
        <v>Google Ads</v>
      </c>
      <c r="D1106" s="4" t="s">
        <v>42</v>
      </c>
      <c r="E1106" s="14">
        <v>0</v>
      </c>
      <c r="F1106" s="3">
        <v>-1</v>
      </c>
      <c r="G1106" s="3">
        <v>-1</v>
      </c>
      <c r="H1106" s="18" t="str">
        <f>VLOOKUP(G1106, Products!$A$1:$B$7, 2, FALSE)</f>
        <v>NONE</v>
      </c>
      <c r="I1106" s="3">
        <v>-1</v>
      </c>
      <c r="J1106" s="19" t="str">
        <f>VLOOKUP(I1106, 'Pricing plans'!$A$1:$B$5, 2, FALSE)</f>
        <v>NONE</v>
      </c>
      <c r="K1106" s="22">
        <f t="array" ref="K1106">INDEX(Prices!$A$1:$G$5, MATCH(J1106, Prices!$A$1:$A$5, 0), MATCH(H1106, Prices!$A$1:$G$1, 0))</f>
        <v>0</v>
      </c>
      <c r="L1106" s="3">
        <v>1</v>
      </c>
      <c r="M1106" s="18" t="str">
        <f>VLOOKUP(L1106, Cities!$A$1:$B$11, 2, FALSE)</f>
        <v>Ho Chi Minh City</v>
      </c>
      <c r="N1106" s="3">
        <v>5</v>
      </c>
      <c r="O1106" s="4" t="s">
        <v>43</v>
      </c>
    </row>
    <row r="1107" spans="1:15" ht="13" x14ac:dyDescent="0.15">
      <c r="A1107" s="3">
        <v>1106</v>
      </c>
      <c r="B1107" s="3">
        <v>2</v>
      </c>
      <c r="C1107" s="18" t="str">
        <f>VLOOKUP(B1107, 'Traffic channels'!$A$1:$B$7, 2, FALSE)</f>
        <v>Google Ads</v>
      </c>
      <c r="D1107" s="4" t="s">
        <v>39</v>
      </c>
      <c r="E1107" s="14">
        <v>0</v>
      </c>
      <c r="F1107" s="3">
        <v>-1</v>
      </c>
      <c r="G1107" s="3">
        <v>-1</v>
      </c>
      <c r="H1107" s="18" t="str">
        <f>VLOOKUP(G1107, Products!$A$1:$B$7, 2, FALSE)</f>
        <v>NONE</v>
      </c>
      <c r="I1107" s="3">
        <v>-1</v>
      </c>
      <c r="J1107" s="19" t="str">
        <f>VLOOKUP(I1107, 'Pricing plans'!$A$1:$B$5, 2, FALSE)</f>
        <v>NONE</v>
      </c>
      <c r="K1107" s="22">
        <f t="array" ref="K1107">INDEX(Prices!$A$1:$G$5, MATCH(J1107, Prices!$A$1:$A$5, 0), MATCH(H1107, Prices!$A$1:$G$1, 0))</f>
        <v>0</v>
      </c>
      <c r="L1107" s="3">
        <v>7</v>
      </c>
      <c r="M1107" s="18" t="str">
        <f>VLOOKUP(L1107, Cities!$A$1:$B$11, 2, FALSE)</f>
        <v>Hội An</v>
      </c>
      <c r="N1107" s="3">
        <v>7</v>
      </c>
      <c r="O1107" s="4" t="s">
        <v>47</v>
      </c>
    </row>
    <row r="1108" spans="1:15" ht="13" x14ac:dyDescent="0.15">
      <c r="A1108" s="3">
        <v>1107</v>
      </c>
      <c r="B1108" s="3">
        <v>4</v>
      </c>
      <c r="C1108" s="18" t="str">
        <f>VLOOKUP(B1108, 'Traffic channels'!$A$1:$B$7, 2, FALSE)</f>
        <v>Facebook</v>
      </c>
      <c r="D1108" s="4" t="s">
        <v>39</v>
      </c>
      <c r="E1108" s="14">
        <v>0</v>
      </c>
      <c r="F1108" s="3">
        <v>-1</v>
      </c>
      <c r="G1108" s="3">
        <v>-1</v>
      </c>
      <c r="H1108" s="18" t="str">
        <f>VLOOKUP(G1108, Products!$A$1:$B$7, 2, FALSE)</f>
        <v>NONE</v>
      </c>
      <c r="I1108" s="3">
        <v>-1</v>
      </c>
      <c r="J1108" s="19" t="str">
        <f>VLOOKUP(I1108, 'Pricing plans'!$A$1:$B$5, 2, FALSE)</f>
        <v>NONE</v>
      </c>
      <c r="K1108" s="22">
        <f t="array" ref="K1108">INDEX(Prices!$A$1:$G$5, MATCH(J1108, Prices!$A$1:$A$5, 0), MATCH(H1108, Prices!$A$1:$G$1, 0))</f>
        <v>0</v>
      </c>
      <c r="L1108" s="3">
        <v>1</v>
      </c>
      <c r="M1108" s="18" t="str">
        <f>VLOOKUP(L1108, Cities!$A$1:$B$11, 2, FALSE)</f>
        <v>Ho Chi Minh City</v>
      </c>
      <c r="N1108" s="3">
        <v>4</v>
      </c>
      <c r="O1108" s="4" t="s">
        <v>45</v>
      </c>
    </row>
    <row r="1109" spans="1:15" ht="13" x14ac:dyDescent="0.15">
      <c r="A1109" s="3">
        <v>1108</v>
      </c>
      <c r="B1109" s="3">
        <v>2</v>
      </c>
      <c r="C1109" s="18" t="str">
        <f>VLOOKUP(B1109, 'Traffic channels'!$A$1:$B$7, 2, FALSE)</f>
        <v>Google Ads</v>
      </c>
      <c r="D1109" s="4" t="s">
        <v>42</v>
      </c>
      <c r="E1109" s="14">
        <v>0</v>
      </c>
      <c r="F1109" s="3">
        <v>-1</v>
      </c>
      <c r="G1109" s="3">
        <v>-1</v>
      </c>
      <c r="H1109" s="18" t="str">
        <f>VLOOKUP(G1109, Products!$A$1:$B$7, 2, FALSE)</f>
        <v>NONE</v>
      </c>
      <c r="I1109" s="3">
        <v>-1</v>
      </c>
      <c r="J1109" s="19" t="str">
        <f>VLOOKUP(I1109, 'Pricing plans'!$A$1:$B$5, 2, FALSE)</f>
        <v>NONE</v>
      </c>
      <c r="K1109" s="22">
        <f t="array" ref="K1109">INDEX(Prices!$A$1:$G$5, MATCH(J1109, Prices!$A$1:$A$5, 0), MATCH(H1109, Prices!$A$1:$G$1, 0))</f>
        <v>0</v>
      </c>
      <c r="L1109" s="3">
        <v>3</v>
      </c>
      <c r="M1109" s="18" t="str">
        <f>VLOOKUP(L1109, Cities!$A$1:$B$11, 2, FALSE)</f>
        <v>Da Nang</v>
      </c>
      <c r="N1109" s="3">
        <v>3</v>
      </c>
      <c r="O1109" s="4" t="s">
        <v>40</v>
      </c>
    </row>
    <row r="1110" spans="1:15" ht="13" x14ac:dyDescent="0.15">
      <c r="A1110" s="3">
        <v>1109</v>
      </c>
      <c r="B1110" s="3">
        <v>4</v>
      </c>
      <c r="C1110" s="18" t="str">
        <f>VLOOKUP(B1110, 'Traffic channels'!$A$1:$B$7, 2, FALSE)</f>
        <v>Facebook</v>
      </c>
      <c r="D1110" s="4" t="s">
        <v>39</v>
      </c>
      <c r="E1110" s="14">
        <v>0</v>
      </c>
      <c r="F1110" s="3">
        <v>-1</v>
      </c>
      <c r="G1110" s="3">
        <v>-1</v>
      </c>
      <c r="H1110" s="18" t="str">
        <f>VLOOKUP(G1110, Products!$A$1:$B$7, 2, FALSE)</f>
        <v>NONE</v>
      </c>
      <c r="I1110" s="3">
        <v>-1</v>
      </c>
      <c r="J1110" s="19" t="str">
        <f>VLOOKUP(I1110, 'Pricing plans'!$A$1:$B$5, 2, FALSE)</f>
        <v>NONE</v>
      </c>
      <c r="K1110" s="22">
        <f t="array" ref="K1110">INDEX(Prices!$A$1:$G$5, MATCH(J1110, Prices!$A$1:$A$5, 0), MATCH(H1110, Prices!$A$1:$G$1, 0))</f>
        <v>0</v>
      </c>
      <c r="L1110" s="3">
        <v>7</v>
      </c>
      <c r="M1110" s="18" t="str">
        <f>VLOOKUP(L1110, Cities!$A$1:$B$11, 2, FALSE)</f>
        <v>Hội An</v>
      </c>
      <c r="N1110" s="3">
        <v>7</v>
      </c>
      <c r="O1110" s="4" t="s">
        <v>47</v>
      </c>
    </row>
    <row r="1111" spans="1:15" ht="13" x14ac:dyDescent="0.15">
      <c r="A1111" s="3">
        <v>1110</v>
      </c>
      <c r="B1111" s="3">
        <v>3</v>
      </c>
      <c r="C1111" s="18" t="str">
        <f>VLOOKUP(B1111, 'Traffic channels'!$A$1:$B$7, 2, FALSE)</f>
        <v>Bing</v>
      </c>
      <c r="D1111" s="4" t="s">
        <v>42</v>
      </c>
      <c r="E1111" s="14">
        <v>0</v>
      </c>
      <c r="F1111" s="3">
        <v>-1</v>
      </c>
      <c r="G1111" s="3">
        <v>-1</v>
      </c>
      <c r="H1111" s="18" t="str">
        <f>VLOOKUP(G1111, Products!$A$1:$B$7, 2, FALSE)</f>
        <v>NONE</v>
      </c>
      <c r="I1111" s="3">
        <v>-1</v>
      </c>
      <c r="J1111" s="19" t="str">
        <f>VLOOKUP(I1111, 'Pricing plans'!$A$1:$B$5, 2, FALSE)</f>
        <v>NONE</v>
      </c>
      <c r="K1111" s="22">
        <f t="array" ref="K1111">INDEX(Prices!$A$1:$G$5, MATCH(J1111, Prices!$A$1:$A$5, 0), MATCH(H1111, Prices!$A$1:$G$1, 0))</f>
        <v>0</v>
      </c>
      <c r="L1111" s="3">
        <v>2</v>
      </c>
      <c r="M1111" s="18" t="str">
        <f>VLOOKUP(L1111, Cities!$A$1:$B$11, 2, FALSE)</f>
        <v>Hanoi</v>
      </c>
      <c r="N1111" s="3">
        <v>1</v>
      </c>
      <c r="O1111" s="4" t="s">
        <v>44</v>
      </c>
    </row>
    <row r="1112" spans="1:15" ht="13" x14ac:dyDescent="0.15">
      <c r="A1112" s="3">
        <v>1111</v>
      </c>
      <c r="B1112" s="3">
        <v>6</v>
      </c>
      <c r="C1112" s="18" t="str">
        <f>VLOOKUP(B1112, 'Traffic channels'!$A$1:$B$7, 2, FALSE)</f>
        <v>Twitter</v>
      </c>
      <c r="D1112" s="4" t="s">
        <v>39</v>
      </c>
      <c r="E1112" s="14">
        <v>0</v>
      </c>
      <c r="F1112" s="3">
        <v>-1</v>
      </c>
      <c r="G1112" s="3">
        <v>-1</v>
      </c>
      <c r="H1112" s="18" t="str">
        <f>VLOOKUP(G1112, Products!$A$1:$B$7, 2, FALSE)</f>
        <v>NONE</v>
      </c>
      <c r="I1112" s="3">
        <v>-1</v>
      </c>
      <c r="J1112" s="19" t="str">
        <f>VLOOKUP(I1112, 'Pricing plans'!$A$1:$B$5, 2, FALSE)</f>
        <v>NONE</v>
      </c>
      <c r="K1112" s="22">
        <f t="array" ref="K1112">INDEX(Prices!$A$1:$G$5, MATCH(J1112, Prices!$A$1:$A$5, 0), MATCH(H1112, Prices!$A$1:$G$1, 0))</f>
        <v>0</v>
      </c>
      <c r="L1112" s="3">
        <v>9</v>
      </c>
      <c r="M1112" s="18" t="str">
        <f>VLOOKUP(L1112, Cities!$A$1:$B$11, 2, FALSE)</f>
        <v>Haiphong</v>
      </c>
      <c r="N1112" s="3">
        <v>1</v>
      </c>
      <c r="O1112" s="4" t="s">
        <v>44</v>
      </c>
    </row>
    <row r="1113" spans="1:15" ht="13" x14ac:dyDescent="0.15">
      <c r="A1113" s="3">
        <v>1112</v>
      </c>
      <c r="B1113" s="3">
        <v>1</v>
      </c>
      <c r="C1113" s="18" t="str">
        <f>VLOOKUP(B1113, 'Traffic channels'!$A$1:$B$7, 2, FALSE)</f>
        <v>Google SEO</v>
      </c>
      <c r="D1113" s="4" t="s">
        <v>39</v>
      </c>
      <c r="E1113" s="14">
        <v>0</v>
      </c>
      <c r="F1113" s="3">
        <v>-1</v>
      </c>
      <c r="G1113" s="3">
        <v>-1</v>
      </c>
      <c r="H1113" s="18" t="str">
        <f>VLOOKUP(G1113, Products!$A$1:$B$7, 2, FALSE)</f>
        <v>NONE</v>
      </c>
      <c r="I1113" s="3">
        <v>-1</v>
      </c>
      <c r="J1113" s="19" t="str">
        <f>VLOOKUP(I1113, 'Pricing plans'!$A$1:$B$5, 2, FALSE)</f>
        <v>NONE</v>
      </c>
      <c r="K1113" s="22">
        <f t="array" ref="K1113">INDEX(Prices!$A$1:$G$5, MATCH(J1113, Prices!$A$1:$A$5, 0), MATCH(H1113, Prices!$A$1:$G$1, 0))</f>
        <v>0</v>
      </c>
      <c r="L1113" s="3">
        <v>4</v>
      </c>
      <c r="M1113" s="18" t="str">
        <f>VLOOKUP(L1113, Cities!$A$1:$B$11, 2, FALSE)</f>
        <v>Huế</v>
      </c>
      <c r="N1113" s="3">
        <v>1</v>
      </c>
      <c r="O1113" s="4" t="s">
        <v>44</v>
      </c>
    </row>
    <row r="1114" spans="1:15" ht="13" x14ac:dyDescent="0.15">
      <c r="A1114" s="3">
        <v>1113</v>
      </c>
      <c r="B1114" s="3">
        <v>5</v>
      </c>
      <c r="C1114" s="18" t="str">
        <f>VLOOKUP(B1114, 'Traffic channels'!$A$1:$B$7, 2, FALSE)</f>
        <v>Instagram</v>
      </c>
      <c r="D1114" s="4" t="s">
        <v>42</v>
      </c>
      <c r="E1114" s="14">
        <v>0</v>
      </c>
      <c r="F1114" s="3">
        <v>-1</v>
      </c>
      <c r="G1114" s="3">
        <v>-1</v>
      </c>
      <c r="H1114" s="18" t="str">
        <f>VLOOKUP(G1114, Products!$A$1:$B$7, 2, FALSE)</f>
        <v>NONE</v>
      </c>
      <c r="I1114" s="3">
        <v>-1</v>
      </c>
      <c r="J1114" s="19" t="str">
        <f>VLOOKUP(I1114, 'Pricing plans'!$A$1:$B$5, 2, FALSE)</f>
        <v>NONE</v>
      </c>
      <c r="K1114" s="22">
        <f t="array" ref="K1114">INDEX(Prices!$A$1:$G$5, MATCH(J1114, Prices!$A$1:$A$5, 0), MATCH(H1114, Prices!$A$1:$G$1, 0))</f>
        <v>0</v>
      </c>
      <c r="L1114" s="3">
        <v>2</v>
      </c>
      <c r="M1114" s="18" t="str">
        <f>VLOOKUP(L1114, Cities!$A$1:$B$11, 2, FALSE)</f>
        <v>Hanoi</v>
      </c>
      <c r="N1114" s="3">
        <v>3</v>
      </c>
      <c r="O1114" s="4" t="s">
        <v>40</v>
      </c>
    </row>
    <row r="1115" spans="1:15" ht="13" x14ac:dyDescent="0.15">
      <c r="A1115" s="3">
        <v>1114</v>
      </c>
      <c r="B1115" s="3">
        <v>1</v>
      </c>
      <c r="C1115" s="18" t="str">
        <f>VLOOKUP(B1115, 'Traffic channels'!$A$1:$B$7, 2, FALSE)</f>
        <v>Google SEO</v>
      </c>
      <c r="D1115" s="4" t="s">
        <v>42</v>
      </c>
      <c r="E1115" s="14">
        <v>0</v>
      </c>
      <c r="F1115" s="3">
        <v>-1</v>
      </c>
      <c r="G1115" s="3">
        <v>-1</v>
      </c>
      <c r="H1115" s="18" t="str">
        <f>VLOOKUP(G1115, Products!$A$1:$B$7, 2, FALSE)</f>
        <v>NONE</v>
      </c>
      <c r="I1115" s="3">
        <v>-1</v>
      </c>
      <c r="J1115" s="19" t="str">
        <f>VLOOKUP(I1115, 'Pricing plans'!$A$1:$B$5, 2, FALSE)</f>
        <v>NONE</v>
      </c>
      <c r="K1115" s="22">
        <f t="array" ref="K1115">INDEX(Prices!$A$1:$G$5, MATCH(J1115, Prices!$A$1:$A$5, 0), MATCH(H1115, Prices!$A$1:$G$1, 0))</f>
        <v>0</v>
      </c>
      <c r="L1115" s="3">
        <v>4</v>
      </c>
      <c r="M1115" s="18" t="str">
        <f>VLOOKUP(L1115, Cities!$A$1:$B$11, 2, FALSE)</f>
        <v>Huế</v>
      </c>
      <c r="N1115" s="3">
        <v>4</v>
      </c>
      <c r="O1115" s="4" t="s">
        <v>45</v>
      </c>
    </row>
    <row r="1116" spans="1:15" ht="13" x14ac:dyDescent="0.15">
      <c r="A1116" s="3">
        <v>1115</v>
      </c>
      <c r="B1116" s="3">
        <v>2</v>
      </c>
      <c r="C1116" s="18" t="str">
        <f>VLOOKUP(B1116, 'Traffic channels'!$A$1:$B$7, 2, FALSE)</f>
        <v>Google Ads</v>
      </c>
      <c r="D1116" s="4" t="s">
        <v>39</v>
      </c>
      <c r="E1116" s="14">
        <v>0</v>
      </c>
      <c r="F1116" s="3">
        <v>-1</v>
      </c>
      <c r="G1116" s="3">
        <v>-1</v>
      </c>
      <c r="H1116" s="18" t="str">
        <f>VLOOKUP(G1116, Products!$A$1:$B$7, 2, FALSE)</f>
        <v>NONE</v>
      </c>
      <c r="I1116" s="3">
        <v>-1</v>
      </c>
      <c r="J1116" s="19" t="str">
        <f>VLOOKUP(I1116, 'Pricing plans'!$A$1:$B$5, 2, FALSE)</f>
        <v>NONE</v>
      </c>
      <c r="K1116" s="22">
        <f t="array" ref="K1116">INDEX(Prices!$A$1:$G$5, MATCH(J1116, Prices!$A$1:$A$5, 0), MATCH(H1116, Prices!$A$1:$G$1, 0))</f>
        <v>0</v>
      </c>
      <c r="L1116" s="3">
        <v>6</v>
      </c>
      <c r="M1116" s="18" t="str">
        <f>VLOOKUP(L1116, Cities!$A$1:$B$11, 2, FALSE)</f>
        <v>Đà Lạt</v>
      </c>
      <c r="N1116" s="3">
        <v>6</v>
      </c>
      <c r="O1116" s="4" t="s">
        <v>46</v>
      </c>
    </row>
    <row r="1117" spans="1:15" ht="13" x14ac:dyDescent="0.15">
      <c r="A1117" s="3">
        <v>1116</v>
      </c>
      <c r="B1117" s="3">
        <v>3</v>
      </c>
      <c r="C1117" s="18" t="str">
        <f>VLOOKUP(B1117, 'Traffic channels'!$A$1:$B$7, 2, FALSE)</f>
        <v>Bing</v>
      </c>
      <c r="D1117" s="4" t="s">
        <v>42</v>
      </c>
      <c r="E1117" s="14">
        <v>0</v>
      </c>
      <c r="F1117" s="3">
        <v>-1</v>
      </c>
      <c r="G1117" s="3">
        <v>-1</v>
      </c>
      <c r="H1117" s="18" t="str">
        <f>VLOOKUP(G1117, Products!$A$1:$B$7, 2, FALSE)</f>
        <v>NONE</v>
      </c>
      <c r="I1117" s="3">
        <v>-1</v>
      </c>
      <c r="J1117" s="19" t="str">
        <f>VLOOKUP(I1117, 'Pricing plans'!$A$1:$B$5, 2, FALSE)</f>
        <v>NONE</v>
      </c>
      <c r="K1117" s="22">
        <f t="array" ref="K1117">INDEX(Prices!$A$1:$G$5, MATCH(J1117, Prices!$A$1:$A$5, 0), MATCH(H1117, Prices!$A$1:$G$1, 0))</f>
        <v>0</v>
      </c>
      <c r="L1117" s="3">
        <v>8</v>
      </c>
      <c r="M1117" s="18" t="str">
        <f>VLOOKUP(L1117, Cities!$A$1:$B$11, 2, FALSE)</f>
        <v>Buôn Ma Thuột</v>
      </c>
      <c r="N1117" s="3">
        <v>6</v>
      </c>
      <c r="O1117" s="4" t="s">
        <v>46</v>
      </c>
    </row>
    <row r="1118" spans="1:15" ht="13" x14ac:dyDescent="0.15">
      <c r="A1118" s="3">
        <v>1117</v>
      </c>
      <c r="B1118" s="3">
        <v>2</v>
      </c>
      <c r="C1118" s="18" t="str">
        <f>VLOOKUP(B1118, 'Traffic channels'!$A$1:$B$7, 2, FALSE)</f>
        <v>Google Ads</v>
      </c>
      <c r="D1118" s="4" t="s">
        <v>42</v>
      </c>
      <c r="E1118" s="14">
        <v>0</v>
      </c>
      <c r="F1118" s="3">
        <v>-1</v>
      </c>
      <c r="G1118" s="3">
        <v>-1</v>
      </c>
      <c r="H1118" s="18" t="str">
        <f>VLOOKUP(G1118, Products!$A$1:$B$7, 2, FALSE)</f>
        <v>NONE</v>
      </c>
      <c r="I1118" s="3">
        <v>-1</v>
      </c>
      <c r="J1118" s="19" t="str">
        <f>VLOOKUP(I1118, 'Pricing plans'!$A$1:$B$5, 2, FALSE)</f>
        <v>NONE</v>
      </c>
      <c r="K1118" s="22">
        <f t="array" ref="K1118">INDEX(Prices!$A$1:$G$5, MATCH(J1118, Prices!$A$1:$A$5, 0), MATCH(H1118, Prices!$A$1:$G$1, 0))</f>
        <v>0</v>
      </c>
      <c r="L1118" s="3">
        <v>5</v>
      </c>
      <c r="M1118" s="18" t="str">
        <f>VLOOKUP(L1118, Cities!$A$1:$B$11, 2, FALSE)</f>
        <v>Đông Hà</v>
      </c>
      <c r="N1118" s="3">
        <v>2</v>
      </c>
      <c r="O1118" s="4" t="s">
        <v>41</v>
      </c>
    </row>
    <row r="1119" spans="1:15" ht="13" x14ac:dyDescent="0.15">
      <c r="A1119" s="3">
        <v>1118</v>
      </c>
      <c r="B1119" s="3">
        <v>1</v>
      </c>
      <c r="C1119" s="18" t="str">
        <f>VLOOKUP(B1119, 'Traffic channels'!$A$1:$B$7, 2, FALSE)</f>
        <v>Google SEO</v>
      </c>
      <c r="D1119" s="4" t="s">
        <v>39</v>
      </c>
      <c r="E1119" s="14">
        <v>0</v>
      </c>
      <c r="F1119" s="3">
        <v>-1</v>
      </c>
      <c r="G1119" s="3">
        <v>-1</v>
      </c>
      <c r="H1119" s="18" t="str">
        <f>VLOOKUP(G1119, Products!$A$1:$B$7, 2, FALSE)</f>
        <v>NONE</v>
      </c>
      <c r="I1119" s="3">
        <v>-1</v>
      </c>
      <c r="J1119" s="19" t="str">
        <f>VLOOKUP(I1119, 'Pricing plans'!$A$1:$B$5, 2, FALSE)</f>
        <v>NONE</v>
      </c>
      <c r="K1119" s="22">
        <f t="array" ref="K1119">INDEX(Prices!$A$1:$G$5, MATCH(J1119, Prices!$A$1:$A$5, 0), MATCH(H1119, Prices!$A$1:$G$1, 0))</f>
        <v>0</v>
      </c>
      <c r="L1119" s="3">
        <v>1</v>
      </c>
      <c r="M1119" s="18" t="str">
        <f>VLOOKUP(L1119, Cities!$A$1:$B$11, 2, FALSE)</f>
        <v>Ho Chi Minh City</v>
      </c>
      <c r="N1119" s="3">
        <v>3</v>
      </c>
      <c r="O1119" s="4" t="s">
        <v>40</v>
      </c>
    </row>
    <row r="1120" spans="1:15" ht="13" x14ac:dyDescent="0.15">
      <c r="A1120" s="3">
        <v>1119</v>
      </c>
      <c r="B1120" s="3">
        <v>4</v>
      </c>
      <c r="C1120" s="18" t="str">
        <f>VLOOKUP(B1120, 'Traffic channels'!$A$1:$B$7, 2, FALSE)</f>
        <v>Facebook</v>
      </c>
      <c r="D1120" s="4" t="s">
        <v>39</v>
      </c>
      <c r="E1120" s="14">
        <v>0</v>
      </c>
      <c r="F1120" s="3">
        <v>-1</v>
      </c>
      <c r="G1120" s="3">
        <v>-1</v>
      </c>
      <c r="H1120" s="18" t="str">
        <f>VLOOKUP(G1120, Products!$A$1:$B$7, 2, FALSE)</f>
        <v>NONE</v>
      </c>
      <c r="I1120" s="3">
        <v>-1</v>
      </c>
      <c r="J1120" s="19" t="str">
        <f>VLOOKUP(I1120, 'Pricing plans'!$A$1:$B$5, 2, FALSE)</f>
        <v>NONE</v>
      </c>
      <c r="K1120" s="22">
        <f t="array" ref="K1120">INDEX(Prices!$A$1:$G$5, MATCH(J1120, Prices!$A$1:$A$5, 0), MATCH(H1120, Prices!$A$1:$G$1, 0))</f>
        <v>0</v>
      </c>
      <c r="L1120" s="3">
        <v>1</v>
      </c>
      <c r="M1120" s="18" t="str">
        <f>VLOOKUP(L1120, Cities!$A$1:$B$11, 2, FALSE)</f>
        <v>Ho Chi Minh City</v>
      </c>
      <c r="N1120" s="3">
        <v>1</v>
      </c>
      <c r="O1120" s="4" t="s">
        <v>44</v>
      </c>
    </row>
    <row r="1121" spans="1:15" ht="13" x14ac:dyDescent="0.15">
      <c r="A1121" s="3">
        <v>1120</v>
      </c>
      <c r="B1121" s="3">
        <v>2</v>
      </c>
      <c r="C1121" s="18" t="str">
        <f>VLOOKUP(B1121, 'Traffic channels'!$A$1:$B$7, 2, FALSE)</f>
        <v>Google Ads</v>
      </c>
      <c r="D1121" s="4" t="s">
        <v>42</v>
      </c>
      <c r="E1121" s="14">
        <v>0</v>
      </c>
      <c r="F1121" s="3">
        <v>-1</v>
      </c>
      <c r="G1121" s="3">
        <v>-1</v>
      </c>
      <c r="H1121" s="18" t="str">
        <f>VLOOKUP(G1121, Products!$A$1:$B$7, 2, FALSE)</f>
        <v>NONE</v>
      </c>
      <c r="I1121" s="3">
        <v>-1</v>
      </c>
      <c r="J1121" s="19" t="str">
        <f>VLOOKUP(I1121, 'Pricing plans'!$A$1:$B$5, 2, FALSE)</f>
        <v>NONE</v>
      </c>
      <c r="K1121" s="22">
        <f t="array" ref="K1121">INDEX(Prices!$A$1:$G$5, MATCH(J1121, Prices!$A$1:$A$5, 0), MATCH(H1121, Prices!$A$1:$G$1, 0))</f>
        <v>0</v>
      </c>
      <c r="L1121" s="3">
        <v>7</v>
      </c>
      <c r="M1121" s="18" t="str">
        <f>VLOOKUP(L1121, Cities!$A$1:$B$11, 2, FALSE)</f>
        <v>Hội An</v>
      </c>
      <c r="N1121" s="3">
        <v>5</v>
      </c>
      <c r="O1121" s="4" t="s">
        <v>43</v>
      </c>
    </row>
    <row r="1122" spans="1:15" ht="13" x14ac:dyDescent="0.15">
      <c r="A1122" s="3">
        <v>1121</v>
      </c>
      <c r="B1122" s="3">
        <v>4</v>
      </c>
      <c r="C1122" s="18" t="str">
        <f>VLOOKUP(B1122, 'Traffic channels'!$A$1:$B$7, 2, FALSE)</f>
        <v>Facebook</v>
      </c>
      <c r="D1122" s="4" t="s">
        <v>42</v>
      </c>
      <c r="E1122" s="14">
        <v>0</v>
      </c>
      <c r="F1122" s="3">
        <v>-1</v>
      </c>
      <c r="G1122" s="3">
        <v>-1</v>
      </c>
      <c r="H1122" s="18" t="str">
        <f>VLOOKUP(G1122, Products!$A$1:$B$7, 2, FALSE)</f>
        <v>NONE</v>
      </c>
      <c r="I1122" s="3">
        <v>-1</v>
      </c>
      <c r="J1122" s="19" t="str">
        <f>VLOOKUP(I1122, 'Pricing plans'!$A$1:$B$5, 2, FALSE)</f>
        <v>NONE</v>
      </c>
      <c r="K1122" s="22">
        <f t="array" ref="K1122">INDEX(Prices!$A$1:$G$5, MATCH(J1122, Prices!$A$1:$A$5, 0), MATCH(H1122, Prices!$A$1:$G$1, 0))</f>
        <v>0</v>
      </c>
      <c r="L1122" s="3">
        <v>1</v>
      </c>
      <c r="M1122" s="18" t="str">
        <f>VLOOKUP(L1122, Cities!$A$1:$B$11, 2, FALSE)</f>
        <v>Ho Chi Minh City</v>
      </c>
      <c r="N1122" s="3">
        <v>2</v>
      </c>
      <c r="O1122" s="4" t="s">
        <v>41</v>
      </c>
    </row>
    <row r="1123" spans="1:15" ht="13" x14ac:dyDescent="0.15">
      <c r="A1123" s="3">
        <v>1122</v>
      </c>
      <c r="B1123" s="3">
        <v>2</v>
      </c>
      <c r="C1123" s="18" t="str">
        <f>VLOOKUP(B1123, 'Traffic channels'!$A$1:$B$7, 2, FALSE)</f>
        <v>Google Ads</v>
      </c>
      <c r="D1123" s="4" t="s">
        <v>42</v>
      </c>
      <c r="E1123" s="14">
        <v>0</v>
      </c>
      <c r="F1123" s="3">
        <v>-1</v>
      </c>
      <c r="G1123" s="3">
        <v>-1</v>
      </c>
      <c r="H1123" s="18" t="str">
        <f>VLOOKUP(G1123, Products!$A$1:$B$7, 2, FALSE)</f>
        <v>NONE</v>
      </c>
      <c r="I1123" s="3">
        <v>-1</v>
      </c>
      <c r="J1123" s="19" t="str">
        <f>VLOOKUP(I1123, 'Pricing plans'!$A$1:$B$5, 2, FALSE)</f>
        <v>NONE</v>
      </c>
      <c r="K1123" s="22">
        <f t="array" ref="K1123">INDEX(Prices!$A$1:$G$5, MATCH(J1123, Prices!$A$1:$A$5, 0), MATCH(H1123, Prices!$A$1:$G$1, 0))</f>
        <v>0</v>
      </c>
      <c r="L1123" s="3">
        <v>6</v>
      </c>
      <c r="M1123" s="18" t="str">
        <f>VLOOKUP(L1123, Cities!$A$1:$B$11, 2, FALSE)</f>
        <v>Đà Lạt</v>
      </c>
      <c r="N1123" s="3">
        <v>7</v>
      </c>
      <c r="O1123" s="4" t="s">
        <v>47</v>
      </c>
    </row>
    <row r="1124" spans="1:15" ht="13" x14ac:dyDescent="0.15">
      <c r="A1124" s="3">
        <v>1123</v>
      </c>
      <c r="B1124" s="3">
        <v>1</v>
      </c>
      <c r="C1124" s="18" t="str">
        <f>VLOOKUP(B1124, 'Traffic channels'!$A$1:$B$7, 2, FALSE)</f>
        <v>Google SEO</v>
      </c>
      <c r="D1124" s="4" t="s">
        <v>39</v>
      </c>
      <c r="E1124" s="14">
        <v>0</v>
      </c>
      <c r="F1124" s="3">
        <v>-1</v>
      </c>
      <c r="G1124" s="3">
        <v>-1</v>
      </c>
      <c r="H1124" s="18" t="str">
        <f>VLOOKUP(G1124, Products!$A$1:$B$7, 2, FALSE)</f>
        <v>NONE</v>
      </c>
      <c r="I1124" s="3">
        <v>-1</v>
      </c>
      <c r="J1124" s="19" t="str">
        <f>VLOOKUP(I1124, 'Pricing plans'!$A$1:$B$5, 2, FALSE)</f>
        <v>NONE</v>
      </c>
      <c r="K1124" s="22">
        <f t="array" ref="K1124">INDEX(Prices!$A$1:$G$5, MATCH(J1124, Prices!$A$1:$A$5, 0), MATCH(H1124, Prices!$A$1:$G$1, 0))</f>
        <v>0</v>
      </c>
      <c r="L1124" s="3">
        <v>5</v>
      </c>
      <c r="M1124" s="18" t="str">
        <f>VLOOKUP(L1124, Cities!$A$1:$B$11, 2, FALSE)</f>
        <v>Đông Hà</v>
      </c>
      <c r="N1124" s="3">
        <v>5</v>
      </c>
      <c r="O1124" s="4" t="s">
        <v>43</v>
      </c>
    </row>
    <row r="1125" spans="1:15" ht="13" x14ac:dyDescent="0.15">
      <c r="A1125" s="3">
        <v>1124</v>
      </c>
      <c r="B1125" s="3">
        <v>2</v>
      </c>
      <c r="C1125" s="18" t="str">
        <f>VLOOKUP(B1125, 'Traffic channels'!$A$1:$B$7, 2, FALSE)</f>
        <v>Google Ads</v>
      </c>
      <c r="D1125" s="4" t="s">
        <v>39</v>
      </c>
      <c r="E1125" s="14">
        <v>0</v>
      </c>
      <c r="F1125" s="3">
        <v>-1</v>
      </c>
      <c r="G1125" s="3">
        <v>-1</v>
      </c>
      <c r="H1125" s="18" t="str">
        <f>VLOOKUP(G1125, Products!$A$1:$B$7, 2, FALSE)</f>
        <v>NONE</v>
      </c>
      <c r="I1125" s="3">
        <v>-1</v>
      </c>
      <c r="J1125" s="19" t="str">
        <f>VLOOKUP(I1125, 'Pricing plans'!$A$1:$B$5, 2, FALSE)</f>
        <v>NONE</v>
      </c>
      <c r="K1125" s="22">
        <f t="array" ref="K1125">INDEX(Prices!$A$1:$G$5, MATCH(J1125, Prices!$A$1:$A$5, 0), MATCH(H1125, Prices!$A$1:$G$1, 0))</f>
        <v>0</v>
      </c>
      <c r="L1125" s="3">
        <v>2</v>
      </c>
      <c r="M1125" s="18" t="str">
        <f>VLOOKUP(L1125, Cities!$A$1:$B$11, 2, FALSE)</f>
        <v>Hanoi</v>
      </c>
      <c r="N1125" s="3">
        <v>6</v>
      </c>
      <c r="O1125" s="4" t="s">
        <v>46</v>
      </c>
    </row>
    <row r="1126" spans="1:15" ht="13" x14ac:dyDescent="0.15">
      <c r="A1126" s="3">
        <v>1125</v>
      </c>
      <c r="B1126" s="3">
        <v>5</v>
      </c>
      <c r="C1126" s="18" t="str">
        <f>VLOOKUP(B1126, 'Traffic channels'!$A$1:$B$7, 2, FALSE)</f>
        <v>Instagram</v>
      </c>
      <c r="D1126" s="4" t="s">
        <v>39</v>
      </c>
      <c r="E1126" s="14">
        <v>0</v>
      </c>
      <c r="F1126" s="3">
        <v>-1</v>
      </c>
      <c r="G1126" s="3">
        <v>-1</v>
      </c>
      <c r="H1126" s="18" t="str">
        <f>VLOOKUP(G1126, Products!$A$1:$B$7, 2, FALSE)</f>
        <v>NONE</v>
      </c>
      <c r="I1126" s="3">
        <v>-1</v>
      </c>
      <c r="J1126" s="19" t="str">
        <f>VLOOKUP(I1126, 'Pricing plans'!$A$1:$B$5, 2, FALSE)</f>
        <v>NONE</v>
      </c>
      <c r="K1126" s="22">
        <f t="array" ref="K1126">INDEX(Prices!$A$1:$G$5, MATCH(J1126, Prices!$A$1:$A$5, 0), MATCH(H1126, Prices!$A$1:$G$1, 0))</f>
        <v>0</v>
      </c>
      <c r="L1126" s="3">
        <v>7</v>
      </c>
      <c r="M1126" s="18" t="str">
        <f>VLOOKUP(L1126, Cities!$A$1:$B$11, 2, FALSE)</f>
        <v>Hội An</v>
      </c>
      <c r="N1126" s="3">
        <v>6</v>
      </c>
      <c r="O1126" s="4" t="s">
        <v>46</v>
      </c>
    </row>
    <row r="1127" spans="1:15" ht="13" x14ac:dyDescent="0.15">
      <c r="A1127" s="3">
        <v>1126</v>
      </c>
      <c r="B1127" s="3">
        <v>1</v>
      </c>
      <c r="C1127" s="18" t="str">
        <f>VLOOKUP(B1127, 'Traffic channels'!$A$1:$B$7, 2, FALSE)</f>
        <v>Google SEO</v>
      </c>
      <c r="D1127" s="4" t="s">
        <v>42</v>
      </c>
      <c r="E1127" s="14">
        <v>0</v>
      </c>
      <c r="F1127" s="3">
        <v>-1</v>
      </c>
      <c r="G1127" s="3">
        <v>-1</v>
      </c>
      <c r="H1127" s="18" t="str">
        <f>VLOOKUP(G1127, Products!$A$1:$B$7, 2, FALSE)</f>
        <v>NONE</v>
      </c>
      <c r="I1127" s="3">
        <v>-1</v>
      </c>
      <c r="J1127" s="19" t="str">
        <f>VLOOKUP(I1127, 'Pricing plans'!$A$1:$B$5, 2, FALSE)</f>
        <v>NONE</v>
      </c>
      <c r="K1127" s="22">
        <f t="array" ref="K1127">INDEX(Prices!$A$1:$G$5, MATCH(J1127, Prices!$A$1:$A$5, 0), MATCH(H1127, Prices!$A$1:$G$1, 0))</f>
        <v>0</v>
      </c>
      <c r="L1127" s="3">
        <v>10</v>
      </c>
      <c r="M1127" s="18" t="str">
        <f>VLOOKUP(L1127, Cities!$A$1:$B$11, 2, FALSE)</f>
        <v>Nha Trang</v>
      </c>
      <c r="N1127" s="3">
        <v>7</v>
      </c>
      <c r="O1127" s="4" t="s">
        <v>47</v>
      </c>
    </row>
    <row r="1128" spans="1:15" ht="13" x14ac:dyDescent="0.15">
      <c r="A1128" s="3">
        <v>1127</v>
      </c>
      <c r="B1128" s="3">
        <v>2</v>
      </c>
      <c r="C1128" s="18" t="str">
        <f>VLOOKUP(B1128, 'Traffic channels'!$A$1:$B$7, 2, FALSE)</f>
        <v>Google Ads</v>
      </c>
      <c r="D1128" s="4" t="s">
        <v>39</v>
      </c>
      <c r="E1128" s="14">
        <v>0</v>
      </c>
      <c r="F1128" s="3">
        <v>-1</v>
      </c>
      <c r="G1128" s="3">
        <v>-1</v>
      </c>
      <c r="H1128" s="18" t="str">
        <f>VLOOKUP(G1128, Products!$A$1:$B$7, 2, FALSE)</f>
        <v>NONE</v>
      </c>
      <c r="I1128" s="3">
        <v>-1</v>
      </c>
      <c r="J1128" s="19" t="str">
        <f>VLOOKUP(I1128, 'Pricing plans'!$A$1:$B$5, 2, FALSE)</f>
        <v>NONE</v>
      </c>
      <c r="K1128" s="22">
        <f t="array" ref="K1128">INDEX(Prices!$A$1:$G$5, MATCH(J1128, Prices!$A$1:$A$5, 0), MATCH(H1128, Prices!$A$1:$G$1, 0))</f>
        <v>0</v>
      </c>
      <c r="L1128" s="3">
        <v>9</v>
      </c>
      <c r="M1128" s="18" t="str">
        <f>VLOOKUP(L1128, Cities!$A$1:$B$11, 2, FALSE)</f>
        <v>Haiphong</v>
      </c>
      <c r="N1128" s="3">
        <v>4</v>
      </c>
      <c r="O1128" s="4" t="s">
        <v>45</v>
      </c>
    </row>
    <row r="1129" spans="1:15" ht="13" x14ac:dyDescent="0.15">
      <c r="A1129" s="3">
        <v>1128</v>
      </c>
      <c r="B1129" s="3">
        <v>5</v>
      </c>
      <c r="C1129" s="18" t="str">
        <f>VLOOKUP(B1129, 'Traffic channels'!$A$1:$B$7, 2, FALSE)</f>
        <v>Instagram</v>
      </c>
      <c r="D1129" s="4" t="s">
        <v>42</v>
      </c>
      <c r="E1129" s="14">
        <v>0</v>
      </c>
      <c r="F1129" s="3">
        <v>-1</v>
      </c>
      <c r="G1129" s="3">
        <v>-1</v>
      </c>
      <c r="H1129" s="18" t="str">
        <f>VLOOKUP(G1129, Products!$A$1:$B$7, 2, FALSE)</f>
        <v>NONE</v>
      </c>
      <c r="I1129" s="3">
        <v>-1</v>
      </c>
      <c r="J1129" s="19" t="str">
        <f>VLOOKUP(I1129, 'Pricing plans'!$A$1:$B$5, 2, FALSE)</f>
        <v>NONE</v>
      </c>
      <c r="K1129" s="22">
        <f t="array" ref="K1129">INDEX(Prices!$A$1:$G$5, MATCH(J1129, Prices!$A$1:$A$5, 0), MATCH(H1129, Prices!$A$1:$G$1, 0))</f>
        <v>0</v>
      </c>
      <c r="L1129" s="3">
        <v>1</v>
      </c>
      <c r="M1129" s="18" t="str">
        <f>VLOOKUP(L1129, Cities!$A$1:$B$11, 2, FALSE)</f>
        <v>Ho Chi Minh City</v>
      </c>
      <c r="N1129" s="3">
        <v>5</v>
      </c>
      <c r="O1129" s="4" t="s">
        <v>43</v>
      </c>
    </row>
    <row r="1130" spans="1:15" ht="13" x14ac:dyDescent="0.15">
      <c r="A1130" s="3">
        <v>1129</v>
      </c>
      <c r="B1130" s="3">
        <v>2</v>
      </c>
      <c r="C1130" s="18" t="str">
        <f>VLOOKUP(B1130, 'Traffic channels'!$A$1:$B$7, 2, FALSE)</f>
        <v>Google Ads</v>
      </c>
      <c r="D1130" s="4" t="s">
        <v>42</v>
      </c>
      <c r="E1130" s="14">
        <v>0</v>
      </c>
      <c r="F1130" s="3">
        <v>-1</v>
      </c>
      <c r="G1130" s="3">
        <v>-1</v>
      </c>
      <c r="H1130" s="18" t="str">
        <f>VLOOKUP(G1130, Products!$A$1:$B$7, 2, FALSE)</f>
        <v>NONE</v>
      </c>
      <c r="I1130" s="3">
        <v>-1</v>
      </c>
      <c r="J1130" s="19" t="str">
        <f>VLOOKUP(I1130, 'Pricing plans'!$A$1:$B$5, 2, FALSE)</f>
        <v>NONE</v>
      </c>
      <c r="K1130" s="22">
        <f t="array" ref="K1130">INDEX(Prices!$A$1:$G$5, MATCH(J1130, Prices!$A$1:$A$5, 0), MATCH(H1130, Prices!$A$1:$G$1, 0))</f>
        <v>0</v>
      </c>
      <c r="L1130" s="3">
        <v>4</v>
      </c>
      <c r="M1130" s="18" t="str">
        <f>VLOOKUP(L1130, Cities!$A$1:$B$11, 2, FALSE)</f>
        <v>Huế</v>
      </c>
      <c r="N1130" s="3">
        <v>1</v>
      </c>
      <c r="O1130" s="4" t="s">
        <v>44</v>
      </c>
    </row>
    <row r="1131" spans="1:15" ht="13" x14ac:dyDescent="0.15">
      <c r="A1131" s="3">
        <v>1130</v>
      </c>
      <c r="B1131" s="3">
        <v>1</v>
      </c>
      <c r="C1131" s="18" t="str">
        <f>VLOOKUP(B1131, 'Traffic channels'!$A$1:$B$7, 2, FALSE)</f>
        <v>Google SEO</v>
      </c>
      <c r="D1131" s="4" t="s">
        <v>39</v>
      </c>
      <c r="E1131" s="14">
        <v>0</v>
      </c>
      <c r="F1131" s="3">
        <v>-1</v>
      </c>
      <c r="G1131" s="3">
        <v>-1</v>
      </c>
      <c r="H1131" s="18" t="str">
        <f>VLOOKUP(G1131, Products!$A$1:$B$7, 2, FALSE)</f>
        <v>NONE</v>
      </c>
      <c r="I1131" s="3">
        <v>-1</v>
      </c>
      <c r="J1131" s="19" t="str">
        <f>VLOOKUP(I1131, 'Pricing plans'!$A$1:$B$5, 2, FALSE)</f>
        <v>NONE</v>
      </c>
      <c r="K1131" s="22">
        <f t="array" ref="K1131">INDEX(Prices!$A$1:$G$5, MATCH(J1131, Prices!$A$1:$A$5, 0), MATCH(H1131, Prices!$A$1:$G$1, 0))</f>
        <v>0</v>
      </c>
      <c r="L1131" s="3">
        <v>1</v>
      </c>
      <c r="M1131" s="18" t="str">
        <f>VLOOKUP(L1131, Cities!$A$1:$B$11, 2, FALSE)</f>
        <v>Ho Chi Minh City</v>
      </c>
      <c r="N1131" s="3">
        <v>7</v>
      </c>
      <c r="O1131" s="4" t="s">
        <v>47</v>
      </c>
    </row>
    <row r="1132" spans="1:15" ht="13" x14ac:dyDescent="0.15">
      <c r="A1132" s="3">
        <v>1131</v>
      </c>
      <c r="B1132" s="3">
        <v>4</v>
      </c>
      <c r="C1132" s="18" t="str">
        <f>VLOOKUP(B1132, 'Traffic channels'!$A$1:$B$7, 2, FALSE)</f>
        <v>Facebook</v>
      </c>
      <c r="D1132" s="4" t="s">
        <v>42</v>
      </c>
      <c r="E1132" s="14">
        <v>0</v>
      </c>
      <c r="F1132" s="3">
        <v>-1</v>
      </c>
      <c r="G1132" s="3">
        <v>-1</v>
      </c>
      <c r="H1132" s="18" t="str">
        <f>VLOOKUP(G1132, Products!$A$1:$B$7, 2, FALSE)</f>
        <v>NONE</v>
      </c>
      <c r="I1132" s="3">
        <v>-1</v>
      </c>
      <c r="J1132" s="19" t="str">
        <f>VLOOKUP(I1132, 'Pricing plans'!$A$1:$B$5, 2, FALSE)</f>
        <v>NONE</v>
      </c>
      <c r="K1132" s="22">
        <f t="array" ref="K1132">INDEX(Prices!$A$1:$G$5, MATCH(J1132, Prices!$A$1:$A$5, 0), MATCH(H1132, Prices!$A$1:$G$1, 0))</f>
        <v>0</v>
      </c>
      <c r="L1132" s="3">
        <v>3</v>
      </c>
      <c r="M1132" s="18" t="str">
        <f>VLOOKUP(L1132, Cities!$A$1:$B$11, 2, FALSE)</f>
        <v>Da Nang</v>
      </c>
      <c r="N1132" s="3">
        <v>7</v>
      </c>
      <c r="O1132" s="4" t="s">
        <v>47</v>
      </c>
    </row>
    <row r="1133" spans="1:15" ht="13" x14ac:dyDescent="0.15">
      <c r="A1133" s="3">
        <v>1132</v>
      </c>
      <c r="B1133" s="3">
        <v>2</v>
      </c>
      <c r="C1133" s="18" t="str">
        <f>VLOOKUP(B1133, 'Traffic channels'!$A$1:$B$7, 2, FALSE)</f>
        <v>Google Ads</v>
      </c>
      <c r="D1133" s="4" t="s">
        <v>39</v>
      </c>
      <c r="E1133" s="14">
        <v>0</v>
      </c>
      <c r="F1133" s="3">
        <v>-1</v>
      </c>
      <c r="G1133" s="3">
        <v>-1</v>
      </c>
      <c r="H1133" s="18" t="str">
        <f>VLOOKUP(G1133, Products!$A$1:$B$7, 2, FALSE)</f>
        <v>NONE</v>
      </c>
      <c r="I1133" s="3">
        <v>-1</v>
      </c>
      <c r="J1133" s="19" t="str">
        <f>VLOOKUP(I1133, 'Pricing plans'!$A$1:$B$5, 2, FALSE)</f>
        <v>NONE</v>
      </c>
      <c r="K1133" s="22">
        <f t="array" ref="K1133">INDEX(Prices!$A$1:$G$5, MATCH(J1133, Prices!$A$1:$A$5, 0), MATCH(H1133, Prices!$A$1:$G$1, 0))</f>
        <v>0</v>
      </c>
      <c r="L1133" s="3">
        <v>7</v>
      </c>
      <c r="M1133" s="18" t="str">
        <f>VLOOKUP(L1133, Cities!$A$1:$B$11, 2, FALSE)</f>
        <v>Hội An</v>
      </c>
      <c r="N1133" s="3">
        <v>6</v>
      </c>
      <c r="O1133" s="4" t="s">
        <v>46</v>
      </c>
    </row>
    <row r="1134" spans="1:15" ht="13" x14ac:dyDescent="0.15">
      <c r="A1134" s="3">
        <v>1133</v>
      </c>
      <c r="B1134" s="3">
        <v>1</v>
      </c>
      <c r="C1134" s="18" t="str">
        <f>VLOOKUP(B1134, 'Traffic channels'!$A$1:$B$7, 2, FALSE)</f>
        <v>Google SEO</v>
      </c>
      <c r="D1134" s="4" t="s">
        <v>42</v>
      </c>
      <c r="E1134" s="14">
        <v>0</v>
      </c>
      <c r="F1134" s="3">
        <v>-1</v>
      </c>
      <c r="G1134" s="3">
        <v>-1</v>
      </c>
      <c r="H1134" s="18" t="str">
        <f>VLOOKUP(G1134, Products!$A$1:$B$7, 2, FALSE)</f>
        <v>NONE</v>
      </c>
      <c r="I1134" s="3">
        <v>-1</v>
      </c>
      <c r="J1134" s="19" t="str">
        <f>VLOOKUP(I1134, 'Pricing plans'!$A$1:$B$5, 2, FALSE)</f>
        <v>NONE</v>
      </c>
      <c r="K1134" s="22">
        <f t="array" ref="K1134">INDEX(Prices!$A$1:$G$5, MATCH(J1134, Prices!$A$1:$A$5, 0), MATCH(H1134, Prices!$A$1:$G$1, 0))</f>
        <v>0</v>
      </c>
      <c r="L1134" s="3">
        <v>5</v>
      </c>
      <c r="M1134" s="18" t="str">
        <f>VLOOKUP(L1134, Cities!$A$1:$B$11, 2, FALSE)</f>
        <v>Đông Hà</v>
      </c>
      <c r="N1134" s="3">
        <v>6</v>
      </c>
      <c r="O1134" s="4" t="s">
        <v>46</v>
      </c>
    </row>
    <row r="1135" spans="1:15" ht="13" x14ac:dyDescent="0.15">
      <c r="A1135" s="3">
        <v>1134</v>
      </c>
      <c r="B1135" s="3">
        <v>2</v>
      </c>
      <c r="C1135" s="18" t="str">
        <f>VLOOKUP(B1135, 'Traffic channels'!$A$1:$B$7, 2, FALSE)</f>
        <v>Google Ads</v>
      </c>
      <c r="D1135" s="4" t="s">
        <v>39</v>
      </c>
      <c r="E1135" s="14">
        <v>0</v>
      </c>
      <c r="F1135" s="3">
        <v>-1</v>
      </c>
      <c r="G1135" s="3">
        <v>-1</v>
      </c>
      <c r="H1135" s="18" t="str">
        <f>VLOOKUP(G1135, Products!$A$1:$B$7, 2, FALSE)</f>
        <v>NONE</v>
      </c>
      <c r="I1135" s="3">
        <v>-1</v>
      </c>
      <c r="J1135" s="19" t="str">
        <f>VLOOKUP(I1135, 'Pricing plans'!$A$1:$B$5, 2, FALSE)</f>
        <v>NONE</v>
      </c>
      <c r="K1135" s="22">
        <f t="array" ref="K1135">INDEX(Prices!$A$1:$G$5, MATCH(J1135, Prices!$A$1:$A$5, 0), MATCH(H1135, Prices!$A$1:$G$1, 0))</f>
        <v>0</v>
      </c>
      <c r="L1135" s="3">
        <v>1</v>
      </c>
      <c r="M1135" s="18" t="str">
        <f>VLOOKUP(L1135, Cities!$A$1:$B$11, 2, FALSE)</f>
        <v>Ho Chi Minh City</v>
      </c>
      <c r="N1135" s="3">
        <v>7</v>
      </c>
      <c r="O1135" s="4" t="s">
        <v>47</v>
      </c>
    </row>
    <row r="1136" spans="1:15" ht="13" x14ac:dyDescent="0.15">
      <c r="A1136" s="3">
        <v>1135</v>
      </c>
      <c r="B1136" s="3">
        <v>4</v>
      </c>
      <c r="C1136" s="18" t="str">
        <f>VLOOKUP(B1136, 'Traffic channels'!$A$1:$B$7, 2, FALSE)</f>
        <v>Facebook</v>
      </c>
      <c r="D1136" s="4" t="s">
        <v>42</v>
      </c>
      <c r="E1136" s="14">
        <v>0</v>
      </c>
      <c r="F1136" s="3">
        <v>-1</v>
      </c>
      <c r="G1136" s="3">
        <v>-1</v>
      </c>
      <c r="H1136" s="18" t="str">
        <f>VLOOKUP(G1136, Products!$A$1:$B$7, 2, FALSE)</f>
        <v>NONE</v>
      </c>
      <c r="I1136" s="3">
        <v>-1</v>
      </c>
      <c r="J1136" s="19" t="str">
        <f>VLOOKUP(I1136, 'Pricing plans'!$A$1:$B$5, 2, FALSE)</f>
        <v>NONE</v>
      </c>
      <c r="K1136" s="22">
        <f t="array" ref="K1136">INDEX(Prices!$A$1:$G$5, MATCH(J1136, Prices!$A$1:$A$5, 0), MATCH(H1136, Prices!$A$1:$G$1, 0))</f>
        <v>0</v>
      </c>
      <c r="L1136" s="3">
        <v>3</v>
      </c>
      <c r="M1136" s="18" t="str">
        <f>VLOOKUP(L1136, Cities!$A$1:$B$11, 2, FALSE)</f>
        <v>Da Nang</v>
      </c>
      <c r="N1136" s="3">
        <v>1</v>
      </c>
      <c r="O1136" s="4" t="s">
        <v>44</v>
      </c>
    </row>
    <row r="1137" spans="1:15" ht="13" x14ac:dyDescent="0.15">
      <c r="A1137" s="3">
        <v>1136</v>
      </c>
      <c r="B1137" s="3">
        <v>1</v>
      </c>
      <c r="C1137" s="18" t="str">
        <f>VLOOKUP(B1137, 'Traffic channels'!$A$1:$B$7, 2, FALSE)</f>
        <v>Google SEO</v>
      </c>
      <c r="D1137" s="4" t="s">
        <v>42</v>
      </c>
      <c r="E1137" s="14">
        <v>0</v>
      </c>
      <c r="F1137" s="3">
        <v>-1</v>
      </c>
      <c r="G1137" s="3">
        <v>-1</v>
      </c>
      <c r="H1137" s="18" t="str">
        <f>VLOOKUP(G1137, Products!$A$1:$B$7, 2, FALSE)</f>
        <v>NONE</v>
      </c>
      <c r="I1137" s="3">
        <v>-1</v>
      </c>
      <c r="J1137" s="19" t="str">
        <f>VLOOKUP(I1137, 'Pricing plans'!$A$1:$B$5, 2, FALSE)</f>
        <v>NONE</v>
      </c>
      <c r="K1137" s="22">
        <f t="array" ref="K1137">INDEX(Prices!$A$1:$G$5, MATCH(J1137, Prices!$A$1:$A$5, 0), MATCH(H1137, Prices!$A$1:$G$1, 0))</f>
        <v>0</v>
      </c>
      <c r="L1137" s="3">
        <v>10</v>
      </c>
      <c r="M1137" s="18" t="str">
        <f>VLOOKUP(L1137, Cities!$A$1:$B$11, 2, FALSE)</f>
        <v>Nha Trang</v>
      </c>
      <c r="N1137" s="3">
        <v>1</v>
      </c>
      <c r="O1137" s="4" t="s">
        <v>44</v>
      </c>
    </row>
    <row r="1138" spans="1:15" ht="13" x14ac:dyDescent="0.15">
      <c r="A1138" s="3">
        <v>1137</v>
      </c>
      <c r="B1138" s="3">
        <v>2</v>
      </c>
      <c r="C1138" s="18" t="str">
        <f>VLOOKUP(B1138, 'Traffic channels'!$A$1:$B$7, 2, FALSE)</f>
        <v>Google Ads</v>
      </c>
      <c r="D1138" s="4" t="s">
        <v>39</v>
      </c>
      <c r="E1138" s="14">
        <v>0</v>
      </c>
      <c r="F1138" s="3">
        <v>-1</v>
      </c>
      <c r="G1138" s="3">
        <v>-1</v>
      </c>
      <c r="H1138" s="18" t="str">
        <f>VLOOKUP(G1138, Products!$A$1:$B$7, 2, FALSE)</f>
        <v>NONE</v>
      </c>
      <c r="I1138" s="3">
        <v>-1</v>
      </c>
      <c r="J1138" s="19" t="str">
        <f>VLOOKUP(I1138, 'Pricing plans'!$A$1:$B$5, 2, FALSE)</f>
        <v>NONE</v>
      </c>
      <c r="K1138" s="22">
        <f t="array" ref="K1138">INDEX(Prices!$A$1:$G$5, MATCH(J1138, Prices!$A$1:$A$5, 0), MATCH(H1138, Prices!$A$1:$G$1, 0))</f>
        <v>0</v>
      </c>
      <c r="L1138" s="3">
        <v>6</v>
      </c>
      <c r="M1138" s="18" t="str">
        <f>VLOOKUP(L1138, Cities!$A$1:$B$11, 2, FALSE)</f>
        <v>Đà Lạt</v>
      </c>
      <c r="N1138" s="3">
        <v>2</v>
      </c>
      <c r="O1138" s="4" t="s">
        <v>41</v>
      </c>
    </row>
    <row r="1139" spans="1:15" ht="13" x14ac:dyDescent="0.15">
      <c r="A1139" s="3">
        <v>1138</v>
      </c>
      <c r="B1139" s="3">
        <v>1</v>
      </c>
      <c r="C1139" s="18" t="str">
        <f>VLOOKUP(B1139, 'Traffic channels'!$A$1:$B$7, 2, FALSE)</f>
        <v>Google SEO</v>
      </c>
      <c r="D1139" s="4" t="s">
        <v>42</v>
      </c>
      <c r="E1139" s="14">
        <v>0</v>
      </c>
      <c r="F1139" s="3">
        <v>-1</v>
      </c>
      <c r="G1139" s="3">
        <v>-1</v>
      </c>
      <c r="H1139" s="18" t="str">
        <f>VLOOKUP(G1139, Products!$A$1:$B$7, 2, FALSE)</f>
        <v>NONE</v>
      </c>
      <c r="I1139" s="3">
        <v>-1</v>
      </c>
      <c r="J1139" s="19" t="str">
        <f>VLOOKUP(I1139, 'Pricing plans'!$A$1:$B$5, 2, FALSE)</f>
        <v>NONE</v>
      </c>
      <c r="K1139" s="22">
        <f t="array" ref="K1139">INDEX(Prices!$A$1:$G$5, MATCH(J1139, Prices!$A$1:$A$5, 0), MATCH(H1139, Prices!$A$1:$G$1, 0))</f>
        <v>0</v>
      </c>
      <c r="L1139" s="3">
        <v>2</v>
      </c>
      <c r="M1139" s="18" t="str">
        <f>VLOOKUP(L1139, Cities!$A$1:$B$11, 2, FALSE)</f>
        <v>Hanoi</v>
      </c>
      <c r="N1139" s="3">
        <v>4</v>
      </c>
      <c r="O1139" s="4" t="s">
        <v>45</v>
      </c>
    </row>
    <row r="1140" spans="1:15" ht="13" x14ac:dyDescent="0.15">
      <c r="A1140" s="3">
        <v>1139</v>
      </c>
      <c r="B1140" s="3">
        <v>1</v>
      </c>
      <c r="C1140" s="18" t="str">
        <f>VLOOKUP(B1140, 'Traffic channels'!$A$1:$B$7, 2, FALSE)</f>
        <v>Google SEO</v>
      </c>
      <c r="D1140" s="4" t="s">
        <v>42</v>
      </c>
      <c r="E1140" s="14">
        <v>0</v>
      </c>
      <c r="F1140" s="3">
        <v>-1</v>
      </c>
      <c r="G1140" s="3">
        <v>-1</v>
      </c>
      <c r="H1140" s="18" t="str">
        <f>VLOOKUP(G1140, Products!$A$1:$B$7, 2, FALSE)</f>
        <v>NONE</v>
      </c>
      <c r="I1140" s="3">
        <v>-1</v>
      </c>
      <c r="J1140" s="19" t="str">
        <f>VLOOKUP(I1140, 'Pricing plans'!$A$1:$B$5, 2, FALSE)</f>
        <v>NONE</v>
      </c>
      <c r="K1140" s="22">
        <f t="array" ref="K1140">INDEX(Prices!$A$1:$G$5, MATCH(J1140, Prices!$A$1:$A$5, 0), MATCH(H1140, Prices!$A$1:$G$1, 0))</f>
        <v>0</v>
      </c>
      <c r="L1140" s="3">
        <v>3</v>
      </c>
      <c r="M1140" s="18" t="str">
        <f>VLOOKUP(L1140, Cities!$A$1:$B$11, 2, FALSE)</f>
        <v>Da Nang</v>
      </c>
      <c r="N1140" s="3">
        <v>6</v>
      </c>
      <c r="O1140" s="4" t="s">
        <v>46</v>
      </c>
    </row>
    <row r="1141" spans="1:15" ht="13" x14ac:dyDescent="0.15">
      <c r="A1141" s="3">
        <v>1140</v>
      </c>
      <c r="B1141" s="3">
        <v>2</v>
      </c>
      <c r="C1141" s="18" t="str">
        <f>VLOOKUP(B1141, 'Traffic channels'!$A$1:$B$7, 2, FALSE)</f>
        <v>Google Ads</v>
      </c>
      <c r="D1141" s="4" t="s">
        <v>39</v>
      </c>
      <c r="E1141" s="14">
        <v>0</v>
      </c>
      <c r="F1141" s="3">
        <v>-1</v>
      </c>
      <c r="G1141" s="3">
        <v>-1</v>
      </c>
      <c r="H1141" s="18" t="str">
        <f>VLOOKUP(G1141, Products!$A$1:$B$7, 2, FALSE)</f>
        <v>NONE</v>
      </c>
      <c r="I1141" s="3">
        <v>-1</v>
      </c>
      <c r="J1141" s="19" t="str">
        <f>VLOOKUP(I1141, 'Pricing plans'!$A$1:$B$5, 2, FALSE)</f>
        <v>NONE</v>
      </c>
      <c r="K1141" s="22">
        <f t="array" ref="K1141">INDEX(Prices!$A$1:$G$5, MATCH(J1141, Prices!$A$1:$A$5, 0), MATCH(H1141, Prices!$A$1:$G$1, 0))</f>
        <v>0</v>
      </c>
      <c r="L1141" s="3">
        <v>8</v>
      </c>
      <c r="M1141" s="18" t="str">
        <f>VLOOKUP(L1141, Cities!$A$1:$B$11, 2, FALSE)</f>
        <v>Buôn Ma Thuột</v>
      </c>
      <c r="N1141" s="3">
        <v>5</v>
      </c>
      <c r="O1141" s="4" t="s">
        <v>43</v>
      </c>
    </row>
    <row r="1142" spans="1:15" ht="13" x14ac:dyDescent="0.15">
      <c r="A1142" s="3">
        <v>1141</v>
      </c>
      <c r="B1142" s="3">
        <v>2</v>
      </c>
      <c r="C1142" s="18" t="str">
        <f>VLOOKUP(B1142, 'Traffic channels'!$A$1:$B$7, 2, FALSE)</f>
        <v>Google Ads</v>
      </c>
      <c r="D1142" s="4" t="s">
        <v>42</v>
      </c>
      <c r="E1142" s="14">
        <v>0</v>
      </c>
      <c r="F1142" s="3">
        <v>-1</v>
      </c>
      <c r="G1142" s="3">
        <v>-1</v>
      </c>
      <c r="H1142" s="18" t="str">
        <f>VLOOKUP(G1142, Products!$A$1:$B$7, 2, FALSE)</f>
        <v>NONE</v>
      </c>
      <c r="I1142" s="3">
        <v>-1</v>
      </c>
      <c r="J1142" s="19" t="str">
        <f>VLOOKUP(I1142, 'Pricing plans'!$A$1:$B$5, 2, FALSE)</f>
        <v>NONE</v>
      </c>
      <c r="K1142" s="22">
        <f t="array" ref="K1142">INDEX(Prices!$A$1:$G$5, MATCH(J1142, Prices!$A$1:$A$5, 0), MATCH(H1142, Prices!$A$1:$G$1, 0))</f>
        <v>0</v>
      </c>
      <c r="L1142" s="3">
        <v>1</v>
      </c>
      <c r="M1142" s="18" t="str">
        <f>VLOOKUP(L1142, Cities!$A$1:$B$11, 2, FALSE)</f>
        <v>Ho Chi Minh City</v>
      </c>
      <c r="N1142" s="3">
        <v>6</v>
      </c>
      <c r="O1142" s="4" t="s">
        <v>46</v>
      </c>
    </row>
    <row r="1143" spans="1:15" ht="13" x14ac:dyDescent="0.15">
      <c r="A1143" s="3">
        <v>1142</v>
      </c>
      <c r="B1143" s="3">
        <v>5</v>
      </c>
      <c r="C1143" s="18" t="str">
        <f>VLOOKUP(B1143, 'Traffic channels'!$A$1:$B$7, 2, FALSE)</f>
        <v>Instagram</v>
      </c>
      <c r="D1143" s="4" t="s">
        <v>42</v>
      </c>
      <c r="E1143" s="14">
        <v>0</v>
      </c>
      <c r="F1143" s="3">
        <v>-1</v>
      </c>
      <c r="G1143" s="3">
        <v>-1</v>
      </c>
      <c r="H1143" s="18" t="str">
        <f>VLOOKUP(G1143, Products!$A$1:$B$7, 2, FALSE)</f>
        <v>NONE</v>
      </c>
      <c r="I1143" s="3">
        <v>-1</v>
      </c>
      <c r="J1143" s="19" t="str">
        <f>VLOOKUP(I1143, 'Pricing plans'!$A$1:$B$5, 2, FALSE)</f>
        <v>NONE</v>
      </c>
      <c r="K1143" s="22">
        <f t="array" ref="K1143">INDEX(Prices!$A$1:$G$5, MATCH(J1143, Prices!$A$1:$A$5, 0), MATCH(H1143, Prices!$A$1:$G$1, 0))</f>
        <v>0</v>
      </c>
      <c r="L1143" s="3">
        <v>3</v>
      </c>
      <c r="M1143" s="18" t="str">
        <f>VLOOKUP(L1143, Cities!$A$1:$B$11, 2, FALSE)</f>
        <v>Da Nang</v>
      </c>
      <c r="N1143" s="3">
        <v>3</v>
      </c>
      <c r="O1143" s="4" t="s">
        <v>40</v>
      </c>
    </row>
    <row r="1144" spans="1:15" ht="13" x14ac:dyDescent="0.15">
      <c r="A1144" s="3">
        <v>1143</v>
      </c>
      <c r="B1144" s="3">
        <v>2</v>
      </c>
      <c r="C1144" s="18" t="str">
        <f>VLOOKUP(B1144, 'Traffic channels'!$A$1:$B$7, 2, FALSE)</f>
        <v>Google Ads</v>
      </c>
      <c r="D1144" s="4" t="s">
        <v>42</v>
      </c>
      <c r="E1144" s="14">
        <v>0</v>
      </c>
      <c r="F1144" s="3">
        <v>-1</v>
      </c>
      <c r="G1144" s="3">
        <v>-1</v>
      </c>
      <c r="H1144" s="18" t="str">
        <f>VLOOKUP(G1144, Products!$A$1:$B$7, 2, FALSE)</f>
        <v>NONE</v>
      </c>
      <c r="I1144" s="3">
        <v>-1</v>
      </c>
      <c r="J1144" s="19" t="str">
        <f>VLOOKUP(I1144, 'Pricing plans'!$A$1:$B$5, 2, FALSE)</f>
        <v>NONE</v>
      </c>
      <c r="K1144" s="22">
        <f t="array" ref="K1144">INDEX(Prices!$A$1:$G$5, MATCH(J1144, Prices!$A$1:$A$5, 0), MATCH(H1144, Prices!$A$1:$G$1, 0))</f>
        <v>0</v>
      </c>
      <c r="L1144" s="3">
        <v>4</v>
      </c>
      <c r="M1144" s="18" t="str">
        <f>VLOOKUP(L1144, Cities!$A$1:$B$11, 2, FALSE)</f>
        <v>Huế</v>
      </c>
      <c r="N1144" s="3">
        <v>1</v>
      </c>
      <c r="O1144" s="4" t="s">
        <v>44</v>
      </c>
    </row>
    <row r="1145" spans="1:15" ht="13" x14ac:dyDescent="0.15">
      <c r="A1145" s="3">
        <v>1144</v>
      </c>
      <c r="B1145" s="3">
        <v>4</v>
      </c>
      <c r="C1145" s="18" t="str">
        <f>VLOOKUP(B1145, 'Traffic channels'!$A$1:$B$7, 2, FALSE)</f>
        <v>Facebook</v>
      </c>
      <c r="D1145" s="4" t="s">
        <v>42</v>
      </c>
      <c r="E1145" s="14">
        <v>0</v>
      </c>
      <c r="F1145" s="3">
        <v>-1</v>
      </c>
      <c r="G1145" s="3">
        <v>-1</v>
      </c>
      <c r="H1145" s="18" t="str">
        <f>VLOOKUP(G1145, Products!$A$1:$B$7, 2, FALSE)</f>
        <v>NONE</v>
      </c>
      <c r="I1145" s="3">
        <v>-1</v>
      </c>
      <c r="J1145" s="19" t="str">
        <f>VLOOKUP(I1145, 'Pricing plans'!$A$1:$B$5, 2, FALSE)</f>
        <v>NONE</v>
      </c>
      <c r="K1145" s="22">
        <f t="array" ref="K1145">INDEX(Prices!$A$1:$G$5, MATCH(J1145, Prices!$A$1:$A$5, 0), MATCH(H1145, Prices!$A$1:$G$1, 0))</f>
        <v>0</v>
      </c>
      <c r="L1145" s="3">
        <v>7</v>
      </c>
      <c r="M1145" s="18" t="str">
        <f>VLOOKUP(L1145, Cities!$A$1:$B$11, 2, FALSE)</f>
        <v>Hội An</v>
      </c>
      <c r="N1145" s="3">
        <v>1</v>
      </c>
      <c r="O1145" s="4" t="s">
        <v>44</v>
      </c>
    </row>
    <row r="1146" spans="1:15" ht="13" x14ac:dyDescent="0.15">
      <c r="A1146" s="3">
        <v>1145</v>
      </c>
      <c r="B1146" s="3">
        <v>1</v>
      </c>
      <c r="C1146" s="18" t="str">
        <f>VLOOKUP(B1146, 'Traffic channels'!$A$1:$B$7, 2, FALSE)</f>
        <v>Google SEO</v>
      </c>
      <c r="D1146" s="4" t="s">
        <v>42</v>
      </c>
      <c r="E1146" s="14">
        <v>0</v>
      </c>
      <c r="F1146" s="3">
        <v>-1</v>
      </c>
      <c r="G1146" s="3">
        <v>-1</v>
      </c>
      <c r="H1146" s="18" t="str">
        <f>VLOOKUP(G1146, Products!$A$1:$B$7, 2, FALSE)</f>
        <v>NONE</v>
      </c>
      <c r="I1146" s="3">
        <v>-1</v>
      </c>
      <c r="J1146" s="19" t="str">
        <f>VLOOKUP(I1146, 'Pricing plans'!$A$1:$B$5, 2, FALSE)</f>
        <v>NONE</v>
      </c>
      <c r="K1146" s="22">
        <f t="array" ref="K1146">INDEX(Prices!$A$1:$G$5, MATCH(J1146, Prices!$A$1:$A$5, 0), MATCH(H1146, Prices!$A$1:$G$1, 0))</f>
        <v>0</v>
      </c>
      <c r="L1146" s="3">
        <v>5</v>
      </c>
      <c r="M1146" s="18" t="str">
        <f>VLOOKUP(L1146, Cities!$A$1:$B$11, 2, FALSE)</f>
        <v>Đông Hà</v>
      </c>
      <c r="N1146" s="3">
        <v>4</v>
      </c>
      <c r="O1146" s="4" t="s">
        <v>45</v>
      </c>
    </row>
    <row r="1147" spans="1:15" ht="13" x14ac:dyDescent="0.15">
      <c r="A1147" s="3">
        <v>1146</v>
      </c>
      <c r="B1147" s="3">
        <v>5</v>
      </c>
      <c r="C1147" s="18" t="str">
        <f>VLOOKUP(B1147, 'Traffic channels'!$A$1:$B$7, 2, FALSE)</f>
        <v>Instagram</v>
      </c>
      <c r="D1147" s="4" t="s">
        <v>39</v>
      </c>
      <c r="E1147" s="14">
        <v>0</v>
      </c>
      <c r="F1147" s="3">
        <v>-1</v>
      </c>
      <c r="G1147" s="3">
        <v>-1</v>
      </c>
      <c r="H1147" s="18" t="str">
        <f>VLOOKUP(G1147, Products!$A$1:$B$7, 2, FALSE)</f>
        <v>NONE</v>
      </c>
      <c r="I1147" s="3">
        <v>-1</v>
      </c>
      <c r="J1147" s="19" t="str">
        <f>VLOOKUP(I1147, 'Pricing plans'!$A$1:$B$5, 2, FALSE)</f>
        <v>NONE</v>
      </c>
      <c r="K1147" s="22">
        <f t="array" ref="K1147">INDEX(Prices!$A$1:$G$5, MATCH(J1147, Prices!$A$1:$A$5, 0), MATCH(H1147, Prices!$A$1:$G$1, 0))</f>
        <v>0</v>
      </c>
      <c r="L1147" s="3">
        <v>3</v>
      </c>
      <c r="M1147" s="18" t="str">
        <f>VLOOKUP(L1147, Cities!$A$1:$B$11, 2, FALSE)</f>
        <v>Da Nang</v>
      </c>
      <c r="N1147" s="3">
        <v>3</v>
      </c>
      <c r="O1147" s="4" t="s">
        <v>40</v>
      </c>
    </row>
    <row r="1148" spans="1:15" ht="13" x14ac:dyDescent="0.15">
      <c r="A1148" s="3">
        <v>1147</v>
      </c>
      <c r="B1148" s="3">
        <v>5</v>
      </c>
      <c r="C1148" s="18" t="str">
        <f>VLOOKUP(B1148, 'Traffic channels'!$A$1:$B$7, 2, FALSE)</f>
        <v>Instagram</v>
      </c>
      <c r="D1148" s="4" t="s">
        <v>42</v>
      </c>
      <c r="E1148" s="14">
        <v>0</v>
      </c>
      <c r="F1148" s="3">
        <v>-1</v>
      </c>
      <c r="G1148" s="3">
        <v>-1</v>
      </c>
      <c r="H1148" s="18" t="str">
        <f>VLOOKUP(G1148, Products!$A$1:$B$7, 2, FALSE)</f>
        <v>NONE</v>
      </c>
      <c r="I1148" s="3">
        <v>-1</v>
      </c>
      <c r="J1148" s="19" t="str">
        <f>VLOOKUP(I1148, 'Pricing plans'!$A$1:$B$5, 2, FALSE)</f>
        <v>NONE</v>
      </c>
      <c r="K1148" s="22">
        <f t="array" ref="K1148">INDEX(Prices!$A$1:$G$5, MATCH(J1148, Prices!$A$1:$A$5, 0), MATCH(H1148, Prices!$A$1:$G$1, 0))</f>
        <v>0</v>
      </c>
      <c r="L1148" s="3">
        <v>7</v>
      </c>
      <c r="M1148" s="18" t="str">
        <f>VLOOKUP(L1148, Cities!$A$1:$B$11, 2, FALSE)</f>
        <v>Hội An</v>
      </c>
      <c r="N1148" s="3">
        <v>7</v>
      </c>
      <c r="O1148" s="4" t="s">
        <v>47</v>
      </c>
    </row>
    <row r="1149" spans="1:15" ht="13" x14ac:dyDescent="0.15">
      <c r="A1149" s="3">
        <v>1148</v>
      </c>
      <c r="B1149" s="3">
        <v>2</v>
      </c>
      <c r="C1149" s="18" t="str">
        <f>VLOOKUP(B1149, 'Traffic channels'!$A$1:$B$7, 2, FALSE)</f>
        <v>Google Ads</v>
      </c>
      <c r="D1149" s="4" t="s">
        <v>42</v>
      </c>
      <c r="E1149" s="14">
        <v>0</v>
      </c>
      <c r="F1149" s="3">
        <v>-1</v>
      </c>
      <c r="G1149" s="3">
        <v>-1</v>
      </c>
      <c r="H1149" s="18" t="str">
        <f>VLOOKUP(G1149, Products!$A$1:$B$7, 2, FALSE)</f>
        <v>NONE</v>
      </c>
      <c r="I1149" s="3">
        <v>-1</v>
      </c>
      <c r="J1149" s="19" t="str">
        <f>VLOOKUP(I1149, 'Pricing plans'!$A$1:$B$5, 2, FALSE)</f>
        <v>NONE</v>
      </c>
      <c r="K1149" s="22">
        <f t="array" ref="K1149">INDEX(Prices!$A$1:$G$5, MATCH(J1149, Prices!$A$1:$A$5, 0), MATCH(H1149, Prices!$A$1:$G$1, 0))</f>
        <v>0</v>
      </c>
      <c r="L1149" s="3">
        <v>9</v>
      </c>
      <c r="M1149" s="18" t="str">
        <f>VLOOKUP(L1149, Cities!$A$1:$B$11, 2, FALSE)</f>
        <v>Haiphong</v>
      </c>
      <c r="N1149" s="3">
        <v>7</v>
      </c>
      <c r="O1149" s="4" t="s">
        <v>47</v>
      </c>
    </row>
    <row r="1150" spans="1:15" ht="13" x14ac:dyDescent="0.15">
      <c r="A1150" s="3">
        <v>1149</v>
      </c>
      <c r="B1150" s="3">
        <v>5</v>
      </c>
      <c r="C1150" s="18" t="str">
        <f>VLOOKUP(B1150, 'Traffic channels'!$A$1:$B$7, 2, FALSE)</f>
        <v>Instagram</v>
      </c>
      <c r="D1150" s="4" t="s">
        <v>42</v>
      </c>
      <c r="E1150" s="14">
        <v>0</v>
      </c>
      <c r="F1150" s="3">
        <v>-1</v>
      </c>
      <c r="G1150" s="3">
        <v>-1</v>
      </c>
      <c r="H1150" s="18" t="str">
        <f>VLOOKUP(G1150, Products!$A$1:$B$7, 2, FALSE)</f>
        <v>NONE</v>
      </c>
      <c r="I1150" s="3">
        <v>-1</v>
      </c>
      <c r="J1150" s="19" t="str">
        <f>VLOOKUP(I1150, 'Pricing plans'!$A$1:$B$5, 2, FALSE)</f>
        <v>NONE</v>
      </c>
      <c r="K1150" s="22">
        <f t="array" ref="K1150">INDEX(Prices!$A$1:$G$5, MATCH(J1150, Prices!$A$1:$A$5, 0), MATCH(H1150, Prices!$A$1:$G$1, 0))</f>
        <v>0</v>
      </c>
      <c r="L1150" s="3">
        <v>4</v>
      </c>
      <c r="M1150" s="18" t="str">
        <f>VLOOKUP(L1150, Cities!$A$1:$B$11, 2, FALSE)</f>
        <v>Huế</v>
      </c>
      <c r="N1150" s="3">
        <v>4</v>
      </c>
      <c r="O1150" s="4" t="s">
        <v>45</v>
      </c>
    </row>
    <row r="1151" spans="1:15" ht="13" x14ac:dyDescent="0.15">
      <c r="A1151" s="3">
        <v>1150</v>
      </c>
      <c r="B1151" s="3">
        <v>1</v>
      </c>
      <c r="C1151" s="18" t="str">
        <f>VLOOKUP(B1151, 'Traffic channels'!$A$1:$B$7, 2, FALSE)</f>
        <v>Google SEO</v>
      </c>
      <c r="D1151" s="4" t="s">
        <v>39</v>
      </c>
      <c r="E1151" s="14">
        <v>0</v>
      </c>
      <c r="F1151" s="3">
        <v>-1</v>
      </c>
      <c r="G1151" s="3">
        <v>-1</v>
      </c>
      <c r="H1151" s="18" t="str">
        <f>VLOOKUP(G1151, Products!$A$1:$B$7, 2, FALSE)</f>
        <v>NONE</v>
      </c>
      <c r="I1151" s="3">
        <v>-1</v>
      </c>
      <c r="J1151" s="19" t="str">
        <f>VLOOKUP(I1151, 'Pricing plans'!$A$1:$B$5, 2, FALSE)</f>
        <v>NONE</v>
      </c>
      <c r="K1151" s="22">
        <f t="array" ref="K1151">INDEX(Prices!$A$1:$G$5, MATCH(J1151, Prices!$A$1:$A$5, 0), MATCH(H1151, Prices!$A$1:$G$1, 0))</f>
        <v>0</v>
      </c>
      <c r="L1151" s="3">
        <v>5</v>
      </c>
      <c r="M1151" s="18" t="str">
        <f>VLOOKUP(L1151, Cities!$A$1:$B$11, 2, FALSE)</f>
        <v>Đông Hà</v>
      </c>
      <c r="N1151" s="3">
        <v>4</v>
      </c>
      <c r="O1151" s="4" t="s">
        <v>45</v>
      </c>
    </row>
    <row r="1152" spans="1:15" ht="13" x14ac:dyDescent="0.15">
      <c r="A1152" s="3">
        <v>1151</v>
      </c>
      <c r="B1152" s="3">
        <v>5</v>
      </c>
      <c r="C1152" s="18" t="str">
        <f>VLOOKUP(B1152, 'Traffic channels'!$A$1:$B$7, 2, FALSE)</f>
        <v>Instagram</v>
      </c>
      <c r="D1152" s="4" t="s">
        <v>42</v>
      </c>
      <c r="E1152" s="14">
        <v>0</v>
      </c>
      <c r="F1152" s="3">
        <v>-1</v>
      </c>
      <c r="G1152" s="3">
        <v>-1</v>
      </c>
      <c r="H1152" s="18" t="str">
        <f>VLOOKUP(G1152, Products!$A$1:$B$7, 2, FALSE)</f>
        <v>NONE</v>
      </c>
      <c r="I1152" s="3">
        <v>-1</v>
      </c>
      <c r="J1152" s="19" t="str">
        <f>VLOOKUP(I1152, 'Pricing plans'!$A$1:$B$5, 2, FALSE)</f>
        <v>NONE</v>
      </c>
      <c r="K1152" s="22">
        <f t="array" ref="K1152">INDEX(Prices!$A$1:$G$5, MATCH(J1152, Prices!$A$1:$A$5, 0), MATCH(H1152, Prices!$A$1:$G$1, 0))</f>
        <v>0</v>
      </c>
      <c r="L1152" s="3">
        <v>2</v>
      </c>
      <c r="M1152" s="18" t="str">
        <f>VLOOKUP(L1152, Cities!$A$1:$B$11, 2, FALSE)</f>
        <v>Hanoi</v>
      </c>
      <c r="N1152" s="3">
        <v>1</v>
      </c>
      <c r="O1152" s="4" t="s">
        <v>44</v>
      </c>
    </row>
    <row r="1153" spans="1:15" ht="13" x14ac:dyDescent="0.15">
      <c r="A1153" s="3">
        <v>1152</v>
      </c>
      <c r="B1153" s="3">
        <v>5</v>
      </c>
      <c r="C1153" s="18" t="str">
        <f>VLOOKUP(B1153, 'Traffic channels'!$A$1:$B$7, 2, FALSE)</f>
        <v>Instagram</v>
      </c>
      <c r="D1153" s="4" t="s">
        <v>42</v>
      </c>
      <c r="E1153" s="14">
        <v>0</v>
      </c>
      <c r="F1153" s="3">
        <v>-1</v>
      </c>
      <c r="G1153" s="3">
        <v>-1</v>
      </c>
      <c r="H1153" s="18" t="str">
        <f>VLOOKUP(G1153, Products!$A$1:$B$7, 2, FALSE)</f>
        <v>NONE</v>
      </c>
      <c r="I1153" s="3">
        <v>-1</v>
      </c>
      <c r="J1153" s="19" t="str">
        <f>VLOOKUP(I1153, 'Pricing plans'!$A$1:$B$5, 2, FALSE)</f>
        <v>NONE</v>
      </c>
      <c r="K1153" s="22">
        <f t="array" ref="K1153">INDEX(Prices!$A$1:$G$5, MATCH(J1153, Prices!$A$1:$A$5, 0), MATCH(H1153, Prices!$A$1:$G$1, 0))</f>
        <v>0</v>
      </c>
      <c r="L1153" s="3">
        <v>5</v>
      </c>
      <c r="M1153" s="18" t="str">
        <f>VLOOKUP(L1153, Cities!$A$1:$B$11, 2, FALSE)</f>
        <v>Đông Hà</v>
      </c>
      <c r="N1153" s="3">
        <v>4</v>
      </c>
      <c r="O1153" s="4" t="s">
        <v>45</v>
      </c>
    </row>
    <row r="1154" spans="1:15" ht="13" x14ac:dyDescent="0.15">
      <c r="A1154" s="3">
        <v>1153</v>
      </c>
      <c r="B1154" s="3">
        <v>2</v>
      </c>
      <c r="C1154" s="18" t="str">
        <f>VLOOKUP(B1154, 'Traffic channels'!$A$1:$B$7, 2, FALSE)</f>
        <v>Google Ads</v>
      </c>
      <c r="D1154" s="4" t="s">
        <v>39</v>
      </c>
      <c r="E1154" s="14">
        <v>0</v>
      </c>
      <c r="F1154" s="3">
        <v>-1</v>
      </c>
      <c r="G1154" s="3">
        <v>-1</v>
      </c>
      <c r="H1154" s="18" t="str">
        <f>VLOOKUP(G1154, Products!$A$1:$B$7, 2, FALSE)</f>
        <v>NONE</v>
      </c>
      <c r="I1154" s="3">
        <v>-1</v>
      </c>
      <c r="J1154" s="19" t="str">
        <f>VLOOKUP(I1154, 'Pricing plans'!$A$1:$B$5, 2, FALSE)</f>
        <v>NONE</v>
      </c>
      <c r="K1154" s="22">
        <f t="array" ref="K1154">INDEX(Prices!$A$1:$G$5, MATCH(J1154, Prices!$A$1:$A$5, 0), MATCH(H1154, Prices!$A$1:$G$1, 0))</f>
        <v>0</v>
      </c>
      <c r="L1154" s="3">
        <v>3</v>
      </c>
      <c r="M1154" s="18" t="str">
        <f>VLOOKUP(L1154, Cities!$A$1:$B$11, 2, FALSE)</f>
        <v>Da Nang</v>
      </c>
      <c r="N1154" s="3">
        <v>5</v>
      </c>
      <c r="O1154" s="4" t="s">
        <v>43</v>
      </c>
    </row>
    <row r="1155" spans="1:15" ht="13" x14ac:dyDescent="0.15">
      <c r="A1155" s="3">
        <v>1154</v>
      </c>
      <c r="B1155" s="3">
        <v>2</v>
      </c>
      <c r="C1155" s="18" t="str">
        <f>VLOOKUP(B1155, 'Traffic channels'!$A$1:$B$7, 2, FALSE)</f>
        <v>Google Ads</v>
      </c>
      <c r="D1155" s="4" t="s">
        <v>39</v>
      </c>
      <c r="E1155" s="14">
        <v>0</v>
      </c>
      <c r="F1155" s="3">
        <v>-1</v>
      </c>
      <c r="G1155" s="3">
        <v>-1</v>
      </c>
      <c r="H1155" s="18" t="str">
        <f>VLOOKUP(G1155, Products!$A$1:$B$7, 2, FALSE)</f>
        <v>NONE</v>
      </c>
      <c r="I1155" s="3">
        <v>-1</v>
      </c>
      <c r="J1155" s="19" t="str">
        <f>VLOOKUP(I1155, 'Pricing plans'!$A$1:$B$5, 2, FALSE)</f>
        <v>NONE</v>
      </c>
      <c r="K1155" s="22">
        <f t="array" ref="K1155">INDEX(Prices!$A$1:$G$5, MATCH(J1155, Prices!$A$1:$A$5, 0), MATCH(H1155, Prices!$A$1:$G$1, 0))</f>
        <v>0</v>
      </c>
      <c r="L1155" s="3">
        <v>7</v>
      </c>
      <c r="M1155" s="18" t="str">
        <f>VLOOKUP(L1155, Cities!$A$1:$B$11, 2, FALSE)</f>
        <v>Hội An</v>
      </c>
      <c r="N1155" s="3">
        <v>1</v>
      </c>
      <c r="O1155" s="4" t="s">
        <v>44</v>
      </c>
    </row>
    <row r="1156" spans="1:15" ht="13" x14ac:dyDescent="0.15">
      <c r="A1156" s="3">
        <v>1155</v>
      </c>
      <c r="B1156" s="3">
        <v>1</v>
      </c>
      <c r="C1156" s="18" t="str">
        <f>VLOOKUP(B1156, 'Traffic channels'!$A$1:$B$7, 2, FALSE)</f>
        <v>Google SEO</v>
      </c>
      <c r="D1156" s="4" t="s">
        <v>42</v>
      </c>
      <c r="E1156" s="14">
        <v>0</v>
      </c>
      <c r="F1156" s="3">
        <v>-1</v>
      </c>
      <c r="G1156" s="3">
        <v>-1</v>
      </c>
      <c r="H1156" s="18" t="str">
        <f>VLOOKUP(G1156, Products!$A$1:$B$7, 2, FALSE)</f>
        <v>NONE</v>
      </c>
      <c r="I1156" s="3">
        <v>-1</v>
      </c>
      <c r="J1156" s="19" t="str">
        <f>VLOOKUP(I1156, 'Pricing plans'!$A$1:$B$5, 2, FALSE)</f>
        <v>NONE</v>
      </c>
      <c r="K1156" s="22">
        <f t="array" ref="K1156">INDEX(Prices!$A$1:$G$5, MATCH(J1156, Prices!$A$1:$A$5, 0), MATCH(H1156, Prices!$A$1:$G$1, 0))</f>
        <v>0</v>
      </c>
      <c r="L1156" s="3">
        <v>2</v>
      </c>
      <c r="M1156" s="18" t="str">
        <f>VLOOKUP(L1156, Cities!$A$1:$B$11, 2, FALSE)</f>
        <v>Hanoi</v>
      </c>
      <c r="N1156" s="3">
        <v>6</v>
      </c>
      <c r="O1156" s="4" t="s">
        <v>46</v>
      </c>
    </row>
    <row r="1157" spans="1:15" ht="13" x14ac:dyDescent="0.15">
      <c r="A1157" s="3">
        <v>1156</v>
      </c>
      <c r="B1157" s="3">
        <v>2</v>
      </c>
      <c r="C1157" s="18" t="str">
        <f>VLOOKUP(B1157, 'Traffic channels'!$A$1:$B$7, 2, FALSE)</f>
        <v>Google Ads</v>
      </c>
      <c r="D1157" s="4" t="s">
        <v>42</v>
      </c>
      <c r="E1157" s="14">
        <v>0</v>
      </c>
      <c r="F1157" s="3">
        <v>-1</v>
      </c>
      <c r="G1157" s="3">
        <v>-1</v>
      </c>
      <c r="H1157" s="18" t="str">
        <f>VLOOKUP(G1157, Products!$A$1:$B$7, 2, FALSE)</f>
        <v>NONE</v>
      </c>
      <c r="I1157" s="3">
        <v>-1</v>
      </c>
      <c r="J1157" s="19" t="str">
        <f>VLOOKUP(I1157, 'Pricing plans'!$A$1:$B$5, 2, FALSE)</f>
        <v>NONE</v>
      </c>
      <c r="K1157" s="22">
        <f t="array" ref="K1157">INDEX(Prices!$A$1:$G$5, MATCH(J1157, Prices!$A$1:$A$5, 0), MATCH(H1157, Prices!$A$1:$G$1, 0))</f>
        <v>0</v>
      </c>
      <c r="L1157" s="3">
        <v>10</v>
      </c>
      <c r="M1157" s="18" t="str">
        <f>VLOOKUP(L1157, Cities!$A$1:$B$11, 2, FALSE)</f>
        <v>Nha Trang</v>
      </c>
      <c r="N1157" s="3">
        <v>1</v>
      </c>
      <c r="O1157" s="4" t="s">
        <v>44</v>
      </c>
    </row>
    <row r="1158" spans="1:15" ht="13" x14ac:dyDescent="0.15">
      <c r="A1158" s="3">
        <v>1157</v>
      </c>
      <c r="B1158" s="3">
        <v>1</v>
      </c>
      <c r="C1158" s="18" t="str">
        <f>VLOOKUP(B1158, 'Traffic channels'!$A$1:$B$7, 2, FALSE)</f>
        <v>Google SEO</v>
      </c>
      <c r="D1158" s="4" t="s">
        <v>42</v>
      </c>
      <c r="E1158" s="14">
        <v>0</v>
      </c>
      <c r="F1158" s="3">
        <v>-1</v>
      </c>
      <c r="G1158" s="3">
        <v>-1</v>
      </c>
      <c r="H1158" s="18" t="str">
        <f>VLOOKUP(G1158, Products!$A$1:$B$7, 2, FALSE)</f>
        <v>NONE</v>
      </c>
      <c r="I1158" s="3">
        <v>-1</v>
      </c>
      <c r="J1158" s="19" t="str">
        <f>VLOOKUP(I1158, 'Pricing plans'!$A$1:$B$5, 2, FALSE)</f>
        <v>NONE</v>
      </c>
      <c r="K1158" s="22">
        <f t="array" ref="K1158">INDEX(Prices!$A$1:$G$5, MATCH(J1158, Prices!$A$1:$A$5, 0), MATCH(H1158, Prices!$A$1:$G$1, 0))</f>
        <v>0</v>
      </c>
      <c r="L1158" s="3">
        <v>8</v>
      </c>
      <c r="M1158" s="18" t="str">
        <f>VLOOKUP(L1158, Cities!$A$1:$B$11, 2, FALSE)</f>
        <v>Buôn Ma Thuột</v>
      </c>
      <c r="N1158" s="3">
        <v>2</v>
      </c>
      <c r="O1158" s="4" t="s">
        <v>41</v>
      </c>
    </row>
    <row r="1159" spans="1:15" ht="13" x14ac:dyDescent="0.15">
      <c r="A1159" s="3">
        <v>1158</v>
      </c>
      <c r="B1159" s="3">
        <v>1</v>
      </c>
      <c r="C1159" s="18" t="str">
        <f>VLOOKUP(B1159, 'Traffic channels'!$A$1:$B$7, 2, FALSE)</f>
        <v>Google SEO</v>
      </c>
      <c r="D1159" s="4" t="s">
        <v>39</v>
      </c>
      <c r="E1159" s="14">
        <v>0</v>
      </c>
      <c r="F1159" s="3">
        <v>-1</v>
      </c>
      <c r="G1159" s="3">
        <v>-1</v>
      </c>
      <c r="H1159" s="18" t="str">
        <f>VLOOKUP(G1159, Products!$A$1:$B$7, 2, FALSE)</f>
        <v>NONE</v>
      </c>
      <c r="I1159" s="3">
        <v>-1</v>
      </c>
      <c r="J1159" s="19" t="str">
        <f>VLOOKUP(I1159, 'Pricing plans'!$A$1:$B$5, 2, FALSE)</f>
        <v>NONE</v>
      </c>
      <c r="K1159" s="22">
        <f t="array" ref="K1159">INDEX(Prices!$A$1:$G$5, MATCH(J1159, Prices!$A$1:$A$5, 0), MATCH(H1159, Prices!$A$1:$G$1, 0))</f>
        <v>0</v>
      </c>
      <c r="L1159" s="3">
        <v>6</v>
      </c>
      <c r="M1159" s="18" t="str">
        <f>VLOOKUP(L1159, Cities!$A$1:$B$11, 2, FALSE)</f>
        <v>Đà Lạt</v>
      </c>
      <c r="N1159" s="3">
        <v>6</v>
      </c>
      <c r="O1159" s="4" t="s">
        <v>46</v>
      </c>
    </row>
    <row r="1160" spans="1:15" ht="13" x14ac:dyDescent="0.15">
      <c r="A1160" s="3">
        <v>1159</v>
      </c>
      <c r="B1160" s="3">
        <v>1</v>
      </c>
      <c r="C1160" s="18" t="str">
        <f>VLOOKUP(B1160, 'Traffic channels'!$A$1:$B$7, 2, FALSE)</f>
        <v>Google SEO</v>
      </c>
      <c r="D1160" s="4" t="s">
        <v>42</v>
      </c>
      <c r="E1160" s="14">
        <v>0</v>
      </c>
      <c r="F1160" s="3">
        <v>-1</v>
      </c>
      <c r="G1160" s="3">
        <v>-1</v>
      </c>
      <c r="H1160" s="18" t="str">
        <f>VLOOKUP(G1160, Products!$A$1:$B$7, 2, FALSE)</f>
        <v>NONE</v>
      </c>
      <c r="I1160" s="3">
        <v>-1</v>
      </c>
      <c r="J1160" s="19" t="str">
        <f>VLOOKUP(I1160, 'Pricing plans'!$A$1:$B$5, 2, FALSE)</f>
        <v>NONE</v>
      </c>
      <c r="K1160" s="22">
        <f t="array" ref="K1160">INDEX(Prices!$A$1:$G$5, MATCH(J1160, Prices!$A$1:$A$5, 0), MATCH(H1160, Prices!$A$1:$G$1, 0))</f>
        <v>0</v>
      </c>
      <c r="L1160" s="3">
        <v>9</v>
      </c>
      <c r="M1160" s="18" t="str">
        <f>VLOOKUP(L1160, Cities!$A$1:$B$11, 2, FALSE)</f>
        <v>Haiphong</v>
      </c>
      <c r="N1160" s="3">
        <v>1</v>
      </c>
      <c r="O1160" s="4" t="s">
        <v>44</v>
      </c>
    </row>
    <row r="1161" spans="1:15" ht="13" x14ac:dyDescent="0.15">
      <c r="A1161" s="3">
        <v>1160</v>
      </c>
      <c r="B1161" s="3">
        <v>2</v>
      </c>
      <c r="C1161" s="18" t="str">
        <f>VLOOKUP(B1161, 'Traffic channels'!$A$1:$B$7, 2, FALSE)</f>
        <v>Google Ads</v>
      </c>
      <c r="D1161" s="4" t="s">
        <v>39</v>
      </c>
      <c r="E1161" s="14">
        <v>0</v>
      </c>
      <c r="F1161" s="3">
        <v>-1</v>
      </c>
      <c r="G1161" s="3">
        <v>-1</v>
      </c>
      <c r="H1161" s="18" t="str">
        <f>VLOOKUP(G1161, Products!$A$1:$B$7, 2, FALSE)</f>
        <v>NONE</v>
      </c>
      <c r="I1161" s="3">
        <v>-1</v>
      </c>
      <c r="J1161" s="19" t="str">
        <f>VLOOKUP(I1161, 'Pricing plans'!$A$1:$B$5, 2, FALSE)</f>
        <v>NONE</v>
      </c>
      <c r="K1161" s="22">
        <f t="array" ref="K1161">INDEX(Prices!$A$1:$G$5, MATCH(J1161, Prices!$A$1:$A$5, 0), MATCH(H1161, Prices!$A$1:$G$1, 0))</f>
        <v>0</v>
      </c>
      <c r="L1161" s="3">
        <v>1</v>
      </c>
      <c r="M1161" s="18" t="str">
        <f>VLOOKUP(L1161, Cities!$A$1:$B$11, 2, FALSE)</f>
        <v>Ho Chi Minh City</v>
      </c>
      <c r="N1161" s="3">
        <v>3</v>
      </c>
      <c r="O1161" s="4" t="s">
        <v>40</v>
      </c>
    </row>
    <row r="1162" spans="1:15" ht="13" x14ac:dyDescent="0.15">
      <c r="A1162" s="3">
        <v>1161</v>
      </c>
      <c r="B1162" s="3">
        <v>4</v>
      </c>
      <c r="C1162" s="18" t="str">
        <f>VLOOKUP(B1162, 'Traffic channels'!$A$1:$B$7, 2, FALSE)</f>
        <v>Facebook</v>
      </c>
      <c r="D1162" s="4" t="s">
        <v>42</v>
      </c>
      <c r="E1162" s="14">
        <v>0</v>
      </c>
      <c r="F1162" s="3">
        <v>-1</v>
      </c>
      <c r="G1162" s="3">
        <v>-1</v>
      </c>
      <c r="H1162" s="18" t="str">
        <f>VLOOKUP(G1162, Products!$A$1:$B$7, 2, FALSE)</f>
        <v>NONE</v>
      </c>
      <c r="I1162" s="3">
        <v>-1</v>
      </c>
      <c r="J1162" s="19" t="str">
        <f>VLOOKUP(I1162, 'Pricing plans'!$A$1:$B$5, 2, FALSE)</f>
        <v>NONE</v>
      </c>
      <c r="K1162" s="22">
        <f t="array" ref="K1162">INDEX(Prices!$A$1:$G$5, MATCH(J1162, Prices!$A$1:$A$5, 0), MATCH(H1162, Prices!$A$1:$G$1, 0))</f>
        <v>0</v>
      </c>
      <c r="L1162" s="3">
        <v>3</v>
      </c>
      <c r="M1162" s="18" t="str">
        <f>VLOOKUP(L1162, Cities!$A$1:$B$11, 2, FALSE)</f>
        <v>Da Nang</v>
      </c>
      <c r="N1162" s="3">
        <v>1</v>
      </c>
      <c r="O1162" s="4" t="s">
        <v>44</v>
      </c>
    </row>
    <row r="1163" spans="1:15" ht="13" x14ac:dyDescent="0.15">
      <c r="A1163" s="3">
        <v>1162</v>
      </c>
      <c r="B1163" s="3">
        <v>1</v>
      </c>
      <c r="C1163" s="18" t="str">
        <f>VLOOKUP(B1163, 'Traffic channels'!$A$1:$B$7, 2, FALSE)</f>
        <v>Google SEO</v>
      </c>
      <c r="D1163" s="4" t="s">
        <v>39</v>
      </c>
      <c r="E1163" s="14">
        <v>0</v>
      </c>
      <c r="F1163" s="3">
        <v>-1</v>
      </c>
      <c r="G1163" s="3">
        <v>-1</v>
      </c>
      <c r="H1163" s="18" t="str">
        <f>VLOOKUP(G1163, Products!$A$1:$B$7, 2, FALSE)</f>
        <v>NONE</v>
      </c>
      <c r="I1163" s="3">
        <v>-1</v>
      </c>
      <c r="J1163" s="19" t="str">
        <f>VLOOKUP(I1163, 'Pricing plans'!$A$1:$B$5, 2, FALSE)</f>
        <v>NONE</v>
      </c>
      <c r="K1163" s="22">
        <f t="array" ref="K1163">INDEX(Prices!$A$1:$G$5, MATCH(J1163, Prices!$A$1:$A$5, 0), MATCH(H1163, Prices!$A$1:$G$1, 0))</f>
        <v>0</v>
      </c>
      <c r="L1163" s="3">
        <v>2</v>
      </c>
      <c r="M1163" s="18" t="str">
        <f>VLOOKUP(L1163, Cities!$A$1:$B$11, 2, FALSE)</f>
        <v>Hanoi</v>
      </c>
      <c r="N1163" s="3">
        <v>6</v>
      </c>
      <c r="O1163" s="4" t="s">
        <v>46</v>
      </c>
    </row>
    <row r="1164" spans="1:15" ht="13" x14ac:dyDescent="0.15">
      <c r="A1164" s="3">
        <v>1163</v>
      </c>
      <c r="B1164" s="3">
        <v>3</v>
      </c>
      <c r="C1164" s="18" t="str">
        <f>VLOOKUP(B1164, 'Traffic channels'!$A$1:$B$7, 2, FALSE)</f>
        <v>Bing</v>
      </c>
      <c r="D1164" s="4" t="s">
        <v>42</v>
      </c>
      <c r="E1164" s="14">
        <v>0</v>
      </c>
      <c r="F1164" s="3">
        <v>-1</v>
      </c>
      <c r="G1164" s="3">
        <v>-1</v>
      </c>
      <c r="H1164" s="18" t="str">
        <f>VLOOKUP(G1164, Products!$A$1:$B$7, 2, FALSE)</f>
        <v>NONE</v>
      </c>
      <c r="I1164" s="3">
        <v>-1</v>
      </c>
      <c r="J1164" s="19" t="str">
        <f>VLOOKUP(I1164, 'Pricing plans'!$A$1:$B$5, 2, FALSE)</f>
        <v>NONE</v>
      </c>
      <c r="K1164" s="22">
        <f t="array" ref="K1164">INDEX(Prices!$A$1:$G$5, MATCH(J1164, Prices!$A$1:$A$5, 0), MATCH(H1164, Prices!$A$1:$G$1, 0))</f>
        <v>0</v>
      </c>
      <c r="L1164" s="3">
        <v>7</v>
      </c>
      <c r="M1164" s="18" t="str">
        <f>VLOOKUP(L1164, Cities!$A$1:$B$11, 2, FALSE)</f>
        <v>Hội An</v>
      </c>
      <c r="N1164" s="3">
        <v>5</v>
      </c>
      <c r="O1164" s="4" t="s">
        <v>43</v>
      </c>
    </row>
    <row r="1165" spans="1:15" ht="13" x14ac:dyDescent="0.15">
      <c r="A1165" s="3">
        <v>1164</v>
      </c>
      <c r="B1165" s="3">
        <v>1</v>
      </c>
      <c r="C1165" s="18" t="str">
        <f>VLOOKUP(B1165, 'Traffic channels'!$A$1:$B$7, 2, FALSE)</f>
        <v>Google SEO</v>
      </c>
      <c r="D1165" s="4" t="s">
        <v>39</v>
      </c>
      <c r="E1165" s="14">
        <v>0</v>
      </c>
      <c r="F1165" s="3">
        <v>-1</v>
      </c>
      <c r="G1165" s="3">
        <v>-1</v>
      </c>
      <c r="H1165" s="18" t="str">
        <f>VLOOKUP(G1165, Products!$A$1:$B$7, 2, FALSE)</f>
        <v>NONE</v>
      </c>
      <c r="I1165" s="3">
        <v>-1</v>
      </c>
      <c r="J1165" s="19" t="str">
        <f>VLOOKUP(I1165, 'Pricing plans'!$A$1:$B$5, 2, FALSE)</f>
        <v>NONE</v>
      </c>
      <c r="K1165" s="22">
        <f t="array" ref="K1165">INDEX(Prices!$A$1:$G$5, MATCH(J1165, Prices!$A$1:$A$5, 0), MATCH(H1165, Prices!$A$1:$G$1, 0))</f>
        <v>0</v>
      </c>
      <c r="L1165" s="3">
        <v>7</v>
      </c>
      <c r="M1165" s="18" t="str">
        <f>VLOOKUP(L1165, Cities!$A$1:$B$11, 2, FALSE)</f>
        <v>Hội An</v>
      </c>
      <c r="N1165" s="3">
        <v>7</v>
      </c>
      <c r="O1165" s="4" t="s">
        <v>47</v>
      </c>
    </row>
    <row r="1166" spans="1:15" ht="13" x14ac:dyDescent="0.15">
      <c r="A1166" s="3">
        <v>1165</v>
      </c>
      <c r="B1166" s="3">
        <v>4</v>
      </c>
      <c r="C1166" s="18" t="str">
        <f>VLOOKUP(B1166, 'Traffic channels'!$A$1:$B$7, 2, FALSE)</f>
        <v>Facebook</v>
      </c>
      <c r="D1166" s="4" t="s">
        <v>39</v>
      </c>
      <c r="E1166" s="14">
        <v>0</v>
      </c>
      <c r="F1166" s="3">
        <v>-1</v>
      </c>
      <c r="G1166" s="3">
        <v>-1</v>
      </c>
      <c r="H1166" s="18" t="str">
        <f>VLOOKUP(G1166, Products!$A$1:$B$7, 2, FALSE)</f>
        <v>NONE</v>
      </c>
      <c r="I1166" s="3">
        <v>-1</v>
      </c>
      <c r="J1166" s="19" t="str">
        <f>VLOOKUP(I1166, 'Pricing plans'!$A$1:$B$5, 2, FALSE)</f>
        <v>NONE</v>
      </c>
      <c r="K1166" s="22">
        <f t="array" ref="K1166">INDEX(Prices!$A$1:$G$5, MATCH(J1166, Prices!$A$1:$A$5, 0), MATCH(H1166, Prices!$A$1:$G$1, 0))</f>
        <v>0</v>
      </c>
      <c r="L1166" s="3">
        <v>7</v>
      </c>
      <c r="M1166" s="18" t="str">
        <f>VLOOKUP(L1166, Cities!$A$1:$B$11, 2, FALSE)</f>
        <v>Hội An</v>
      </c>
      <c r="N1166" s="3">
        <v>1</v>
      </c>
      <c r="O1166" s="4" t="s">
        <v>44</v>
      </c>
    </row>
    <row r="1167" spans="1:15" ht="13" x14ac:dyDescent="0.15">
      <c r="A1167" s="3">
        <v>1166</v>
      </c>
      <c r="B1167" s="3">
        <v>1</v>
      </c>
      <c r="C1167" s="18" t="str">
        <f>VLOOKUP(B1167, 'Traffic channels'!$A$1:$B$7, 2, FALSE)</f>
        <v>Google SEO</v>
      </c>
      <c r="D1167" s="4" t="s">
        <v>39</v>
      </c>
      <c r="E1167" s="14">
        <v>0</v>
      </c>
      <c r="F1167" s="3">
        <v>-1</v>
      </c>
      <c r="G1167" s="3">
        <v>-1</v>
      </c>
      <c r="H1167" s="18" t="str">
        <f>VLOOKUP(G1167, Products!$A$1:$B$7, 2, FALSE)</f>
        <v>NONE</v>
      </c>
      <c r="I1167" s="3">
        <v>-1</v>
      </c>
      <c r="J1167" s="19" t="str">
        <f>VLOOKUP(I1167, 'Pricing plans'!$A$1:$B$5, 2, FALSE)</f>
        <v>NONE</v>
      </c>
      <c r="K1167" s="22">
        <f t="array" ref="K1167">INDEX(Prices!$A$1:$G$5, MATCH(J1167, Prices!$A$1:$A$5, 0), MATCH(H1167, Prices!$A$1:$G$1, 0))</f>
        <v>0</v>
      </c>
      <c r="L1167" s="3">
        <v>7</v>
      </c>
      <c r="M1167" s="18" t="str">
        <f>VLOOKUP(L1167, Cities!$A$1:$B$11, 2, FALSE)</f>
        <v>Hội An</v>
      </c>
      <c r="N1167" s="3">
        <v>4</v>
      </c>
      <c r="O1167" s="4" t="s">
        <v>45</v>
      </c>
    </row>
    <row r="1168" spans="1:15" ht="13" x14ac:dyDescent="0.15">
      <c r="A1168" s="3">
        <v>1167</v>
      </c>
      <c r="B1168" s="3">
        <v>1</v>
      </c>
      <c r="C1168" s="18" t="str">
        <f>VLOOKUP(B1168, 'Traffic channels'!$A$1:$B$7, 2, FALSE)</f>
        <v>Google SEO</v>
      </c>
      <c r="D1168" s="4" t="s">
        <v>39</v>
      </c>
      <c r="E1168" s="14">
        <v>0</v>
      </c>
      <c r="F1168" s="3">
        <v>-1</v>
      </c>
      <c r="G1168" s="3">
        <v>-1</v>
      </c>
      <c r="H1168" s="18" t="str">
        <f>VLOOKUP(G1168, Products!$A$1:$B$7, 2, FALSE)</f>
        <v>NONE</v>
      </c>
      <c r="I1168" s="3">
        <v>-1</v>
      </c>
      <c r="J1168" s="19" t="str">
        <f>VLOOKUP(I1168, 'Pricing plans'!$A$1:$B$5, 2, FALSE)</f>
        <v>NONE</v>
      </c>
      <c r="K1168" s="22">
        <f t="array" ref="K1168">INDEX(Prices!$A$1:$G$5, MATCH(J1168, Prices!$A$1:$A$5, 0), MATCH(H1168, Prices!$A$1:$G$1, 0))</f>
        <v>0</v>
      </c>
      <c r="L1168" s="3">
        <v>10</v>
      </c>
      <c r="M1168" s="18" t="str">
        <f>VLOOKUP(L1168, Cities!$A$1:$B$11, 2, FALSE)</f>
        <v>Nha Trang</v>
      </c>
      <c r="N1168" s="3">
        <v>3</v>
      </c>
      <c r="O1168" s="4" t="s">
        <v>40</v>
      </c>
    </row>
    <row r="1169" spans="1:15" ht="13" x14ac:dyDescent="0.15">
      <c r="A1169" s="3">
        <v>1168</v>
      </c>
      <c r="B1169" s="3">
        <v>2</v>
      </c>
      <c r="C1169" s="18" t="str">
        <f>VLOOKUP(B1169, 'Traffic channels'!$A$1:$B$7, 2, FALSE)</f>
        <v>Google Ads</v>
      </c>
      <c r="D1169" s="4" t="s">
        <v>42</v>
      </c>
      <c r="E1169" s="14">
        <v>0</v>
      </c>
      <c r="F1169" s="3">
        <v>-1</v>
      </c>
      <c r="G1169" s="3">
        <v>-1</v>
      </c>
      <c r="H1169" s="18" t="str">
        <f>VLOOKUP(G1169, Products!$A$1:$B$7, 2, FALSE)</f>
        <v>NONE</v>
      </c>
      <c r="I1169" s="3">
        <v>-1</v>
      </c>
      <c r="J1169" s="19" t="str">
        <f>VLOOKUP(I1169, 'Pricing plans'!$A$1:$B$5, 2, FALSE)</f>
        <v>NONE</v>
      </c>
      <c r="K1169" s="22">
        <f t="array" ref="K1169">INDEX(Prices!$A$1:$G$5, MATCH(J1169, Prices!$A$1:$A$5, 0), MATCH(H1169, Prices!$A$1:$G$1, 0))</f>
        <v>0</v>
      </c>
      <c r="L1169" s="3">
        <v>5</v>
      </c>
      <c r="M1169" s="18" t="str">
        <f>VLOOKUP(L1169, Cities!$A$1:$B$11, 2, FALSE)</f>
        <v>Đông Hà</v>
      </c>
      <c r="N1169" s="3">
        <v>4</v>
      </c>
      <c r="O1169" s="4" t="s">
        <v>45</v>
      </c>
    </row>
    <row r="1170" spans="1:15" ht="13" x14ac:dyDescent="0.15">
      <c r="A1170" s="3">
        <v>1169</v>
      </c>
      <c r="B1170" s="3">
        <v>3</v>
      </c>
      <c r="C1170" s="18" t="str">
        <f>VLOOKUP(B1170, 'Traffic channels'!$A$1:$B$7, 2, FALSE)</f>
        <v>Bing</v>
      </c>
      <c r="D1170" s="4" t="s">
        <v>42</v>
      </c>
      <c r="E1170" s="14">
        <v>0</v>
      </c>
      <c r="F1170" s="3">
        <v>-1</v>
      </c>
      <c r="G1170" s="3">
        <v>-1</v>
      </c>
      <c r="H1170" s="18" t="str">
        <f>VLOOKUP(G1170, Products!$A$1:$B$7, 2, FALSE)</f>
        <v>NONE</v>
      </c>
      <c r="I1170" s="3">
        <v>-1</v>
      </c>
      <c r="J1170" s="19" t="str">
        <f>VLOOKUP(I1170, 'Pricing plans'!$A$1:$B$5, 2, FALSE)</f>
        <v>NONE</v>
      </c>
      <c r="K1170" s="22">
        <f t="array" ref="K1170">INDEX(Prices!$A$1:$G$5, MATCH(J1170, Prices!$A$1:$A$5, 0), MATCH(H1170, Prices!$A$1:$G$1, 0))</f>
        <v>0</v>
      </c>
      <c r="L1170" s="3">
        <v>10</v>
      </c>
      <c r="M1170" s="18" t="str">
        <f>VLOOKUP(L1170, Cities!$A$1:$B$11, 2, FALSE)</f>
        <v>Nha Trang</v>
      </c>
      <c r="N1170" s="3">
        <v>6</v>
      </c>
      <c r="O1170" s="4" t="s">
        <v>46</v>
      </c>
    </row>
    <row r="1171" spans="1:15" ht="13" x14ac:dyDescent="0.15">
      <c r="A1171" s="3">
        <v>1170</v>
      </c>
      <c r="B1171" s="3">
        <v>1</v>
      </c>
      <c r="C1171" s="18" t="str">
        <f>VLOOKUP(B1171, 'Traffic channels'!$A$1:$B$7, 2, FALSE)</f>
        <v>Google SEO</v>
      </c>
      <c r="D1171" s="4" t="s">
        <v>42</v>
      </c>
      <c r="E1171" s="14">
        <v>0</v>
      </c>
      <c r="F1171" s="3">
        <v>-1</v>
      </c>
      <c r="G1171" s="3">
        <v>-1</v>
      </c>
      <c r="H1171" s="18" t="str">
        <f>VLOOKUP(G1171, Products!$A$1:$B$7, 2, FALSE)</f>
        <v>NONE</v>
      </c>
      <c r="I1171" s="3">
        <v>-1</v>
      </c>
      <c r="J1171" s="19" t="str">
        <f>VLOOKUP(I1171, 'Pricing plans'!$A$1:$B$5, 2, FALSE)</f>
        <v>NONE</v>
      </c>
      <c r="K1171" s="22">
        <f t="array" ref="K1171">INDEX(Prices!$A$1:$G$5, MATCH(J1171, Prices!$A$1:$A$5, 0), MATCH(H1171, Prices!$A$1:$G$1, 0))</f>
        <v>0</v>
      </c>
      <c r="L1171" s="3">
        <v>7</v>
      </c>
      <c r="M1171" s="18" t="str">
        <f>VLOOKUP(L1171, Cities!$A$1:$B$11, 2, FALSE)</f>
        <v>Hội An</v>
      </c>
      <c r="N1171" s="3">
        <v>5</v>
      </c>
      <c r="O1171" s="4" t="s">
        <v>43</v>
      </c>
    </row>
    <row r="1172" spans="1:15" ht="13" x14ac:dyDescent="0.15">
      <c r="A1172" s="3">
        <v>1171</v>
      </c>
      <c r="B1172" s="3">
        <v>6</v>
      </c>
      <c r="C1172" s="18" t="str">
        <f>VLOOKUP(B1172, 'Traffic channels'!$A$1:$B$7, 2, FALSE)</f>
        <v>Twitter</v>
      </c>
      <c r="D1172" s="4" t="s">
        <v>39</v>
      </c>
      <c r="E1172" s="14">
        <v>0</v>
      </c>
      <c r="F1172" s="3">
        <v>-1</v>
      </c>
      <c r="G1172" s="3">
        <v>-1</v>
      </c>
      <c r="H1172" s="18" t="str">
        <f>VLOOKUP(G1172, Products!$A$1:$B$7, 2, FALSE)</f>
        <v>NONE</v>
      </c>
      <c r="I1172" s="3">
        <v>-1</v>
      </c>
      <c r="J1172" s="19" t="str">
        <f>VLOOKUP(I1172, 'Pricing plans'!$A$1:$B$5, 2, FALSE)</f>
        <v>NONE</v>
      </c>
      <c r="K1172" s="22">
        <f t="array" ref="K1172">INDEX(Prices!$A$1:$G$5, MATCH(J1172, Prices!$A$1:$A$5, 0), MATCH(H1172, Prices!$A$1:$G$1, 0))</f>
        <v>0</v>
      </c>
      <c r="L1172" s="3">
        <v>5</v>
      </c>
      <c r="M1172" s="18" t="str">
        <f>VLOOKUP(L1172, Cities!$A$1:$B$11, 2, FALSE)</f>
        <v>Đông Hà</v>
      </c>
      <c r="N1172" s="3">
        <v>7</v>
      </c>
      <c r="O1172" s="4" t="s">
        <v>47</v>
      </c>
    </row>
    <row r="1173" spans="1:15" ht="13" x14ac:dyDescent="0.15">
      <c r="A1173" s="3">
        <v>1172</v>
      </c>
      <c r="B1173" s="3">
        <v>2</v>
      </c>
      <c r="C1173" s="18" t="str">
        <f>VLOOKUP(B1173, 'Traffic channels'!$A$1:$B$7, 2, FALSE)</f>
        <v>Google Ads</v>
      </c>
      <c r="D1173" s="4" t="s">
        <v>39</v>
      </c>
      <c r="E1173" s="14">
        <v>0</v>
      </c>
      <c r="F1173" s="3">
        <v>-1</v>
      </c>
      <c r="G1173" s="3">
        <v>-1</v>
      </c>
      <c r="H1173" s="18" t="str">
        <f>VLOOKUP(G1173, Products!$A$1:$B$7, 2, FALSE)</f>
        <v>NONE</v>
      </c>
      <c r="I1173" s="3">
        <v>-1</v>
      </c>
      <c r="J1173" s="19" t="str">
        <f>VLOOKUP(I1173, 'Pricing plans'!$A$1:$B$5, 2, FALSE)</f>
        <v>NONE</v>
      </c>
      <c r="K1173" s="22">
        <f t="array" ref="K1173">INDEX(Prices!$A$1:$G$5, MATCH(J1173, Prices!$A$1:$A$5, 0), MATCH(H1173, Prices!$A$1:$G$1, 0))</f>
        <v>0</v>
      </c>
      <c r="L1173" s="3">
        <v>9</v>
      </c>
      <c r="M1173" s="18" t="str">
        <f>VLOOKUP(L1173, Cities!$A$1:$B$11, 2, FALSE)</f>
        <v>Haiphong</v>
      </c>
      <c r="N1173" s="3">
        <v>1</v>
      </c>
      <c r="O1173" s="4" t="s">
        <v>44</v>
      </c>
    </row>
    <row r="1174" spans="1:15" ht="13" x14ac:dyDescent="0.15">
      <c r="A1174" s="3">
        <v>1173</v>
      </c>
      <c r="B1174" s="3">
        <v>1</v>
      </c>
      <c r="C1174" s="18" t="str">
        <f>VLOOKUP(B1174, 'Traffic channels'!$A$1:$B$7, 2, FALSE)</f>
        <v>Google SEO</v>
      </c>
      <c r="D1174" s="4" t="s">
        <v>42</v>
      </c>
      <c r="E1174" s="14">
        <v>0</v>
      </c>
      <c r="F1174" s="3">
        <v>-1</v>
      </c>
      <c r="G1174" s="3">
        <v>-1</v>
      </c>
      <c r="H1174" s="18" t="str">
        <f>VLOOKUP(G1174, Products!$A$1:$B$7, 2, FALSE)</f>
        <v>NONE</v>
      </c>
      <c r="I1174" s="3">
        <v>-1</v>
      </c>
      <c r="J1174" s="19" t="str">
        <f>VLOOKUP(I1174, 'Pricing plans'!$A$1:$B$5, 2, FALSE)</f>
        <v>NONE</v>
      </c>
      <c r="K1174" s="22">
        <f t="array" ref="K1174">INDEX(Prices!$A$1:$G$5, MATCH(J1174, Prices!$A$1:$A$5, 0), MATCH(H1174, Prices!$A$1:$G$1, 0))</f>
        <v>0</v>
      </c>
      <c r="L1174" s="3">
        <v>10</v>
      </c>
      <c r="M1174" s="18" t="str">
        <f>VLOOKUP(L1174, Cities!$A$1:$B$11, 2, FALSE)</f>
        <v>Nha Trang</v>
      </c>
      <c r="N1174" s="3">
        <v>5</v>
      </c>
      <c r="O1174" s="4" t="s">
        <v>43</v>
      </c>
    </row>
    <row r="1175" spans="1:15" ht="13" x14ac:dyDescent="0.15">
      <c r="A1175" s="3">
        <v>1174</v>
      </c>
      <c r="B1175" s="3">
        <v>5</v>
      </c>
      <c r="C1175" s="18" t="str">
        <f>VLOOKUP(B1175, 'Traffic channels'!$A$1:$B$7, 2, FALSE)</f>
        <v>Instagram</v>
      </c>
      <c r="D1175" s="4" t="s">
        <v>39</v>
      </c>
      <c r="E1175" s="14">
        <v>0</v>
      </c>
      <c r="F1175" s="3">
        <v>-1</v>
      </c>
      <c r="G1175" s="3">
        <v>-1</v>
      </c>
      <c r="H1175" s="18" t="str">
        <f>VLOOKUP(G1175, Products!$A$1:$B$7, 2, FALSE)</f>
        <v>NONE</v>
      </c>
      <c r="I1175" s="3">
        <v>-1</v>
      </c>
      <c r="J1175" s="19" t="str">
        <f>VLOOKUP(I1175, 'Pricing plans'!$A$1:$B$5, 2, FALSE)</f>
        <v>NONE</v>
      </c>
      <c r="K1175" s="22">
        <f t="array" ref="K1175">INDEX(Prices!$A$1:$G$5, MATCH(J1175, Prices!$A$1:$A$5, 0), MATCH(H1175, Prices!$A$1:$G$1, 0))</f>
        <v>0</v>
      </c>
      <c r="L1175" s="3">
        <v>1</v>
      </c>
      <c r="M1175" s="18" t="str">
        <f>VLOOKUP(L1175, Cities!$A$1:$B$11, 2, FALSE)</f>
        <v>Ho Chi Minh City</v>
      </c>
      <c r="N1175" s="3">
        <v>3</v>
      </c>
      <c r="O1175" s="4" t="s">
        <v>40</v>
      </c>
    </row>
    <row r="1176" spans="1:15" ht="13" x14ac:dyDescent="0.15">
      <c r="A1176" s="3">
        <v>1175</v>
      </c>
      <c r="B1176" s="3">
        <v>2</v>
      </c>
      <c r="C1176" s="18" t="str">
        <f>VLOOKUP(B1176, 'Traffic channels'!$A$1:$B$7, 2, FALSE)</f>
        <v>Google Ads</v>
      </c>
      <c r="D1176" s="4" t="s">
        <v>39</v>
      </c>
      <c r="E1176" s="14">
        <v>0</v>
      </c>
      <c r="F1176" s="3">
        <v>-1</v>
      </c>
      <c r="G1176" s="3">
        <v>-1</v>
      </c>
      <c r="H1176" s="18" t="str">
        <f>VLOOKUP(G1176, Products!$A$1:$B$7, 2, FALSE)</f>
        <v>NONE</v>
      </c>
      <c r="I1176" s="3">
        <v>-1</v>
      </c>
      <c r="J1176" s="19" t="str">
        <f>VLOOKUP(I1176, 'Pricing plans'!$A$1:$B$5, 2, FALSE)</f>
        <v>NONE</v>
      </c>
      <c r="K1176" s="22">
        <f t="array" ref="K1176">INDEX(Prices!$A$1:$G$5, MATCH(J1176, Prices!$A$1:$A$5, 0), MATCH(H1176, Prices!$A$1:$G$1, 0))</f>
        <v>0</v>
      </c>
      <c r="L1176" s="3">
        <v>4</v>
      </c>
      <c r="M1176" s="18" t="str">
        <f>VLOOKUP(L1176, Cities!$A$1:$B$11, 2, FALSE)</f>
        <v>Huế</v>
      </c>
      <c r="N1176" s="3">
        <v>5</v>
      </c>
      <c r="O1176" s="4" t="s">
        <v>43</v>
      </c>
    </row>
    <row r="1177" spans="1:15" ht="13" x14ac:dyDescent="0.15">
      <c r="A1177" s="3">
        <v>1176</v>
      </c>
      <c r="B1177" s="3">
        <v>6</v>
      </c>
      <c r="C1177" s="18" t="str">
        <f>VLOOKUP(B1177, 'Traffic channels'!$A$1:$B$7, 2, FALSE)</f>
        <v>Twitter</v>
      </c>
      <c r="D1177" s="4" t="s">
        <v>39</v>
      </c>
      <c r="E1177" s="14">
        <v>0</v>
      </c>
      <c r="F1177" s="3">
        <v>-1</v>
      </c>
      <c r="G1177" s="3">
        <v>-1</v>
      </c>
      <c r="H1177" s="18" t="str">
        <f>VLOOKUP(G1177, Products!$A$1:$B$7, 2, FALSE)</f>
        <v>NONE</v>
      </c>
      <c r="I1177" s="3">
        <v>-1</v>
      </c>
      <c r="J1177" s="19" t="str">
        <f>VLOOKUP(I1177, 'Pricing plans'!$A$1:$B$5, 2, FALSE)</f>
        <v>NONE</v>
      </c>
      <c r="K1177" s="22">
        <f t="array" ref="K1177">INDEX(Prices!$A$1:$G$5, MATCH(J1177, Prices!$A$1:$A$5, 0), MATCH(H1177, Prices!$A$1:$G$1, 0))</f>
        <v>0</v>
      </c>
      <c r="L1177" s="3">
        <v>8</v>
      </c>
      <c r="M1177" s="18" t="str">
        <f>VLOOKUP(L1177, Cities!$A$1:$B$11, 2, FALSE)</f>
        <v>Buôn Ma Thuột</v>
      </c>
      <c r="N1177" s="3">
        <v>1</v>
      </c>
      <c r="O1177" s="4" t="s">
        <v>44</v>
      </c>
    </row>
    <row r="1178" spans="1:15" ht="13" x14ac:dyDescent="0.15">
      <c r="A1178" s="3">
        <v>1177</v>
      </c>
      <c r="B1178" s="3">
        <v>1</v>
      </c>
      <c r="C1178" s="18" t="str">
        <f>VLOOKUP(B1178, 'Traffic channels'!$A$1:$B$7, 2, FALSE)</f>
        <v>Google SEO</v>
      </c>
      <c r="D1178" s="4" t="s">
        <v>42</v>
      </c>
      <c r="E1178" s="14">
        <v>0</v>
      </c>
      <c r="F1178" s="3">
        <v>-1</v>
      </c>
      <c r="G1178" s="3">
        <v>-1</v>
      </c>
      <c r="H1178" s="18" t="str">
        <f>VLOOKUP(G1178, Products!$A$1:$B$7, 2, FALSE)</f>
        <v>NONE</v>
      </c>
      <c r="I1178" s="3">
        <v>-1</v>
      </c>
      <c r="J1178" s="19" t="str">
        <f>VLOOKUP(I1178, 'Pricing plans'!$A$1:$B$5, 2, FALSE)</f>
        <v>NONE</v>
      </c>
      <c r="K1178" s="22">
        <f t="array" ref="K1178">INDEX(Prices!$A$1:$G$5, MATCH(J1178, Prices!$A$1:$A$5, 0), MATCH(H1178, Prices!$A$1:$G$1, 0))</f>
        <v>0</v>
      </c>
      <c r="L1178" s="3">
        <v>6</v>
      </c>
      <c r="M1178" s="18" t="str">
        <f>VLOOKUP(L1178, Cities!$A$1:$B$11, 2, FALSE)</f>
        <v>Đà Lạt</v>
      </c>
      <c r="N1178" s="3">
        <v>5</v>
      </c>
      <c r="O1178" s="4" t="s">
        <v>43</v>
      </c>
    </row>
    <row r="1179" spans="1:15" ht="13" x14ac:dyDescent="0.15">
      <c r="A1179" s="3">
        <v>1178</v>
      </c>
      <c r="B1179" s="3">
        <v>2</v>
      </c>
      <c r="C1179" s="18" t="str">
        <f>VLOOKUP(B1179, 'Traffic channels'!$A$1:$B$7, 2, FALSE)</f>
        <v>Google Ads</v>
      </c>
      <c r="D1179" s="4" t="s">
        <v>39</v>
      </c>
      <c r="E1179" s="14">
        <v>0</v>
      </c>
      <c r="F1179" s="3">
        <v>-1</v>
      </c>
      <c r="G1179" s="3">
        <v>-1</v>
      </c>
      <c r="H1179" s="18" t="str">
        <f>VLOOKUP(G1179, Products!$A$1:$B$7, 2, FALSE)</f>
        <v>NONE</v>
      </c>
      <c r="I1179" s="3">
        <v>-1</v>
      </c>
      <c r="J1179" s="19" t="str">
        <f>VLOOKUP(I1179, 'Pricing plans'!$A$1:$B$5, 2, FALSE)</f>
        <v>NONE</v>
      </c>
      <c r="K1179" s="22">
        <f t="array" ref="K1179">INDEX(Prices!$A$1:$G$5, MATCH(J1179, Prices!$A$1:$A$5, 0), MATCH(H1179, Prices!$A$1:$G$1, 0))</f>
        <v>0</v>
      </c>
      <c r="L1179" s="3">
        <v>3</v>
      </c>
      <c r="M1179" s="18" t="str">
        <f>VLOOKUP(L1179, Cities!$A$1:$B$11, 2, FALSE)</f>
        <v>Da Nang</v>
      </c>
      <c r="N1179" s="3">
        <v>5</v>
      </c>
      <c r="O1179" s="4" t="s">
        <v>43</v>
      </c>
    </row>
    <row r="1180" spans="1:15" ht="13" x14ac:dyDescent="0.15">
      <c r="A1180" s="3">
        <v>1179</v>
      </c>
      <c r="B1180" s="3">
        <v>4</v>
      </c>
      <c r="C1180" s="18" t="str">
        <f>VLOOKUP(B1180, 'Traffic channels'!$A$1:$B$7, 2, FALSE)</f>
        <v>Facebook</v>
      </c>
      <c r="D1180" s="4" t="s">
        <v>42</v>
      </c>
      <c r="E1180" s="14">
        <v>0</v>
      </c>
      <c r="F1180" s="3">
        <v>-1</v>
      </c>
      <c r="G1180" s="3">
        <v>-1</v>
      </c>
      <c r="H1180" s="18" t="str">
        <f>VLOOKUP(G1180, Products!$A$1:$B$7, 2, FALSE)</f>
        <v>NONE</v>
      </c>
      <c r="I1180" s="3">
        <v>-1</v>
      </c>
      <c r="J1180" s="19" t="str">
        <f>VLOOKUP(I1180, 'Pricing plans'!$A$1:$B$5, 2, FALSE)</f>
        <v>NONE</v>
      </c>
      <c r="K1180" s="22">
        <f t="array" ref="K1180">INDEX(Prices!$A$1:$G$5, MATCH(J1180, Prices!$A$1:$A$5, 0), MATCH(H1180, Prices!$A$1:$G$1, 0))</f>
        <v>0</v>
      </c>
      <c r="L1180" s="3">
        <v>2</v>
      </c>
      <c r="M1180" s="18" t="str">
        <f>VLOOKUP(L1180, Cities!$A$1:$B$11, 2, FALSE)</f>
        <v>Hanoi</v>
      </c>
      <c r="N1180" s="3">
        <v>2</v>
      </c>
      <c r="O1180" s="4" t="s">
        <v>41</v>
      </c>
    </row>
    <row r="1181" spans="1:15" ht="13" x14ac:dyDescent="0.15">
      <c r="A1181" s="3">
        <v>1180</v>
      </c>
      <c r="B1181" s="3">
        <v>2</v>
      </c>
      <c r="C1181" s="18" t="str">
        <f>VLOOKUP(B1181, 'Traffic channels'!$A$1:$B$7, 2, FALSE)</f>
        <v>Google Ads</v>
      </c>
      <c r="D1181" s="4" t="s">
        <v>39</v>
      </c>
      <c r="E1181" s="14">
        <v>0</v>
      </c>
      <c r="F1181" s="3">
        <v>-1</v>
      </c>
      <c r="G1181" s="3">
        <v>-1</v>
      </c>
      <c r="H1181" s="18" t="str">
        <f>VLOOKUP(G1181, Products!$A$1:$B$7, 2, FALSE)</f>
        <v>NONE</v>
      </c>
      <c r="I1181" s="3">
        <v>-1</v>
      </c>
      <c r="J1181" s="19" t="str">
        <f>VLOOKUP(I1181, 'Pricing plans'!$A$1:$B$5, 2, FALSE)</f>
        <v>NONE</v>
      </c>
      <c r="K1181" s="22">
        <f t="array" ref="K1181">INDEX(Prices!$A$1:$G$5, MATCH(J1181, Prices!$A$1:$A$5, 0), MATCH(H1181, Prices!$A$1:$G$1, 0))</f>
        <v>0</v>
      </c>
      <c r="L1181" s="3">
        <v>7</v>
      </c>
      <c r="M1181" s="18" t="str">
        <f>VLOOKUP(L1181, Cities!$A$1:$B$11, 2, FALSE)</f>
        <v>Hội An</v>
      </c>
      <c r="N1181" s="3">
        <v>5</v>
      </c>
      <c r="O1181" s="4" t="s">
        <v>43</v>
      </c>
    </row>
    <row r="1182" spans="1:15" ht="13" x14ac:dyDescent="0.15">
      <c r="A1182" s="3">
        <v>1181</v>
      </c>
      <c r="B1182" s="3">
        <v>5</v>
      </c>
      <c r="C1182" s="18" t="str">
        <f>VLOOKUP(B1182, 'Traffic channels'!$A$1:$B$7, 2, FALSE)</f>
        <v>Instagram</v>
      </c>
      <c r="D1182" s="4" t="s">
        <v>42</v>
      </c>
      <c r="E1182" s="14">
        <v>0</v>
      </c>
      <c r="F1182" s="3">
        <v>-1</v>
      </c>
      <c r="G1182" s="3">
        <v>-1</v>
      </c>
      <c r="H1182" s="18" t="str">
        <f>VLOOKUP(G1182, Products!$A$1:$B$7, 2, FALSE)</f>
        <v>NONE</v>
      </c>
      <c r="I1182" s="3">
        <v>-1</v>
      </c>
      <c r="J1182" s="19" t="str">
        <f>VLOOKUP(I1182, 'Pricing plans'!$A$1:$B$5, 2, FALSE)</f>
        <v>NONE</v>
      </c>
      <c r="K1182" s="22">
        <f t="array" ref="K1182">INDEX(Prices!$A$1:$G$5, MATCH(J1182, Prices!$A$1:$A$5, 0), MATCH(H1182, Prices!$A$1:$G$1, 0))</f>
        <v>0</v>
      </c>
      <c r="L1182" s="3">
        <v>10</v>
      </c>
      <c r="M1182" s="18" t="str">
        <f>VLOOKUP(L1182, Cities!$A$1:$B$11, 2, FALSE)</f>
        <v>Nha Trang</v>
      </c>
      <c r="N1182" s="3">
        <v>5</v>
      </c>
      <c r="O1182" s="4" t="s">
        <v>43</v>
      </c>
    </row>
    <row r="1183" spans="1:15" ht="13" x14ac:dyDescent="0.15">
      <c r="A1183" s="3">
        <v>1182</v>
      </c>
      <c r="B1183" s="3">
        <v>2</v>
      </c>
      <c r="C1183" s="18" t="str">
        <f>VLOOKUP(B1183, 'Traffic channels'!$A$1:$B$7, 2, FALSE)</f>
        <v>Google Ads</v>
      </c>
      <c r="D1183" s="4" t="s">
        <v>42</v>
      </c>
      <c r="E1183" s="14">
        <v>0</v>
      </c>
      <c r="F1183" s="3">
        <v>-1</v>
      </c>
      <c r="G1183" s="3">
        <v>-1</v>
      </c>
      <c r="H1183" s="18" t="str">
        <f>VLOOKUP(G1183, Products!$A$1:$B$7, 2, FALSE)</f>
        <v>NONE</v>
      </c>
      <c r="I1183" s="3">
        <v>-1</v>
      </c>
      <c r="J1183" s="19" t="str">
        <f>VLOOKUP(I1183, 'Pricing plans'!$A$1:$B$5, 2, FALSE)</f>
        <v>NONE</v>
      </c>
      <c r="K1183" s="22">
        <f t="array" ref="K1183">INDEX(Prices!$A$1:$G$5, MATCH(J1183, Prices!$A$1:$A$5, 0), MATCH(H1183, Prices!$A$1:$G$1, 0))</f>
        <v>0</v>
      </c>
      <c r="L1183" s="3">
        <v>8</v>
      </c>
      <c r="M1183" s="18" t="str">
        <f>VLOOKUP(L1183, Cities!$A$1:$B$11, 2, FALSE)</f>
        <v>Buôn Ma Thuột</v>
      </c>
      <c r="N1183" s="3">
        <v>4</v>
      </c>
      <c r="O1183" s="4" t="s">
        <v>45</v>
      </c>
    </row>
    <row r="1184" spans="1:15" ht="13" x14ac:dyDescent="0.15">
      <c r="A1184" s="3">
        <v>1183</v>
      </c>
      <c r="B1184" s="3">
        <v>4</v>
      </c>
      <c r="C1184" s="18" t="str">
        <f>VLOOKUP(B1184, 'Traffic channels'!$A$1:$B$7, 2, FALSE)</f>
        <v>Facebook</v>
      </c>
      <c r="D1184" s="4" t="s">
        <v>39</v>
      </c>
      <c r="E1184" s="14">
        <v>0</v>
      </c>
      <c r="F1184" s="3">
        <v>-1</v>
      </c>
      <c r="G1184" s="3">
        <v>-1</v>
      </c>
      <c r="H1184" s="18" t="str">
        <f>VLOOKUP(G1184, Products!$A$1:$B$7, 2, FALSE)</f>
        <v>NONE</v>
      </c>
      <c r="I1184" s="3">
        <v>-1</v>
      </c>
      <c r="J1184" s="19" t="str">
        <f>VLOOKUP(I1184, 'Pricing plans'!$A$1:$B$5, 2, FALSE)</f>
        <v>NONE</v>
      </c>
      <c r="K1184" s="22">
        <f t="array" ref="K1184">INDEX(Prices!$A$1:$G$5, MATCH(J1184, Prices!$A$1:$A$5, 0), MATCH(H1184, Prices!$A$1:$G$1, 0))</f>
        <v>0</v>
      </c>
      <c r="L1184" s="3">
        <v>3</v>
      </c>
      <c r="M1184" s="18" t="str">
        <f>VLOOKUP(L1184, Cities!$A$1:$B$11, 2, FALSE)</f>
        <v>Da Nang</v>
      </c>
      <c r="N1184" s="3">
        <v>3</v>
      </c>
      <c r="O1184" s="4" t="s">
        <v>40</v>
      </c>
    </row>
    <row r="1185" spans="1:15" ht="13" x14ac:dyDescent="0.15">
      <c r="A1185" s="3">
        <v>1184</v>
      </c>
      <c r="B1185" s="3">
        <v>1</v>
      </c>
      <c r="C1185" s="18" t="str">
        <f>VLOOKUP(B1185, 'Traffic channels'!$A$1:$B$7, 2, FALSE)</f>
        <v>Google SEO</v>
      </c>
      <c r="D1185" s="4" t="s">
        <v>42</v>
      </c>
      <c r="E1185" s="14">
        <v>0</v>
      </c>
      <c r="F1185" s="3">
        <v>-1</v>
      </c>
      <c r="G1185" s="3">
        <v>-1</v>
      </c>
      <c r="H1185" s="18" t="str">
        <f>VLOOKUP(G1185, Products!$A$1:$B$7, 2, FALSE)</f>
        <v>NONE</v>
      </c>
      <c r="I1185" s="3">
        <v>-1</v>
      </c>
      <c r="J1185" s="19" t="str">
        <f>VLOOKUP(I1185, 'Pricing plans'!$A$1:$B$5, 2, FALSE)</f>
        <v>NONE</v>
      </c>
      <c r="K1185" s="22">
        <f t="array" ref="K1185">INDEX(Prices!$A$1:$G$5, MATCH(J1185, Prices!$A$1:$A$5, 0), MATCH(H1185, Prices!$A$1:$G$1, 0))</f>
        <v>0</v>
      </c>
      <c r="L1185" s="3">
        <v>5</v>
      </c>
      <c r="M1185" s="18" t="str">
        <f>VLOOKUP(L1185, Cities!$A$1:$B$11, 2, FALSE)</f>
        <v>Đông Hà</v>
      </c>
      <c r="N1185" s="3">
        <v>5</v>
      </c>
      <c r="O1185" s="4" t="s">
        <v>43</v>
      </c>
    </row>
    <row r="1186" spans="1:15" ht="13" x14ac:dyDescent="0.15">
      <c r="A1186" s="3">
        <v>1185</v>
      </c>
      <c r="B1186" s="3">
        <v>2</v>
      </c>
      <c r="C1186" s="18" t="str">
        <f>VLOOKUP(B1186, 'Traffic channels'!$A$1:$B$7, 2, FALSE)</f>
        <v>Google Ads</v>
      </c>
      <c r="D1186" s="4" t="s">
        <v>39</v>
      </c>
      <c r="E1186" s="14">
        <v>0</v>
      </c>
      <c r="F1186" s="3">
        <v>-1</v>
      </c>
      <c r="G1186" s="3">
        <v>-1</v>
      </c>
      <c r="H1186" s="18" t="str">
        <f>VLOOKUP(G1186, Products!$A$1:$B$7, 2, FALSE)</f>
        <v>NONE</v>
      </c>
      <c r="I1186" s="3">
        <v>-1</v>
      </c>
      <c r="J1186" s="19" t="str">
        <f>VLOOKUP(I1186, 'Pricing plans'!$A$1:$B$5, 2, FALSE)</f>
        <v>NONE</v>
      </c>
      <c r="K1186" s="22">
        <f t="array" ref="K1186">INDEX(Prices!$A$1:$G$5, MATCH(J1186, Prices!$A$1:$A$5, 0), MATCH(H1186, Prices!$A$1:$G$1, 0))</f>
        <v>0</v>
      </c>
      <c r="L1186" s="3">
        <v>7</v>
      </c>
      <c r="M1186" s="18" t="str">
        <f>VLOOKUP(L1186, Cities!$A$1:$B$11, 2, FALSE)</f>
        <v>Hội An</v>
      </c>
      <c r="N1186" s="3">
        <v>4</v>
      </c>
      <c r="O1186" s="4" t="s">
        <v>45</v>
      </c>
    </row>
    <row r="1187" spans="1:15" ht="13" x14ac:dyDescent="0.15">
      <c r="A1187" s="3">
        <v>1186</v>
      </c>
      <c r="B1187" s="3">
        <v>2</v>
      </c>
      <c r="C1187" s="18" t="str">
        <f>VLOOKUP(B1187, 'Traffic channels'!$A$1:$B$7, 2, FALSE)</f>
        <v>Google Ads</v>
      </c>
      <c r="D1187" s="4" t="s">
        <v>42</v>
      </c>
      <c r="E1187" s="14">
        <v>0</v>
      </c>
      <c r="F1187" s="3">
        <v>-1</v>
      </c>
      <c r="G1187" s="3">
        <v>-1</v>
      </c>
      <c r="H1187" s="18" t="str">
        <f>VLOOKUP(G1187, Products!$A$1:$B$7, 2, FALSE)</f>
        <v>NONE</v>
      </c>
      <c r="I1187" s="3">
        <v>-1</v>
      </c>
      <c r="J1187" s="19" t="str">
        <f>VLOOKUP(I1187, 'Pricing plans'!$A$1:$B$5, 2, FALSE)</f>
        <v>NONE</v>
      </c>
      <c r="K1187" s="22">
        <f t="array" ref="K1187">INDEX(Prices!$A$1:$G$5, MATCH(J1187, Prices!$A$1:$A$5, 0), MATCH(H1187, Prices!$A$1:$G$1, 0))</f>
        <v>0</v>
      </c>
      <c r="L1187" s="3">
        <v>3</v>
      </c>
      <c r="M1187" s="18" t="str">
        <f>VLOOKUP(L1187, Cities!$A$1:$B$11, 2, FALSE)</f>
        <v>Da Nang</v>
      </c>
      <c r="N1187" s="3">
        <v>2</v>
      </c>
      <c r="O1187" s="4" t="s">
        <v>41</v>
      </c>
    </row>
    <row r="1188" spans="1:15" ht="13" x14ac:dyDescent="0.15">
      <c r="A1188" s="3">
        <v>1187</v>
      </c>
      <c r="B1188" s="3">
        <v>6</v>
      </c>
      <c r="C1188" s="18" t="str">
        <f>VLOOKUP(B1188, 'Traffic channels'!$A$1:$B$7, 2, FALSE)</f>
        <v>Twitter</v>
      </c>
      <c r="D1188" s="4" t="s">
        <v>42</v>
      </c>
      <c r="E1188" s="14">
        <v>0</v>
      </c>
      <c r="F1188" s="3">
        <v>-1</v>
      </c>
      <c r="G1188" s="3">
        <v>-1</v>
      </c>
      <c r="H1188" s="18" t="str">
        <f>VLOOKUP(G1188, Products!$A$1:$B$7, 2, FALSE)</f>
        <v>NONE</v>
      </c>
      <c r="I1188" s="3">
        <v>-1</v>
      </c>
      <c r="J1188" s="19" t="str">
        <f>VLOOKUP(I1188, 'Pricing plans'!$A$1:$B$5, 2, FALSE)</f>
        <v>NONE</v>
      </c>
      <c r="K1188" s="22">
        <f t="array" ref="K1188">INDEX(Prices!$A$1:$G$5, MATCH(J1188, Prices!$A$1:$A$5, 0), MATCH(H1188, Prices!$A$1:$G$1, 0))</f>
        <v>0</v>
      </c>
      <c r="L1188" s="3">
        <v>3</v>
      </c>
      <c r="M1188" s="18" t="str">
        <f>VLOOKUP(L1188, Cities!$A$1:$B$11, 2, FALSE)</f>
        <v>Da Nang</v>
      </c>
      <c r="N1188" s="3">
        <v>7</v>
      </c>
      <c r="O1188" s="4" t="s">
        <v>47</v>
      </c>
    </row>
    <row r="1189" spans="1:15" ht="13" x14ac:dyDescent="0.15">
      <c r="A1189" s="3">
        <v>1188</v>
      </c>
      <c r="B1189" s="3">
        <v>4</v>
      </c>
      <c r="C1189" s="18" t="str">
        <f>VLOOKUP(B1189, 'Traffic channels'!$A$1:$B$7, 2, FALSE)</f>
        <v>Facebook</v>
      </c>
      <c r="D1189" s="4" t="s">
        <v>39</v>
      </c>
      <c r="E1189" s="14">
        <v>0</v>
      </c>
      <c r="F1189" s="3">
        <v>-1</v>
      </c>
      <c r="G1189" s="3">
        <v>-1</v>
      </c>
      <c r="H1189" s="18" t="str">
        <f>VLOOKUP(G1189, Products!$A$1:$B$7, 2, FALSE)</f>
        <v>NONE</v>
      </c>
      <c r="I1189" s="3">
        <v>-1</v>
      </c>
      <c r="J1189" s="19" t="str">
        <f>VLOOKUP(I1189, 'Pricing plans'!$A$1:$B$5, 2, FALSE)</f>
        <v>NONE</v>
      </c>
      <c r="K1189" s="22">
        <f t="array" ref="K1189">INDEX(Prices!$A$1:$G$5, MATCH(J1189, Prices!$A$1:$A$5, 0), MATCH(H1189, Prices!$A$1:$G$1, 0))</f>
        <v>0</v>
      </c>
      <c r="L1189" s="3">
        <v>6</v>
      </c>
      <c r="M1189" s="18" t="str">
        <f>VLOOKUP(L1189, Cities!$A$1:$B$11, 2, FALSE)</f>
        <v>Đà Lạt</v>
      </c>
      <c r="N1189" s="3">
        <v>4</v>
      </c>
      <c r="O1189" s="4" t="s">
        <v>45</v>
      </c>
    </row>
    <row r="1190" spans="1:15" ht="13" x14ac:dyDescent="0.15">
      <c r="A1190" s="3">
        <v>1189</v>
      </c>
      <c r="B1190" s="3">
        <v>2</v>
      </c>
      <c r="C1190" s="18" t="str">
        <f>VLOOKUP(B1190, 'Traffic channels'!$A$1:$B$7, 2, FALSE)</f>
        <v>Google Ads</v>
      </c>
      <c r="D1190" s="4" t="s">
        <v>42</v>
      </c>
      <c r="E1190" s="14">
        <v>0</v>
      </c>
      <c r="F1190" s="3">
        <v>-1</v>
      </c>
      <c r="G1190" s="3">
        <v>-1</v>
      </c>
      <c r="H1190" s="18" t="str">
        <f>VLOOKUP(G1190, Products!$A$1:$B$7, 2, FALSE)</f>
        <v>NONE</v>
      </c>
      <c r="I1190" s="3">
        <v>-1</v>
      </c>
      <c r="J1190" s="19" t="str">
        <f>VLOOKUP(I1190, 'Pricing plans'!$A$1:$B$5, 2, FALSE)</f>
        <v>NONE</v>
      </c>
      <c r="K1190" s="22">
        <f t="array" ref="K1190">INDEX(Prices!$A$1:$G$5, MATCH(J1190, Prices!$A$1:$A$5, 0), MATCH(H1190, Prices!$A$1:$G$1, 0))</f>
        <v>0</v>
      </c>
      <c r="L1190" s="3">
        <v>7</v>
      </c>
      <c r="M1190" s="18" t="str">
        <f>VLOOKUP(L1190, Cities!$A$1:$B$11, 2, FALSE)</f>
        <v>Hội An</v>
      </c>
      <c r="N1190" s="3">
        <v>3</v>
      </c>
      <c r="O1190" s="4" t="s">
        <v>40</v>
      </c>
    </row>
    <row r="1191" spans="1:15" ht="13" x14ac:dyDescent="0.15">
      <c r="A1191" s="3">
        <v>1190</v>
      </c>
      <c r="B1191" s="3">
        <v>2</v>
      </c>
      <c r="C1191" s="18" t="str">
        <f>VLOOKUP(B1191, 'Traffic channels'!$A$1:$B$7, 2, FALSE)</f>
        <v>Google Ads</v>
      </c>
      <c r="D1191" s="4" t="s">
        <v>42</v>
      </c>
      <c r="E1191" s="14">
        <v>0</v>
      </c>
      <c r="F1191" s="3">
        <v>-1</v>
      </c>
      <c r="G1191" s="3">
        <v>-1</v>
      </c>
      <c r="H1191" s="18" t="str">
        <f>VLOOKUP(G1191, Products!$A$1:$B$7, 2, FALSE)</f>
        <v>NONE</v>
      </c>
      <c r="I1191" s="3">
        <v>-1</v>
      </c>
      <c r="J1191" s="19" t="str">
        <f>VLOOKUP(I1191, 'Pricing plans'!$A$1:$B$5, 2, FALSE)</f>
        <v>NONE</v>
      </c>
      <c r="K1191" s="22">
        <f t="array" ref="K1191">INDEX(Prices!$A$1:$G$5, MATCH(J1191, Prices!$A$1:$A$5, 0), MATCH(H1191, Prices!$A$1:$G$1, 0))</f>
        <v>0</v>
      </c>
      <c r="L1191" s="3">
        <v>3</v>
      </c>
      <c r="M1191" s="18" t="str">
        <f>VLOOKUP(L1191, Cities!$A$1:$B$11, 2, FALSE)</f>
        <v>Da Nang</v>
      </c>
      <c r="N1191" s="3">
        <v>4</v>
      </c>
      <c r="O1191" s="4" t="s">
        <v>45</v>
      </c>
    </row>
    <row r="1192" spans="1:15" ht="13" x14ac:dyDescent="0.15">
      <c r="A1192" s="3">
        <v>1191</v>
      </c>
      <c r="B1192" s="3">
        <v>2</v>
      </c>
      <c r="C1192" s="18" t="str">
        <f>VLOOKUP(B1192, 'Traffic channels'!$A$1:$B$7, 2, FALSE)</f>
        <v>Google Ads</v>
      </c>
      <c r="D1192" s="4" t="s">
        <v>42</v>
      </c>
      <c r="E1192" s="14">
        <v>0</v>
      </c>
      <c r="F1192" s="3">
        <v>-1</v>
      </c>
      <c r="G1192" s="3">
        <v>-1</v>
      </c>
      <c r="H1192" s="18" t="str">
        <f>VLOOKUP(G1192, Products!$A$1:$B$7, 2, FALSE)</f>
        <v>NONE</v>
      </c>
      <c r="I1192" s="3">
        <v>-1</v>
      </c>
      <c r="J1192" s="19" t="str">
        <f>VLOOKUP(I1192, 'Pricing plans'!$A$1:$B$5, 2, FALSE)</f>
        <v>NONE</v>
      </c>
      <c r="K1192" s="22">
        <f t="array" ref="K1192">INDEX(Prices!$A$1:$G$5, MATCH(J1192, Prices!$A$1:$A$5, 0), MATCH(H1192, Prices!$A$1:$G$1, 0))</f>
        <v>0</v>
      </c>
      <c r="L1192" s="3">
        <v>2</v>
      </c>
      <c r="M1192" s="18" t="str">
        <f>VLOOKUP(L1192, Cities!$A$1:$B$11, 2, FALSE)</f>
        <v>Hanoi</v>
      </c>
      <c r="N1192" s="3">
        <v>7</v>
      </c>
      <c r="O1192" s="4" t="s">
        <v>47</v>
      </c>
    </row>
    <row r="1193" spans="1:15" ht="13" x14ac:dyDescent="0.15">
      <c r="A1193" s="3">
        <v>1192</v>
      </c>
      <c r="B1193" s="3">
        <v>4</v>
      </c>
      <c r="C1193" s="18" t="str">
        <f>VLOOKUP(B1193, 'Traffic channels'!$A$1:$B$7, 2, FALSE)</f>
        <v>Facebook</v>
      </c>
      <c r="D1193" s="4" t="s">
        <v>39</v>
      </c>
      <c r="E1193" s="14">
        <v>0</v>
      </c>
      <c r="F1193" s="3">
        <v>-1</v>
      </c>
      <c r="G1193" s="3">
        <v>-1</v>
      </c>
      <c r="H1193" s="18" t="str">
        <f>VLOOKUP(G1193, Products!$A$1:$B$7, 2, FALSE)</f>
        <v>NONE</v>
      </c>
      <c r="I1193" s="3">
        <v>-1</v>
      </c>
      <c r="J1193" s="19" t="str">
        <f>VLOOKUP(I1193, 'Pricing plans'!$A$1:$B$5, 2, FALSE)</f>
        <v>NONE</v>
      </c>
      <c r="K1193" s="22">
        <f t="array" ref="K1193">INDEX(Prices!$A$1:$G$5, MATCH(J1193, Prices!$A$1:$A$5, 0), MATCH(H1193, Prices!$A$1:$G$1, 0))</f>
        <v>0</v>
      </c>
      <c r="L1193" s="3">
        <v>9</v>
      </c>
      <c r="M1193" s="18" t="str">
        <f>VLOOKUP(L1193, Cities!$A$1:$B$11, 2, FALSE)</f>
        <v>Haiphong</v>
      </c>
      <c r="N1193" s="3">
        <v>6</v>
      </c>
      <c r="O1193" s="4" t="s">
        <v>46</v>
      </c>
    </row>
    <row r="1194" spans="1:15" ht="13" x14ac:dyDescent="0.15">
      <c r="A1194" s="3">
        <v>1193</v>
      </c>
      <c r="B1194" s="3">
        <v>2</v>
      </c>
      <c r="C1194" s="18" t="str">
        <f>VLOOKUP(B1194, 'Traffic channels'!$A$1:$B$7, 2, FALSE)</f>
        <v>Google Ads</v>
      </c>
      <c r="D1194" s="4" t="s">
        <v>39</v>
      </c>
      <c r="E1194" s="14">
        <v>0</v>
      </c>
      <c r="F1194" s="3">
        <v>-1</v>
      </c>
      <c r="G1194" s="3">
        <v>-1</v>
      </c>
      <c r="H1194" s="18" t="str">
        <f>VLOOKUP(G1194, Products!$A$1:$B$7, 2, FALSE)</f>
        <v>NONE</v>
      </c>
      <c r="I1194" s="3">
        <v>-1</v>
      </c>
      <c r="J1194" s="19" t="str">
        <f>VLOOKUP(I1194, 'Pricing plans'!$A$1:$B$5, 2, FALSE)</f>
        <v>NONE</v>
      </c>
      <c r="K1194" s="22">
        <f t="array" ref="K1194">INDEX(Prices!$A$1:$G$5, MATCH(J1194, Prices!$A$1:$A$5, 0), MATCH(H1194, Prices!$A$1:$G$1, 0))</f>
        <v>0</v>
      </c>
      <c r="L1194" s="3">
        <v>5</v>
      </c>
      <c r="M1194" s="18" t="str">
        <f>VLOOKUP(L1194, Cities!$A$1:$B$11, 2, FALSE)</f>
        <v>Đông Hà</v>
      </c>
      <c r="N1194" s="3">
        <v>3</v>
      </c>
      <c r="O1194" s="4" t="s">
        <v>40</v>
      </c>
    </row>
    <row r="1195" spans="1:15" ht="13" x14ac:dyDescent="0.15">
      <c r="A1195" s="3">
        <v>1194</v>
      </c>
      <c r="B1195" s="3">
        <v>4</v>
      </c>
      <c r="C1195" s="18" t="str">
        <f>VLOOKUP(B1195, 'Traffic channels'!$A$1:$B$7, 2, FALSE)</f>
        <v>Facebook</v>
      </c>
      <c r="D1195" s="4" t="s">
        <v>39</v>
      </c>
      <c r="E1195" s="14">
        <v>0</v>
      </c>
      <c r="F1195" s="3">
        <v>-1</v>
      </c>
      <c r="G1195" s="3">
        <v>-1</v>
      </c>
      <c r="H1195" s="18" t="str">
        <f>VLOOKUP(G1195, Products!$A$1:$B$7, 2, FALSE)</f>
        <v>NONE</v>
      </c>
      <c r="I1195" s="3">
        <v>-1</v>
      </c>
      <c r="J1195" s="19" t="str">
        <f>VLOOKUP(I1195, 'Pricing plans'!$A$1:$B$5, 2, FALSE)</f>
        <v>NONE</v>
      </c>
      <c r="K1195" s="22">
        <f t="array" ref="K1195">INDEX(Prices!$A$1:$G$5, MATCH(J1195, Prices!$A$1:$A$5, 0), MATCH(H1195, Prices!$A$1:$G$1, 0))</f>
        <v>0</v>
      </c>
      <c r="L1195" s="3">
        <v>9</v>
      </c>
      <c r="M1195" s="18" t="str">
        <f>VLOOKUP(L1195, Cities!$A$1:$B$11, 2, FALSE)</f>
        <v>Haiphong</v>
      </c>
      <c r="N1195" s="3">
        <v>4</v>
      </c>
      <c r="O1195" s="4" t="s">
        <v>45</v>
      </c>
    </row>
    <row r="1196" spans="1:15" ht="13" x14ac:dyDescent="0.15">
      <c r="A1196" s="3">
        <v>1195</v>
      </c>
      <c r="B1196" s="3">
        <v>2</v>
      </c>
      <c r="C1196" s="18" t="str">
        <f>VLOOKUP(B1196, 'Traffic channels'!$A$1:$B$7, 2, FALSE)</f>
        <v>Google Ads</v>
      </c>
      <c r="D1196" s="4" t="s">
        <v>39</v>
      </c>
      <c r="E1196" s="14">
        <v>0</v>
      </c>
      <c r="F1196" s="3">
        <v>-1</v>
      </c>
      <c r="G1196" s="3">
        <v>-1</v>
      </c>
      <c r="H1196" s="18" t="str">
        <f>VLOOKUP(G1196, Products!$A$1:$B$7, 2, FALSE)</f>
        <v>NONE</v>
      </c>
      <c r="I1196" s="3">
        <v>-1</v>
      </c>
      <c r="J1196" s="19" t="str">
        <f>VLOOKUP(I1196, 'Pricing plans'!$A$1:$B$5, 2, FALSE)</f>
        <v>NONE</v>
      </c>
      <c r="K1196" s="22">
        <f t="array" ref="K1196">INDEX(Prices!$A$1:$G$5, MATCH(J1196, Prices!$A$1:$A$5, 0), MATCH(H1196, Prices!$A$1:$G$1, 0))</f>
        <v>0</v>
      </c>
      <c r="L1196" s="3">
        <v>9</v>
      </c>
      <c r="M1196" s="18" t="str">
        <f>VLOOKUP(L1196, Cities!$A$1:$B$11, 2, FALSE)</f>
        <v>Haiphong</v>
      </c>
      <c r="N1196" s="3">
        <v>6</v>
      </c>
      <c r="O1196" s="4" t="s">
        <v>46</v>
      </c>
    </row>
    <row r="1197" spans="1:15" ht="13" x14ac:dyDescent="0.15">
      <c r="A1197" s="3">
        <v>1196</v>
      </c>
      <c r="B1197" s="3">
        <v>1</v>
      </c>
      <c r="C1197" s="18" t="str">
        <f>VLOOKUP(B1197, 'Traffic channels'!$A$1:$B$7, 2, FALSE)</f>
        <v>Google SEO</v>
      </c>
      <c r="D1197" s="4" t="s">
        <v>42</v>
      </c>
      <c r="E1197" s="14">
        <v>0</v>
      </c>
      <c r="F1197" s="3">
        <v>-1</v>
      </c>
      <c r="G1197" s="3">
        <v>-1</v>
      </c>
      <c r="H1197" s="18" t="str">
        <f>VLOOKUP(G1197, Products!$A$1:$B$7, 2, FALSE)</f>
        <v>NONE</v>
      </c>
      <c r="I1197" s="3">
        <v>-1</v>
      </c>
      <c r="J1197" s="19" t="str">
        <f>VLOOKUP(I1197, 'Pricing plans'!$A$1:$B$5, 2, FALSE)</f>
        <v>NONE</v>
      </c>
      <c r="K1197" s="22">
        <f t="array" ref="K1197">INDEX(Prices!$A$1:$G$5, MATCH(J1197, Prices!$A$1:$A$5, 0), MATCH(H1197, Prices!$A$1:$G$1, 0))</f>
        <v>0</v>
      </c>
      <c r="L1197" s="3">
        <v>2</v>
      </c>
      <c r="M1197" s="18" t="str">
        <f>VLOOKUP(L1197, Cities!$A$1:$B$11, 2, FALSE)</f>
        <v>Hanoi</v>
      </c>
      <c r="N1197" s="3">
        <v>3</v>
      </c>
      <c r="O1197" s="4" t="s">
        <v>40</v>
      </c>
    </row>
    <row r="1198" spans="1:15" ht="13" x14ac:dyDescent="0.15">
      <c r="A1198" s="3">
        <v>1197</v>
      </c>
      <c r="B1198" s="3">
        <v>4</v>
      </c>
      <c r="C1198" s="18" t="str">
        <f>VLOOKUP(B1198, 'Traffic channels'!$A$1:$B$7, 2, FALSE)</f>
        <v>Facebook</v>
      </c>
      <c r="D1198" s="4" t="s">
        <v>42</v>
      </c>
      <c r="E1198" s="14">
        <v>0</v>
      </c>
      <c r="F1198" s="3">
        <v>-1</v>
      </c>
      <c r="G1198" s="3">
        <v>-1</v>
      </c>
      <c r="H1198" s="18" t="str">
        <f>VLOOKUP(G1198, Products!$A$1:$B$7, 2, FALSE)</f>
        <v>NONE</v>
      </c>
      <c r="I1198" s="3">
        <v>-1</v>
      </c>
      <c r="J1198" s="19" t="str">
        <f>VLOOKUP(I1198, 'Pricing plans'!$A$1:$B$5, 2, FALSE)</f>
        <v>NONE</v>
      </c>
      <c r="K1198" s="22">
        <f t="array" ref="K1198">INDEX(Prices!$A$1:$G$5, MATCH(J1198, Prices!$A$1:$A$5, 0), MATCH(H1198, Prices!$A$1:$G$1, 0))</f>
        <v>0</v>
      </c>
      <c r="L1198" s="3">
        <v>3</v>
      </c>
      <c r="M1198" s="18" t="str">
        <f>VLOOKUP(L1198, Cities!$A$1:$B$11, 2, FALSE)</f>
        <v>Da Nang</v>
      </c>
      <c r="N1198" s="3">
        <v>2</v>
      </c>
      <c r="O1198" s="4" t="s">
        <v>41</v>
      </c>
    </row>
    <row r="1199" spans="1:15" ht="13" x14ac:dyDescent="0.15">
      <c r="A1199" s="3">
        <v>1198</v>
      </c>
      <c r="B1199" s="3">
        <v>4</v>
      </c>
      <c r="C1199" s="18" t="str">
        <f>VLOOKUP(B1199, 'Traffic channels'!$A$1:$B$7, 2, FALSE)</f>
        <v>Facebook</v>
      </c>
      <c r="D1199" s="4" t="s">
        <v>39</v>
      </c>
      <c r="E1199" s="14">
        <v>0</v>
      </c>
      <c r="F1199" s="3">
        <v>-1</v>
      </c>
      <c r="G1199" s="3">
        <v>-1</v>
      </c>
      <c r="H1199" s="18" t="str">
        <f>VLOOKUP(G1199, Products!$A$1:$B$7, 2, FALSE)</f>
        <v>NONE</v>
      </c>
      <c r="I1199" s="3">
        <v>-1</v>
      </c>
      <c r="J1199" s="19" t="str">
        <f>VLOOKUP(I1199, 'Pricing plans'!$A$1:$B$5, 2, FALSE)</f>
        <v>NONE</v>
      </c>
      <c r="K1199" s="22">
        <f t="array" ref="K1199">INDEX(Prices!$A$1:$G$5, MATCH(J1199, Prices!$A$1:$A$5, 0), MATCH(H1199, Prices!$A$1:$G$1, 0))</f>
        <v>0</v>
      </c>
      <c r="L1199" s="3">
        <v>1</v>
      </c>
      <c r="M1199" s="18" t="str">
        <f>VLOOKUP(L1199, Cities!$A$1:$B$11, 2, FALSE)</f>
        <v>Ho Chi Minh City</v>
      </c>
      <c r="N1199" s="3">
        <v>7</v>
      </c>
      <c r="O1199" s="4" t="s">
        <v>47</v>
      </c>
    </row>
    <row r="1200" spans="1:15" ht="13" x14ac:dyDescent="0.15">
      <c r="A1200" s="3">
        <v>1199</v>
      </c>
      <c r="B1200" s="3">
        <v>3</v>
      </c>
      <c r="C1200" s="18" t="str">
        <f>VLOOKUP(B1200, 'Traffic channels'!$A$1:$B$7, 2, FALSE)</f>
        <v>Bing</v>
      </c>
      <c r="D1200" s="4" t="s">
        <v>39</v>
      </c>
      <c r="E1200" s="14">
        <v>0</v>
      </c>
      <c r="F1200" s="3">
        <v>-1</v>
      </c>
      <c r="G1200" s="3">
        <v>-1</v>
      </c>
      <c r="H1200" s="18" t="str">
        <f>VLOOKUP(G1200, Products!$A$1:$B$7, 2, FALSE)</f>
        <v>NONE</v>
      </c>
      <c r="I1200" s="3">
        <v>-1</v>
      </c>
      <c r="J1200" s="19" t="str">
        <f>VLOOKUP(I1200, 'Pricing plans'!$A$1:$B$5, 2, FALSE)</f>
        <v>NONE</v>
      </c>
      <c r="K1200" s="22">
        <f t="array" ref="K1200">INDEX(Prices!$A$1:$G$5, MATCH(J1200, Prices!$A$1:$A$5, 0), MATCH(H1200, Prices!$A$1:$G$1, 0))</f>
        <v>0</v>
      </c>
      <c r="L1200" s="3">
        <v>1</v>
      </c>
      <c r="M1200" s="18" t="str">
        <f>VLOOKUP(L1200, Cities!$A$1:$B$11, 2, FALSE)</f>
        <v>Ho Chi Minh City</v>
      </c>
      <c r="N1200" s="3">
        <v>1</v>
      </c>
      <c r="O1200" s="4" t="s">
        <v>44</v>
      </c>
    </row>
    <row r="1201" spans="1:15" ht="13" x14ac:dyDescent="0.15">
      <c r="A1201" s="3">
        <v>1200</v>
      </c>
      <c r="B1201" s="3">
        <v>4</v>
      </c>
      <c r="C1201" s="18" t="str">
        <f>VLOOKUP(B1201, 'Traffic channels'!$A$1:$B$7, 2, FALSE)</f>
        <v>Facebook</v>
      </c>
      <c r="D1201" s="4" t="s">
        <v>39</v>
      </c>
      <c r="E1201" s="14">
        <v>0</v>
      </c>
      <c r="F1201" s="3">
        <v>-1</v>
      </c>
      <c r="G1201" s="3">
        <v>-1</v>
      </c>
      <c r="H1201" s="18" t="str">
        <f>VLOOKUP(G1201, Products!$A$1:$B$7, 2, FALSE)</f>
        <v>NONE</v>
      </c>
      <c r="I1201" s="3">
        <v>-1</v>
      </c>
      <c r="J1201" s="19" t="str">
        <f>VLOOKUP(I1201, 'Pricing plans'!$A$1:$B$5, 2, FALSE)</f>
        <v>NONE</v>
      </c>
      <c r="K1201" s="22">
        <f t="array" ref="K1201">INDEX(Prices!$A$1:$G$5, MATCH(J1201, Prices!$A$1:$A$5, 0), MATCH(H1201, Prices!$A$1:$G$1, 0))</f>
        <v>0</v>
      </c>
      <c r="L1201" s="3">
        <v>5</v>
      </c>
      <c r="M1201" s="18" t="str">
        <f>VLOOKUP(L1201, Cities!$A$1:$B$11, 2, FALSE)</f>
        <v>Đông Hà</v>
      </c>
      <c r="N1201" s="3">
        <v>5</v>
      </c>
      <c r="O1201" s="4" t="s">
        <v>43</v>
      </c>
    </row>
    <row r="1202" spans="1:15" ht="13" x14ac:dyDescent="0.15">
      <c r="A1202" s="3">
        <v>1201</v>
      </c>
      <c r="B1202" s="3">
        <v>2</v>
      </c>
      <c r="C1202" s="18" t="str">
        <f>VLOOKUP(B1202, 'Traffic channels'!$A$1:$B$7, 2, FALSE)</f>
        <v>Google Ads</v>
      </c>
      <c r="D1202" s="4" t="s">
        <v>42</v>
      </c>
      <c r="E1202" s="14">
        <v>0</v>
      </c>
      <c r="F1202" s="3">
        <v>-1</v>
      </c>
      <c r="G1202" s="3">
        <v>-1</v>
      </c>
      <c r="H1202" s="18" t="str">
        <f>VLOOKUP(G1202, Products!$A$1:$B$7, 2, FALSE)</f>
        <v>NONE</v>
      </c>
      <c r="I1202" s="3">
        <v>-1</v>
      </c>
      <c r="J1202" s="19" t="str">
        <f>VLOOKUP(I1202, 'Pricing plans'!$A$1:$B$5, 2, FALSE)</f>
        <v>NONE</v>
      </c>
      <c r="K1202" s="22">
        <f t="array" ref="K1202">INDEX(Prices!$A$1:$G$5, MATCH(J1202, Prices!$A$1:$A$5, 0), MATCH(H1202, Prices!$A$1:$G$1, 0))</f>
        <v>0</v>
      </c>
      <c r="L1202" s="3">
        <v>8</v>
      </c>
      <c r="M1202" s="18" t="str">
        <f>VLOOKUP(L1202, Cities!$A$1:$B$11, 2, FALSE)</f>
        <v>Buôn Ma Thuột</v>
      </c>
      <c r="N1202" s="3">
        <v>6</v>
      </c>
      <c r="O1202" s="4" t="s">
        <v>46</v>
      </c>
    </row>
    <row r="1203" spans="1:15" ht="13" x14ac:dyDescent="0.15">
      <c r="A1203" s="3">
        <v>1202</v>
      </c>
      <c r="B1203" s="3">
        <v>5</v>
      </c>
      <c r="C1203" s="18" t="str">
        <f>VLOOKUP(B1203, 'Traffic channels'!$A$1:$B$7, 2, FALSE)</f>
        <v>Instagram</v>
      </c>
      <c r="D1203" s="4" t="s">
        <v>42</v>
      </c>
      <c r="E1203" s="14">
        <v>0</v>
      </c>
      <c r="F1203" s="3">
        <v>-1</v>
      </c>
      <c r="G1203" s="3">
        <v>-1</v>
      </c>
      <c r="H1203" s="18" t="str">
        <f>VLOOKUP(G1203, Products!$A$1:$B$7, 2, FALSE)</f>
        <v>NONE</v>
      </c>
      <c r="I1203" s="3">
        <v>-1</v>
      </c>
      <c r="J1203" s="19" t="str">
        <f>VLOOKUP(I1203, 'Pricing plans'!$A$1:$B$5, 2, FALSE)</f>
        <v>NONE</v>
      </c>
      <c r="K1203" s="22">
        <f t="array" ref="K1203">INDEX(Prices!$A$1:$G$5, MATCH(J1203, Prices!$A$1:$A$5, 0), MATCH(H1203, Prices!$A$1:$G$1, 0))</f>
        <v>0</v>
      </c>
      <c r="L1203" s="3">
        <v>10</v>
      </c>
      <c r="M1203" s="18" t="str">
        <f>VLOOKUP(L1203, Cities!$A$1:$B$11, 2, FALSE)</f>
        <v>Nha Trang</v>
      </c>
      <c r="N1203" s="3">
        <v>2</v>
      </c>
      <c r="O1203" s="4" t="s">
        <v>41</v>
      </c>
    </row>
    <row r="1204" spans="1:15" ht="13" x14ac:dyDescent="0.15">
      <c r="A1204" s="3">
        <v>1203</v>
      </c>
      <c r="B1204" s="3">
        <v>1</v>
      </c>
      <c r="C1204" s="18" t="str">
        <f>VLOOKUP(B1204, 'Traffic channels'!$A$1:$B$7, 2, FALSE)</f>
        <v>Google SEO</v>
      </c>
      <c r="D1204" s="4" t="s">
        <v>39</v>
      </c>
      <c r="E1204" s="14">
        <v>0</v>
      </c>
      <c r="F1204" s="3">
        <v>-1</v>
      </c>
      <c r="G1204" s="3">
        <v>-1</v>
      </c>
      <c r="H1204" s="18" t="str">
        <f>VLOOKUP(G1204, Products!$A$1:$B$7, 2, FALSE)</f>
        <v>NONE</v>
      </c>
      <c r="I1204" s="3">
        <v>-1</v>
      </c>
      <c r="J1204" s="19" t="str">
        <f>VLOOKUP(I1204, 'Pricing plans'!$A$1:$B$5, 2, FALSE)</f>
        <v>NONE</v>
      </c>
      <c r="K1204" s="22">
        <f t="array" ref="K1204">INDEX(Prices!$A$1:$G$5, MATCH(J1204, Prices!$A$1:$A$5, 0), MATCH(H1204, Prices!$A$1:$G$1, 0))</f>
        <v>0</v>
      </c>
      <c r="L1204" s="3">
        <v>4</v>
      </c>
      <c r="M1204" s="18" t="str">
        <f>VLOOKUP(L1204, Cities!$A$1:$B$11, 2, FALSE)</f>
        <v>Huế</v>
      </c>
      <c r="N1204" s="3">
        <v>3</v>
      </c>
      <c r="O1204" s="4" t="s">
        <v>40</v>
      </c>
    </row>
    <row r="1205" spans="1:15" ht="13" x14ac:dyDescent="0.15">
      <c r="A1205" s="3">
        <v>1204</v>
      </c>
      <c r="B1205" s="3">
        <v>4</v>
      </c>
      <c r="C1205" s="18" t="str">
        <f>VLOOKUP(B1205, 'Traffic channels'!$A$1:$B$7, 2, FALSE)</f>
        <v>Facebook</v>
      </c>
      <c r="D1205" s="4" t="s">
        <v>42</v>
      </c>
      <c r="E1205" s="14">
        <v>0</v>
      </c>
      <c r="F1205" s="3">
        <v>-1</v>
      </c>
      <c r="G1205" s="3">
        <v>-1</v>
      </c>
      <c r="H1205" s="18" t="str">
        <f>VLOOKUP(G1205, Products!$A$1:$B$7, 2, FALSE)</f>
        <v>NONE</v>
      </c>
      <c r="I1205" s="3">
        <v>-1</v>
      </c>
      <c r="J1205" s="19" t="str">
        <f>VLOOKUP(I1205, 'Pricing plans'!$A$1:$B$5, 2, FALSE)</f>
        <v>NONE</v>
      </c>
      <c r="K1205" s="22">
        <f t="array" ref="K1205">INDEX(Prices!$A$1:$G$5, MATCH(J1205, Prices!$A$1:$A$5, 0), MATCH(H1205, Prices!$A$1:$G$1, 0))</f>
        <v>0</v>
      </c>
      <c r="L1205" s="3">
        <v>9</v>
      </c>
      <c r="M1205" s="18" t="str">
        <f>VLOOKUP(L1205, Cities!$A$1:$B$11, 2, FALSE)</f>
        <v>Haiphong</v>
      </c>
      <c r="N1205" s="3">
        <v>4</v>
      </c>
      <c r="O1205" s="4" t="s">
        <v>45</v>
      </c>
    </row>
    <row r="1206" spans="1:15" ht="13" x14ac:dyDescent="0.15">
      <c r="A1206" s="3">
        <v>1205</v>
      </c>
      <c r="B1206" s="3">
        <v>5</v>
      </c>
      <c r="C1206" s="18" t="str">
        <f>VLOOKUP(B1206, 'Traffic channels'!$A$1:$B$7, 2, FALSE)</f>
        <v>Instagram</v>
      </c>
      <c r="D1206" s="4" t="s">
        <v>42</v>
      </c>
      <c r="E1206" s="14">
        <v>0</v>
      </c>
      <c r="F1206" s="3">
        <v>-1</v>
      </c>
      <c r="G1206" s="3">
        <v>-1</v>
      </c>
      <c r="H1206" s="18" t="str">
        <f>VLOOKUP(G1206, Products!$A$1:$B$7, 2, FALSE)</f>
        <v>NONE</v>
      </c>
      <c r="I1206" s="3">
        <v>-1</v>
      </c>
      <c r="J1206" s="19" t="str">
        <f>VLOOKUP(I1206, 'Pricing plans'!$A$1:$B$5, 2, FALSE)</f>
        <v>NONE</v>
      </c>
      <c r="K1206" s="22">
        <f t="array" ref="K1206">INDEX(Prices!$A$1:$G$5, MATCH(J1206, Prices!$A$1:$A$5, 0), MATCH(H1206, Prices!$A$1:$G$1, 0))</f>
        <v>0</v>
      </c>
      <c r="L1206" s="3">
        <v>1</v>
      </c>
      <c r="M1206" s="18" t="str">
        <f>VLOOKUP(L1206, Cities!$A$1:$B$11, 2, FALSE)</f>
        <v>Ho Chi Minh City</v>
      </c>
      <c r="N1206" s="3">
        <v>6</v>
      </c>
      <c r="O1206" s="4" t="s">
        <v>46</v>
      </c>
    </row>
    <row r="1207" spans="1:15" ht="13" x14ac:dyDescent="0.15">
      <c r="A1207" s="3">
        <v>1206</v>
      </c>
      <c r="B1207" s="3">
        <v>4</v>
      </c>
      <c r="C1207" s="18" t="str">
        <f>VLOOKUP(B1207, 'Traffic channels'!$A$1:$B$7, 2, FALSE)</f>
        <v>Facebook</v>
      </c>
      <c r="D1207" s="4" t="s">
        <v>39</v>
      </c>
      <c r="E1207" s="14">
        <v>0</v>
      </c>
      <c r="F1207" s="3">
        <v>-1</v>
      </c>
      <c r="G1207" s="3">
        <v>-1</v>
      </c>
      <c r="H1207" s="18" t="str">
        <f>VLOOKUP(G1207, Products!$A$1:$B$7, 2, FALSE)</f>
        <v>NONE</v>
      </c>
      <c r="I1207" s="3">
        <v>-1</v>
      </c>
      <c r="J1207" s="19" t="str">
        <f>VLOOKUP(I1207, 'Pricing plans'!$A$1:$B$5, 2, FALSE)</f>
        <v>NONE</v>
      </c>
      <c r="K1207" s="22">
        <f t="array" ref="K1207">INDEX(Prices!$A$1:$G$5, MATCH(J1207, Prices!$A$1:$A$5, 0), MATCH(H1207, Prices!$A$1:$G$1, 0))</f>
        <v>0</v>
      </c>
      <c r="L1207" s="3">
        <v>6</v>
      </c>
      <c r="M1207" s="18" t="str">
        <f>VLOOKUP(L1207, Cities!$A$1:$B$11, 2, FALSE)</f>
        <v>Đà Lạt</v>
      </c>
      <c r="N1207" s="3">
        <v>4</v>
      </c>
      <c r="O1207" s="4" t="s">
        <v>45</v>
      </c>
    </row>
    <row r="1208" spans="1:15" ht="13" x14ac:dyDescent="0.15">
      <c r="A1208" s="3">
        <v>1207</v>
      </c>
      <c r="B1208" s="3">
        <v>4</v>
      </c>
      <c r="C1208" s="18" t="str">
        <f>VLOOKUP(B1208, 'Traffic channels'!$A$1:$B$7, 2, FALSE)</f>
        <v>Facebook</v>
      </c>
      <c r="D1208" s="4" t="s">
        <v>39</v>
      </c>
      <c r="E1208" s="14">
        <v>0</v>
      </c>
      <c r="F1208" s="3">
        <v>-1</v>
      </c>
      <c r="G1208" s="3">
        <v>-1</v>
      </c>
      <c r="H1208" s="18" t="str">
        <f>VLOOKUP(G1208, Products!$A$1:$B$7, 2, FALSE)</f>
        <v>NONE</v>
      </c>
      <c r="I1208" s="3">
        <v>-1</v>
      </c>
      <c r="J1208" s="19" t="str">
        <f>VLOOKUP(I1208, 'Pricing plans'!$A$1:$B$5, 2, FALSE)</f>
        <v>NONE</v>
      </c>
      <c r="K1208" s="22">
        <f t="array" ref="K1208">INDEX(Prices!$A$1:$G$5, MATCH(J1208, Prices!$A$1:$A$5, 0), MATCH(H1208, Prices!$A$1:$G$1, 0))</f>
        <v>0</v>
      </c>
      <c r="L1208" s="3">
        <v>3</v>
      </c>
      <c r="M1208" s="18" t="str">
        <f>VLOOKUP(L1208, Cities!$A$1:$B$11, 2, FALSE)</f>
        <v>Da Nang</v>
      </c>
      <c r="N1208" s="3">
        <v>2</v>
      </c>
      <c r="O1208" s="4" t="s">
        <v>41</v>
      </c>
    </row>
    <row r="1209" spans="1:15" ht="13" x14ac:dyDescent="0.15">
      <c r="A1209" s="3">
        <v>1208</v>
      </c>
      <c r="B1209" s="3">
        <v>4</v>
      </c>
      <c r="C1209" s="18" t="str">
        <f>VLOOKUP(B1209, 'Traffic channels'!$A$1:$B$7, 2, FALSE)</f>
        <v>Facebook</v>
      </c>
      <c r="D1209" s="4" t="s">
        <v>39</v>
      </c>
      <c r="E1209" s="14">
        <v>0</v>
      </c>
      <c r="F1209" s="3">
        <v>-1</v>
      </c>
      <c r="G1209" s="3">
        <v>-1</v>
      </c>
      <c r="H1209" s="18" t="str">
        <f>VLOOKUP(G1209, Products!$A$1:$B$7, 2, FALSE)</f>
        <v>NONE</v>
      </c>
      <c r="I1209" s="3">
        <v>-1</v>
      </c>
      <c r="J1209" s="19" t="str">
        <f>VLOOKUP(I1209, 'Pricing plans'!$A$1:$B$5, 2, FALSE)</f>
        <v>NONE</v>
      </c>
      <c r="K1209" s="22">
        <f t="array" ref="K1209">INDEX(Prices!$A$1:$G$5, MATCH(J1209, Prices!$A$1:$A$5, 0), MATCH(H1209, Prices!$A$1:$G$1, 0))</f>
        <v>0</v>
      </c>
      <c r="L1209" s="3">
        <v>10</v>
      </c>
      <c r="M1209" s="18" t="str">
        <f>VLOOKUP(L1209, Cities!$A$1:$B$11, 2, FALSE)</f>
        <v>Nha Trang</v>
      </c>
      <c r="N1209" s="3">
        <v>3</v>
      </c>
      <c r="O1209" s="4" t="s">
        <v>40</v>
      </c>
    </row>
    <row r="1210" spans="1:15" ht="13" x14ac:dyDescent="0.15">
      <c r="A1210" s="3">
        <v>1209</v>
      </c>
      <c r="B1210" s="3">
        <v>2</v>
      </c>
      <c r="C1210" s="18" t="str">
        <f>VLOOKUP(B1210, 'Traffic channels'!$A$1:$B$7, 2, FALSE)</f>
        <v>Google Ads</v>
      </c>
      <c r="D1210" s="4" t="s">
        <v>39</v>
      </c>
      <c r="E1210" s="14">
        <v>0</v>
      </c>
      <c r="F1210" s="3">
        <v>-1</v>
      </c>
      <c r="G1210" s="3">
        <v>-1</v>
      </c>
      <c r="H1210" s="18" t="str">
        <f>VLOOKUP(G1210, Products!$A$1:$B$7, 2, FALSE)</f>
        <v>NONE</v>
      </c>
      <c r="I1210" s="3">
        <v>-1</v>
      </c>
      <c r="J1210" s="19" t="str">
        <f>VLOOKUP(I1210, 'Pricing plans'!$A$1:$B$5, 2, FALSE)</f>
        <v>NONE</v>
      </c>
      <c r="K1210" s="22">
        <f t="array" ref="K1210">INDEX(Prices!$A$1:$G$5, MATCH(J1210, Prices!$A$1:$A$5, 0), MATCH(H1210, Prices!$A$1:$G$1, 0))</f>
        <v>0</v>
      </c>
      <c r="L1210" s="3">
        <v>6</v>
      </c>
      <c r="M1210" s="18" t="str">
        <f>VLOOKUP(L1210, Cities!$A$1:$B$11, 2, FALSE)</f>
        <v>Đà Lạt</v>
      </c>
      <c r="N1210" s="3">
        <v>4</v>
      </c>
      <c r="O1210" s="4" t="s">
        <v>45</v>
      </c>
    </row>
    <row r="1211" spans="1:15" ht="13" x14ac:dyDescent="0.15">
      <c r="A1211" s="3">
        <v>1210</v>
      </c>
      <c r="B1211" s="3">
        <v>1</v>
      </c>
      <c r="C1211" s="18" t="str">
        <f>VLOOKUP(B1211, 'Traffic channels'!$A$1:$B$7, 2, FALSE)</f>
        <v>Google SEO</v>
      </c>
      <c r="D1211" s="4" t="s">
        <v>39</v>
      </c>
      <c r="E1211" s="14">
        <v>0</v>
      </c>
      <c r="F1211" s="3">
        <v>-1</v>
      </c>
      <c r="G1211" s="3">
        <v>-1</v>
      </c>
      <c r="H1211" s="18" t="str">
        <f>VLOOKUP(G1211, Products!$A$1:$B$7, 2, FALSE)</f>
        <v>NONE</v>
      </c>
      <c r="I1211" s="3">
        <v>-1</v>
      </c>
      <c r="J1211" s="19" t="str">
        <f>VLOOKUP(I1211, 'Pricing plans'!$A$1:$B$5, 2, FALSE)</f>
        <v>NONE</v>
      </c>
      <c r="K1211" s="22">
        <f t="array" ref="K1211">INDEX(Prices!$A$1:$G$5, MATCH(J1211, Prices!$A$1:$A$5, 0), MATCH(H1211, Prices!$A$1:$G$1, 0))</f>
        <v>0</v>
      </c>
      <c r="L1211" s="3">
        <v>1</v>
      </c>
      <c r="M1211" s="18" t="str">
        <f>VLOOKUP(L1211, Cities!$A$1:$B$11, 2, FALSE)</f>
        <v>Ho Chi Minh City</v>
      </c>
      <c r="N1211" s="3">
        <v>2</v>
      </c>
      <c r="O1211" s="4" t="s">
        <v>41</v>
      </c>
    </row>
    <row r="1212" spans="1:15" ht="13" x14ac:dyDescent="0.15">
      <c r="A1212" s="3">
        <v>1211</v>
      </c>
      <c r="B1212" s="3">
        <v>2</v>
      </c>
      <c r="C1212" s="18" t="str">
        <f>VLOOKUP(B1212, 'Traffic channels'!$A$1:$B$7, 2, FALSE)</f>
        <v>Google Ads</v>
      </c>
      <c r="D1212" s="4" t="s">
        <v>42</v>
      </c>
      <c r="E1212" s="14">
        <v>0</v>
      </c>
      <c r="F1212" s="3">
        <v>-1</v>
      </c>
      <c r="G1212" s="3">
        <v>-1</v>
      </c>
      <c r="H1212" s="18" t="str">
        <f>VLOOKUP(G1212, Products!$A$1:$B$7, 2, FALSE)</f>
        <v>NONE</v>
      </c>
      <c r="I1212" s="3">
        <v>-1</v>
      </c>
      <c r="J1212" s="19" t="str">
        <f>VLOOKUP(I1212, 'Pricing plans'!$A$1:$B$5, 2, FALSE)</f>
        <v>NONE</v>
      </c>
      <c r="K1212" s="22">
        <f t="array" ref="K1212">INDEX(Prices!$A$1:$G$5, MATCH(J1212, Prices!$A$1:$A$5, 0), MATCH(H1212, Prices!$A$1:$G$1, 0))</f>
        <v>0</v>
      </c>
      <c r="L1212" s="3">
        <v>9</v>
      </c>
      <c r="M1212" s="18" t="str">
        <f>VLOOKUP(L1212, Cities!$A$1:$B$11, 2, FALSE)</f>
        <v>Haiphong</v>
      </c>
      <c r="N1212" s="3">
        <v>1</v>
      </c>
      <c r="O1212" s="4" t="s">
        <v>44</v>
      </c>
    </row>
    <row r="1213" spans="1:15" ht="13" x14ac:dyDescent="0.15">
      <c r="A1213" s="3">
        <v>1212</v>
      </c>
      <c r="B1213" s="3">
        <v>1</v>
      </c>
      <c r="C1213" s="18" t="str">
        <f>VLOOKUP(B1213, 'Traffic channels'!$A$1:$B$7, 2, FALSE)</f>
        <v>Google SEO</v>
      </c>
      <c r="D1213" s="4" t="s">
        <v>42</v>
      </c>
      <c r="E1213" s="14">
        <v>0</v>
      </c>
      <c r="F1213" s="3">
        <v>-1</v>
      </c>
      <c r="G1213" s="3">
        <v>-1</v>
      </c>
      <c r="H1213" s="18" t="str">
        <f>VLOOKUP(G1213, Products!$A$1:$B$7, 2, FALSE)</f>
        <v>NONE</v>
      </c>
      <c r="I1213" s="3">
        <v>-1</v>
      </c>
      <c r="J1213" s="19" t="str">
        <f>VLOOKUP(I1213, 'Pricing plans'!$A$1:$B$5, 2, FALSE)</f>
        <v>NONE</v>
      </c>
      <c r="K1213" s="22">
        <f t="array" ref="K1213">INDEX(Prices!$A$1:$G$5, MATCH(J1213, Prices!$A$1:$A$5, 0), MATCH(H1213, Prices!$A$1:$G$1, 0))</f>
        <v>0</v>
      </c>
      <c r="L1213" s="3">
        <v>3</v>
      </c>
      <c r="M1213" s="18" t="str">
        <f>VLOOKUP(L1213, Cities!$A$1:$B$11, 2, FALSE)</f>
        <v>Da Nang</v>
      </c>
      <c r="N1213" s="3">
        <v>6</v>
      </c>
      <c r="O1213" s="4" t="s">
        <v>46</v>
      </c>
    </row>
    <row r="1214" spans="1:15" ht="13" x14ac:dyDescent="0.15">
      <c r="A1214" s="3">
        <v>1213</v>
      </c>
      <c r="B1214" s="3">
        <v>4</v>
      </c>
      <c r="C1214" s="18" t="str">
        <f>VLOOKUP(B1214, 'Traffic channels'!$A$1:$B$7, 2, FALSE)</f>
        <v>Facebook</v>
      </c>
      <c r="D1214" s="4" t="s">
        <v>39</v>
      </c>
      <c r="E1214" s="14">
        <v>0</v>
      </c>
      <c r="F1214" s="3">
        <v>-1</v>
      </c>
      <c r="G1214" s="3">
        <v>-1</v>
      </c>
      <c r="H1214" s="18" t="str">
        <f>VLOOKUP(G1214, Products!$A$1:$B$7, 2, FALSE)</f>
        <v>NONE</v>
      </c>
      <c r="I1214" s="3">
        <v>-1</v>
      </c>
      <c r="J1214" s="19" t="str">
        <f>VLOOKUP(I1214, 'Pricing plans'!$A$1:$B$5, 2, FALSE)</f>
        <v>NONE</v>
      </c>
      <c r="K1214" s="22">
        <f t="array" ref="K1214">INDEX(Prices!$A$1:$G$5, MATCH(J1214, Prices!$A$1:$A$5, 0), MATCH(H1214, Prices!$A$1:$G$1, 0))</f>
        <v>0</v>
      </c>
      <c r="L1214" s="3">
        <v>1</v>
      </c>
      <c r="M1214" s="18" t="str">
        <f>VLOOKUP(L1214, Cities!$A$1:$B$11, 2, FALSE)</f>
        <v>Ho Chi Minh City</v>
      </c>
      <c r="N1214" s="3">
        <v>4</v>
      </c>
      <c r="O1214" s="4" t="s">
        <v>45</v>
      </c>
    </row>
    <row r="1215" spans="1:15" ht="13" x14ac:dyDescent="0.15">
      <c r="A1215" s="3">
        <v>1214</v>
      </c>
      <c r="B1215" s="3">
        <v>5</v>
      </c>
      <c r="C1215" s="18" t="str">
        <f>VLOOKUP(B1215, 'Traffic channels'!$A$1:$B$7, 2, FALSE)</f>
        <v>Instagram</v>
      </c>
      <c r="D1215" s="4" t="s">
        <v>42</v>
      </c>
      <c r="E1215" s="14">
        <v>0</v>
      </c>
      <c r="F1215" s="3">
        <v>-1</v>
      </c>
      <c r="G1215" s="3">
        <v>-1</v>
      </c>
      <c r="H1215" s="18" t="str">
        <f>VLOOKUP(G1215, Products!$A$1:$B$7, 2, FALSE)</f>
        <v>NONE</v>
      </c>
      <c r="I1215" s="3">
        <v>-1</v>
      </c>
      <c r="J1215" s="19" t="str">
        <f>VLOOKUP(I1215, 'Pricing plans'!$A$1:$B$5, 2, FALSE)</f>
        <v>NONE</v>
      </c>
      <c r="K1215" s="22">
        <f t="array" ref="K1215">INDEX(Prices!$A$1:$G$5, MATCH(J1215, Prices!$A$1:$A$5, 0), MATCH(H1215, Prices!$A$1:$G$1, 0))</f>
        <v>0</v>
      </c>
      <c r="L1215" s="3">
        <v>10</v>
      </c>
      <c r="M1215" s="18" t="str">
        <f>VLOOKUP(L1215, Cities!$A$1:$B$11, 2, FALSE)</f>
        <v>Nha Trang</v>
      </c>
      <c r="N1215" s="3">
        <v>4</v>
      </c>
      <c r="O1215" s="4" t="s">
        <v>45</v>
      </c>
    </row>
    <row r="1216" spans="1:15" ht="13" x14ac:dyDescent="0.15">
      <c r="A1216" s="3">
        <v>1215</v>
      </c>
      <c r="B1216" s="3">
        <v>2</v>
      </c>
      <c r="C1216" s="18" t="str">
        <f>VLOOKUP(B1216, 'Traffic channels'!$A$1:$B$7, 2, FALSE)</f>
        <v>Google Ads</v>
      </c>
      <c r="D1216" s="4" t="s">
        <v>39</v>
      </c>
      <c r="E1216" s="14">
        <v>0</v>
      </c>
      <c r="F1216" s="3">
        <v>-1</v>
      </c>
      <c r="G1216" s="3">
        <v>-1</v>
      </c>
      <c r="H1216" s="18" t="str">
        <f>VLOOKUP(G1216, Products!$A$1:$B$7, 2, FALSE)</f>
        <v>NONE</v>
      </c>
      <c r="I1216" s="3">
        <v>-1</v>
      </c>
      <c r="J1216" s="19" t="str">
        <f>VLOOKUP(I1216, 'Pricing plans'!$A$1:$B$5, 2, FALSE)</f>
        <v>NONE</v>
      </c>
      <c r="K1216" s="22">
        <f t="array" ref="K1216">INDEX(Prices!$A$1:$G$5, MATCH(J1216, Prices!$A$1:$A$5, 0), MATCH(H1216, Prices!$A$1:$G$1, 0))</f>
        <v>0</v>
      </c>
      <c r="L1216" s="3">
        <v>1</v>
      </c>
      <c r="M1216" s="18" t="str">
        <f>VLOOKUP(L1216, Cities!$A$1:$B$11, 2, FALSE)</f>
        <v>Ho Chi Minh City</v>
      </c>
      <c r="N1216" s="3">
        <v>1</v>
      </c>
      <c r="O1216" s="4" t="s">
        <v>44</v>
      </c>
    </row>
    <row r="1217" spans="1:15" ht="13" x14ac:dyDescent="0.15">
      <c r="A1217" s="3">
        <v>1216</v>
      </c>
      <c r="B1217" s="3">
        <v>1</v>
      </c>
      <c r="C1217" s="18" t="str">
        <f>VLOOKUP(B1217, 'Traffic channels'!$A$1:$B$7, 2, FALSE)</f>
        <v>Google SEO</v>
      </c>
      <c r="D1217" s="4" t="s">
        <v>39</v>
      </c>
      <c r="E1217" s="14">
        <v>0</v>
      </c>
      <c r="F1217" s="3">
        <v>-1</v>
      </c>
      <c r="G1217" s="3">
        <v>-1</v>
      </c>
      <c r="H1217" s="18" t="str">
        <f>VLOOKUP(G1217, Products!$A$1:$B$7, 2, FALSE)</f>
        <v>NONE</v>
      </c>
      <c r="I1217" s="3">
        <v>-1</v>
      </c>
      <c r="J1217" s="19" t="str">
        <f>VLOOKUP(I1217, 'Pricing plans'!$A$1:$B$5, 2, FALSE)</f>
        <v>NONE</v>
      </c>
      <c r="K1217" s="22">
        <f t="array" ref="K1217">INDEX(Prices!$A$1:$G$5, MATCH(J1217, Prices!$A$1:$A$5, 0), MATCH(H1217, Prices!$A$1:$G$1, 0))</f>
        <v>0</v>
      </c>
      <c r="L1217" s="3">
        <v>5</v>
      </c>
      <c r="M1217" s="18" t="str">
        <f>VLOOKUP(L1217, Cities!$A$1:$B$11, 2, FALSE)</f>
        <v>Đông Hà</v>
      </c>
      <c r="N1217" s="3">
        <v>7</v>
      </c>
      <c r="O1217" s="4" t="s">
        <v>47</v>
      </c>
    </row>
    <row r="1218" spans="1:15" ht="13" x14ac:dyDescent="0.15">
      <c r="A1218" s="3">
        <v>1217</v>
      </c>
      <c r="B1218" s="3">
        <v>3</v>
      </c>
      <c r="C1218" s="18" t="str">
        <f>VLOOKUP(B1218, 'Traffic channels'!$A$1:$B$7, 2, FALSE)</f>
        <v>Bing</v>
      </c>
      <c r="D1218" s="4" t="s">
        <v>39</v>
      </c>
      <c r="E1218" s="14">
        <v>0</v>
      </c>
      <c r="F1218" s="3">
        <v>-1</v>
      </c>
      <c r="G1218" s="3">
        <v>-1</v>
      </c>
      <c r="H1218" s="18" t="str">
        <f>VLOOKUP(G1218, Products!$A$1:$B$7, 2, FALSE)</f>
        <v>NONE</v>
      </c>
      <c r="I1218" s="3">
        <v>-1</v>
      </c>
      <c r="J1218" s="19" t="str">
        <f>VLOOKUP(I1218, 'Pricing plans'!$A$1:$B$5, 2, FALSE)</f>
        <v>NONE</v>
      </c>
      <c r="K1218" s="22">
        <f t="array" ref="K1218">INDEX(Prices!$A$1:$G$5, MATCH(J1218, Prices!$A$1:$A$5, 0), MATCH(H1218, Prices!$A$1:$G$1, 0))</f>
        <v>0</v>
      </c>
      <c r="L1218" s="3">
        <v>7</v>
      </c>
      <c r="M1218" s="18" t="str">
        <f>VLOOKUP(L1218, Cities!$A$1:$B$11, 2, FALSE)</f>
        <v>Hội An</v>
      </c>
      <c r="N1218" s="3">
        <v>6</v>
      </c>
      <c r="O1218" s="4" t="s">
        <v>46</v>
      </c>
    </row>
    <row r="1219" spans="1:15" ht="13" x14ac:dyDescent="0.15">
      <c r="A1219" s="3">
        <v>1218</v>
      </c>
      <c r="B1219" s="3">
        <v>2</v>
      </c>
      <c r="C1219" s="18" t="str">
        <f>VLOOKUP(B1219, 'Traffic channels'!$A$1:$B$7, 2, FALSE)</f>
        <v>Google Ads</v>
      </c>
      <c r="D1219" s="4" t="s">
        <v>42</v>
      </c>
      <c r="E1219" s="14">
        <v>0</v>
      </c>
      <c r="F1219" s="3">
        <v>-1</v>
      </c>
      <c r="G1219" s="3">
        <v>-1</v>
      </c>
      <c r="H1219" s="18" t="str">
        <f>VLOOKUP(G1219, Products!$A$1:$B$7, 2, FALSE)</f>
        <v>NONE</v>
      </c>
      <c r="I1219" s="3">
        <v>-1</v>
      </c>
      <c r="J1219" s="19" t="str">
        <f>VLOOKUP(I1219, 'Pricing plans'!$A$1:$B$5, 2, FALSE)</f>
        <v>NONE</v>
      </c>
      <c r="K1219" s="22">
        <f t="array" ref="K1219">INDEX(Prices!$A$1:$G$5, MATCH(J1219, Prices!$A$1:$A$5, 0), MATCH(H1219, Prices!$A$1:$G$1, 0))</f>
        <v>0</v>
      </c>
      <c r="L1219" s="3">
        <v>10</v>
      </c>
      <c r="M1219" s="18" t="str">
        <f>VLOOKUP(L1219, Cities!$A$1:$B$11, 2, FALSE)</f>
        <v>Nha Trang</v>
      </c>
      <c r="N1219" s="3">
        <v>3</v>
      </c>
      <c r="O1219" s="4" t="s">
        <v>40</v>
      </c>
    </row>
    <row r="1220" spans="1:15" ht="13" x14ac:dyDescent="0.15">
      <c r="A1220" s="3">
        <v>1219</v>
      </c>
      <c r="B1220" s="3">
        <v>4</v>
      </c>
      <c r="C1220" s="18" t="str">
        <f>VLOOKUP(B1220, 'Traffic channels'!$A$1:$B$7, 2, FALSE)</f>
        <v>Facebook</v>
      </c>
      <c r="D1220" s="4" t="s">
        <v>39</v>
      </c>
      <c r="E1220" s="14">
        <v>0</v>
      </c>
      <c r="F1220" s="3">
        <v>-1</v>
      </c>
      <c r="G1220" s="3">
        <v>-1</v>
      </c>
      <c r="H1220" s="18" t="str">
        <f>VLOOKUP(G1220, Products!$A$1:$B$7, 2, FALSE)</f>
        <v>NONE</v>
      </c>
      <c r="I1220" s="3">
        <v>-1</v>
      </c>
      <c r="J1220" s="19" t="str">
        <f>VLOOKUP(I1220, 'Pricing plans'!$A$1:$B$5, 2, FALSE)</f>
        <v>NONE</v>
      </c>
      <c r="K1220" s="22">
        <f t="array" ref="K1220">INDEX(Prices!$A$1:$G$5, MATCH(J1220, Prices!$A$1:$A$5, 0), MATCH(H1220, Prices!$A$1:$G$1, 0))</f>
        <v>0</v>
      </c>
      <c r="L1220" s="3">
        <v>1</v>
      </c>
      <c r="M1220" s="18" t="str">
        <f>VLOOKUP(L1220, Cities!$A$1:$B$11, 2, FALSE)</f>
        <v>Ho Chi Minh City</v>
      </c>
      <c r="N1220" s="3">
        <v>5</v>
      </c>
      <c r="O1220" s="4" t="s">
        <v>43</v>
      </c>
    </row>
    <row r="1221" spans="1:15" ht="13" x14ac:dyDescent="0.15">
      <c r="A1221" s="3">
        <v>1220</v>
      </c>
      <c r="B1221" s="3">
        <v>2</v>
      </c>
      <c r="C1221" s="18" t="str">
        <f>VLOOKUP(B1221, 'Traffic channels'!$A$1:$B$7, 2, FALSE)</f>
        <v>Google Ads</v>
      </c>
      <c r="D1221" s="4" t="s">
        <v>42</v>
      </c>
      <c r="E1221" s="14">
        <v>0</v>
      </c>
      <c r="F1221" s="3">
        <v>-1</v>
      </c>
      <c r="G1221" s="3">
        <v>-1</v>
      </c>
      <c r="H1221" s="18" t="str">
        <f>VLOOKUP(G1221, Products!$A$1:$B$7, 2, FALSE)</f>
        <v>NONE</v>
      </c>
      <c r="I1221" s="3">
        <v>-1</v>
      </c>
      <c r="J1221" s="19" t="str">
        <f>VLOOKUP(I1221, 'Pricing plans'!$A$1:$B$5, 2, FALSE)</f>
        <v>NONE</v>
      </c>
      <c r="K1221" s="22">
        <f t="array" ref="K1221">INDEX(Prices!$A$1:$G$5, MATCH(J1221, Prices!$A$1:$A$5, 0), MATCH(H1221, Prices!$A$1:$G$1, 0))</f>
        <v>0</v>
      </c>
      <c r="L1221" s="3">
        <v>2</v>
      </c>
      <c r="M1221" s="18" t="str">
        <f>VLOOKUP(L1221, Cities!$A$1:$B$11, 2, FALSE)</f>
        <v>Hanoi</v>
      </c>
      <c r="N1221" s="3">
        <v>5</v>
      </c>
      <c r="O1221" s="4" t="s">
        <v>43</v>
      </c>
    </row>
    <row r="1222" spans="1:15" ht="13" x14ac:dyDescent="0.15">
      <c r="A1222" s="3">
        <v>1221</v>
      </c>
      <c r="B1222" s="3">
        <v>2</v>
      </c>
      <c r="C1222" s="18" t="str">
        <f>VLOOKUP(B1222, 'Traffic channels'!$A$1:$B$7, 2, FALSE)</f>
        <v>Google Ads</v>
      </c>
      <c r="D1222" s="4" t="s">
        <v>39</v>
      </c>
      <c r="E1222" s="14">
        <v>0</v>
      </c>
      <c r="F1222" s="3">
        <v>-1</v>
      </c>
      <c r="G1222" s="3">
        <v>-1</v>
      </c>
      <c r="H1222" s="18" t="str">
        <f>VLOOKUP(G1222, Products!$A$1:$B$7, 2, FALSE)</f>
        <v>NONE</v>
      </c>
      <c r="I1222" s="3">
        <v>-1</v>
      </c>
      <c r="J1222" s="19" t="str">
        <f>VLOOKUP(I1222, 'Pricing plans'!$A$1:$B$5, 2, FALSE)</f>
        <v>NONE</v>
      </c>
      <c r="K1222" s="22">
        <f t="array" ref="K1222">INDEX(Prices!$A$1:$G$5, MATCH(J1222, Prices!$A$1:$A$5, 0), MATCH(H1222, Prices!$A$1:$G$1, 0))</f>
        <v>0</v>
      </c>
      <c r="L1222" s="3">
        <v>1</v>
      </c>
      <c r="M1222" s="18" t="str">
        <f>VLOOKUP(L1222, Cities!$A$1:$B$11, 2, FALSE)</f>
        <v>Ho Chi Minh City</v>
      </c>
      <c r="N1222" s="3">
        <v>6</v>
      </c>
      <c r="O1222" s="4" t="s">
        <v>46</v>
      </c>
    </row>
    <row r="1223" spans="1:15" ht="13" x14ac:dyDescent="0.15">
      <c r="A1223" s="3">
        <v>1222</v>
      </c>
      <c r="B1223" s="3">
        <v>1</v>
      </c>
      <c r="C1223" s="18" t="str">
        <f>VLOOKUP(B1223, 'Traffic channels'!$A$1:$B$7, 2, FALSE)</f>
        <v>Google SEO</v>
      </c>
      <c r="D1223" s="4" t="s">
        <v>42</v>
      </c>
      <c r="E1223" s="14">
        <v>0</v>
      </c>
      <c r="F1223" s="3">
        <v>-1</v>
      </c>
      <c r="G1223" s="3">
        <v>-1</v>
      </c>
      <c r="H1223" s="18" t="str">
        <f>VLOOKUP(G1223, Products!$A$1:$B$7, 2, FALSE)</f>
        <v>NONE</v>
      </c>
      <c r="I1223" s="3">
        <v>-1</v>
      </c>
      <c r="J1223" s="19" t="str">
        <f>VLOOKUP(I1223, 'Pricing plans'!$A$1:$B$5, 2, FALSE)</f>
        <v>NONE</v>
      </c>
      <c r="K1223" s="22">
        <f t="array" ref="K1223">INDEX(Prices!$A$1:$G$5, MATCH(J1223, Prices!$A$1:$A$5, 0), MATCH(H1223, Prices!$A$1:$G$1, 0))</f>
        <v>0</v>
      </c>
      <c r="L1223" s="3">
        <v>3</v>
      </c>
      <c r="M1223" s="18" t="str">
        <f>VLOOKUP(L1223, Cities!$A$1:$B$11, 2, FALSE)</f>
        <v>Da Nang</v>
      </c>
      <c r="N1223" s="3">
        <v>7</v>
      </c>
      <c r="O1223" s="4" t="s">
        <v>47</v>
      </c>
    </row>
    <row r="1224" spans="1:15" ht="13" x14ac:dyDescent="0.15">
      <c r="A1224" s="3">
        <v>1223</v>
      </c>
      <c r="B1224" s="3">
        <v>5</v>
      </c>
      <c r="C1224" s="18" t="str">
        <f>VLOOKUP(B1224, 'Traffic channels'!$A$1:$B$7, 2, FALSE)</f>
        <v>Instagram</v>
      </c>
      <c r="D1224" s="4" t="s">
        <v>42</v>
      </c>
      <c r="E1224" s="14">
        <v>0</v>
      </c>
      <c r="F1224" s="3">
        <v>-1</v>
      </c>
      <c r="G1224" s="3">
        <v>-1</v>
      </c>
      <c r="H1224" s="18" t="str">
        <f>VLOOKUP(G1224, Products!$A$1:$B$7, 2, FALSE)</f>
        <v>NONE</v>
      </c>
      <c r="I1224" s="3">
        <v>-1</v>
      </c>
      <c r="J1224" s="19" t="str">
        <f>VLOOKUP(I1224, 'Pricing plans'!$A$1:$B$5, 2, FALSE)</f>
        <v>NONE</v>
      </c>
      <c r="K1224" s="22">
        <f t="array" ref="K1224">INDEX(Prices!$A$1:$G$5, MATCH(J1224, Prices!$A$1:$A$5, 0), MATCH(H1224, Prices!$A$1:$G$1, 0))</f>
        <v>0</v>
      </c>
      <c r="L1224" s="3">
        <v>5</v>
      </c>
      <c r="M1224" s="18" t="str">
        <f>VLOOKUP(L1224, Cities!$A$1:$B$11, 2, FALSE)</f>
        <v>Đông Hà</v>
      </c>
      <c r="N1224" s="3">
        <v>6</v>
      </c>
      <c r="O1224" s="4" t="s">
        <v>46</v>
      </c>
    </row>
    <row r="1225" spans="1:15" ht="13" x14ac:dyDescent="0.15">
      <c r="A1225" s="3">
        <v>1224</v>
      </c>
      <c r="B1225" s="3">
        <v>1</v>
      </c>
      <c r="C1225" s="18" t="str">
        <f>VLOOKUP(B1225, 'Traffic channels'!$A$1:$B$7, 2, FALSE)</f>
        <v>Google SEO</v>
      </c>
      <c r="D1225" s="4" t="s">
        <v>42</v>
      </c>
      <c r="E1225" s="14">
        <v>0</v>
      </c>
      <c r="F1225" s="3">
        <v>-1</v>
      </c>
      <c r="G1225" s="3">
        <v>-1</v>
      </c>
      <c r="H1225" s="18" t="str">
        <f>VLOOKUP(G1225, Products!$A$1:$B$7, 2, FALSE)</f>
        <v>NONE</v>
      </c>
      <c r="I1225" s="3">
        <v>-1</v>
      </c>
      <c r="J1225" s="19" t="str">
        <f>VLOOKUP(I1225, 'Pricing plans'!$A$1:$B$5, 2, FALSE)</f>
        <v>NONE</v>
      </c>
      <c r="K1225" s="22">
        <f t="array" ref="K1225">INDEX(Prices!$A$1:$G$5, MATCH(J1225, Prices!$A$1:$A$5, 0), MATCH(H1225, Prices!$A$1:$G$1, 0))</f>
        <v>0</v>
      </c>
      <c r="L1225" s="3">
        <v>9</v>
      </c>
      <c r="M1225" s="18" t="str">
        <f>VLOOKUP(L1225, Cities!$A$1:$B$11, 2, FALSE)</f>
        <v>Haiphong</v>
      </c>
      <c r="N1225" s="3">
        <v>2</v>
      </c>
      <c r="O1225" s="4" t="s">
        <v>41</v>
      </c>
    </row>
    <row r="1226" spans="1:15" ht="13" x14ac:dyDescent="0.15">
      <c r="A1226" s="3">
        <v>1225</v>
      </c>
      <c r="B1226" s="3">
        <v>6</v>
      </c>
      <c r="C1226" s="18" t="str">
        <f>VLOOKUP(B1226, 'Traffic channels'!$A$1:$B$7, 2, FALSE)</f>
        <v>Twitter</v>
      </c>
      <c r="D1226" s="4" t="s">
        <v>39</v>
      </c>
      <c r="E1226" s="14">
        <v>0</v>
      </c>
      <c r="F1226" s="3">
        <v>-1</v>
      </c>
      <c r="G1226" s="3">
        <v>-1</v>
      </c>
      <c r="H1226" s="18" t="str">
        <f>VLOOKUP(G1226, Products!$A$1:$B$7, 2, FALSE)</f>
        <v>NONE</v>
      </c>
      <c r="I1226" s="3">
        <v>-1</v>
      </c>
      <c r="J1226" s="19" t="str">
        <f>VLOOKUP(I1226, 'Pricing plans'!$A$1:$B$5, 2, FALSE)</f>
        <v>NONE</v>
      </c>
      <c r="K1226" s="22">
        <f t="array" ref="K1226">INDEX(Prices!$A$1:$G$5, MATCH(J1226, Prices!$A$1:$A$5, 0), MATCH(H1226, Prices!$A$1:$G$1, 0))</f>
        <v>0</v>
      </c>
      <c r="L1226" s="3">
        <v>3</v>
      </c>
      <c r="M1226" s="18" t="str">
        <f>VLOOKUP(L1226, Cities!$A$1:$B$11, 2, FALSE)</f>
        <v>Da Nang</v>
      </c>
      <c r="N1226" s="3">
        <v>5</v>
      </c>
      <c r="O1226" s="4" t="s">
        <v>43</v>
      </c>
    </row>
    <row r="1227" spans="1:15" ht="13" x14ac:dyDescent="0.15">
      <c r="A1227" s="3">
        <v>1226</v>
      </c>
      <c r="B1227" s="3">
        <v>4</v>
      </c>
      <c r="C1227" s="18" t="str">
        <f>VLOOKUP(B1227, 'Traffic channels'!$A$1:$B$7, 2, FALSE)</f>
        <v>Facebook</v>
      </c>
      <c r="D1227" s="4" t="s">
        <v>39</v>
      </c>
      <c r="E1227" s="14">
        <v>0</v>
      </c>
      <c r="F1227" s="3">
        <v>-1</v>
      </c>
      <c r="G1227" s="3">
        <v>-1</v>
      </c>
      <c r="H1227" s="18" t="str">
        <f>VLOOKUP(G1227, Products!$A$1:$B$7, 2, FALSE)</f>
        <v>NONE</v>
      </c>
      <c r="I1227" s="3">
        <v>-1</v>
      </c>
      <c r="J1227" s="19" t="str">
        <f>VLOOKUP(I1227, 'Pricing plans'!$A$1:$B$5, 2, FALSE)</f>
        <v>NONE</v>
      </c>
      <c r="K1227" s="22">
        <f t="array" ref="K1227">INDEX(Prices!$A$1:$G$5, MATCH(J1227, Prices!$A$1:$A$5, 0), MATCH(H1227, Prices!$A$1:$G$1, 0))</f>
        <v>0</v>
      </c>
      <c r="L1227" s="3">
        <v>5</v>
      </c>
      <c r="M1227" s="18" t="str">
        <f>VLOOKUP(L1227, Cities!$A$1:$B$11, 2, FALSE)</f>
        <v>Đông Hà</v>
      </c>
      <c r="N1227" s="3">
        <v>4</v>
      </c>
      <c r="O1227" s="4" t="s">
        <v>45</v>
      </c>
    </row>
    <row r="1228" spans="1:15" ht="13" x14ac:dyDescent="0.15">
      <c r="A1228" s="3">
        <v>1227</v>
      </c>
      <c r="B1228" s="3">
        <v>2</v>
      </c>
      <c r="C1228" s="18" t="str">
        <f>VLOOKUP(B1228, 'Traffic channels'!$A$1:$B$7, 2, FALSE)</f>
        <v>Google Ads</v>
      </c>
      <c r="D1228" s="4" t="s">
        <v>42</v>
      </c>
      <c r="E1228" s="14">
        <v>0</v>
      </c>
      <c r="F1228" s="3">
        <v>-1</v>
      </c>
      <c r="G1228" s="3">
        <v>-1</v>
      </c>
      <c r="H1228" s="18" t="str">
        <f>VLOOKUP(G1228, Products!$A$1:$B$7, 2, FALSE)</f>
        <v>NONE</v>
      </c>
      <c r="I1228" s="3">
        <v>-1</v>
      </c>
      <c r="J1228" s="19" t="str">
        <f>VLOOKUP(I1228, 'Pricing plans'!$A$1:$B$5, 2, FALSE)</f>
        <v>NONE</v>
      </c>
      <c r="K1228" s="22">
        <f t="array" ref="K1228">INDEX(Prices!$A$1:$G$5, MATCH(J1228, Prices!$A$1:$A$5, 0), MATCH(H1228, Prices!$A$1:$G$1, 0))</f>
        <v>0</v>
      </c>
      <c r="L1228" s="3">
        <v>4</v>
      </c>
      <c r="M1228" s="18" t="str">
        <f>VLOOKUP(L1228, Cities!$A$1:$B$11, 2, FALSE)</f>
        <v>Huế</v>
      </c>
      <c r="N1228" s="3">
        <v>5</v>
      </c>
      <c r="O1228" s="4" t="s">
        <v>43</v>
      </c>
    </row>
    <row r="1229" spans="1:15" ht="13" x14ac:dyDescent="0.15">
      <c r="A1229" s="3">
        <v>1228</v>
      </c>
      <c r="B1229" s="3">
        <v>2</v>
      </c>
      <c r="C1229" s="18" t="str">
        <f>VLOOKUP(B1229, 'Traffic channels'!$A$1:$B$7, 2, FALSE)</f>
        <v>Google Ads</v>
      </c>
      <c r="D1229" s="4" t="s">
        <v>42</v>
      </c>
      <c r="E1229" s="14">
        <v>0</v>
      </c>
      <c r="F1229" s="3">
        <v>-1</v>
      </c>
      <c r="G1229" s="3">
        <v>-1</v>
      </c>
      <c r="H1229" s="18" t="str">
        <f>VLOOKUP(G1229, Products!$A$1:$B$7, 2, FALSE)</f>
        <v>NONE</v>
      </c>
      <c r="I1229" s="3">
        <v>-1</v>
      </c>
      <c r="J1229" s="19" t="str">
        <f>VLOOKUP(I1229, 'Pricing plans'!$A$1:$B$5, 2, FALSE)</f>
        <v>NONE</v>
      </c>
      <c r="K1229" s="22">
        <f t="array" ref="K1229">INDEX(Prices!$A$1:$G$5, MATCH(J1229, Prices!$A$1:$A$5, 0), MATCH(H1229, Prices!$A$1:$G$1, 0))</f>
        <v>0</v>
      </c>
      <c r="L1229" s="3">
        <v>6</v>
      </c>
      <c r="M1229" s="18" t="str">
        <f>VLOOKUP(L1229, Cities!$A$1:$B$11, 2, FALSE)</f>
        <v>Đà Lạt</v>
      </c>
      <c r="N1229" s="3">
        <v>1</v>
      </c>
      <c r="O1229" s="4" t="s">
        <v>44</v>
      </c>
    </row>
    <row r="1230" spans="1:15" ht="13" x14ac:dyDescent="0.15">
      <c r="A1230" s="3">
        <v>1229</v>
      </c>
      <c r="B1230" s="3">
        <v>2</v>
      </c>
      <c r="C1230" s="18" t="str">
        <f>VLOOKUP(B1230, 'Traffic channels'!$A$1:$B$7, 2, FALSE)</f>
        <v>Google Ads</v>
      </c>
      <c r="D1230" s="4" t="s">
        <v>39</v>
      </c>
      <c r="E1230" s="14">
        <v>0</v>
      </c>
      <c r="F1230" s="3">
        <v>-1</v>
      </c>
      <c r="G1230" s="3">
        <v>-1</v>
      </c>
      <c r="H1230" s="18" t="str">
        <f>VLOOKUP(G1230, Products!$A$1:$B$7, 2, FALSE)</f>
        <v>NONE</v>
      </c>
      <c r="I1230" s="3">
        <v>-1</v>
      </c>
      <c r="J1230" s="19" t="str">
        <f>VLOOKUP(I1230, 'Pricing plans'!$A$1:$B$5, 2, FALSE)</f>
        <v>NONE</v>
      </c>
      <c r="K1230" s="22">
        <f t="array" ref="K1230">INDEX(Prices!$A$1:$G$5, MATCH(J1230, Prices!$A$1:$A$5, 0), MATCH(H1230, Prices!$A$1:$G$1, 0))</f>
        <v>0</v>
      </c>
      <c r="L1230" s="3">
        <v>5</v>
      </c>
      <c r="M1230" s="18" t="str">
        <f>VLOOKUP(L1230, Cities!$A$1:$B$11, 2, FALSE)</f>
        <v>Đông Hà</v>
      </c>
      <c r="N1230" s="3">
        <v>2</v>
      </c>
      <c r="O1230" s="4" t="s">
        <v>41</v>
      </c>
    </row>
    <row r="1231" spans="1:15" ht="13" x14ac:dyDescent="0.15">
      <c r="A1231" s="3">
        <v>1230</v>
      </c>
      <c r="B1231" s="3">
        <v>2</v>
      </c>
      <c r="C1231" s="18" t="str">
        <f>VLOOKUP(B1231, 'Traffic channels'!$A$1:$B$7, 2, FALSE)</f>
        <v>Google Ads</v>
      </c>
      <c r="D1231" s="4" t="s">
        <v>39</v>
      </c>
      <c r="E1231" s="14">
        <v>0</v>
      </c>
      <c r="F1231" s="3">
        <v>-1</v>
      </c>
      <c r="G1231" s="3">
        <v>-1</v>
      </c>
      <c r="H1231" s="18" t="str">
        <f>VLOOKUP(G1231, Products!$A$1:$B$7, 2, FALSE)</f>
        <v>NONE</v>
      </c>
      <c r="I1231" s="3">
        <v>-1</v>
      </c>
      <c r="J1231" s="19" t="str">
        <f>VLOOKUP(I1231, 'Pricing plans'!$A$1:$B$5, 2, FALSE)</f>
        <v>NONE</v>
      </c>
      <c r="K1231" s="22">
        <f t="array" ref="K1231">INDEX(Prices!$A$1:$G$5, MATCH(J1231, Prices!$A$1:$A$5, 0), MATCH(H1231, Prices!$A$1:$G$1, 0))</f>
        <v>0</v>
      </c>
      <c r="L1231" s="3">
        <v>9</v>
      </c>
      <c r="M1231" s="18" t="str">
        <f>VLOOKUP(L1231, Cities!$A$1:$B$11, 2, FALSE)</f>
        <v>Haiphong</v>
      </c>
      <c r="N1231" s="3">
        <v>7</v>
      </c>
      <c r="O1231" s="4" t="s">
        <v>47</v>
      </c>
    </row>
    <row r="1232" spans="1:15" ht="13" x14ac:dyDescent="0.15">
      <c r="A1232" s="3">
        <v>1231</v>
      </c>
      <c r="B1232" s="3">
        <v>2</v>
      </c>
      <c r="C1232" s="18" t="str">
        <f>VLOOKUP(B1232, 'Traffic channels'!$A$1:$B$7, 2, FALSE)</f>
        <v>Google Ads</v>
      </c>
      <c r="D1232" s="4" t="s">
        <v>42</v>
      </c>
      <c r="E1232" s="14">
        <v>0</v>
      </c>
      <c r="F1232" s="3">
        <v>-1</v>
      </c>
      <c r="G1232" s="3">
        <v>-1</v>
      </c>
      <c r="H1232" s="18" t="str">
        <f>VLOOKUP(G1232, Products!$A$1:$B$7, 2, FALSE)</f>
        <v>NONE</v>
      </c>
      <c r="I1232" s="3">
        <v>-1</v>
      </c>
      <c r="J1232" s="19" t="str">
        <f>VLOOKUP(I1232, 'Pricing plans'!$A$1:$B$5, 2, FALSE)</f>
        <v>NONE</v>
      </c>
      <c r="K1232" s="22">
        <f t="array" ref="K1232">INDEX(Prices!$A$1:$G$5, MATCH(J1232, Prices!$A$1:$A$5, 0), MATCH(H1232, Prices!$A$1:$G$1, 0))</f>
        <v>0</v>
      </c>
      <c r="L1232" s="3">
        <v>1</v>
      </c>
      <c r="M1232" s="18" t="str">
        <f>VLOOKUP(L1232, Cities!$A$1:$B$11, 2, FALSE)</f>
        <v>Ho Chi Minh City</v>
      </c>
      <c r="N1232" s="3">
        <v>7</v>
      </c>
      <c r="O1232" s="4" t="s">
        <v>47</v>
      </c>
    </row>
    <row r="1233" spans="1:15" ht="13" x14ac:dyDescent="0.15">
      <c r="A1233" s="3">
        <v>1232</v>
      </c>
      <c r="B1233" s="3">
        <v>1</v>
      </c>
      <c r="C1233" s="18" t="str">
        <f>VLOOKUP(B1233, 'Traffic channels'!$A$1:$B$7, 2, FALSE)</f>
        <v>Google SEO</v>
      </c>
      <c r="D1233" s="4" t="s">
        <v>42</v>
      </c>
      <c r="E1233" s="14">
        <v>0</v>
      </c>
      <c r="F1233" s="3">
        <v>-1</v>
      </c>
      <c r="G1233" s="3">
        <v>-1</v>
      </c>
      <c r="H1233" s="18" t="str">
        <f>VLOOKUP(G1233, Products!$A$1:$B$7, 2, FALSE)</f>
        <v>NONE</v>
      </c>
      <c r="I1233" s="3">
        <v>-1</v>
      </c>
      <c r="J1233" s="19" t="str">
        <f>VLOOKUP(I1233, 'Pricing plans'!$A$1:$B$5, 2, FALSE)</f>
        <v>NONE</v>
      </c>
      <c r="K1233" s="22">
        <f t="array" ref="K1233">INDEX(Prices!$A$1:$G$5, MATCH(J1233, Prices!$A$1:$A$5, 0), MATCH(H1233, Prices!$A$1:$G$1, 0))</f>
        <v>0</v>
      </c>
      <c r="L1233" s="3">
        <v>1</v>
      </c>
      <c r="M1233" s="18" t="str">
        <f>VLOOKUP(L1233, Cities!$A$1:$B$11, 2, FALSE)</f>
        <v>Ho Chi Minh City</v>
      </c>
      <c r="N1233" s="3">
        <v>6</v>
      </c>
      <c r="O1233" s="4" t="s">
        <v>46</v>
      </c>
    </row>
    <row r="1234" spans="1:15" ht="13" x14ac:dyDescent="0.15">
      <c r="A1234" s="3">
        <v>1233</v>
      </c>
      <c r="B1234" s="3">
        <v>3</v>
      </c>
      <c r="C1234" s="18" t="str">
        <f>VLOOKUP(B1234, 'Traffic channels'!$A$1:$B$7, 2, FALSE)</f>
        <v>Bing</v>
      </c>
      <c r="D1234" s="4" t="s">
        <v>42</v>
      </c>
      <c r="E1234" s="14">
        <v>0</v>
      </c>
      <c r="F1234" s="3">
        <v>-1</v>
      </c>
      <c r="G1234" s="3">
        <v>-1</v>
      </c>
      <c r="H1234" s="18" t="str">
        <f>VLOOKUP(G1234, Products!$A$1:$B$7, 2, FALSE)</f>
        <v>NONE</v>
      </c>
      <c r="I1234" s="3">
        <v>-1</v>
      </c>
      <c r="J1234" s="19" t="str">
        <f>VLOOKUP(I1234, 'Pricing plans'!$A$1:$B$5, 2, FALSE)</f>
        <v>NONE</v>
      </c>
      <c r="K1234" s="22">
        <f t="array" ref="K1234">INDEX(Prices!$A$1:$G$5, MATCH(J1234, Prices!$A$1:$A$5, 0), MATCH(H1234, Prices!$A$1:$G$1, 0))</f>
        <v>0</v>
      </c>
      <c r="L1234" s="3">
        <v>5</v>
      </c>
      <c r="M1234" s="18" t="str">
        <f>VLOOKUP(L1234, Cities!$A$1:$B$11, 2, FALSE)</f>
        <v>Đông Hà</v>
      </c>
      <c r="N1234" s="3">
        <v>7</v>
      </c>
      <c r="O1234" s="4" t="s">
        <v>47</v>
      </c>
    </row>
    <row r="1235" spans="1:15" ht="13" x14ac:dyDescent="0.15">
      <c r="A1235" s="3">
        <v>1234</v>
      </c>
      <c r="B1235" s="3">
        <v>1</v>
      </c>
      <c r="C1235" s="18" t="str">
        <f>VLOOKUP(B1235, 'Traffic channels'!$A$1:$B$7, 2, FALSE)</f>
        <v>Google SEO</v>
      </c>
      <c r="D1235" s="4" t="s">
        <v>39</v>
      </c>
      <c r="E1235" s="14">
        <v>0</v>
      </c>
      <c r="F1235" s="3">
        <v>-1</v>
      </c>
      <c r="G1235" s="3">
        <v>-1</v>
      </c>
      <c r="H1235" s="18" t="str">
        <f>VLOOKUP(G1235, Products!$A$1:$B$7, 2, FALSE)</f>
        <v>NONE</v>
      </c>
      <c r="I1235" s="3">
        <v>-1</v>
      </c>
      <c r="J1235" s="19" t="str">
        <f>VLOOKUP(I1235, 'Pricing plans'!$A$1:$B$5, 2, FALSE)</f>
        <v>NONE</v>
      </c>
      <c r="K1235" s="22">
        <f t="array" ref="K1235">INDEX(Prices!$A$1:$G$5, MATCH(J1235, Prices!$A$1:$A$5, 0), MATCH(H1235, Prices!$A$1:$G$1, 0))</f>
        <v>0</v>
      </c>
      <c r="L1235" s="3">
        <v>2</v>
      </c>
      <c r="M1235" s="18" t="str">
        <f>VLOOKUP(L1235, Cities!$A$1:$B$11, 2, FALSE)</f>
        <v>Hanoi</v>
      </c>
      <c r="N1235" s="3">
        <v>2</v>
      </c>
      <c r="O1235" s="4" t="s">
        <v>41</v>
      </c>
    </row>
    <row r="1236" spans="1:15" ht="13" x14ac:dyDescent="0.15">
      <c r="A1236" s="3">
        <v>1235</v>
      </c>
      <c r="B1236" s="3">
        <v>4</v>
      </c>
      <c r="C1236" s="18" t="str">
        <f>VLOOKUP(B1236, 'Traffic channels'!$A$1:$B$7, 2, FALSE)</f>
        <v>Facebook</v>
      </c>
      <c r="D1236" s="4" t="s">
        <v>39</v>
      </c>
      <c r="E1236" s="14">
        <v>0</v>
      </c>
      <c r="F1236" s="3">
        <v>-1</v>
      </c>
      <c r="G1236" s="3">
        <v>-1</v>
      </c>
      <c r="H1236" s="18" t="str">
        <f>VLOOKUP(G1236, Products!$A$1:$B$7, 2, FALSE)</f>
        <v>NONE</v>
      </c>
      <c r="I1236" s="3">
        <v>-1</v>
      </c>
      <c r="J1236" s="19" t="str">
        <f>VLOOKUP(I1236, 'Pricing plans'!$A$1:$B$5, 2, FALSE)</f>
        <v>NONE</v>
      </c>
      <c r="K1236" s="22">
        <f t="array" ref="K1236">INDEX(Prices!$A$1:$G$5, MATCH(J1236, Prices!$A$1:$A$5, 0), MATCH(H1236, Prices!$A$1:$G$1, 0))</f>
        <v>0</v>
      </c>
      <c r="L1236" s="3">
        <v>6</v>
      </c>
      <c r="M1236" s="18" t="str">
        <f>VLOOKUP(L1236, Cities!$A$1:$B$11, 2, FALSE)</f>
        <v>Đà Lạt</v>
      </c>
      <c r="N1236" s="3">
        <v>7</v>
      </c>
      <c r="O1236" s="4" t="s">
        <v>47</v>
      </c>
    </row>
    <row r="1237" spans="1:15" ht="13" x14ac:dyDescent="0.15">
      <c r="A1237" s="3">
        <v>1236</v>
      </c>
      <c r="B1237" s="3">
        <v>4</v>
      </c>
      <c r="C1237" s="18" t="str">
        <f>VLOOKUP(B1237, 'Traffic channels'!$A$1:$B$7, 2, FALSE)</f>
        <v>Facebook</v>
      </c>
      <c r="D1237" s="4" t="s">
        <v>42</v>
      </c>
      <c r="E1237" s="14">
        <v>0</v>
      </c>
      <c r="F1237" s="3">
        <v>-1</v>
      </c>
      <c r="G1237" s="3">
        <v>-1</v>
      </c>
      <c r="H1237" s="18" t="str">
        <f>VLOOKUP(G1237, Products!$A$1:$B$7, 2, FALSE)</f>
        <v>NONE</v>
      </c>
      <c r="I1237" s="3">
        <v>-1</v>
      </c>
      <c r="J1237" s="19" t="str">
        <f>VLOOKUP(I1237, 'Pricing plans'!$A$1:$B$5, 2, FALSE)</f>
        <v>NONE</v>
      </c>
      <c r="K1237" s="22">
        <f t="array" ref="K1237">INDEX(Prices!$A$1:$G$5, MATCH(J1237, Prices!$A$1:$A$5, 0), MATCH(H1237, Prices!$A$1:$G$1, 0))</f>
        <v>0</v>
      </c>
      <c r="L1237" s="3">
        <v>2</v>
      </c>
      <c r="M1237" s="18" t="str">
        <f>VLOOKUP(L1237, Cities!$A$1:$B$11, 2, FALSE)</f>
        <v>Hanoi</v>
      </c>
      <c r="N1237" s="3">
        <v>7</v>
      </c>
      <c r="O1237" s="4" t="s">
        <v>47</v>
      </c>
    </row>
    <row r="1238" spans="1:15" ht="13" x14ac:dyDescent="0.15">
      <c r="A1238" s="3">
        <v>1237</v>
      </c>
      <c r="B1238" s="3">
        <v>2</v>
      </c>
      <c r="C1238" s="18" t="str">
        <f>VLOOKUP(B1238, 'Traffic channels'!$A$1:$B$7, 2, FALSE)</f>
        <v>Google Ads</v>
      </c>
      <c r="D1238" s="4" t="s">
        <v>39</v>
      </c>
      <c r="E1238" s="14">
        <v>0</v>
      </c>
      <c r="F1238" s="3">
        <v>-1</v>
      </c>
      <c r="G1238" s="3">
        <v>-1</v>
      </c>
      <c r="H1238" s="18" t="str">
        <f>VLOOKUP(G1238, Products!$A$1:$B$7, 2, FALSE)</f>
        <v>NONE</v>
      </c>
      <c r="I1238" s="3">
        <v>-1</v>
      </c>
      <c r="J1238" s="19" t="str">
        <f>VLOOKUP(I1238, 'Pricing plans'!$A$1:$B$5, 2, FALSE)</f>
        <v>NONE</v>
      </c>
      <c r="K1238" s="22">
        <f t="array" ref="K1238">INDEX(Prices!$A$1:$G$5, MATCH(J1238, Prices!$A$1:$A$5, 0), MATCH(H1238, Prices!$A$1:$G$1, 0))</f>
        <v>0</v>
      </c>
      <c r="L1238" s="3">
        <v>10</v>
      </c>
      <c r="M1238" s="18" t="str">
        <f>VLOOKUP(L1238, Cities!$A$1:$B$11, 2, FALSE)</f>
        <v>Nha Trang</v>
      </c>
      <c r="N1238" s="3">
        <v>2</v>
      </c>
      <c r="O1238" s="4" t="s">
        <v>41</v>
      </c>
    </row>
    <row r="1239" spans="1:15" ht="13" x14ac:dyDescent="0.15">
      <c r="A1239" s="3">
        <v>1238</v>
      </c>
      <c r="B1239" s="3">
        <v>2</v>
      </c>
      <c r="C1239" s="18" t="str">
        <f>VLOOKUP(B1239, 'Traffic channels'!$A$1:$B$7, 2, FALSE)</f>
        <v>Google Ads</v>
      </c>
      <c r="D1239" s="4" t="s">
        <v>42</v>
      </c>
      <c r="E1239" s="14">
        <v>0</v>
      </c>
      <c r="F1239" s="3">
        <v>-1</v>
      </c>
      <c r="G1239" s="3">
        <v>-1</v>
      </c>
      <c r="H1239" s="18" t="str">
        <f>VLOOKUP(G1239, Products!$A$1:$B$7, 2, FALSE)</f>
        <v>NONE</v>
      </c>
      <c r="I1239" s="3">
        <v>-1</v>
      </c>
      <c r="J1239" s="19" t="str">
        <f>VLOOKUP(I1239, 'Pricing plans'!$A$1:$B$5, 2, FALSE)</f>
        <v>NONE</v>
      </c>
      <c r="K1239" s="22">
        <f t="array" ref="K1239">INDEX(Prices!$A$1:$G$5, MATCH(J1239, Prices!$A$1:$A$5, 0), MATCH(H1239, Prices!$A$1:$G$1, 0))</f>
        <v>0</v>
      </c>
      <c r="L1239" s="3">
        <v>4</v>
      </c>
      <c r="M1239" s="18" t="str">
        <f>VLOOKUP(L1239, Cities!$A$1:$B$11, 2, FALSE)</f>
        <v>Huế</v>
      </c>
      <c r="N1239" s="3">
        <v>1</v>
      </c>
      <c r="O1239" s="4" t="s">
        <v>44</v>
      </c>
    </row>
    <row r="1240" spans="1:15" ht="13" x14ac:dyDescent="0.15">
      <c r="A1240" s="3">
        <v>1239</v>
      </c>
      <c r="B1240" s="3">
        <v>1</v>
      </c>
      <c r="C1240" s="18" t="str">
        <f>VLOOKUP(B1240, 'Traffic channels'!$A$1:$B$7, 2, FALSE)</f>
        <v>Google SEO</v>
      </c>
      <c r="D1240" s="4" t="s">
        <v>42</v>
      </c>
      <c r="E1240" s="14">
        <v>0</v>
      </c>
      <c r="F1240" s="3">
        <v>-1</v>
      </c>
      <c r="G1240" s="3">
        <v>-1</v>
      </c>
      <c r="H1240" s="18" t="str">
        <f>VLOOKUP(G1240, Products!$A$1:$B$7, 2, FALSE)</f>
        <v>NONE</v>
      </c>
      <c r="I1240" s="3">
        <v>-1</v>
      </c>
      <c r="J1240" s="19" t="str">
        <f>VLOOKUP(I1240, 'Pricing plans'!$A$1:$B$5, 2, FALSE)</f>
        <v>NONE</v>
      </c>
      <c r="K1240" s="22">
        <f t="array" ref="K1240">INDEX(Prices!$A$1:$G$5, MATCH(J1240, Prices!$A$1:$A$5, 0), MATCH(H1240, Prices!$A$1:$G$1, 0))</f>
        <v>0</v>
      </c>
      <c r="L1240" s="3">
        <v>3</v>
      </c>
      <c r="M1240" s="18" t="str">
        <f>VLOOKUP(L1240, Cities!$A$1:$B$11, 2, FALSE)</f>
        <v>Da Nang</v>
      </c>
      <c r="N1240" s="3">
        <v>2</v>
      </c>
      <c r="O1240" s="4" t="s">
        <v>41</v>
      </c>
    </row>
    <row r="1241" spans="1:15" ht="13" x14ac:dyDescent="0.15">
      <c r="A1241" s="3">
        <v>1240</v>
      </c>
      <c r="B1241" s="3">
        <v>2</v>
      </c>
      <c r="C1241" s="18" t="str">
        <f>VLOOKUP(B1241, 'Traffic channels'!$A$1:$B$7, 2, FALSE)</f>
        <v>Google Ads</v>
      </c>
      <c r="D1241" s="4" t="s">
        <v>39</v>
      </c>
      <c r="E1241" s="14">
        <v>0</v>
      </c>
      <c r="F1241" s="3">
        <v>-1</v>
      </c>
      <c r="G1241" s="3">
        <v>-1</v>
      </c>
      <c r="H1241" s="18" t="str">
        <f>VLOOKUP(G1241, Products!$A$1:$B$7, 2, FALSE)</f>
        <v>NONE</v>
      </c>
      <c r="I1241" s="3">
        <v>-1</v>
      </c>
      <c r="J1241" s="19" t="str">
        <f>VLOOKUP(I1241, 'Pricing plans'!$A$1:$B$5, 2, FALSE)</f>
        <v>NONE</v>
      </c>
      <c r="K1241" s="22">
        <f t="array" ref="K1241">INDEX(Prices!$A$1:$G$5, MATCH(J1241, Prices!$A$1:$A$5, 0), MATCH(H1241, Prices!$A$1:$G$1, 0))</f>
        <v>0</v>
      </c>
      <c r="L1241" s="3">
        <v>8</v>
      </c>
      <c r="M1241" s="18" t="str">
        <f>VLOOKUP(L1241, Cities!$A$1:$B$11, 2, FALSE)</f>
        <v>Buôn Ma Thuột</v>
      </c>
      <c r="N1241" s="3">
        <v>4</v>
      </c>
      <c r="O1241" s="4" t="s">
        <v>45</v>
      </c>
    </row>
    <row r="1242" spans="1:15" ht="13" x14ac:dyDescent="0.15">
      <c r="A1242" s="3">
        <v>1241</v>
      </c>
      <c r="B1242" s="3">
        <v>2</v>
      </c>
      <c r="C1242" s="18" t="str">
        <f>VLOOKUP(B1242, 'Traffic channels'!$A$1:$B$7, 2, FALSE)</f>
        <v>Google Ads</v>
      </c>
      <c r="D1242" s="4" t="s">
        <v>42</v>
      </c>
      <c r="E1242" s="14">
        <v>0</v>
      </c>
      <c r="F1242" s="3">
        <v>-1</v>
      </c>
      <c r="G1242" s="3">
        <v>-1</v>
      </c>
      <c r="H1242" s="18" t="str">
        <f>VLOOKUP(G1242, Products!$A$1:$B$7, 2, FALSE)</f>
        <v>NONE</v>
      </c>
      <c r="I1242" s="3">
        <v>-1</v>
      </c>
      <c r="J1242" s="19" t="str">
        <f>VLOOKUP(I1242, 'Pricing plans'!$A$1:$B$5, 2, FALSE)</f>
        <v>NONE</v>
      </c>
      <c r="K1242" s="22">
        <f t="array" ref="K1242">INDEX(Prices!$A$1:$G$5, MATCH(J1242, Prices!$A$1:$A$5, 0), MATCH(H1242, Prices!$A$1:$G$1, 0))</f>
        <v>0</v>
      </c>
      <c r="L1242" s="3">
        <v>6</v>
      </c>
      <c r="M1242" s="18" t="str">
        <f>VLOOKUP(L1242, Cities!$A$1:$B$11, 2, FALSE)</f>
        <v>Đà Lạt</v>
      </c>
      <c r="N1242" s="3">
        <v>4</v>
      </c>
      <c r="O1242" s="4" t="s">
        <v>45</v>
      </c>
    </row>
    <row r="1243" spans="1:15" ht="13" x14ac:dyDescent="0.15">
      <c r="A1243" s="3">
        <v>1242</v>
      </c>
      <c r="B1243" s="3">
        <v>1</v>
      </c>
      <c r="C1243" s="18" t="str">
        <f>VLOOKUP(B1243, 'Traffic channels'!$A$1:$B$7, 2, FALSE)</f>
        <v>Google SEO</v>
      </c>
      <c r="D1243" s="4" t="s">
        <v>39</v>
      </c>
      <c r="E1243" s="14">
        <v>0</v>
      </c>
      <c r="F1243" s="3">
        <v>-1</v>
      </c>
      <c r="G1243" s="3">
        <v>-1</v>
      </c>
      <c r="H1243" s="18" t="str">
        <f>VLOOKUP(G1243, Products!$A$1:$B$7, 2, FALSE)</f>
        <v>NONE</v>
      </c>
      <c r="I1243" s="3">
        <v>-1</v>
      </c>
      <c r="J1243" s="19" t="str">
        <f>VLOOKUP(I1243, 'Pricing plans'!$A$1:$B$5, 2, FALSE)</f>
        <v>NONE</v>
      </c>
      <c r="K1243" s="22">
        <f t="array" ref="K1243">INDEX(Prices!$A$1:$G$5, MATCH(J1243, Prices!$A$1:$A$5, 0), MATCH(H1243, Prices!$A$1:$G$1, 0))</f>
        <v>0</v>
      </c>
      <c r="L1243" s="3">
        <v>7</v>
      </c>
      <c r="M1243" s="18" t="str">
        <f>VLOOKUP(L1243, Cities!$A$1:$B$11, 2, FALSE)</f>
        <v>Hội An</v>
      </c>
      <c r="N1243" s="3">
        <v>6</v>
      </c>
      <c r="O1243" s="4" t="s">
        <v>46</v>
      </c>
    </row>
    <row r="1244" spans="1:15" ht="13" x14ac:dyDescent="0.15">
      <c r="A1244" s="3">
        <v>1243</v>
      </c>
      <c r="B1244" s="3">
        <v>2</v>
      </c>
      <c r="C1244" s="18" t="str">
        <f>VLOOKUP(B1244, 'Traffic channels'!$A$1:$B$7, 2, FALSE)</f>
        <v>Google Ads</v>
      </c>
      <c r="D1244" s="4" t="s">
        <v>39</v>
      </c>
      <c r="E1244" s="14">
        <v>0</v>
      </c>
      <c r="F1244" s="3">
        <v>-1</v>
      </c>
      <c r="G1244" s="3">
        <v>-1</v>
      </c>
      <c r="H1244" s="18" t="str">
        <f>VLOOKUP(G1244, Products!$A$1:$B$7, 2, FALSE)</f>
        <v>NONE</v>
      </c>
      <c r="I1244" s="3">
        <v>-1</v>
      </c>
      <c r="J1244" s="19" t="str">
        <f>VLOOKUP(I1244, 'Pricing plans'!$A$1:$B$5, 2, FALSE)</f>
        <v>NONE</v>
      </c>
      <c r="K1244" s="22">
        <f t="array" ref="K1244">INDEX(Prices!$A$1:$G$5, MATCH(J1244, Prices!$A$1:$A$5, 0), MATCH(H1244, Prices!$A$1:$G$1, 0))</f>
        <v>0</v>
      </c>
      <c r="L1244" s="3">
        <v>2</v>
      </c>
      <c r="M1244" s="18" t="str">
        <f>VLOOKUP(L1244, Cities!$A$1:$B$11, 2, FALSE)</f>
        <v>Hanoi</v>
      </c>
      <c r="N1244" s="3">
        <v>4</v>
      </c>
      <c r="O1244" s="4" t="s">
        <v>45</v>
      </c>
    </row>
    <row r="1245" spans="1:15" ht="13" x14ac:dyDescent="0.15">
      <c r="A1245" s="3">
        <v>1244</v>
      </c>
      <c r="B1245" s="3">
        <v>2</v>
      </c>
      <c r="C1245" s="18" t="str">
        <f>VLOOKUP(B1245, 'Traffic channels'!$A$1:$B$7, 2, FALSE)</f>
        <v>Google Ads</v>
      </c>
      <c r="D1245" s="4" t="s">
        <v>42</v>
      </c>
      <c r="E1245" s="14">
        <v>0</v>
      </c>
      <c r="F1245" s="3">
        <v>-1</v>
      </c>
      <c r="G1245" s="3">
        <v>-1</v>
      </c>
      <c r="H1245" s="18" t="str">
        <f>VLOOKUP(G1245, Products!$A$1:$B$7, 2, FALSE)</f>
        <v>NONE</v>
      </c>
      <c r="I1245" s="3">
        <v>-1</v>
      </c>
      <c r="J1245" s="19" t="str">
        <f>VLOOKUP(I1245, 'Pricing plans'!$A$1:$B$5, 2, FALSE)</f>
        <v>NONE</v>
      </c>
      <c r="K1245" s="22">
        <f t="array" ref="K1245">INDEX(Prices!$A$1:$G$5, MATCH(J1245, Prices!$A$1:$A$5, 0), MATCH(H1245, Prices!$A$1:$G$1, 0))</f>
        <v>0</v>
      </c>
      <c r="L1245" s="3">
        <v>4</v>
      </c>
      <c r="M1245" s="18" t="str">
        <f>VLOOKUP(L1245, Cities!$A$1:$B$11, 2, FALSE)</f>
        <v>Huế</v>
      </c>
      <c r="N1245" s="3">
        <v>7</v>
      </c>
      <c r="O1245" s="4" t="s">
        <v>47</v>
      </c>
    </row>
    <row r="1246" spans="1:15" ht="13" x14ac:dyDescent="0.15">
      <c r="A1246" s="3">
        <v>1245</v>
      </c>
      <c r="B1246" s="3">
        <v>2</v>
      </c>
      <c r="C1246" s="18" t="str">
        <f>VLOOKUP(B1246, 'Traffic channels'!$A$1:$B$7, 2, FALSE)</f>
        <v>Google Ads</v>
      </c>
      <c r="D1246" s="4" t="s">
        <v>39</v>
      </c>
      <c r="E1246" s="14">
        <v>0</v>
      </c>
      <c r="F1246" s="3">
        <v>-1</v>
      </c>
      <c r="G1246" s="3">
        <v>-1</v>
      </c>
      <c r="H1246" s="18" t="str">
        <f>VLOOKUP(G1246, Products!$A$1:$B$7, 2, FALSE)</f>
        <v>NONE</v>
      </c>
      <c r="I1246" s="3">
        <v>-1</v>
      </c>
      <c r="J1246" s="19" t="str">
        <f>VLOOKUP(I1246, 'Pricing plans'!$A$1:$B$5, 2, FALSE)</f>
        <v>NONE</v>
      </c>
      <c r="K1246" s="22">
        <f t="array" ref="K1246">INDEX(Prices!$A$1:$G$5, MATCH(J1246, Prices!$A$1:$A$5, 0), MATCH(H1246, Prices!$A$1:$G$1, 0))</f>
        <v>0</v>
      </c>
      <c r="L1246" s="3">
        <v>2</v>
      </c>
      <c r="M1246" s="18" t="str">
        <f>VLOOKUP(L1246, Cities!$A$1:$B$11, 2, FALSE)</f>
        <v>Hanoi</v>
      </c>
      <c r="N1246" s="3">
        <v>7</v>
      </c>
      <c r="O1246" s="4" t="s">
        <v>47</v>
      </c>
    </row>
    <row r="1247" spans="1:15" ht="13" x14ac:dyDescent="0.15">
      <c r="A1247" s="3">
        <v>1246</v>
      </c>
      <c r="B1247" s="3">
        <v>2</v>
      </c>
      <c r="C1247" s="18" t="str">
        <f>VLOOKUP(B1247, 'Traffic channels'!$A$1:$B$7, 2, FALSE)</f>
        <v>Google Ads</v>
      </c>
      <c r="D1247" s="4" t="s">
        <v>42</v>
      </c>
      <c r="E1247" s="14">
        <v>0</v>
      </c>
      <c r="F1247" s="3">
        <v>-1</v>
      </c>
      <c r="G1247" s="3">
        <v>-1</v>
      </c>
      <c r="H1247" s="18" t="str">
        <f>VLOOKUP(G1247, Products!$A$1:$B$7, 2, FALSE)</f>
        <v>NONE</v>
      </c>
      <c r="I1247" s="3">
        <v>-1</v>
      </c>
      <c r="J1247" s="19" t="str">
        <f>VLOOKUP(I1247, 'Pricing plans'!$A$1:$B$5, 2, FALSE)</f>
        <v>NONE</v>
      </c>
      <c r="K1247" s="22">
        <f t="array" ref="K1247">INDEX(Prices!$A$1:$G$5, MATCH(J1247, Prices!$A$1:$A$5, 0), MATCH(H1247, Prices!$A$1:$G$1, 0))</f>
        <v>0</v>
      </c>
      <c r="L1247" s="3">
        <v>10</v>
      </c>
      <c r="M1247" s="18" t="str">
        <f>VLOOKUP(L1247, Cities!$A$1:$B$11, 2, FALSE)</f>
        <v>Nha Trang</v>
      </c>
      <c r="N1247" s="3">
        <v>6</v>
      </c>
      <c r="O1247" s="4" t="s">
        <v>46</v>
      </c>
    </row>
    <row r="1248" spans="1:15" ht="13" x14ac:dyDescent="0.15">
      <c r="A1248" s="3">
        <v>1247</v>
      </c>
      <c r="B1248" s="3">
        <v>4</v>
      </c>
      <c r="C1248" s="18" t="str">
        <f>VLOOKUP(B1248, 'Traffic channels'!$A$1:$B$7, 2, FALSE)</f>
        <v>Facebook</v>
      </c>
      <c r="D1248" s="4" t="s">
        <v>39</v>
      </c>
      <c r="E1248" s="14">
        <v>0</v>
      </c>
      <c r="F1248" s="3">
        <v>-1</v>
      </c>
      <c r="G1248" s="3">
        <v>-1</v>
      </c>
      <c r="H1248" s="18" t="str">
        <f>VLOOKUP(G1248, Products!$A$1:$B$7, 2, FALSE)</f>
        <v>NONE</v>
      </c>
      <c r="I1248" s="3">
        <v>-1</v>
      </c>
      <c r="J1248" s="19" t="str">
        <f>VLOOKUP(I1248, 'Pricing plans'!$A$1:$B$5, 2, FALSE)</f>
        <v>NONE</v>
      </c>
      <c r="K1248" s="22">
        <f t="array" ref="K1248">INDEX(Prices!$A$1:$G$5, MATCH(J1248, Prices!$A$1:$A$5, 0), MATCH(H1248, Prices!$A$1:$G$1, 0))</f>
        <v>0</v>
      </c>
      <c r="L1248" s="3">
        <v>3</v>
      </c>
      <c r="M1248" s="18" t="str">
        <f>VLOOKUP(L1248, Cities!$A$1:$B$11, 2, FALSE)</f>
        <v>Da Nang</v>
      </c>
      <c r="N1248" s="3">
        <v>5</v>
      </c>
      <c r="O1248" s="4" t="s">
        <v>43</v>
      </c>
    </row>
    <row r="1249" spans="1:15" ht="13" x14ac:dyDescent="0.15">
      <c r="A1249" s="3">
        <v>1248</v>
      </c>
      <c r="B1249" s="3">
        <v>3</v>
      </c>
      <c r="C1249" s="18" t="str">
        <f>VLOOKUP(B1249, 'Traffic channels'!$A$1:$B$7, 2, FALSE)</f>
        <v>Bing</v>
      </c>
      <c r="D1249" s="4" t="s">
        <v>42</v>
      </c>
      <c r="E1249" s="14">
        <v>0</v>
      </c>
      <c r="F1249" s="3">
        <v>-1</v>
      </c>
      <c r="G1249" s="3">
        <v>-1</v>
      </c>
      <c r="H1249" s="18" t="str">
        <f>VLOOKUP(G1249, Products!$A$1:$B$7, 2, FALSE)</f>
        <v>NONE</v>
      </c>
      <c r="I1249" s="3">
        <v>-1</v>
      </c>
      <c r="J1249" s="19" t="str">
        <f>VLOOKUP(I1249, 'Pricing plans'!$A$1:$B$5, 2, FALSE)</f>
        <v>NONE</v>
      </c>
      <c r="K1249" s="22">
        <f t="array" ref="K1249">INDEX(Prices!$A$1:$G$5, MATCH(J1249, Prices!$A$1:$A$5, 0), MATCH(H1249, Prices!$A$1:$G$1, 0))</f>
        <v>0</v>
      </c>
      <c r="L1249" s="3">
        <v>3</v>
      </c>
      <c r="M1249" s="18" t="str">
        <f>VLOOKUP(L1249, Cities!$A$1:$B$11, 2, FALSE)</f>
        <v>Da Nang</v>
      </c>
      <c r="N1249" s="3">
        <v>3</v>
      </c>
      <c r="O1249" s="4" t="s">
        <v>40</v>
      </c>
    </row>
    <row r="1250" spans="1:15" ht="13" x14ac:dyDescent="0.15">
      <c r="A1250" s="3">
        <v>1249</v>
      </c>
      <c r="B1250" s="3">
        <v>2</v>
      </c>
      <c r="C1250" s="18" t="str">
        <f>VLOOKUP(B1250, 'Traffic channels'!$A$1:$B$7, 2, FALSE)</f>
        <v>Google Ads</v>
      </c>
      <c r="D1250" s="4" t="s">
        <v>42</v>
      </c>
      <c r="E1250" s="14">
        <v>0</v>
      </c>
      <c r="F1250" s="3">
        <v>-1</v>
      </c>
      <c r="G1250" s="3">
        <v>-1</v>
      </c>
      <c r="H1250" s="18" t="str">
        <f>VLOOKUP(G1250, Products!$A$1:$B$7, 2, FALSE)</f>
        <v>NONE</v>
      </c>
      <c r="I1250" s="3">
        <v>-1</v>
      </c>
      <c r="J1250" s="19" t="str">
        <f>VLOOKUP(I1250, 'Pricing plans'!$A$1:$B$5, 2, FALSE)</f>
        <v>NONE</v>
      </c>
      <c r="K1250" s="22">
        <f t="array" ref="K1250">INDEX(Prices!$A$1:$G$5, MATCH(J1250, Prices!$A$1:$A$5, 0), MATCH(H1250, Prices!$A$1:$G$1, 0))</f>
        <v>0</v>
      </c>
      <c r="L1250" s="3">
        <v>7</v>
      </c>
      <c r="M1250" s="18" t="str">
        <f>VLOOKUP(L1250, Cities!$A$1:$B$11, 2, FALSE)</f>
        <v>Hội An</v>
      </c>
      <c r="N1250" s="3">
        <v>7</v>
      </c>
      <c r="O1250" s="4" t="s">
        <v>47</v>
      </c>
    </row>
    <row r="1251" spans="1:15" ht="13" x14ac:dyDescent="0.15">
      <c r="A1251" s="3">
        <v>1250</v>
      </c>
      <c r="B1251" s="3">
        <v>4</v>
      </c>
      <c r="C1251" s="18" t="str">
        <f>VLOOKUP(B1251, 'Traffic channels'!$A$1:$B$7, 2, FALSE)</f>
        <v>Facebook</v>
      </c>
      <c r="D1251" s="4" t="s">
        <v>42</v>
      </c>
      <c r="E1251" s="14">
        <v>0</v>
      </c>
      <c r="F1251" s="3">
        <v>-1</v>
      </c>
      <c r="G1251" s="3">
        <v>-1</v>
      </c>
      <c r="H1251" s="18" t="str">
        <f>VLOOKUP(G1251, Products!$A$1:$B$7, 2, FALSE)</f>
        <v>NONE</v>
      </c>
      <c r="I1251" s="3">
        <v>-1</v>
      </c>
      <c r="J1251" s="19" t="str">
        <f>VLOOKUP(I1251, 'Pricing plans'!$A$1:$B$5, 2, FALSE)</f>
        <v>NONE</v>
      </c>
      <c r="K1251" s="22">
        <f t="array" ref="K1251">INDEX(Prices!$A$1:$G$5, MATCH(J1251, Prices!$A$1:$A$5, 0), MATCH(H1251, Prices!$A$1:$G$1, 0))</f>
        <v>0</v>
      </c>
      <c r="L1251" s="3">
        <v>6</v>
      </c>
      <c r="M1251" s="18" t="str">
        <f>VLOOKUP(L1251, Cities!$A$1:$B$11, 2, FALSE)</f>
        <v>Đà Lạt</v>
      </c>
      <c r="N1251" s="3">
        <v>3</v>
      </c>
      <c r="O1251" s="4" t="s">
        <v>40</v>
      </c>
    </row>
    <row r="1252" spans="1:15" ht="13" x14ac:dyDescent="0.15">
      <c r="A1252" s="3">
        <v>1251</v>
      </c>
      <c r="B1252" s="3">
        <v>4</v>
      </c>
      <c r="C1252" s="18" t="str">
        <f>VLOOKUP(B1252, 'Traffic channels'!$A$1:$B$7, 2, FALSE)</f>
        <v>Facebook</v>
      </c>
      <c r="D1252" s="4" t="s">
        <v>42</v>
      </c>
      <c r="E1252" s="14">
        <v>0</v>
      </c>
      <c r="F1252" s="3">
        <v>-1</v>
      </c>
      <c r="G1252" s="3">
        <v>-1</v>
      </c>
      <c r="H1252" s="18" t="str">
        <f>VLOOKUP(G1252, Products!$A$1:$B$7, 2, FALSE)</f>
        <v>NONE</v>
      </c>
      <c r="I1252" s="3">
        <v>-1</v>
      </c>
      <c r="J1252" s="19" t="str">
        <f>VLOOKUP(I1252, 'Pricing plans'!$A$1:$B$5, 2, FALSE)</f>
        <v>NONE</v>
      </c>
      <c r="K1252" s="22">
        <f t="array" ref="K1252">INDEX(Prices!$A$1:$G$5, MATCH(J1252, Prices!$A$1:$A$5, 0), MATCH(H1252, Prices!$A$1:$G$1, 0))</f>
        <v>0</v>
      </c>
      <c r="L1252" s="3">
        <v>7</v>
      </c>
      <c r="M1252" s="18" t="str">
        <f>VLOOKUP(L1252, Cities!$A$1:$B$11, 2, FALSE)</f>
        <v>Hội An</v>
      </c>
      <c r="N1252" s="3">
        <v>2</v>
      </c>
      <c r="O1252" s="4" t="s">
        <v>41</v>
      </c>
    </row>
    <row r="1253" spans="1:15" ht="13" x14ac:dyDescent="0.15">
      <c r="A1253" s="3">
        <v>1252</v>
      </c>
      <c r="B1253" s="3">
        <v>6</v>
      </c>
      <c r="C1253" s="18" t="str">
        <f>VLOOKUP(B1253, 'Traffic channels'!$A$1:$B$7, 2, FALSE)</f>
        <v>Twitter</v>
      </c>
      <c r="D1253" s="4" t="s">
        <v>39</v>
      </c>
      <c r="E1253" s="14">
        <v>0</v>
      </c>
      <c r="F1253" s="3">
        <v>-1</v>
      </c>
      <c r="G1253" s="3">
        <v>-1</v>
      </c>
      <c r="H1253" s="18" t="str">
        <f>VLOOKUP(G1253, Products!$A$1:$B$7, 2, FALSE)</f>
        <v>NONE</v>
      </c>
      <c r="I1253" s="3">
        <v>-1</v>
      </c>
      <c r="J1253" s="19" t="str">
        <f>VLOOKUP(I1253, 'Pricing plans'!$A$1:$B$5, 2, FALSE)</f>
        <v>NONE</v>
      </c>
      <c r="K1253" s="22">
        <f t="array" ref="K1253">INDEX(Prices!$A$1:$G$5, MATCH(J1253, Prices!$A$1:$A$5, 0), MATCH(H1253, Prices!$A$1:$G$1, 0))</f>
        <v>0</v>
      </c>
      <c r="L1253" s="3">
        <v>2</v>
      </c>
      <c r="M1253" s="18" t="str">
        <f>VLOOKUP(L1253, Cities!$A$1:$B$11, 2, FALSE)</f>
        <v>Hanoi</v>
      </c>
      <c r="N1253" s="3">
        <v>4</v>
      </c>
      <c r="O1253" s="4" t="s">
        <v>45</v>
      </c>
    </row>
    <row r="1254" spans="1:15" ht="13" x14ac:dyDescent="0.15">
      <c r="A1254" s="3">
        <v>1253</v>
      </c>
      <c r="B1254" s="3">
        <v>2</v>
      </c>
      <c r="C1254" s="18" t="str">
        <f>VLOOKUP(B1254, 'Traffic channels'!$A$1:$B$7, 2, FALSE)</f>
        <v>Google Ads</v>
      </c>
      <c r="D1254" s="4" t="s">
        <v>39</v>
      </c>
      <c r="E1254" s="14">
        <v>0</v>
      </c>
      <c r="F1254" s="3">
        <v>-1</v>
      </c>
      <c r="G1254" s="3">
        <v>-1</v>
      </c>
      <c r="H1254" s="18" t="str">
        <f>VLOOKUP(G1254, Products!$A$1:$B$7, 2, FALSE)</f>
        <v>NONE</v>
      </c>
      <c r="I1254" s="3">
        <v>-1</v>
      </c>
      <c r="J1254" s="19" t="str">
        <f>VLOOKUP(I1254, 'Pricing plans'!$A$1:$B$5, 2, FALSE)</f>
        <v>NONE</v>
      </c>
      <c r="K1254" s="22">
        <f t="array" ref="K1254">INDEX(Prices!$A$1:$G$5, MATCH(J1254, Prices!$A$1:$A$5, 0), MATCH(H1254, Prices!$A$1:$G$1, 0))</f>
        <v>0</v>
      </c>
      <c r="L1254" s="3">
        <v>10</v>
      </c>
      <c r="M1254" s="18" t="str">
        <f>VLOOKUP(L1254, Cities!$A$1:$B$11, 2, FALSE)</f>
        <v>Nha Trang</v>
      </c>
      <c r="N1254" s="3">
        <v>2</v>
      </c>
      <c r="O1254" s="4" t="s">
        <v>41</v>
      </c>
    </row>
    <row r="1255" spans="1:15" ht="13" x14ac:dyDescent="0.15">
      <c r="A1255" s="3">
        <v>1254</v>
      </c>
      <c r="B1255" s="3">
        <v>4</v>
      </c>
      <c r="C1255" s="18" t="str">
        <f>VLOOKUP(B1255, 'Traffic channels'!$A$1:$B$7, 2, FALSE)</f>
        <v>Facebook</v>
      </c>
      <c r="D1255" s="4" t="s">
        <v>42</v>
      </c>
      <c r="E1255" s="14">
        <v>0</v>
      </c>
      <c r="F1255" s="3">
        <v>-1</v>
      </c>
      <c r="G1255" s="3">
        <v>-1</v>
      </c>
      <c r="H1255" s="18" t="str">
        <f>VLOOKUP(G1255, Products!$A$1:$B$7, 2, FALSE)</f>
        <v>NONE</v>
      </c>
      <c r="I1255" s="3">
        <v>-1</v>
      </c>
      <c r="J1255" s="19" t="str">
        <f>VLOOKUP(I1255, 'Pricing plans'!$A$1:$B$5, 2, FALSE)</f>
        <v>NONE</v>
      </c>
      <c r="K1255" s="22">
        <f t="array" ref="K1255">INDEX(Prices!$A$1:$G$5, MATCH(J1255, Prices!$A$1:$A$5, 0), MATCH(H1255, Prices!$A$1:$G$1, 0))</f>
        <v>0</v>
      </c>
      <c r="L1255" s="3">
        <v>8</v>
      </c>
      <c r="M1255" s="18" t="str">
        <f>VLOOKUP(L1255, Cities!$A$1:$B$11, 2, FALSE)</f>
        <v>Buôn Ma Thuột</v>
      </c>
      <c r="N1255" s="3">
        <v>6</v>
      </c>
      <c r="O1255" s="4" t="s">
        <v>46</v>
      </c>
    </row>
    <row r="1256" spans="1:15" ht="13" x14ac:dyDescent="0.15">
      <c r="A1256" s="3">
        <v>1255</v>
      </c>
      <c r="B1256" s="3">
        <v>2</v>
      </c>
      <c r="C1256" s="18" t="str">
        <f>VLOOKUP(B1256, 'Traffic channels'!$A$1:$B$7, 2, FALSE)</f>
        <v>Google Ads</v>
      </c>
      <c r="D1256" s="4" t="s">
        <v>39</v>
      </c>
      <c r="E1256" s="14">
        <v>0</v>
      </c>
      <c r="F1256" s="3">
        <v>-1</v>
      </c>
      <c r="G1256" s="3">
        <v>-1</v>
      </c>
      <c r="H1256" s="18" t="str">
        <f>VLOOKUP(G1256, Products!$A$1:$B$7, 2, FALSE)</f>
        <v>NONE</v>
      </c>
      <c r="I1256" s="3">
        <v>-1</v>
      </c>
      <c r="J1256" s="19" t="str">
        <f>VLOOKUP(I1256, 'Pricing plans'!$A$1:$B$5, 2, FALSE)</f>
        <v>NONE</v>
      </c>
      <c r="K1256" s="22">
        <f t="array" ref="K1256">INDEX(Prices!$A$1:$G$5, MATCH(J1256, Prices!$A$1:$A$5, 0), MATCH(H1256, Prices!$A$1:$G$1, 0))</f>
        <v>0</v>
      </c>
      <c r="L1256" s="3">
        <v>7</v>
      </c>
      <c r="M1256" s="18" t="str">
        <f>VLOOKUP(L1256, Cities!$A$1:$B$11, 2, FALSE)</f>
        <v>Hội An</v>
      </c>
      <c r="N1256" s="3">
        <v>6</v>
      </c>
      <c r="O1256" s="4" t="s">
        <v>46</v>
      </c>
    </row>
    <row r="1257" spans="1:15" ht="13" x14ac:dyDescent="0.15">
      <c r="A1257" s="3">
        <v>1256</v>
      </c>
      <c r="B1257" s="3">
        <v>5</v>
      </c>
      <c r="C1257" s="18" t="str">
        <f>VLOOKUP(B1257, 'Traffic channels'!$A$1:$B$7, 2, FALSE)</f>
        <v>Instagram</v>
      </c>
      <c r="D1257" s="4" t="s">
        <v>42</v>
      </c>
      <c r="E1257" s="14">
        <v>0</v>
      </c>
      <c r="F1257" s="3">
        <v>-1</v>
      </c>
      <c r="G1257" s="3">
        <v>-1</v>
      </c>
      <c r="H1257" s="18" t="str">
        <f>VLOOKUP(G1257, Products!$A$1:$B$7, 2, FALSE)</f>
        <v>NONE</v>
      </c>
      <c r="I1257" s="3">
        <v>-1</v>
      </c>
      <c r="J1257" s="19" t="str">
        <f>VLOOKUP(I1257, 'Pricing plans'!$A$1:$B$5, 2, FALSE)</f>
        <v>NONE</v>
      </c>
      <c r="K1257" s="22">
        <f t="array" ref="K1257">INDEX(Prices!$A$1:$G$5, MATCH(J1257, Prices!$A$1:$A$5, 0), MATCH(H1257, Prices!$A$1:$G$1, 0))</f>
        <v>0</v>
      </c>
      <c r="L1257" s="3">
        <v>2</v>
      </c>
      <c r="M1257" s="18" t="str">
        <f>VLOOKUP(L1257, Cities!$A$1:$B$11, 2, FALSE)</f>
        <v>Hanoi</v>
      </c>
      <c r="N1257" s="3">
        <v>4</v>
      </c>
      <c r="O1257" s="4" t="s">
        <v>45</v>
      </c>
    </row>
    <row r="1258" spans="1:15" ht="13" x14ac:dyDescent="0.15">
      <c r="A1258" s="3">
        <v>1257</v>
      </c>
      <c r="B1258" s="3">
        <v>3</v>
      </c>
      <c r="C1258" s="18" t="str">
        <f>VLOOKUP(B1258, 'Traffic channels'!$A$1:$B$7, 2, FALSE)</f>
        <v>Bing</v>
      </c>
      <c r="D1258" s="4" t="s">
        <v>42</v>
      </c>
      <c r="E1258" s="14">
        <v>0</v>
      </c>
      <c r="F1258" s="3">
        <v>-1</v>
      </c>
      <c r="G1258" s="3">
        <v>-1</v>
      </c>
      <c r="H1258" s="18" t="str">
        <f>VLOOKUP(G1258, Products!$A$1:$B$7, 2, FALSE)</f>
        <v>NONE</v>
      </c>
      <c r="I1258" s="3">
        <v>-1</v>
      </c>
      <c r="J1258" s="19" t="str">
        <f>VLOOKUP(I1258, 'Pricing plans'!$A$1:$B$5, 2, FALSE)</f>
        <v>NONE</v>
      </c>
      <c r="K1258" s="22">
        <f t="array" ref="K1258">INDEX(Prices!$A$1:$G$5, MATCH(J1258, Prices!$A$1:$A$5, 0), MATCH(H1258, Prices!$A$1:$G$1, 0))</f>
        <v>0</v>
      </c>
      <c r="L1258" s="3">
        <v>2</v>
      </c>
      <c r="M1258" s="18" t="str">
        <f>VLOOKUP(L1258, Cities!$A$1:$B$11, 2, FALSE)</f>
        <v>Hanoi</v>
      </c>
      <c r="N1258" s="3">
        <v>5</v>
      </c>
      <c r="O1258" s="4" t="s">
        <v>43</v>
      </c>
    </row>
    <row r="1259" spans="1:15" ht="13" x14ac:dyDescent="0.15">
      <c r="A1259" s="3">
        <v>1258</v>
      </c>
      <c r="B1259" s="3">
        <v>4</v>
      </c>
      <c r="C1259" s="18" t="str">
        <f>VLOOKUP(B1259, 'Traffic channels'!$A$1:$B$7, 2, FALSE)</f>
        <v>Facebook</v>
      </c>
      <c r="D1259" s="4" t="s">
        <v>39</v>
      </c>
      <c r="E1259" s="14">
        <v>0</v>
      </c>
      <c r="F1259" s="3">
        <v>-1</v>
      </c>
      <c r="G1259" s="3">
        <v>-1</v>
      </c>
      <c r="H1259" s="18" t="str">
        <f>VLOOKUP(G1259, Products!$A$1:$B$7, 2, FALSE)</f>
        <v>NONE</v>
      </c>
      <c r="I1259" s="3">
        <v>-1</v>
      </c>
      <c r="J1259" s="19" t="str">
        <f>VLOOKUP(I1259, 'Pricing plans'!$A$1:$B$5, 2, FALSE)</f>
        <v>NONE</v>
      </c>
      <c r="K1259" s="22">
        <f t="array" ref="K1259">INDEX(Prices!$A$1:$G$5, MATCH(J1259, Prices!$A$1:$A$5, 0), MATCH(H1259, Prices!$A$1:$G$1, 0))</f>
        <v>0</v>
      </c>
      <c r="L1259" s="3">
        <v>9</v>
      </c>
      <c r="M1259" s="18" t="str">
        <f>VLOOKUP(L1259, Cities!$A$1:$B$11, 2, FALSE)</f>
        <v>Haiphong</v>
      </c>
      <c r="N1259" s="3">
        <v>5</v>
      </c>
      <c r="O1259" s="4" t="s">
        <v>43</v>
      </c>
    </row>
    <row r="1260" spans="1:15" ht="13" x14ac:dyDescent="0.15">
      <c r="A1260" s="3">
        <v>1259</v>
      </c>
      <c r="B1260" s="3">
        <v>2</v>
      </c>
      <c r="C1260" s="18" t="str">
        <f>VLOOKUP(B1260, 'Traffic channels'!$A$1:$B$7, 2, FALSE)</f>
        <v>Google Ads</v>
      </c>
      <c r="D1260" s="4" t="s">
        <v>42</v>
      </c>
      <c r="E1260" s="14">
        <v>0</v>
      </c>
      <c r="F1260" s="3">
        <v>-1</v>
      </c>
      <c r="G1260" s="3">
        <v>-1</v>
      </c>
      <c r="H1260" s="18" t="str">
        <f>VLOOKUP(G1260, Products!$A$1:$B$7, 2, FALSE)</f>
        <v>NONE</v>
      </c>
      <c r="I1260" s="3">
        <v>-1</v>
      </c>
      <c r="J1260" s="19" t="str">
        <f>VLOOKUP(I1260, 'Pricing plans'!$A$1:$B$5, 2, FALSE)</f>
        <v>NONE</v>
      </c>
      <c r="K1260" s="22">
        <f t="array" ref="K1260">INDEX(Prices!$A$1:$G$5, MATCH(J1260, Prices!$A$1:$A$5, 0), MATCH(H1260, Prices!$A$1:$G$1, 0))</f>
        <v>0</v>
      </c>
      <c r="L1260" s="3">
        <v>1</v>
      </c>
      <c r="M1260" s="18" t="str">
        <f>VLOOKUP(L1260, Cities!$A$1:$B$11, 2, FALSE)</f>
        <v>Ho Chi Minh City</v>
      </c>
      <c r="N1260" s="3">
        <v>5</v>
      </c>
      <c r="O1260" s="4" t="s">
        <v>43</v>
      </c>
    </row>
    <row r="1261" spans="1:15" ht="13" x14ac:dyDescent="0.15">
      <c r="A1261" s="3">
        <v>1260</v>
      </c>
      <c r="B1261" s="3">
        <v>2</v>
      </c>
      <c r="C1261" s="18" t="str">
        <f>VLOOKUP(B1261, 'Traffic channels'!$A$1:$B$7, 2, FALSE)</f>
        <v>Google Ads</v>
      </c>
      <c r="D1261" s="4" t="s">
        <v>42</v>
      </c>
      <c r="E1261" s="14">
        <v>0</v>
      </c>
      <c r="F1261" s="3">
        <v>-1</v>
      </c>
      <c r="G1261" s="3">
        <v>-1</v>
      </c>
      <c r="H1261" s="18" t="str">
        <f>VLOOKUP(G1261, Products!$A$1:$B$7, 2, FALSE)</f>
        <v>NONE</v>
      </c>
      <c r="I1261" s="3">
        <v>-1</v>
      </c>
      <c r="J1261" s="19" t="str">
        <f>VLOOKUP(I1261, 'Pricing plans'!$A$1:$B$5, 2, FALSE)</f>
        <v>NONE</v>
      </c>
      <c r="K1261" s="22">
        <f t="array" ref="K1261">INDEX(Prices!$A$1:$G$5, MATCH(J1261, Prices!$A$1:$A$5, 0), MATCH(H1261, Prices!$A$1:$G$1, 0))</f>
        <v>0</v>
      </c>
      <c r="L1261" s="3">
        <v>5</v>
      </c>
      <c r="M1261" s="18" t="str">
        <f>VLOOKUP(L1261, Cities!$A$1:$B$11, 2, FALSE)</f>
        <v>Đông Hà</v>
      </c>
      <c r="N1261" s="3">
        <v>6</v>
      </c>
      <c r="O1261" s="4" t="s">
        <v>46</v>
      </c>
    </row>
    <row r="1262" spans="1:15" ht="13" x14ac:dyDescent="0.15">
      <c r="A1262" s="3">
        <v>1261</v>
      </c>
      <c r="B1262" s="3">
        <v>2</v>
      </c>
      <c r="C1262" s="18" t="str">
        <f>VLOOKUP(B1262, 'Traffic channels'!$A$1:$B$7, 2, FALSE)</f>
        <v>Google Ads</v>
      </c>
      <c r="D1262" s="4" t="s">
        <v>42</v>
      </c>
      <c r="E1262" s="14">
        <v>0</v>
      </c>
      <c r="F1262" s="3">
        <v>-1</v>
      </c>
      <c r="G1262" s="3">
        <v>-1</v>
      </c>
      <c r="H1262" s="18" t="str">
        <f>VLOOKUP(G1262, Products!$A$1:$B$7, 2, FALSE)</f>
        <v>NONE</v>
      </c>
      <c r="I1262" s="3">
        <v>-1</v>
      </c>
      <c r="J1262" s="19" t="str">
        <f>VLOOKUP(I1262, 'Pricing plans'!$A$1:$B$5, 2, FALSE)</f>
        <v>NONE</v>
      </c>
      <c r="K1262" s="22">
        <f t="array" ref="K1262">INDEX(Prices!$A$1:$G$5, MATCH(J1262, Prices!$A$1:$A$5, 0), MATCH(H1262, Prices!$A$1:$G$1, 0))</f>
        <v>0</v>
      </c>
      <c r="L1262" s="3">
        <v>3</v>
      </c>
      <c r="M1262" s="18" t="str">
        <f>VLOOKUP(L1262, Cities!$A$1:$B$11, 2, FALSE)</f>
        <v>Da Nang</v>
      </c>
      <c r="N1262" s="3">
        <v>4</v>
      </c>
      <c r="O1262" s="4" t="s">
        <v>45</v>
      </c>
    </row>
    <row r="1263" spans="1:15" ht="13" x14ac:dyDescent="0.15">
      <c r="A1263" s="3">
        <v>1262</v>
      </c>
      <c r="B1263" s="3">
        <v>5</v>
      </c>
      <c r="C1263" s="18" t="str">
        <f>VLOOKUP(B1263, 'Traffic channels'!$A$1:$B$7, 2, FALSE)</f>
        <v>Instagram</v>
      </c>
      <c r="D1263" s="4" t="s">
        <v>42</v>
      </c>
      <c r="E1263" s="14">
        <v>0</v>
      </c>
      <c r="F1263" s="3">
        <v>-1</v>
      </c>
      <c r="G1263" s="3">
        <v>-1</v>
      </c>
      <c r="H1263" s="18" t="str">
        <f>VLOOKUP(G1263, Products!$A$1:$B$7, 2, FALSE)</f>
        <v>NONE</v>
      </c>
      <c r="I1263" s="3">
        <v>-1</v>
      </c>
      <c r="J1263" s="19" t="str">
        <f>VLOOKUP(I1263, 'Pricing plans'!$A$1:$B$5, 2, FALSE)</f>
        <v>NONE</v>
      </c>
      <c r="K1263" s="22">
        <f t="array" ref="K1263">INDEX(Prices!$A$1:$G$5, MATCH(J1263, Prices!$A$1:$A$5, 0), MATCH(H1263, Prices!$A$1:$G$1, 0))</f>
        <v>0</v>
      </c>
      <c r="L1263" s="3">
        <v>6</v>
      </c>
      <c r="M1263" s="18" t="str">
        <f>VLOOKUP(L1263, Cities!$A$1:$B$11, 2, FALSE)</f>
        <v>Đà Lạt</v>
      </c>
      <c r="N1263" s="3">
        <v>5</v>
      </c>
      <c r="O1263" s="4" t="s">
        <v>43</v>
      </c>
    </row>
    <row r="1264" spans="1:15" ht="13" x14ac:dyDescent="0.15">
      <c r="A1264" s="3">
        <v>1263</v>
      </c>
      <c r="B1264" s="3">
        <v>2</v>
      </c>
      <c r="C1264" s="18" t="str">
        <f>VLOOKUP(B1264, 'Traffic channels'!$A$1:$B$7, 2, FALSE)</f>
        <v>Google Ads</v>
      </c>
      <c r="D1264" s="4" t="s">
        <v>39</v>
      </c>
      <c r="E1264" s="14">
        <v>0</v>
      </c>
      <c r="F1264" s="3">
        <v>-1</v>
      </c>
      <c r="G1264" s="3">
        <v>-1</v>
      </c>
      <c r="H1264" s="18" t="str">
        <f>VLOOKUP(G1264, Products!$A$1:$B$7, 2, FALSE)</f>
        <v>NONE</v>
      </c>
      <c r="I1264" s="3">
        <v>-1</v>
      </c>
      <c r="J1264" s="19" t="str">
        <f>VLOOKUP(I1264, 'Pricing plans'!$A$1:$B$5, 2, FALSE)</f>
        <v>NONE</v>
      </c>
      <c r="K1264" s="22">
        <f t="array" ref="K1264">INDEX(Prices!$A$1:$G$5, MATCH(J1264, Prices!$A$1:$A$5, 0), MATCH(H1264, Prices!$A$1:$G$1, 0))</f>
        <v>0</v>
      </c>
      <c r="L1264" s="3">
        <v>5</v>
      </c>
      <c r="M1264" s="18" t="str">
        <f>VLOOKUP(L1264, Cities!$A$1:$B$11, 2, FALSE)</f>
        <v>Đông Hà</v>
      </c>
      <c r="N1264" s="3">
        <v>3</v>
      </c>
      <c r="O1264" s="4" t="s">
        <v>40</v>
      </c>
    </row>
    <row r="1265" spans="1:15" ht="13" x14ac:dyDescent="0.15">
      <c r="A1265" s="3">
        <v>1264</v>
      </c>
      <c r="B1265" s="3">
        <v>2</v>
      </c>
      <c r="C1265" s="18" t="str">
        <f>VLOOKUP(B1265, 'Traffic channels'!$A$1:$B$7, 2, FALSE)</f>
        <v>Google Ads</v>
      </c>
      <c r="D1265" s="4" t="s">
        <v>42</v>
      </c>
      <c r="E1265" s="14">
        <v>0</v>
      </c>
      <c r="F1265" s="3">
        <v>-1</v>
      </c>
      <c r="G1265" s="3">
        <v>-1</v>
      </c>
      <c r="H1265" s="18" t="str">
        <f>VLOOKUP(G1265, Products!$A$1:$B$7, 2, FALSE)</f>
        <v>NONE</v>
      </c>
      <c r="I1265" s="3">
        <v>-1</v>
      </c>
      <c r="J1265" s="19" t="str">
        <f>VLOOKUP(I1265, 'Pricing plans'!$A$1:$B$5, 2, FALSE)</f>
        <v>NONE</v>
      </c>
      <c r="K1265" s="22">
        <f t="array" ref="K1265">INDEX(Prices!$A$1:$G$5, MATCH(J1265, Prices!$A$1:$A$5, 0), MATCH(H1265, Prices!$A$1:$G$1, 0))</f>
        <v>0</v>
      </c>
      <c r="L1265" s="3">
        <v>5</v>
      </c>
      <c r="M1265" s="18" t="str">
        <f>VLOOKUP(L1265, Cities!$A$1:$B$11, 2, FALSE)</f>
        <v>Đông Hà</v>
      </c>
      <c r="N1265" s="3">
        <v>3</v>
      </c>
      <c r="O1265" s="4" t="s">
        <v>40</v>
      </c>
    </row>
    <row r="1266" spans="1:15" ht="13" x14ac:dyDescent="0.15">
      <c r="A1266" s="3">
        <v>1265</v>
      </c>
      <c r="B1266" s="3">
        <v>5</v>
      </c>
      <c r="C1266" s="18" t="str">
        <f>VLOOKUP(B1266, 'Traffic channels'!$A$1:$B$7, 2, FALSE)</f>
        <v>Instagram</v>
      </c>
      <c r="D1266" s="4" t="s">
        <v>39</v>
      </c>
      <c r="E1266" s="14">
        <v>0</v>
      </c>
      <c r="F1266" s="3">
        <v>-1</v>
      </c>
      <c r="G1266" s="3">
        <v>-1</v>
      </c>
      <c r="H1266" s="18" t="str">
        <f>VLOOKUP(G1266, Products!$A$1:$B$7, 2, FALSE)</f>
        <v>NONE</v>
      </c>
      <c r="I1266" s="3">
        <v>-1</v>
      </c>
      <c r="J1266" s="19" t="str">
        <f>VLOOKUP(I1266, 'Pricing plans'!$A$1:$B$5, 2, FALSE)</f>
        <v>NONE</v>
      </c>
      <c r="K1266" s="22">
        <f t="array" ref="K1266">INDEX(Prices!$A$1:$G$5, MATCH(J1266, Prices!$A$1:$A$5, 0), MATCH(H1266, Prices!$A$1:$G$1, 0))</f>
        <v>0</v>
      </c>
      <c r="L1266" s="3">
        <v>5</v>
      </c>
      <c r="M1266" s="18" t="str">
        <f>VLOOKUP(L1266, Cities!$A$1:$B$11, 2, FALSE)</f>
        <v>Đông Hà</v>
      </c>
      <c r="N1266" s="3">
        <v>1</v>
      </c>
      <c r="O1266" s="4" t="s">
        <v>44</v>
      </c>
    </row>
    <row r="1267" spans="1:15" ht="13" x14ac:dyDescent="0.15">
      <c r="A1267" s="3">
        <v>1266</v>
      </c>
      <c r="B1267" s="3">
        <v>6</v>
      </c>
      <c r="C1267" s="18" t="str">
        <f>VLOOKUP(B1267, 'Traffic channels'!$A$1:$B$7, 2, FALSE)</f>
        <v>Twitter</v>
      </c>
      <c r="D1267" s="4" t="s">
        <v>42</v>
      </c>
      <c r="E1267" s="14">
        <v>0</v>
      </c>
      <c r="F1267" s="3">
        <v>-1</v>
      </c>
      <c r="G1267" s="3">
        <v>-1</v>
      </c>
      <c r="H1267" s="18" t="str">
        <f>VLOOKUP(G1267, Products!$A$1:$B$7, 2, FALSE)</f>
        <v>NONE</v>
      </c>
      <c r="I1267" s="3">
        <v>-1</v>
      </c>
      <c r="J1267" s="19" t="str">
        <f>VLOOKUP(I1267, 'Pricing plans'!$A$1:$B$5, 2, FALSE)</f>
        <v>NONE</v>
      </c>
      <c r="K1267" s="22">
        <f t="array" ref="K1267">INDEX(Prices!$A$1:$G$5, MATCH(J1267, Prices!$A$1:$A$5, 0), MATCH(H1267, Prices!$A$1:$G$1, 0))</f>
        <v>0</v>
      </c>
      <c r="L1267" s="3">
        <v>6</v>
      </c>
      <c r="M1267" s="18" t="str">
        <f>VLOOKUP(L1267, Cities!$A$1:$B$11, 2, FALSE)</f>
        <v>Đà Lạt</v>
      </c>
      <c r="N1267" s="3">
        <v>6</v>
      </c>
      <c r="O1267" s="4" t="s">
        <v>46</v>
      </c>
    </row>
    <row r="1268" spans="1:15" ht="13" x14ac:dyDescent="0.15">
      <c r="A1268" s="3">
        <v>1267</v>
      </c>
      <c r="B1268" s="3">
        <v>2</v>
      </c>
      <c r="C1268" s="18" t="str">
        <f>VLOOKUP(B1268, 'Traffic channels'!$A$1:$B$7, 2, FALSE)</f>
        <v>Google Ads</v>
      </c>
      <c r="D1268" s="4" t="s">
        <v>42</v>
      </c>
      <c r="E1268" s="14">
        <v>0</v>
      </c>
      <c r="F1268" s="3">
        <v>-1</v>
      </c>
      <c r="G1268" s="3">
        <v>-1</v>
      </c>
      <c r="H1268" s="18" t="str">
        <f>VLOOKUP(G1268, Products!$A$1:$B$7, 2, FALSE)</f>
        <v>NONE</v>
      </c>
      <c r="I1268" s="3">
        <v>-1</v>
      </c>
      <c r="J1268" s="19" t="str">
        <f>VLOOKUP(I1268, 'Pricing plans'!$A$1:$B$5, 2, FALSE)</f>
        <v>NONE</v>
      </c>
      <c r="K1268" s="22">
        <f t="array" ref="K1268">INDEX(Prices!$A$1:$G$5, MATCH(J1268, Prices!$A$1:$A$5, 0), MATCH(H1268, Prices!$A$1:$G$1, 0))</f>
        <v>0</v>
      </c>
      <c r="L1268" s="3">
        <v>9</v>
      </c>
      <c r="M1268" s="18" t="str">
        <f>VLOOKUP(L1268, Cities!$A$1:$B$11, 2, FALSE)</f>
        <v>Haiphong</v>
      </c>
      <c r="N1268" s="3">
        <v>2</v>
      </c>
      <c r="O1268" s="4" t="s">
        <v>41</v>
      </c>
    </row>
    <row r="1269" spans="1:15" ht="13" x14ac:dyDescent="0.15">
      <c r="A1269" s="3">
        <v>1268</v>
      </c>
      <c r="B1269" s="3">
        <v>5</v>
      </c>
      <c r="C1269" s="18" t="str">
        <f>VLOOKUP(B1269, 'Traffic channels'!$A$1:$B$7, 2, FALSE)</f>
        <v>Instagram</v>
      </c>
      <c r="D1269" s="4" t="s">
        <v>42</v>
      </c>
      <c r="E1269" s="14">
        <v>0</v>
      </c>
      <c r="F1269" s="3">
        <v>-1</v>
      </c>
      <c r="G1269" s="3">
        <v>-1</v>
      </c>
      <c r="H1269" s="18" t="str">
        <f>VLOOKUP(G1269, Products!$A$1:$B$7, 2, FALSE)</f>
        <v>NONE</v>
      </c>
      <c r="I1269" s="3">
        <v>-1</v>
      </c>
      <c r="J1269" s="19" t="str">
        <f>VLOOKUP(I1269, 'Pricing plans'!$A$1:$B$5, 2, FALSE)</f>
        <v>NONE</v>
      </c>
      <c r="K1269" s="22">
        <f t="array" ref="K1269">INDEX(Prices!$A$1:$G$5, MATCH(J1269, Prices!$A$1:$A$5, 0), MATCH(H1269, Prices!$A$1:$G$1, 0))</f>
        <v>0</v>
      </c>
      <c r="L1269" s="3">
        <v>2</v>
      </c>
      <c r="M1269" s="18" t="str">
        <f>VLOOKUP(L1269, Cities!$A$1:$B$11, 2, FALSE)</f>
        <v>Hanoi</v>
      </c>
      <c r="N1269" s="3">
        <v>3</v>
      </c>
      <c r="O1269" s="4" t="s">
        <v>40</v>
      </c>
    </row>
    <row r="1270" spans="1:15" ht="13" x14ac:dyDescent="0.15">
      <c r="A1270" s="3">
        <v>1269</v>
      </c>
      <c r="B1270" s="3">
        <v>4</v>
      </c>
      <c r="C1270" s="18" t="str">
        <f>VLOOKUP(B1270, 'Traffic channels'!$A$1:$B$7, 2, FALSE)</f>
        <v>Facebook</v>
      </c>
      <c r="D1270" s="4" t="s">
        <v>42</v>
      </c>
      <c r="E1270" s="14">
        <v>0</v>
      </c>
      <c r="F1270" s="3">
        <v>-1</v>
      </c>
      <c r="G1270" s="3">
        <v>-1</v>
      </c>
      <c r="H1270" s="18" t="str">
        <f>VLOOKUP(G1270, Products!$A$1:$B$7, 2, FALSE)</f>
        <v>NONE</v>
      </c>
      <c r="I1270" s="3">
        <v>-1</v>
      </c>
      <c r="J1270" s="19" t="str">
        <f>VLOOKUP(I1270, 'Pricing plans'!$A$1:$B$5, 2, FALSE)</f>
        <v>NONE</v>
      </c>
      <c r="K1270" s="22">
        <f t="array" ref="K1270">INDEX(Prices!$A$1:$G$5, MATCH(J1270, Prices!$A$1:$A$5, 0), MATCH(H1270, Prices!$A$1:$G$1, 0))</f>
        <v>0</v>
      </c>
      <c r="L1270" s="3">
        <v>4</v>
      </c>
      <c r="M1270" s="18" t="str">
        <f>VLOOKUP(L1270, Cities!$A$1:$B$11, 2, FALSE)</f>
        <v>Huế</v>
      </c>
      <c r="N1270" s="3">
        <v>4</v>
      </c>
      <c r="O1270" s="4" t="s">
        <v>45</v>
      </c>
    </row>
    <row r="1271" spans="1:15" ht="13" x14ac:dyDescent="0.15">
      <c r="A1271" s="3">
        <v>1270</v>
      </c>
      <c r="B1271" s="3">
        <v>2</v>
      </c>
      <c r="C1271" s="18" t="str">
        <f>VLOOKUP(B1271, 'Traffic channels'!$A$1:$B$7, 2, FALSE)</f>
        <v>Google Ads</v>
      </c>
      <c r="D1271" s="4" t="s">
        <v>39</v>
      </c>
      <c r="E1271" s="14">
        <v>0</v>
      </c>
      <c r="F1271" s="3">
        <v>-1</v>
      </c>
      <c r="G1271" s="3">
        <v>-1</v>
      </c>
      <c r="H1271" s="18" t="str">
        <f>VLOOKUP(G1271, Products!$A$1:$B$7, 2, FALSE)</f>
        <v>NONE</v>
      </c>
      <c r="I1271" s="3">
        <v>-1</v>
      </c>
      <c r="J1271" s="19" t="str">
        <f>VLOOKUP(I1271, 'Pricing plans'!$A$1:$B$5, 2, FALSE)</f>
        <v>NONE</v>
      </c>
      <c r="K1271" s="22">
        <f t="array" ref="K1271">INDEX(Prices!$A$1:$G$5, MATCH(J1271, Prices!$A$1:$A$5, 0), MATCH(H1271, Prices!$A$1:$G$1, 0))</f>
        <v>0</v>
      </c>
      <c r="L1271" s="3">
        <v>1</v>
      </c>
      <c r="M1271" s="18" t="str">
        <f>VLOOKUP(L1271, Cities!$A$1:$B$11, 2, FALSE)</f>
        <v>Ho Chi Minh City</v>
      </c>
      <c r="N1271" s="3">
        <v>6</v>
      </c>
      <c r="O1271" s="4" t="s">
        <v>46</v>
      </c>
    </row>
    <row r="1272" spans="1:15" ht="13" x14ac:dyDescent="0.15">
      <c r="A1272" s="3">
        <v>1271</v>
      </c>
      <c r="B1272" s="3">
        <v>2</v>
      </c>
      <c r="C1272" s="18" t="str">
        <f>VLOOKUP(B1272, 'Traffic channels'!$A$1:$B$7, 2, FALSE)</f>
        <v>Google Ads</v>
      </c>
      <c r="D1272" s="4" t="s">
        <v>39</v>
      </c>
      <c r="E1272" s="14">
        <v>0</v>
      </c>
      <c r="F1272" s="3">
        <v>-1</v>
      </c>
      <c r="G1272" s="3">
        <v>-1</v>
      </c>
      <c r="H1272" s="18" t="str">
        <f>VLOOKUP(G1272, Products!$A$1:$B$7, 2, FALSE)</f>
        <v>NONE</v>
      </c>
      <c r="I1272" s="3">
        <v>-1</v>
      </c>
      <c r="J1272" s="19" t="str">
        <f>VLOOKUP(I1272, 'Pricing plans'!$A$1:$B$5, 2, FALSE)</f>
        <v>NONE</v>
      </c>
      <c r="K1272" s="22">
        <f t="array" ref="K1272">INDEX(Prices!$A$1:$G$5, MATCH(J1272, Prices!$A$1:$A$5, 0), MATCH(H1272, Prices!$A$1:$G$1, 0))</f>
        <v>0</v>
      </c>
      <c r="L1272" s="3">
        <v>9</v>
      </c>
      <c r="M1272" s="18" t="str">
        <f>VLOOKUP(L1272, Cities!$A$1:$B$11, 2, FALSE)</f>
        <v>Haiphong</v>
      </c>
      <c r="N1272" s="3">
        <v>5</v>
      </c>
      <c r="O1272" s="4" t="s">
        <v>43</v>
      </c>
    </row>
    <row r="1273" spans="1:15" ht="13" x14ac:dyDescent="0.15">
      <c r="A1273" s="3">
        <v>1272</v>
      </c>
      <c r="B1273" s="3">
        <v>1</v>
      </c>
      <c r="C1273" s="18" t="str">
        <f>VLOOKUP(B1273, 'Traffic channels'!$A$1:$B$7, 2, FALSE)</f>
        <v>Google SEO</v>
      </c>
      <c r="D1273" s="4" t="s">
        <v>39</v>
      </c>
      <c r="E1273" s="14">
        <v>0</v>
      </c>
      <c r="F1273" s="3">
        <v>-1</v>
      </c>
      <c r="G1273" s="3">
        <v>-1</v>
      </c>
      <c r="H1273" s="18" t="str">
        <f>VLOOKUP(G1273, Products!$A$1:$B$7, 2, FALSE)</f>
        <v>NONE</v>
      </c>
      <c r="I1273" s="3">
        <v>-1</v>
      </c>
      <c r="J1273" s="19" t="str">
        <f>VLOOKUP(I1273, 'Pricing plans'!$A$1:$B$5, 2, FALSE)</f>
        <v>NONE</v>
      </c>
      <c r="K1273" s="22">
        <f t="array" ref="K1273">INDEX(Prices!$A$1:$G$5, MATCH(J1273, Prices!$A$1:$A$5, 0), MATCH(H1273, Prices!$A$1:$G$1, 0))</f>
        <v>0</v>
      </c>
      <c r="L1273" s="3">
        <v>6</v>
      </c>
      <c r="M1273" s="18" t="str">
        <f>VLOOKUP(L1273, Cities!$A$1:$B$11, 2, FALSE)</f>
        <v>Đà Lạt</v>
      </c>
      <c r="N1273" s="3">
        <v>6</v>
      </c>
      <c r="O1273" s="4" t="s">
        <v>46</v>
      </c>
    </row>
    <row r="1274" spans="1:15" ht="13" x14ac:dyDescent="0.15">
      <c r="A1274" s="3">
        <v>1273</v>
      </c>
      <c r="B1274" s="3">
        <v>1</v>
      </c>
      <c r="C1274" s="18" t="str">
        <f>VLOOKUP(B1274, 'Traffic channels'!$A$1:$B$7, 2, FALSE)</f>
        <v>Google SEO</v>
      </c>
      <c r="D1274" s="4" t="s">
        <v>42</v>
      </c>
      <c r="E1274" s="14">
        <v>0</v>
      </c>
      <c r="F1274" s="3">
        <v>-1</v>
      </c>
      <c r="G1274" s="3">
        <v>-1</v>
      </c>
      <c r="H1274" s="18" t="str">
        <f>VLOOKUP(G1274, Products!$A$1:$B$7, 2, FALSE)</f>
        <v>NONE</v>
      </c>
      <c r="I1274" s="3">
        <v>-1</v>
      </c>
      <c r="J1274" s="19" t="str">
        <f>VLOOKUP(I1274, 'Pricing plans'!$A$1:$B$5, 2, FALSE)</f>
        <v>NONE</v>
      </c>
      <c r="K1274" s="22">
        <f t="array" ref="K1274">INDEX(Prices!$A$1:$G$5, MATCH(J1274, Prices!$A$1:$A$5, 0), MATCH(H1274, Prices!$A$1:$G$1, 0))</f>
        <v>0</v>
      </c>
      <c r="L1274" s="3">
        <v>6</v>
      </c>
      <c r="M1274" s="18" t="str">
        <f>VLOOKUP(L1274, Cities!$A$1:$B$11, 2, FALSE)</f>
        <v>Đà Lạt</v>
      </c>
      <c r="N1274" s="3">
        <v>7</v>
      </c>
      <c r="O1274" s="4" t="s">
        <v>47</v>
      </c>
    </row>
    <row r="1275" spans="1:15" ht="13" x14ac:dyDescent="0.15">
      <c r="A1275" s="3">
        <v>1274</v>
      </c>
      <c r="B1275" s="3">
        <v>1</v>
      </c>
      <c r="C1275" s="18" t="str">
        <f>VLOOKUP(B1275, 'Traffic channels'!$A$1:$B$7, 2, FALSE)</f>
        <v>Google SEO</v>
      </c>
      <c r="D1275" s="4" t="s">
        <v>42</v>
      </c>
      <c r="E1275" s="14">
        <v>0</v>
      </c>
      <c r="F1275" s="3">
        <v>-1</v>
      </c>
      <c r="G1275" s="3">
        <v>-1</v>
      </c>
      <c r="H1275" s="18" t="str">
        <f>VLOOKUP(G1275, Products!$A$1:$B$7, 2, FALSE)</f>
        <v>NONE</v>
      </c>
      <c r="I1275" s="3">
        <v>-1</v>
      </c>
      <c r="J1275" s="19" t="str">
        <f>VLOOKUP(I1275, 'Pricing plans'!$A$1:$B$5, 2, FALSE)</f>
        <v>NONE</v>
      </c>
      <c r="K1275" s="22">
        <f t="array" ref="K1275">INDEX(Prices!$A$1:$G$5, MATCH(J1275, Prices!$A$1:$A$5, 0), MATCH(H1275, Prices!$A$1:$G$1, 0))</f>
        <v>0</v>
      </c>
      <c r="L1275" s="3">
        <v>8</v>
      </c>
      <c r="M1275" s="18" t="str">
        <f>VLOOKUP(L1275, Cities!$A$1:$B$11, 2, FALSE)</f>
        <v>Buôn Ma Thuột</v>
      </c>
      <c r="N1275" s="3">
        <v>3</v>
      </c>
      <c r="O1275" s="4" t="s">
        <v>40</v>
      </c>
    </row>
    <row r="1276" spans="1:15" ht="13" x14ac:dyDescent="0.15">
      <c r="A1276" s="3">
        <v>1275</v>
      </c>
      <c r="B1276" s="3">
        <v>4</v>
      </c>
      <c r="C1276" s="18" t="str">
        <f>VLOOKUP(B1276, 'Traffic channels'!$A$1:$B$7, 2, FALSE)</f>
        <v>Facebook</v>
      </c>
      <c r="D1276" s="4" t="s">
        <v>39</v>
      </c>
      <c r="E1276" s="14">
        <v>0</v>
      </c>
      <c r="F1276" s="3">
        <v>-1</v>
      </c>
      <c r="G1276" s="3">
        <v>-1</v>
      </c>
      <c r="H1276" s="18" t="str">
        <f>VLOOKUP(G1276, Products!$A$1:$B$7, 2, FALSE)</f>
        <v>NONE</v>
      </c>
      <c r="I1276" s="3">
        <v>-1</v>
      </c>
      <c r="J1276" s="19" t="str">
        <f>VLOOKUP(I1276, 'Pricing plans'!$A$1:$B$5, 2, FALSE)</f>
        <v>NONE</v>
      </c>
      <c r="K1276" s="22">
        <f t="array" ref="K1276">INDEX(Prices!$A$1:$G$5, MATCH(J1276, Prices!$A$1:$A$5, 0), MATCH(H1276, Prices!$A$1:$G$1, 0))</f>
        <v>0</v>
      </c>
      <c r="L1276" s="3">
        <v>10</v>
      </c>
      <c r="M1276" s="18" t="str">
        <f>VLOOKUP(L1276, Cities!$A$1:$B$11, 2, FALSE)</f>
        <v>Nha Trang</v>
      </c>
      <c r="N1276" s="3">
        <v>4</v>
      </c>
      <c r="O1276" s="4" t="s">
        <v>45</v>
      </c>
    </row>
    <row r="1277" spans="1:15" ht="13" x14ac:dyDescent="0.15">
      <c r="A1277" s="3">
        <v>1276</v>
      </c>
      <c r="B1277" s="3">
        <v>2</v>
      </c>
      <c r="C1277" s="18" t="str">
        <f>VLOOKUP(B1277, 'Traffic channels'!$A$1:$B$7, 2, FALSE)</f>
        <v>Google Ads</v>
      </c>
      <c r="D1277" s="4" t="s">
        <v>39</v>
      </c>
      <c r="E1277" s="14">
        <v>0</v>
      </c>
      <c r="F1277" s="3">
        <v>-1</v>
      </c>
      <c r="G1277" s="3">
        <v>-1</v>
      </c>
      <c r="H1277" s="18" t="str">
        <f>VLOOKUP(G1277, Products!$A$1:$B$7, 2, FALSE)</f>
        <v>NONE</v>
      </c>
      <c r="I1277" s="3">
        <v>-1</v>
      </c>
      <c r="J1277" s="19" t="str">
        <f>VLOOKUP(I1277, 'Pricing plans'!$A$1:$B$5, 2, FALSE)</f>
        <v>NONE</v>
      </c>
      <c r="K1277" s="22">
        <f t="array" ref="K1277">INDEX(Prices!$A$1:$G$5, MATCH(J1277, Prices!$A$1:$A$5, 0), MATCH(H1277, Prices!$A$1:$G$1, 0))</f>
        <v>0</v>
      </c>
      <c r="L1277" s="3">
        <v>6</v>
      </c>
      <c r="M1277" s="18" t="str">
        <f>VLOOKUP(L1277, Cities!$A$1:$B$11, 2, FALSE)</f>
        <v>Đà Lạt</v>
      </c>
      <c r="N1277" s="3">
        <v>1</v>
      </c>
      <c r="O1277" s="4" t="s">
        <v>44</v>
      </c>
    </row>
    <row r="1278" spans="1:15" ht="13" x14ac:dyDescent="0.15">
      <c r="A1278" s="3">
        <v>1277</v>
      </c>
      <c r="B1278" s="3">
        <v>2</v>
      </c>
      <c r="C1278" s="18" t="str">
        <f>VLOOKUP(B1278, 'Traffic channels'!$A$1:$B$7, 2, FALSE)</f>
        <v>Google Ads</v>
      </c>
      <c r="D1278" s="4" t="s">
        <v>42</v>
      </c>
      <c r="E1278" s="14">
        <v>0</v>
      </c>
      <c r="F1278" s="3">
        <v>-1</v>
      </c>
      <c r="G1278" s="3">
        <v>-1</v>
      </c>
      <c r="H1278" s="18" t="str">
        <f>VLOOKUP(G1278, Products!$A$1:$B$7, 2, FALSE)</f>
        <v>NONE</v>
      </c>
      <c r="I1278" s="3">
        <v>-1</v>
      </c>
      <c r="J1278" s="19" t="str">
        <f>VLOOKUP(I1278, 'Pricing plans'!$A$1:$B$5, 2, FALSE)</f>
        <v>NONE</v>
      </c>
      <c r="K1278" s="22">
        <f t="array" ref="K1278">INDEX(Prices!$A$1:$G$5, MATCH(J1278, Prices!$A$1:$A$5, 0), MATCH(H1278, Prices!$A$1:$G$1, 0))</f>
        <v>0</v>
      </c>
      <c r="L1278" s="3">
        <v>2</v>
      </c>
      <c r="M1278" s="18" t="str">
        <f>VLOOKUP(L1278, Cities!$A$1:$B$11, 2, FALSE)</f>
        <v>Hanoi</v>
      </c>
      <c r="N1278" s="3">
        <v>6</v>
      </c>
      <c r="O1278" s="4" t="s">
        <v>46</v>
      </c>
    </row>
    <row r="1279" spans="1:15" ht="13" x14ac:dyDescent="0.15">
      <c r="A1279" s="3">
        <v>1278</v>
      </c>
      <c r="B1279" s="3">
        <v>1</v>
      </c>
      <c r="C1279" s="18" t="str">
        <f>VLOOKUP(B1279, 'Traffic channels'!$A$1:$B$7, 2, FALSE)</f>
        <v>Google SEO</v>
      </c>
      <c r="D1279" s="4" t="s">
        <v>39</v>
      </c>
      <c r="E1279" s="14">
        <v>0</v>
      </c>
      <c r="F1279" s="3">
        <v>-1</v>
      </c>
      <c r="G1279" s="3">
        <v>-1</v>
      </c>
      <c r="H1279" s="18" t="str">
        <f>VLOOKUP(G1279, Products!$A$1:$B$7, 2, FALSE)</f>
        <v>NONE</v>
      </c>
      <c r="I1279" s="3">
        <v>-1</v>
      </c>
      <c r="J1279" s="19" t="str">
        <f>VLOOKUP(I1279, 'Pricing plans'!$A$1:$B$5, 2, FALSE)</f>
        <v>NONE</v>
      </c>
      <c r="K1279" s="22">
        <f t="array" ref="K1279">INDEX(Prices!$A$1:$G$5, MATCH(J1279, Prices!$A$1:$A$5, 0), MATCH(H1279, Prices!$A$1:$G$1, 0))</f>
        <v>0</v>
      </c>
      <c r="L1279" s="3">
        <v>9</v>
      </c>
      <c r="M1279" s="18" t="str">
        <f>VLOOKUP(L1279, Cities!$A$1:$B$11, 2, FALSE)</f>
        <v>Haiphong</v>
      </c>
      <c r="N1279" s="3">
        <v>5</v>
      </c>
      <c r="O1279" s="4" t="s">
        <v>43</v>
      </c>
    </row>
    <row r="1280" spans="1:15" ht="13" x14ac:dyDescent="0.15">
      <c r="A1280" s="3">
        <v>1279</v>
      </c>
      <c r="B1280" s="3">
        <v>2</v>
      </c>
      <c r="C1280" s="18" t="str">
        <f>VLOOKUP(B1280, 'Traffic channels'!$A$1:$B$7, 2, FALSE)</f>
        <v>Google Ads</v>
      </c>
      <c r="D1280" s="4" t="s">
        <v>39</v>
      </c>
      <c r="E1280" s="14">
        <v>0</v>
      </c>
      <c r="F1280" s="3">
        <v>-1</v>
      </c>
      <c r="G1280" s="3">
        <v>-1</v>
      </c>
      <c r="H1280" s="18" t="str">
        <f>VLOOKUP(G1280, Products!$A$1:$B$7, 2, FALSE)</f>
        <v>NONE</v>
      </c>
      <c r="I1280" s="3">
        <v>-1</v>
      </c>
      <c r="J1280" s="19" t="str">
        <f>VLOOKUP(I1280, 'Pricing plans'!$A$1:$B$5, 2, FALSE)</f>
        <v>NONE</v>
      </c>
      <c r="K1280" s="22">
        <f t="array" ref="K1280">INDEX(Prices!$A$1:$G$5, MATCH(J1280, Prices!$A$1:$A$5, 0), MATCH(H1280, Prices!$A$1:$G$1, 0))</f>
        <v>0</v>
      </c>
      <c r="L1280" s="3">
        <v>9</v>
      </c>
      <c r="M1280" s="18" t="str">
        <f>VLOOKUP(L1280, Cities!$A$1:$B$11, 2, FALSE)</f>
        <v>Haiphong</v>
      </c>
      <c r="N1280" s="3">
        <v>3</v>
      </c>
      <c r="O1280" s="4" t="s">
        <v>40</v>
      </c>
    </row>
    <row r="1281" spans="1:15" ht="13" x14ac:dyDescent="0.15">
      <c r="A1281" s="3">
        <v>1280</v>
      </c>
      <c r="B1281" s="3">
        <v>3</v>
      </c>
      <c r="C1281" s="18" t="str">
        <f>VLOOKUP(B1281, 'Traffic channels'!$A$1:$B$7, 2, FALSE)</f>
        <v>Bing</v>
      </c>
      <c r="D1281" s="4" t="s">
        <v>39</v>
      </c>
      <c r="E1281" s="14">
        <v>0</v>
      </c>
      <c r="F1281" s="3">
        <v>-1</v>
      </c>
      <c r="G1281" s="3">
        <v>-1</v>
      </c>
      <c r="H1281" s="18" t="str">
        <f>VLOOKUP(G1281, Products!$A$1:$B$7, 2, FALSE)</f>
        <v>NONE</v>
      </c>
      <c r="I1281" s="3">
        <v>-1</v>
      </c>
      <c r="J1281" s="19" t="str">
        <f>VLOOKUP(I1281, 'Pricing plans'!$A$1:$B$5, 2, FALSE)</f>
        <v>NONE</v>
      </c>
      <c r="K1281" s="22">
        <f t="array" ref="K1281">INDEX(Prices!$A$1:$G$5, MATCH(J1281, Prices!$A$1:$A$5, 0), MATCH(H1281, Prices!$A$1:$G$1, 0))</f>
        <v>0</v>
      </c>
      <c r="L1281" s="3">
        <v>5</v>
      </c>
      <c r="M1281" s="18" t="str">
        <f>VLOOKUP(L1281, Cities!$A$1:$B$11, 2, FALSE)</f>
        <v>Đông Hà</v>
      </c>
      <c r="N1281" s="3">
        <v>1</v>
      </c>
      <c r="O1281" s="4" t="s">
        <v>44</v>
      </c>
    </row>
    <row r="1282" spans="1:15" ht="13" x14ac:dyDescent="0.15">
      <c r="A1282" s="3">
        <v>1281</v>
      </c>
      <c r="B1282" s="3">
        <v>2</v>
      </c>
      <c r="C1282" s="18" t="str">
        <f>VLOOKUP(B1282, 'Traffic channels'!$A$1:$B$7, 2, FALSE)</f>
        <v>Google Ads</v>
      </c>
      <c r="D1282" s="4" t="s">
        <v>42</v>
      </c>
      <c r="E1282" s="14">
        <v>0</v>
      </c>
      <c r="F1282" s="3">
        <v>-1</v>
      </c>
      <c r="G1282" s="3">
        <v>-1</v>
      </c>
      <c r="H1282" s="18" t="str">
        <f>VLOOKUP(G1282, Products!$A$1:$B$7, 2, FALSE)</f>
        <v>NONE</v>
      </c>
      <c r="I1282" s="3">
        <v>-1</v>
      </c>
      <c r="J1282" s="19" t="str">
        <f>VLOOKUP(I1282, 'Pricing plans'!$A$1:$B$5, 2, FALSE)</f>
        <v>NONE</v>
      </c>
      <c r="K1282" s="22">
        <f t="array" ref="K1282">INDEX(Prices!$A$1:$G$5, MATCH(J1282, Prices!$A$1:$A$5, 0), MATCH(H1282, Prices!$A$1:$G$1, 0))</f>
        <v>0</v>
      </c>
      <c r="L1282" s="3">
        <v>7</v>
      </c>
      <c r="M1282" s="18" t="str">
        <f>VLOOKUP(L1282, Cities!$A$1:$B$11, 2, FALSE)</f>
        <v>Hội An</v>
      </c>
      <c r="N1282" s="3">
        <v>2</v>
      </c>
      <c r="O1282" s="4" t="s">
        <v>41</v>
      </c>
    </row>
    <row r="1283" spans="1:15" ht="13" x14ac:dyDescent="0.15">
      <c r="A1283" s="3">
        <v>1282</v>
      </c>
      <c r="B1283" s="3">
        <v>4</v>
      </c>
      <c r="C1283" s="18" t="str">
        <f>VLOOKUP(B1283, 'Traffic channels'!$A$1:$B$7, 2, FALSE)</f>
        <v>Facebook</v>
      </c>
      <c r="D1283" s="4" t="s">
        <v>42</v>
      </c>
      <c r="E1283" s="14">
        <v>0</v>
      </c>
      <c r="F1283" s="3">
        <v>-1</v>
      </c>
      <c r="G1283" s="3">
        <v>-1</v>
      </c>
      <c r="H1283" s="18" t="str">
        <f>VLOOKUP(G1283, Products!$A$1:$B$7, 2, FALSE)</f>
        <v>NONE</v>
      </c>
      <c r="I1283" s="3">
        <v>-1</v>
      </c>
      <c r="J1283" s="19" t="str">
        <f>VLOOKUP(I1283, 'Pricing plans'!$A$1:$B$5, 2, FALSE)</f>
        <v>NONE</v>
      </c>
      <c r="K1283" s="22">
        <f t="array" ref="K1283">INDEX(Prices!$A$1:$G$5, MATCH(J1283, Prices!$A$1:$A$5, 0), MATCH(H1283, Prices!$A$1:$G$1, 0))</f>
        <v>0</v>
      </c>
      <c r="L1283" s="3">
        <v>2</v>
      </c>
      <c r="M1283" s="18" t="str">
        <f>VLOOKUP(L1283, Cities!$A$1:$B$11, 2, FALSE)</f>
        <v>Hanoi</v>
      </c>
      <c r="N1283" s="3">
        <v>3</v>
      </c>
      <c r="O1283" s="4" t="s">
        <v>40</v>
      </c>
    </row>
    <row r="1284" spans="1:15" ht="13" x14ac:dyDescent="0.15">
      <c r="A1284" s="3">
        <v>1283</v>
      </c>
      <c r="B1284" s="3">
        <v>2</v>
      </c>
      <c r="C1284" s="18" t="str">
        <f>VLOOKUP(B1284, 'Traffic channels'!$A$1:$B$7, 2, FALSE)</f>
        <v>Google Ads</v>
      </c>
      <c r="D1284" s="4" t="s">
        <v>39</v>
      </c>
      <c r="E1284" s="14">
        <v>0</v>
      </c>
      <c r="F1284" s="3">
        <v>-1</v>
      </c>
      <c r="G1284" s="3">
        <v>-1</v>
      </c>
      <c r="H1284" s="18" t="str">
        <f>VLOOKUP(G1284, Products!$A$1:$B$7, 2, FALSE)</f>
        <v>NONE</v>
      </c>
      <c r="I1284" s="3">
        <v>-1</v>
      </c>
      <c r="J1284" s="19" t="str">
        <f>VLOOKUP(I1284, 'Pricing plans'!$A$1:$B$5, 2, FALSE)</f>
        <v>NONE</v>
      </c>
      <c r="K1284" s="22">
        <f t="array" ref="K1284">INDEX(Prices!$A$1:$G$5, MATCH(J1284, Prices!$A$1:$A$5, 0), MATCH(H1284, Prices!$A$1:$G$1, 0))</f>
        <v>0</v>
      </c>
      <c r="L1284" s="3">
        <v>5</v>
      </c>
      <c r="M1284" s="18" t="str">
        <f>VLOOKUP(L1284, Cities!$A$1:$B$11, 2, FALSE)</f>
        <v>Đông Hà</v>
      </c>
      <c r="N1284" s="3">
        <v>6</v>
      </c>
      <c r="O1284" s="4" t="s">
        <v>46</v>
      </c>
    </row>
    <row r="1285" spans="1:15" ht="13" x14ac:dyDescent="0.15">
      <c r="A1285" s="3">
        <v>1284</v>
      </c>
      <c r="B1285" s="3">
        <v>3</v>
      </c>
      <c r="C1285" s="18" t="str">
        <f>VLOOKUP(B1285, 'Traffic channels'!$A$1:$B$7, 2, FALSE)</f>
        <v>Bing</v>
      </c>
      <c r="D1285" s="4" t="s">
        <v>42</v>
      </c>
      <c r="E1285" s="14">
        <v>0</v>
      </c>
      <c r="F1285" s="3">
        <v>-1</v>
      </c>
      <c r="G1285" s="3">
        <v>-1</v>
      </c>
      <c r="H1285" s="18" t="str">
        <f>VLOOKUP(G1285, Products!$A$1:$B$7, 2, FALSE)</f>
        <v>NONE</v>
      </c>
      <c r="I1285" s="3">
        <v>-1</v>
      </c>
      <c r="J1285" s="19" t="str">
        <f>VLOOKUP(I1285, 'Pricing plans'!$A$1:$B$5, 2, FALSE)</f>
        <v>NONE</v>
      </c>
      <c r="K1285" s="22">
        <f t="array" ref="K1285">INDEX(Prices!$A$1:$G$5, MATCH(J1285, Prices!$A$1:$A$5, 0), MATCH(H1285, Prices!$A$1:$G$1, 0))</f>
        <v>0</v>
      </c>
      <c r="L1285" s="3">
        <v>2</v>
      </c>
      <c r="M1285" s="18" t="str">
        <f>VLOOKUP(L1285, Cities!$A$1:$B$11, 2, FALSE)</f>
        <v>Hanoi</v>
      </c>
      <c r="N1285" s="3">
        <v>3</v>
      </c>
      <c r="O1285" s="4" t="s">
        <v>40</v>
      </c>
    </row>
    <row r="1286" spans="1:15" ht="13" x14ac:dyDescent="0.15">
      <c r="A1286" s="3">
        <v>1285</v>
      </c>
      <c r="B1286" s="3">
        <v>2</v>
      </c>
      <c r="C1286" s="18" t="str">
        <f>VLOOKUP(B1286, 'Traffic channels'!$A$1:$B$7, 2, FALSE)</f>
        <v>Google Ads</v>
      </c>
      <c r="D1286" s="4" t="s">
        <v>42</v>
      </c>
      <c r="E1286" s="14">
        <v>0</v>
      </c>
      <c r="F1286" s="3">
        <v>-1</v>
      </c>
      <c r="G1286" s="3">
        <v>-1</v>
      </c>
      <c r="H1286" s="18" t="str">
        <f>VLOOKUP(G1286, Products!$A$1:$B$7, 2, FALSE)</f>
        <v>NONE</v>
      </c>
      <c r="I1286" s="3">
        <v>-1</v>
      </c>
      <c r="J1286" s="19" t="str">
        <f>VLOOKUP(I1286, 'Pricing plans'!$A$1:$B$5, 2, FALSE)</f>
        <v>NONE</v>
      </c>
      <c r="K1286" s="22">
        <f t="array" ref="K1286">INDEX(Prices!$A$1:$G$5, MATCH(J1286, Prices!$A$1:$A$5, 0), MATCH(H1286, Prices!$A$1:$G$1, 0))</f>
        <v>0</v>
      </c>
      <c r="L1286" s="3">
        <v>4</v>
      </c>
      <c r="M1286" s="18" t="str">
        <f>VLOOKUP(L1286, Cities!$A$1:$B$11, 2, FALSE)</f>
        <v>Huế</v>
      </c>
      <c r="N1286" s="3">
        <v>4</v>
      </c>
      <c r="O1286" s="4" t="s">
        <v>45</v>
      </c>
    </row>
    <row r="1287" spans="1:15" ht="13" x14ac:dyDescent="0.15">
      <c r="A1287" s="3">
        <v>1286</v>
      </c>
      <c r="B1287" s="3">
        <v>2</v>
      </c>
      <c r="C1287" s="18" t="str">
        <f>VLOOKUP(B1287, 'Traffic channels'!$A$1:$B$7, 2, FALSE)</f>
        <v>Google Ads</v>
      </c>
      <c r="D1287" s="4" t="s">
        <v>42</v>
      </c>
      <c r="E1287" s="14">
        <v>0</v>
      </c>
      <c r="F1287" s="3">
        <v>-1</v>
      </c>
      <c r="G1287" s="3">
        <v>-1</v>
      </c>
      <c r="H1287" s="18" t="str">
        <f>VLOOKUP(G1287, Products!$A$1:$B$7, 2, FALSE)</f>
        <v>NONE</v>
      </c>
      <c r="I1287" s="3">
        <v>-1</v>
      </c>
      <c r="J1287" s="19" t="str">
        <f>VLOOKUP(I1287, 'Pricing plans'!$A$1:$B$5, 2, FALSE)</f>
        <v>NONE</v>
      </c>
      <c r="K1287" s="22">
        <f t="array" ref="K1287">INDEX(Prices!$A$1:$G$5, MATCH(J1287, Prices!$A$1:$A$5, 0), MATCH(H1287, Prices!$A$1:$G$1, 0))</f>
        <v>0</v>
      </c>
      <c r="L1287" s="3">
        <v>2</v>
      </c>
      <c r="M1287" s="18" t="str">
        <f>VLOOKUP(L1287, Cities!$A$1:$B$11, 2, FALSE)</f>
        <v>Hanoi</v>
      </c>
      <c r="N1287" s="3">
        <v>2</v>
      </c>
      <c r="O1287" s="4" t="s">
        <v>41</v>
      </c>
    </row>
    <row r="1288" spans="1:15" ht="13" x14ac:dyDescent="0.15">
      <c r="A1288" s="3">
        <v>1287</v>
      </c>
      <c r="B1288" s="3">
        <v>4</v>
      </c>
      <c r="C1288" s="18" t="str">
        <f>VLOOKUP(B1288, 'Traffic channels'!$A$1:$B$7, 2, FALSE)</f>
        <v>Facebook</v>
      </c>
      <c r="D1288" s="4" t="s">
        <v>39</v>
      </c>
      <c r="E1288" s="14">
        <v>0</v>
      </c>
      <c r="F1288" s="3">
        <v>-1</v>
      </c>
      <c r="G1288" s="3">
        <v>-1</v>
      </c>
      <c r="H1288" s="18" t="str">
        <f>VLOOKUP(G1288, Products!$A$1:$B$7, 2, FALSE)</f>
        <v>NONE</v>
      </c>
      <c r="I1288" s="3">
        <v>-1</v>
      </c>
      <c r="J1288" s="19" t="str">
        <f>VLOOKUP(I1288, 'Pricing plans'!$A$1:$B$5, 2, FALSE)</f>
        <v>NONE</v>
      </c>
      <c r="K1288" s="22">
        <f t="array" ref="K1288">INDEX(Prices!$A$1:$G$5, MATCH(J1288, Prices!$A$1:$A$5, 0), MATCH(H1288, Prices!$A$1:$G$1, 0))</f>
        <v>0</v>
      </c>
      <c r="L1288" s="3">
        <v>4</v>
      </c>
      <c r="M1288" s="18" t="str">
        <f>VLOOKUP(L1288, Cities!$A$1:$B$11, 2, FALSE)</f>
        <v>Huế</v>
      </c>
      <c r="N1288" s="3">
        <v>6</v>
      </c>
      <c r="O1288" s="4" t="s">
        <v>46</v>
      </c>
    </row>
    <row r="1289" spans="1:15" ht="13" x14ac:dyDescent="0.15">
      <c r="A1289" s="3">
        <v>1288</v>
      </c>
      <c r="B1289" s="3">
        <v>2</v>
      </c>
      <c r="C1289" s="18" t="str">
        <f>VLOOKUP(B1289, 'Traffic channels'!$A$1:$B$7, 2, FALSE)</f>
        <v>Google Ads</v>
      </c>
      <c r="D1289" s="4" t="s">
        <v>39</v>
      </c>
      <c r="E1289" s="14">
        <v>0</v>
      </c>
      <c r="F1289" s="3">
        <v>-1</v>
      </c>
      <c r="G1289" s="3">
        <v>-1</v>
      </c>
      <c r="H1289" s="18" t="str">
        <f>VLOOKUP(G1289, Products!$A$1:$B$7, 2, FALSE)</f>
        <v>NONE</v>
      </c>
      <c r="I1289" s="3">
        <v>-1</v>
      </c>
      <c r="J1289" s="19" t="str">
        <f>VLOOKUP(I1289, 'Pricing plans'!$A$1:$B$5, 2, FALSE)</f>
        <v>NONE</v>
      </c>
      <c r="K1289" s="22">
        <f t="array" ref="K1289">INDEX(Prices!$A$1:$G$5, MATCH(J1289, Prices!$A$1:$A$5, 0), MATCH(H1289, Prices!$A$1:$G$1, 0))</f>
        <v>0</v>
      </c>
      <c r="L1289" s="3">
        <v>8</v>
      </c>
      <c r="M1289" s="18" t="str">
        <f>VLOOKUP(L1289, Cities!$A$1:$B$11, 2, FALSE)</f>
        <v>Buôn Ma Thuột</v>
      </c>
      <c r="N1289" s="3">
        <v>7</v>
      </c>
      <c r="O1289" s="4" t="s">
        <v>47</v>
      </c>
    </row>
    <row r="1290" spans="1:15" ht="13" x14ac:dyDescent="0.15">
      <c r="A1290" s="3">
        <v>1289</v>
      </c>
      <c r="B1290" s="3">
        <v>3</v>
      </c>
      <c r="C1290" s="18" t="str">
        <f>VLOOKUP(B1290, 'Traffic channels'!$A$1:$B$7, 2, FALSE)</f>
        <v>Bing</v>
      </c>
      <c r="D1290" s="4" t="s">
        <v>39</v>
      </c>
      <c r="E1290" s="14">
        <v>0</v>
      </c>
      <c r="F1290" s="3">
        <v>-1</v>
      </c>
      <c r="G1290" s="3">
        <v>-1</v>
      </c>
      <c r="H1290" s="18" t="str">
        <f>VLOOKUP(G1290, Products!$A$1:$B$7, 2, FALSE)</f>
        <v>NONE</v>
      </c>
      <c r="I1290" s="3">
        <v>-1</v>
      </c>
      <c r="J1290" s="19" t="str">
        <f>VLOOKUP(I1290, 'Pricing plans'!$A$1:$B$5, 2, FALSE)</f>
        <v>NONE</v>
      </c>
      <c r="K1290" s="22">
        <f t="array" ref="K1290">INDEX(Prices!$A$1:$G$5, MATCH(J1290, Prices!$A$1:$A$5, 0), MATCH(H1290, Prices!$A$1:$G$1, 0))</f>
        <v>0</v>
      </c>
      <c r="L1290" s="3">
        <v>10</v>
      </c>
      <c r="M1290" s="18" t="str">
        <f>VLOOKUP(L1290, Cities!$A$1:$B$11, 2, FALSE)</f>
        <v>Nha Trang</v>
      </c>
      <c r="N1290" s="3">
        <v>6</v>
      </c>
      <c r="O1290" s="4" t="s">
        <v>46</v>
      </c>
    </row>
    <row r="1291" spans="1:15" ht="13" x14ac:dyDescent="0.15">
      <c r="A1291" s="3">
        <v>1290</v>
      </c>
      <c r="B1291" s="3">
        <v>2</v>
      </c>
      <c r="C1291" s="18" t="str">
        <f>VLOOKUP(B1291, 'Traffic channels'!$A$1:$B$7, 2, FALSE)</f>
        <v>Google Ads</v>
      </c>
      <c r="D1291" s="4" t="s">
        <v>39</v>
      </c>
      <c r="E1291" s="14">
        <v>0</v>
      </c>
      <c r="F1291" s="3">
        <v>-1</v>
      </c>
      <c r="G1291" s="3">
        <v>-1</v>
      </c>
      <c r="H1291" s="18" t="str">
        <f>VLOOKUP(G1291, Products!$A$1:$B$7, 2, FALSE)</f>
        <v>NONE</v>
      </c>
      <c r="I1291" s="3">
        <v>-1</v>
      </c>
      <c r="J1291" s="19" t="str">
        <f>VLOOKUP(I1291, 'Pricing plans'!$A$1:$B$5, 2, FALSE)</f>
        <v>NONE</v>
      </c>
      <c r="K1291" s="22">
        <f t="array" ref="K1291">INDEX(Prices!$A$1:$G$5, MATCH(J1291, Prices!$A$1:$A$5, 0), MATCH(H1291, Prices!$A$1:$G$1, 0))</f>
        <v>0</v>
      </c>
      <c r="L1291" s="3">
        <v>7</v>
      </c>
      <c r="M1291" s="18" t="str">
        <f>VLOOKUP(L1291, Cities!$A$1:$B$11, 2, FALSE)</f>
        <v>Hội An</v>
      </c>
      <c r="N1291" s="3">
        <v>7</v>
      </c>
      <c r="O1291" s="4" t="s">
        <v>47</v>
      </c>
    </row>
    <row r="1292" spans="1:15" ht="13" x14ac:dyDescent="0.15">
      <c r="A1292" s="3">
        <v>1291</v>
      </c>
      <c r="B1292" s="3">
        <v>3</v>
      </c>
      <c r="C1292" s="18" t="str">
        <f>VLOOKUP(B1292, 'Traffic channels'!$A$1:$B$7, 2, FALSE)</f>
        <v>Bing</v>
      </c>
      <c r="D1292" s="4" t="s">
        <v>42</v>
      </c>
      <c r="E1292" s="14">
        <v>0</v>
      </c>
      <c r="F1292" s="3">
        <v>-1</v>
      </c>
      <c r="G1292" s="3">
        <v>-1</v>
      </c>
      <c r="H1292" s="18" t="str">
        <f>VLOOKUP(G1292, Products!$A$1:$B$7, 2, FALSE)</f>
        <v>NONE</v>
      </c>
      <c r="I1292" s="3">
        <v>-1</v>
      </c>
      <c r="J1292" s="19" t="str">
        <f>VLOOKUP(I1292, 'Pricing plans'!$A$1:$B$5, 2, FALSE)</f>
        <v>NONE</v>
      </c>
      <c r="K1292" s="22">
        <f t="array" ref="K1292">INDEX(Prices!$A$1:$G$5, MATCH(J1292, Prices!$A$1:$A$5, 0), MATCH(H1292, Prices!$A$1:$G$1, 0))</f>
        <v>0</v>
      </c>
      <c r="L1292" s="3">
        <v>2</v>
      </c>
      <c r="M1292" s="18" t="str">
        <f>VLOOKUP(L1292, Cities!$A$1:$B$11, 2, FALSE)</f>
        <v>Hanoi</v>
      </c>
      <c r="N1292" s="3">
        <v>3</v>
      </c>
      <c r="O1292" s="4" t="s">
        <v>40</v>
      </c>
    </row>
    <row r="1293" spans="1:15" ht="13" x14ac:dyDescent="0.15">
      <c r="A1293" s="3">
        <v>1292</v>
      </c>
      <c r="B1293" s="3">
        <v>5</v>
      </c>
      <c r="C1293" s="18" t="str">
        <f>VLOOKUP(B1293, 'Traffic channels'!$A$1:$B$7, 2, FALSE)</f>
        <v>Instagram</v>
      </c>
      <c r="D1293" s="4" t="s">
        <v>39</v>
      </c>
      <c r="E1293" s="14">
        <v>0</v>
      </c>
      <c r="F1293" s="3">
        <v>-1</v>
      </c>
      <c r="G1293" s="3">
        <v>-1</v>
      </c>
      <c r="H1293" s="18" t="str">
        <f>VLOOKUP(G1293, Products!$A$1:$B$7, 2, FALSE)</f>
        <v>NONE</v>
      </c>
      <c r="I1293" s="3">
        <v>-1</v>
      </c>
      <c r="J1293" s="19" t="str">
        <f>VLOOKUP(I1293, 'Pricing plans'!$A$1:$B$5, 2, FALSE)</f>
        <v>NONE</v>
      </c>
      <c r="K1293" s="22">
        <f t="array" ref="K1293">INDEX(Prices!$A$1:$G$5, MATCH(J1293, Prices!$A$1:$A$5, 0), MATCH(H1293, Prices!$A$1:$G$1, 0))</f>
        <v>0</v>
      </c>
      <c r="L1293" s="3">
        <v>2</v>
      </c>
      <c r="M1293" s="18" t="str">
        <f>VLOOKUP(L1293, Cities!$A$1:$B$11, 2, FALSE)</f>
        <v>Hanoi</v>
      </c>
      <c r="N1293" s="3">
        <v>2</v>
      </c>
      <c r="O1293" s="4" t="s">
        <v>41</v>
      </c>
    </row>
    <row r="1294" spans="1:15" ht="13" x14ac:dyDescent="0.15">
      <c r="A1294" s="3">
        <v>1293</v>
      </c>
      <c r="B1294" s="3">
        <v>5</v>
      </c>
      <c r="C1294" s="18" t="str">
        <f>VLOOKUP(B1294, 'Traffic channels'!$A$1:$B$7, 2, FALSE)</f>
        <v>Instagram</v>
      </c>
      <c r="D1294" s="4" t="s">
        <v>42</v>
      </c>
      <c r="E1294" s="14">
        <v>0</v>
      </c>
      <c r="F1294" s="3">
        <v>-1</v>
      </c>
      <c r="G1294" s="3">
        <v>-1</v>
      </c>
      <c r="H1294" s="18" t="str">
        <f>VLOOKUP(G1294, Products!$A$1:$B$7, 2, FALSE)</f>
        <v>NONE</v>
      </c>
      <c r="I1294" s="3">
        <v>-1</v>
      </c>
      <c r="J1294" s="19" t="str">
        <f>VLOOKUP(I1294, 'Pricing plans'!$A$1:$B$5, 2, FALSE)</f>
        <v>NONE</v>
      </c>
      <c r="K1294" s="22">
        <f t="array" ref="K1294">INDEX(Prices!$A$1:$G$5, MATCH(J1294, Prices!$A$1:$A$5, 0), MATCH(H1294, Prices!$A$1:$G$1, 0))</f>
        <v>0</v>
      </c>
      <c r="L1294" s="3">
        <v>2</v>
      </c>
      <c r="M1294" s="18" t="str">
        <f>VLOOKUP(L1294, Cities!$A$1:$B$11, 2, FALSE)</f>
        <v>Hanoi</v>
      </c>
      <c r="N1294" s="3">
        <v>2</v>
      </c>
      <c r="O1294" s="4" t="s">
        <v>41</v>
      </c>
    </row>
    <row r="1295" spans="1:15" ht="13" x14ac:dyDescent="0.15">
      <c r="A1295" s="3">
        <v>1294</v>
      </c>
      <c r="B1295" s="3">
        <v>3</v>
      </c>
      <c r="C1295" s="18" t="str">
        <f>VLOOKUP(B1295, 'Traffic channels'!$A$1:$B$7, 2, FALSE)</f>
        <v>Bing</v>
      </c>
      <c r="D1295" s="4" t="s">
        <v>39</v>
      </c>
      <c r="E1295" s="14">
        <v>0</v>
      </c>
      <c r="F1295" s="3">
        <v>-1</v>
      </c>
      <c r="G1295" s="3">
        <v>-1</v>
      </c>
      <c r="H1295" s="18" t="str">
        <f>VLOOKUP(G1295, Products!$A$1:$B$7, 2, FALSE)</f>
        <v>NONE</v>
      </c>
      <c r="I1295" s="3">
        <v>-1</v>
      </c>
      <c r="J1295" s="19" t="str">
        <f>VLOOKUP(I1295, 'Pricing plans'!$A$1:$B$5, 2, FALSE)</f>
        <v>NONE</v>
      </c>
      <c r="K1295" s="22">
        <f t="array" ref="K1295">INDEX(Prices!$A$1:$G$5, MATCH(J1295, Prices!$A$1:$A$5, 0), MATCH(H1295, Prices!$A$1:$G$1, 0))</f>
        <v>0</v>
      </c>
      <c r="L1295" s="3">
        <v>7</v>
      </c>
      <c r="M1295" s="18" t="str">
        <f>VLOOKUP(L1295, Cities!$A$1:$B$11, 2, FALSE)</f>
        <v>Hội An</v>
      </c>
      <c r="N1295" s="3">
        <v>1</v>
      </c>
      <c r="O1295" s="4" t="s">
        <v>44</v>
      </c>
    </row>
    <row r="1296" spans="1:15" ht="13" x14ac:dyDescent="0.15">
      <c r="A1296" s="3">
        <v>1295</v>
      </c>
      <c r="B1296" s="3">
        <v>1</v>
      </c>
      <c r="C1296" s="18" t="str">
        <f>VLOOKUP(B1296, 'Traffic channels'!$A$1:$B$7, 2, FALSE)</f>
        <v>Google SEO</v>
      </c>
      <c r="D1296" s="4" t="s">
        <v>42</v>
      </c>
      <c r="E1296" s="14">
        <v>0</v>
      </c>
      <c r="F1296" s="3">
        <v>-1</v>
      </c>
      <c r="G1296" s="3">
        <v>-1</v>
      </c>
      <c r="H1296" s="18" t="str">
        <f>VLOOKUP(G1296, Products!$A$1:$B$7, 2, FALSE)</f>
        <v>NONE</v>
      </c>
      <c r="I1296" s="3">
        <v>-1</v>
      </c>
      <c r="J1296" s="19" t="str">
        <f>VLOOKUP(I1296, 'Pricing plans'!$A$1:$B$5, 2, FALSE)</f>
        <v>NONE</v>
      </c>
      <c r="K1296" s="22">
        <f t="array" ref="K1296">INDEX(Prices!$A$1:$G$5, MATCH(J1296, Prices!$A$1:$A$5, 0), MATCH(H1296, Prices!$A$1:$G$1, 0))</f>
        <v>0</v>
      </c>
      <c r="L1296" s="3">
        <v>4</v>
      </c>
      <c r="M1296" s="18" t="str">
        <f>VLOOKUP(L1296, Cities!$A$1:$B$11, 2, FALSE)</f>
        <v>Huế</v>
      </c>
      <c r="N1296" s="3">
        <v>1</v>
      </c>
      <c r="O1296" s="4" t="s">
        <v>44</v>
      </c>
    </row>
    <row r="1297" spans="1:15" ht="13" x14ac:dyDescent="0.15">
      <c r="A1297" s="3">
        <v>1296</v>
      </c>
      <c r="B1297" s="3">
        <v>4</v>
      </c>
      <c r="C1297" s="18" t="str">
        <f>VLOOKUP(B1297, 'Traffic channels'!$A$1:$B$7, 2, FALSE)</f>
        <v>Facebook</v>
      </c>
      <c r="D1297" s="4" t="s">
        <v>42</v>
      </c>
      <c r="E1297" s="14">
        <v>0</v>
      </c>
      <c r="F1297" s="3">
        <v>-1</v>
      </c>
      <c r="G1297" s="3">
        <v>-1</v>
      </c>
      <c r="H1297" s="18" t="str">
        <f>VLOOKUP(G1297, Products!$A$1:$B$7, 2, FALSE)</f>
        <v>NONE</v>
      </c>
      <c r="I1297" s="3">
        <v>-1</v>
      </c>
      <c r="J1297" s="19" t="str">
        <f>VLOOKUP(I1297, 'Pricing plans'!$A$1:$B$5, 2, FALSE)</f>
        <v>NONE</v>
      </c>
      <c r="K1297" s="22">
        <f t="array" ref="K1297">INDEX(Prices!$A$1:$G$5, MATCH(J1297, Prices!$A$1:$A$5, 0), MATCH(H1297, Prices!$A$1:$G$1, 0))</f>
        <v>0</v>
      </c>
      <c r="L1297" s="3">
        <v>6</v>
      </c>
      <c r="M1297" s="18" t="str">
        <f>VLOOKUP(L1297, Cities!$A$1:$B$11, 2, FALSE)</f>
        <v>Đà Lạt</v>
      </c>
      <c r="N1297" s="3">
        <v>4</v>
      </c>
      <c r="O1297" s="4" t="s">
        <v>45</v>
      </c>
    </row>
    <row r="1298" spans="1:15" ht="13" x14ac:dyDescent="0.15">
      <c r="A1298" s="3">
        <v>1297</v>
      </c>
      <c r="B1298" s="3">
        <v>2</v>
      </c>
      <c r="C1298" s="18" t="str">
        <f>VLOOKUP(B1298, 'Traffic channels'!$A$1:$B$7, 2, FALSE)</f>
        <v>Google Ads</v>
      </c>
      <c r="D1298" s="4" t="s">
        <v>39</v>
      </c>
      <c r="E1298" s="14">
        <v>0</v>
      </c>
      <c r="F1298" s="3">
        <v>-1</v>
      </c>
      <c r="G1298" s="3">
        <v>-1</v>
      </c>
      <c r="H1298" s="18" t="str">
        <f>VLOOKUP(G1298, Products!$A$1:$B$7, 2, FALSE)</f>
        <v>NONE</v>
      </c>
      <c r="I1298" s="3">
        <v>-1</v>
      </c>
      <c r="J1298" s="19" t="str">
        <f>VLOOKUP(I1298, 'Pricing plans'!$A$1:$B$5, 2, FALSE)</f>
        <v>NONE</v>
      </c>
      <c r="K1298" s="22">
        <f t="array" ref="K1298">INDEX(Prices!$A$1:$G$5, MATCH(J1298, Prices!$A$1:$A$5, 0), MATCH(H1298, Prices!$A$1:$G$1, 0))</f>
        <v>0</v>
      </c>
      <c r="L1298" s="3">
        <v>6</v>
      </c>
      <c r="M1298" s="18" t="str">
        <f>VLOOKUP(L1298, Cities!$A$1:$B$11, 2, FALSE)</f>
        <v>Đà Lạt</v>
      </c>
      <c r="N1298" s="3">
        <v>4</v>
      </c>
      <c r="O1298" s="4" t="s">
        <v>45</v>
      </c>
    </row>
    <row r="1299" spans="1:15" ht="13" x14ac:dyDescent="0.15">
      <c r="A1299" s="3">
        <v>1298</v>
      </c>
      <c r="B1299" s="3">
        <v>1</v>
      </c>
      <c r="C1299" s="18" t="str">
        <f>VLOOKUP(B1299, 'Traffic channels'!$A$1:$B$7, 2, FALSE)</f>
        <v>Google SEO</v>
      </c>
      <c r="D1299" s="4" t="s">
        <v>39</v>
      </c>
      <c r="E1299" s="14">
        <v>0</v>
      </c>
      <c r="F1299" s="3">
        <v>-1</v>
      </c>
      <c r="G1299" s="3">
        <v>-1</v>
      </c>
      <c r="H1299" s="18" t="str">
        <f>VLOOKUP(G1299, Products!$A$1:$B$7, 2, FALSE)</f>
        <v>NONE</v>
      </c>
      <c r="I1299" s="3">
        <v>-1</v>
      </c>
      <c r="J1299" s="19" t="str">
        <f>VLOOKUP(I1299, 'Pricing plans'!$A$1:$B$5, 2, FALSE)</f>
        <v>NONE</v>
      </c>
      <c r="K1299" s="22">
        <f t="array" ref="K1299">INDEX(Prices!$A$1:$G$5, MATCH(J1299, Prices!$A$1:$A$5, 0), MATCH(H1299, Prices!$A$1:$G$1, 0))</f>
        <v>0</v>
      </c>
      <c r="L1299" s="3">
        <v>6</v>
      </c>
      <c r="M1299" s="18" t="str">
        <f>VLOOKUP(L1299, Cities!$A$1:$B$11, 2, FALSE)</f>
        <v>Đà Lạt</v>
      </c>
      <c r="N1299" s="3">
        <v>5</v>
      </c>
      <c r="O1299" s="4" t="s">
        <v>43</v>
      </c>
    </row>
    <row r="1300" spans="1:15" ht="13" x14ac:dyDescent="0.15">
      <c r="A1300" s="3">
        <v>1299</v>
      </c>
      <c r="B1300" s="3">
        <v>4</v>
      </c>
      <c r="C1300" s="18" t="str">
        <f>VLOOKUP(B1300, 'Traffic channels'!$A$1:$B$7, 2, FALSE)</f>
        <v>Facebook</v>
      </c>
      <c r="D1300" s="4" t="s">
        <v>42</v>
      </c>
      <c r="E1300" s="14">
        <v>0</v>
      </c>
      <c r="F1300" s="3">
        <v>-1</v>
      </c>
      <c r="G1300" s="3">
        <v>-1</v>
      </c>
      <c r="H1300" s="18" t="str">
        <f>VLOOKUP(G1300, Products!$A$1:$B$7, 2, FALSE)</f>
        <v>NONE</v>
      </c>
      <c r="I1300" s="3">
        <v>-1</v>
      </c>
      <c r="J1300" s="19" t="str">
        <f>VLOOKUP(I1300, 'Pricing plans'!$A$1:$B$5, 2, FALSE)</f>
        <v>NONE</v>
      </c>
      <c r="K1300" s="22">
        <f t="array" ref="K1300">INDEX(Prices!$A$1:$G$5, MATCH(J1300, Prices!$A$1:$A$5, 0), MATCH(H1300, Prices!$A$1:$G$1, 0))</f>
        <v>0</v>
      </c>
      <c r="L1300" s="3">
        <v>6</v>
      </c>
      <c r="M1300" s="18" t="str">
        <f>VLOOKUP(L1300, Cities!$A$1:$B$11, 2, FALSE)</f>
        <v>Đà Lạt</v>
      </c>
      <c r="N1300" s="3">
        <v>2</v>
      </c>
      <c r="O1300" s="4" t="s">
        <v>41</v>
      </c>
    </row>
    <row r="1301" spans="1:15" ht="13" x14ac:dyDescent="0.15">
      <c r="A1301" s="3">
        <v>1300</v>
      </c>
      <c r="B1301" s="3">
        <v>4</v>
      </c>
      <c r="C1301" s="18" t="str">
        <f>VLOOKUP(B1301, 'Traffic channels'!$A$1:$B$7, 2, FALSE)</f>
        <v>Facebook</v>
      </c>
      <c r="D1301" s="4" t="s">
        <v>39</v>
      </c>
      <c r="E1301" s="14">
        <v>0</v>
      </c>
      <c r="F1301" s="3">
        <v>-1</v>
      </c>
      <c r="G1301" s="3">
        <v>-1</v>
      </c>
      <c r="H1301" s="18" t="str">
        <f>VLOOKUP(G1301, Products!$A$1:$B$7, 2, FALSE)</f>
        <v>NONE</v>
      </c>
      <c r="I1301" s="3">
        <v>-1</v>
      </c>
      <c r="J1301" s="19" t="str">
        <f>VLOOKUP(I1301, 'Pricing plans'!$A$1:$B$5, 2, FALSE)</f>
        <v>NONE</v>
      </c>
      <c r="K1301" s="22">
        <f t="array" ref="K1301">INDEX(Prices!$A$1:$G$5, MATCH(J1301, Prices!$A$1:$A$5, 0), MATCH(H1301, Prices!$A$1:$G$1, 0))</f>
        <v>0</v>
      </c>
      <c r="L1301" s="3">
        <v>5</v>
      </c>
      <c r="M1301" s="18" t="str">
        <f>VLOOKUP(L1301, Cities!$A$1:$B$11, 2, FALSE)</f>
        <v>Đông Hà</v>
      </c>
      <c r="N1301" s="3">
        <v>4</v>
      </c>
      <c r="O1301" s="4" t="s">
        <v>45</v>
      </c>
    </row>
    <row r="1302" spans="1:15" ht="13" x14ac:dyDescent="0.15">
      <c r="A1302" s="3">
        <v>1301</v>
      </c>
      <c r="B1302" s="3">
        <v>1</v>
      </c>
      <c r="C1302" s="18" t="str">
        <f>VLOOKUP(B1302, 'Traffic channels'!$A$1:$B$7, 2, FALSE)</f>
        <v>Google SEO</v>
      </c>
      <c r="D1302" s="4" t="s">
        <v>42</v>
      </c>
      <c r="E1302" s="14">
        <v>0</v>
      </c>
      <c r="F1302" s="3">
        <v>-1</v>
      </c>
      <c r="G1302" s="3">
        <v>-1</v>
      </c>
      <c r="H1302" s="18" t="str">
        <f>VLOOKUP(G1302, Products!$A$1:$B$7, 2, FALSE)</f>
        <v>NONE</v>
      </c>
      <c r="I1302" s="3">
        <v>-1</v>
      </c>
      <c r="J1302" s="19" t="str">
        <f>VLOOKUP(I1302, 'Pricing plans'!$A$1:$B$5, 2, FALSE)</f>
        <v>NONE</v>
      </c>
      <c r="K1302" s="22">
        <f t="array" ref="K1302">INDEX(Prices!$A$1:$G$5, MATCH(J1302, Prices!$A$1:$A$5, 0), MATCH(H1302, Prices!$A$1:$G$1, 0))</f>
        <v>0</v>
      </c>
      <c r="L1302" s="3">
        <v>2</v>
      </c>
      <c r="M1302" s="18" t="str">
        <f>VLOOKUP(L1302, Cities!$A$1:$B$11, 2, FALSE)</f>
        <v>Hanoi</v>
      </c>
      <c r="N1302" s="3">
        <v>2</v>
      </c>
      <c r="O1302" s="4" t="s">
        <v>41</v>
      </c>
    </row>
    <row r="1303" spans="1:15" ht="13" x14ac:dyDescent="0.15">
      <c r="A1303" s="3">
        <v>1302</v>
      </c>
      <c r="B1303" s="3">
        <v>2</v>
      </c>
      <c r="C1303" s="18" t="str">
        <f>VLOOKUP(B1303, 'Traffic channels'!$A$1:$B$7, 2, FALSE)</f>
        <v>Google Ads</v>
      </c>
      <c r="D1303" s="4" t="s">
        <v>42</v>
      </c>
      <c r="E1303" s="14">
        <v>0</v>
      </c>
      <c r="F1303" s="3">
        <v>-1</v>
      </c>
      <c r="G1303" s="3">
        <v>-1</v>
      </c>
      <c r="H1303" s="18" t="str">
        <f>VLOOKUP(G1303, Products!$A$1:$B$7, 2, FALSE)</f>
        <v>NONE</v>
      </c>
      <c r="I1303" s="3">
        <v>-1</v>
      </c>
      <c r="J1303" s="19" t="str">
        <f>VLOOKUP(I1303, 'Pricing plans'!$A$1:$B$5, 2, FALSE)</f>
        <v>NONE</v>
      </c>
      <c r="K1303" s="22">
        <f t="array" ref="K1303">INDEX(Prices!$A$1:$G$5, MATCH(J1303, Prices!$A$1:$A$5, 0), MATCH(H1303, Prices!$A$1:$G$1, 0))</f>
        <v>0</v>
      </c>
      <c r="L1303" s="3">
        <v>4</v>
      </c>
      <c r="M1303" s="18" t="str">
        <f>VLOOKUP(L1303, Cities!$A$1:$B$11, 2, FALSE)</f>
        <v>Huế</v>
      </c>
      <c r="N1303" s="3">
        <v>3</v>
      </c>
      <c r="O1303" s="4" t="s">
        <v>40</v>
      </c>
    </row>
    <row r="1304" spans="1:15" ht="13" x14ac:dyDescent="0.15">
      <c r="A1304" s="3">
        <v>1303</v>
      </c>
      <c r="B1304" s="3">
        <v>2</v>
      </c>
      <c r="C1304" s="18" t="str">
        <f>VLOOKUP(B1304, 'Traffic channels'!$A$1:$B$7, 2, FALSE)</f>
        <v>Google Ads</v>
      </c>
      <c r="D1304" s="4" t="s">
        <v>42</v>
      </c>
      <c r="E1304" s="14">
        <v>0</v>
      </c>
      <c r="F1304" s="3">
        <v>-1</v>
      </c>
      <c r="G1304" s="3">
        <v>-1</v>
      </c>
      <c r="H1304" s="18" t="str">
        <f>VLOOKUP(G1304, Products!$A$1:$B$7, 2, FALSE)</f>
        <v>NONE</v>
      </c>
      <c r="I1304" s="3">
        <v>-1</v>
      </c>
      <c r="J1304" s="19" t="str">
        <f>VLOOKUP(I1304, 'Pricing plans'!$A$1:$B$5, 2, FALSE)</f>
        <v>NONE</v>
      </c>
      <c r="K1304" s="22">
        <f t="array" ref="K1304">INDEX(Prices!$A$1:$G$5, MATCH(J1304, Prices!$A$1:$A$5, 0), MATCH(H1304, Prices!$A$1:$G$1, 0))</f>
        <v>0</v>
      </c>
      <c r="L1304" s="3">
        <v>5</v>
      </c>
      <c r="M1304" s="18" t="str">
        <f>VLOOKUP(L1304, Cities!$A$1:$B$11, 2, FALSE)</f>
        <v>Đông Hà</v>
      </c>
      <c r="N1304" s="3">
        <v>3</v>
      </c>
      <c r="O1304" s="4" t="s">
        <v>40</v>
      </c>
    </row>
    <row r="1305" spans="1:15" ht="13" x14ac:dyDescent="0.15">
      <c r="A1305" s="3">
        <v>1304</v>
      </c>
      <c r="B1305" s="3">
        <v>5</v>
      </c>
      <c r="C1305" s="18" t="str">
        <f>VLOOKUP(B1305, 'Traffic channels'!$A$1:$B$7, 2, FALSE)</f>
        <v>Instagram</v>
      </c>
      <c r="D1305" s="4" t="s">
        <v>42</v>
      </c>
      <c r="E1305" s="14">
        <v>0</v>
      </c>
      <c r="F1305" s="3">
        <v>-1</v>
      </c>
      <c r="G1305" s="3">
        <v>-1</v>
      </c>
      <c r="H1305" s="18" t="str">
        <f>VLOOKUP(G1305, Products!$A$1:$B$7, 2, FALSE)</f>
        <v>NONE</v>
      </c>
      <c r="I1305" s="3">
        <v>-1</v>
      </c>
      <c r="J1305" s="19" t="str">
        <f>VLOOKUP(I1305, 'Pricing plans'!$A$1:$B$5, 2, FALSE)</f>
        <v>NONE</v>
      </c>
      <c r="K1305" s="22">
        <f t="array" ref="K1305">INDEX(Prices!$A$1:$G$5, MATCH(J1305, Prices!$A$1:$A$5, 0), MATCH(H1305, Prices!$A$1:$G$1, 0))</f>
        <v>0</v>
      </c>
      <c r="L1305" s="3">
        <v>2</v>
      </c>
      <c r="M1305" s="18" t="str">
        <f>VLOOKUP(L1305, Cities!$A$1:$B$11, 2, FALSE)</f>
        <v>Hanoi</v>
      </c>
      <c r="N1305" s="3">
        <v>1</v>
      </c>
      <c r="O1305" s="4" t="s">
        <v>44</v>
      </c>
    </row>
    <row r="1306" spans="1:15" ht="13" x14ac:dyDescent="0.15">
      <c r="A1306" s="3">
        <v>1305</v>
      </c>
      <c r="B1306" s="3">
        <v>2</v>
      </c>
      <c r="C1306" s="18" t="str">
        <f>VLOOKUP(B1306, 'Traffic channels'!$A$1:$B$7, 2, FALSE)</f>
        <v>Google Ads</v>
      </c>
      <c r="D1306" s="4" t="s">
        <v>39</v>
      </c>
      <c r="E1306" s="14">
        <v>0</v>
      </c>
      <c r="F1306" s="3">
        <v>-1</v>
      </c>
      <c r="G1306" s="3">
        <v>-1</v>
      </c>
      <c r="H1306" s="18" t="str">
        <f>VLOOKUP(G1306, Products!$A$1:$B$7, 2, FALSE)</f>
        <v>NONE</v>
      </c>
      <c r="I1306" s="3">
        <v>-1</v>
      </c>
      <c r="J1306" s="19" t="str">
        <f>VLOOKUP(I1306, 'Pricing plans'!$A$1:$B$5, 2, FALSE)</f>
        <v>NONE</v>
      </c>
      <c r="K1306" s="22">
        <f t="array" ref="K1306">INDEX(Prices!$A$1:$G$5, MATCH(J1306, Prices!$A$1:$A$5, 0), MATCH(H1306, Prices!$A$1:$G$1, 0))</f>
        <v>0</v>
      </c>
      <c r="L1306" s="3">
        <v>1</v>
      </c>
      <c r="M1306" s="18" t="str">
        <f>VLOOKUP(L1306, Cities!$A$1:$B$11, 2, FALSE)</f>
        <v>Ho Chi Minh City</v>
      </c>
      <c r="N1306" s="3">
        <v>4</v>
      </c>
      <c r="O1306" s="4" t="s">
        <v>45</v>
      </c>
    </row>
    <row r="1307" spans="1:15" ht="13" x14ac:dyDescent="0.15">
      <c r="A1307" s="3">
        <v>1306</v>
      </c>
      <c r="B1307" s="3">
        <v>2</v>
      </c>
      <c r="C1307" s="18" t="str">
        <f>VLOOKUP(B1307, 'Traffic channels'!$A$1:$B$7, 2, FALSE)</f>
        <v>Google Ads</v>
      </c>
      <c r="D1307" s="4" t="s">
        <v>39</v>
      </c>
      <c r="E1307" s="14">
        <v>0</v>
      </c>
      <c r="F1307" s="3">
        <v>-1</v>
      </c>
      <c r="G1307" s="3">
        <v>-1</v>
      </c>
      <c r="H1307" s="18" t="str">
        <f>VLOOKUP(G1307, Products!$A$1:$B$7, 2, FALSE)</f>
        <v>NONE</v>
      </c>
      <c r="I1307" s="3">
        <v>-1</v>
      </c>
      <c r="J1307" s="19" t="str">
        <f>VLOOKUP(I1307, 'Pricing plans'!$A$1:$B$5, 2, FALSE)</f>
        <v>NONE</v>
      </c>
      <c r="K1307" s="22">
        <f t="array" ref="K1307">INDEX(Prices!$A$1:$G$5, MATCH(J1307, Prices!$A$1:$A$5, 0), MATCH(H1307, Prices!$A$1:$G$1, 0))</f>
        <v>0</v>
      </c>
      <c r="L1307" s="3">
        <v>8</v>
      </c>
      <c r="M1307" s="18" t="str">
        <f>VLOOKUP(L1307, Cities!$A$1:$B$11, 2, FALSE)</f>
        <v>Buôn Ma Thuột</v>
      </c>
      <c r="N1307" s="3">
        <v>4</v>
      </c>
      <c r="O1307" s="4" t="s">
        <v>45</v>
      </c>
    </row>
    <row r="1308" spans="1:15" ht="13" x14ac:dyDescent="0.15">
      <c r="A1308" s="3">
        <v>1307</v>
      </c>
      <c r="B1308" s="3">
        <v>2</v>
      </c>
      <c r="C1308" s="18" t="str">
        <f>VLOOKUP(B1308, 'Traffic channels'!$A$1:$B$7, 2, FALSE)</f>
        <v>Google Ads</v>
      </c>
      <c r="D1308" s="4" t="s">
        <v>42</v>
      </c>
      <c r="E1308" s="14">
        <v>0</v>
      </c>
      <c r="F1308" s="3">
        <v>-1</v>
      </c>
      <c r="G1308" s="3">
        <v>-1</v>
      </c>
      <c r="H1308" s="18" t="str">
        <f>VLOOKUP(G1308, Products!$A$1:$B$7, 2, FALSE)</f>
        <v>NONE</v>
      </c>
      <c r="I1308" s="3">
        <v>-1</v>
      </c>
      <c r="J1308" s="19" t="str">
        <f>VLOOKUP(I1308, 'Pricing plans'!$A$1:$B$5, 2, FALSE)</f>
        <v>NONE</v>
      </c>
      <c r="K1308" s="22">
        <f t="array" ref="K1308">INDEX(Prices!$A$1:$G$5, MATCH(J1308, Prices!$A$1:$A$5, 0), MATCH(H1308, Prices!$A$1:$G$1, 0))</f>
        <v>0</v>
      </c>
      <c r="L1308" s="3">
        <v>4</v>
      </c>
      <c r="M1308" s="18" t="str">
        <f>VLOOKUP(L1308, Cities!$A$1:$B$11, 2, FALSE)</f>
        <v>Huế</v>
      </c>
      <c r="N1308" s="3">
        <v>1</v>
      </c>
      <c r="O1308" s="4" t="s">
        <v>44</v>
      </c>
    </row>
    <row r="1309" spans="1:15" ht="13" x14ac:dyDescent="0.15">
      <c r="A1309" s="3">
        <v>1308</v>
      </c>
      <c r="B1309" s="3">
        <v>1</v>
      </c>
      <c r="C1309" s="18" t="str">
        <f>VLOOKUP(B1309, 'Traffic channels'!$A$1:$B$7, 2, FALSE)</f>
        <v>Google SEO</v>
      </c>
      <c r="D1309" s="4" t="s">
        <v>39</v>
      </c>
      <c r="E1309" s="14">
        <v>0</v>
      </c>
      <c r="F1309" s="3">
        <v>-1</v>
      </c>
      <c r="G1309" s="3">
        <v>-1</v>
      </c>
      <c r="H1309" s="18" t="str">
        <f>VLOOKUP(G1309, Products!$A$1:$B$7, 2, FALSE)</f>
        <v>NONE</v>
      </c>
      <c r="I1309" s="3">
        <v>-1</v>
      </c>
      <c r="J1309" s="19" t="str">
        <f>VLOOKUP(I1309, 'Pricing plans'!$A$1:$B$5, 2, FALSE)</f>
        <v>NONE</v>
      </c>
      <c r="K1309" s="22">
        <f t="array" ref="K1309">INDEX(Prices!$A$1:$G$5, MATCH(J1309, Prices!$A$1:$A$5, 0), MATCH(H1309, Prices!$A$1:$G$1, 0))</f>
        <v>0</v>
      </c>
      <c r="L1309" s="3">
        <v>5</v>
      </c>
      <c r="M1309" s="18" t="str">
        <f>VLOOKUP(L1309, Cities!$A$1:$B$11, 2, FALSE)</f>
        <v>Đông Hà</v>
      </c>
      <c r="N1309" s="3">
        <v>3</v>
      </c>
      <c r="O1309" s="4" t="s">
        <v>40</v>
      </c>
    </row>
    <row r="1310" spans="1:15" ht="13" x14ac:dyDescent="0.15">
      <c r="A1310" s="3">
        <v>1309</v>
      </c>
      <c r="B1310" s="3">
        <v>2</v>
      </c>
      <c r="C1310" s="18" t="str">
        <f>VLOOKUP(B1310, 'Traffic channels'!$A$1:$B$7, 2, FALSE)</f>
        <v>Google Ads</v>
      </c>
      <c r="D1310" s="4" t="s">
        <v>39</v>
      </c>
      <c r="E1310" s="14">
        <v>0</v>
      </c>
      <c r="F1310" s="3">
        <v>-1</v>
      </c>
      <c r="G1310" s="3">
        <v>-1</v>
      </c>
      <c r="H1310" s="18" t="str">
        <f>VLOOKUP(G1310, Products!$A$1:$B$7, 2, FALSE)</f>
        <v>NONE</v>
      </c>
      <c r="I1310" s="3">
        <v>-1</v>
      </c>
      <c r="J1310" s="19" t="str">
        <f>VLOOKUP(I1310, 'Pricing plans'!$A$1:$B$5, 2, FALSE)</f>
        <v>NONE</v>
      </c>
      <c r="K1310" s="22">
        <f t="array" ref="K1310">INDEX(Prices!$A$1:$G$5, MATCH(J1310, Prices!$A$1:$A$5, 0), MATCH(H1310, Prices!$A$1:$G$1, 0))</f>
        <v>0</v>
      </c>
      <c r="L1310" s="3">
        <v>3</v>
      </c>
      <c r="M1310" s="18" t="str">
        <f>VLOOKUP(L1310, Cities!$A$1:$B$11, 2, FALSE)</f>
        <v>Da Nang</v>
      </c>
      <c r="N1310" s="3">
        <v>3</v>
      </c>
      <c r="O1310" s="4" t="s">
        <v>40</v>
      </c>
    </row>
    <row r="1311" spans="1:15" ht="13" x14ac:dyDescent="0.15">
      <c r="A1311" s="3">
        <v>1310</v>
      </c>
      <c r="B1311" s="3">
        <v>2</v>
      </c>
      <c r="C1311" s="18" t="str">
        <f>VLOOKUP(B1311, 'Traffic channels'!$A$1:$B$7, 2, FALSE)</f>
        <v>Google Ads</v>
      </c>
      <c r="D1311" s="4" t="s">
        <v>39</v>
      </c>
      <c r="E1311" s="14">
        <v>0</v>
      </c>
      <c r="F1311" s="3">
        <v>-1</v>
      </c>
      <c r="G1311" s="3">
        <v>-1</v>
      </c>
      <c r="H1311" s="18" t="str">
        <f>VLOOKUP(G1311, Products!$A$1:$B$7, 2, FALSE)</f>
        <v>NONE</v>
      </c>
      <c r="I1311" s="3">
        <v>-1</v>
      </c>
      <c r="J1311" s="19" t="str">
        <f>VLOOKUP(I1311, 'Pricing plans'!$A$1:$B$5, 2, FALSE)</f>
        <v>NONE</v>
      </c>
      <c r="K1311" s="22">
        <f t="array" ref="K1311">INDEX(Prices!$A$1:$G$5, MATCH(J1311, Prices!$A$1:$A$5, 0), MATCH(H1311, Prices!$A$1:$G$1, 0))</f>
        <v>0</v>
      </c>
      <c r="L1311" s="3">
        <v>2</v>
      </c>
      <c r="M1311" s="18" t="str">
        <f>VLOOKUP(L1311, Cities!$A$1:$B$11, 2, FALSE)</f>
        <v>Hanoi</v>
      </c>
      <c r="N1311" s="3">
        <v>5</v>
      </c>
      <c r="O1311" s="4" t="s">
        <v>43</v>
      </c>
    </row>
    <row r="1312" spans="1:15" ht="13" x14ac:dyDescent="0.15">
      <c r="A1312" s="3">
        <v>1311</v>
      </c>
      <c r="B1312" s="3">
        <v>4</v>
      </c>
      <c r="C1312" s="18" t="str">
        <f>VLOOKUP(B1312, 'Traffic channels'!$A$1:$B$7, 2, FALSE)</f>
        <v>Facebook</v>
      </c>
      <c r="D1312" s="4" t="s">
        <v>42</v>
      </c>
      <c r="E1312" s="14">
        <v>0</v>
      </c>
      <c r="F1312" s="3">
        <v>-1</v>
      </c>
      <c r="G1312" s="3">
        <v>-1</v>
      </c>
      <c r="H1312" s="18" t="str">
        <f>VLOOKUP(G1312, Products!$A$1:$B$7, 2, FALSE)</f>
        <v>NONE</v>
      </c>
      <c r="I1312" s="3">
        <v>-1</v>
      </c>
      <c r="J1312" s="19" t="str">
        <f>VLOOKUP(I1312, 'Pricing plans'!$A$1:$B$5, 2, FALSE)</f>
        <v>NONE</v>
      </c>
      <c r="K1312" s="22">
        <f t="array" ref="K1312">INDEX(Prices!$A$1:$G$5, MATCH(J1312, Prices!$A$1:$A$5, 0), MATCH(H1312, Prices!$A$1:$G$1, 0))</f>
        <v>0</v>
      </c>
      <c r="L1312" s="3">
        <v>8</v>
      </c>
      <c r="M1312" s="18" t="str">
        <f>VLOOKUP(L1312, Cities!$A$1:$B$11, 2, FALSE)</f>
        <v>Buôn Ma Thuột</v>
      </c>
      <c r="N1312" s="3">
        <v>2</v>
      </c>
      <c r="O1312" s="4" t="s">
        <v>41</v>
      </c>
    </row>
    <row r="1313" spans="1:15" ht="13" x14ac:dyDescent="0.15">
      <c r="A1313" s="3">
        <v>1312</v>
      </c>
      <c r="B1313" s="3">
        <v>6</v>
      </c>
      <c r="C1313" s="18" t="str">
        <f>VLOOKUP(B1313, 'Traffic channels'!$A$1:$B$7, 2, FALSE)</f>
        <v>Twitter</v>
      </c>
      <c r="D1313" s="4" t="s">
        <v>42</v>
      </c>
      <c r="E1313" s="14">
        <v>0</v>
      </c>
      <c r="F1313" s="3">
        <v>-1</v>
      </c>
      <c r="G1313" s="3">
        <v>-1</v>
      </c>
      <c r="H1313" s="18" t="str">
        <f>VLOOKUP(G1313, Products!$A$1:$B$7, 2, FALSE)</f>
        <v>NONE</v>
      </c>
      <c r="I1313" s="3">
        <v>-1</v>
      </c>
      <c r="J1313" s="19" t="str">
        <f>VLOOKUP(I1313, 'Pricing plans'!$A$1:$B$5, 2, FALSE)</f>
        <v>NONE</v>
      </c>
      <c r="K1313" s="22">
        <f t="array" ref="K1313">INDEX(Prices!$A$1:$G$5, MATCH(J1313, Prices!$A$1:$A$5, 0), MATCH(H1313, Prices!$A$1:$G$1, 0))</f>
        <v>0</v>
      </c>
      <c r="L1313" s="3">
        <v>7</v>
      </c>
      <c r="M1313" s="18" t="str">
        <f>VLOOKUP(L1313, Cities!$A$1:$B$11, 2, FALSE)</f>
        <v>Hội An</v>
      </c>
      <c r="N1313" s="3">
        <v>6</v>
      </c>
      <c r="O1313" s="4" t="s">
        <v>46</v>
      </c>
    </row>
    <row r="1314" spans="1:15" ht="13" x14ac:dyDescent="0.15">
      <c r="A1314" s="3">
        <v>1313</v>
      </c>
      <c r="B1314" s="3">
        <v>1</v>
      </c>
      <c r="C1314" s="18" t="str">
        <f>VLOOKUP(B1314, 'Traffic channels'!$A$1:$B$7, 2, FALSE)</f>
        <v>Google SEO</v>
      </c>
      <c r="D1314" s="4" t="s">
        <v>39</v>
      </c>
      <c r="E1314" s="14">
        <v>0</v>
      </c>
      <c r="F1314" s="3">
        <v>-1</v>
      </c>
      <c r="G1314" s="3">
        <v>-1</v>
      </c>
      <c r="H1314" s="18" t="str">
        <f>VLOOKUP(G1314, Products!$A$1:$B$7, 2, FALSE)</f>
        <v>NONE</v>
      </c>
      <c r="I1314" s="3">
        <v>-1</v>
      </c>
      <c r="J1314" s="19" t="str">
        <f>VLOOKUP(I1314, 'Pricing plans'!$A$1:$B$5, 2, FALSE)</f>
        <v>NONE</v>
      </c>
      <c r="K1314" s="22">
        <f t="array" ref="K1314">INDEX(Prices!$A$1:$G$5, MATCH(J1314, Prices!$A$1:$A$5, 0), MATCH(H1314, Prices!$A$1:$G$1, 0))</f>
        <v>0</v>
      </c>
      <c r="L1314" s="3">
        <v>3</v>
      </c>
      <c r="M1314" s="18" t="str">
        <f>VLOOKUP(L1314, Cities!$A$1:$B$11, 2, FALSE)</f>
        <v>Da Nang</v>
      </c>
      <c r="N1314" s="3">
        <v>3</v>
      </c>
      <c r="O1314" s="4" t="s">
        <v>40</v>
      </c>
    </row>
    <row r="1315" spans="1:15" ht="13" x14ac:dyDescent="0.15">
      <c r="A1315" s="3">
        <v>1314</v>
      </c>
      <c r="B1315" s="3">
        <v>4</v>
      </c>
      <c r="C1315" s="18" t="str">
        <f>VLOOKUP(B1315, 'Traffic channels'!$A$1:$B$7, 2, FALSE)</f>
        <v>Facebook</v>
      </c>
      <c r="D1315" s="4" t="s">
        <v>39</v>
      </c>
      <c r="E1315" s="14">
        <v>0</v>
      </c>
      <c r="F1315" s="3">
        <v>-1</v>
      </c>
      <c r="G1315" s="3">
        <v>-1</v>
      </c>
      <c r="H1315" s="18" t="str">
        <f>VLOOKUP(G1315, Products!$A$1:$B$7, 2, FALSE)</f>
        <v>NONE</v>
      </c>
      <c r="I1315" s="3">
        <v>-1</v>
      </c>
      <c r="J1315" s="19" t="str">
        <f>VLOOKUP(I1315, 'Pricing plans'!$A$1:$B$5, 2, FALSE)</f>
        <v>NONE</v>
      </c>
      <c r="K1315" s="22">
        <f t="array" ref="K1315">INDEX(Prices!$A$1:$G$5, MATCH(J1315, Prices!$A$1:$A$5, 0), MATCH(H1315, Prices!$A$1:$G$1, 0))</f>
        <v>0</v>
      </c>
      <c r="L1315" s="3">
        <v>9</v>
      </c>
      <c r="M1315" s="18" t="str">
        <f>VLOOKUP(L1315, Cities!$A$1:$B$11, 2, FALSE)</f>
        <v>Haiphong</v>
      </c>
      <c r="N1315" s="3">
        <v>4</v>
      </c>
      <c r="O1315" s="4" t="s">
        <v>45</v>
      </c>
    </row>
    <row r="1316" spans="1:15" ht="13" x14ac:dyDescent="0.15">
      <c r="A1316" s="3">
        <v>1315</v>
      </c>
      <c r="B1316" s="3">
        <v>3</v>
      </c>
      <c r="C1316" s="18" t="str">
        <f>VLOOKUP(B1316, 'Traffic channels'!$A$1:$B$7, 2, FALSE)</f>
        <v>Bing</v>
      </c>
      <c r="D1316" s="4" t="s">
        <v>42</v>
      </c>
      <c r="E1316" s="14">
        <v>0</v>
      </c>
      <c r="F1316" s="3">
        <v>-1</v>
      </c>
      <c r="G1316" s="3">
        <v>-1</v>
      </c>
      <c r="H1316" s="18" t="str">
        <f>VLOOKUP(G1316, Products!$A$1:$B$7, 2, FALSE)</f>
        <v>NONE</v>
      </c>
      <c r="I1316" s="3">
        <v>-1</v>
      </c>
      <c r="J1316" s="19" t="str">
        <f>VLOOKUP(I1316, 'Pricing plans'!$A$1:$B$5, 2, FALSE)</f>
        <v>NONE</v>
      </c>
      <c r="K1316" s="22">
        <f t="array" ref="K1316">INDEX(Prices!$A$1:$G$5, MATCH(J1316, Prices!$A$1:$A$5, 0), MATCH(H1316, Prices!$A$1:$G$1, 0))</f>
        <v>0</v>
      </c>
      <c r="L1316" s="3">
        <v>3</v>
      </c>
      <c r="M1316" s="18" t="str">
        <f>VLOOKUP(L1316, Cities!$A$1:$B$11, 2, FALSE)</f>
        <v>Da Nang</v>
      </c>
      <c r="N1316" s="3">
        <v>5</v>
      </c>
      <c r="O1316" s="4" t="s">
        <v>43</v>
      </c>
    </row>
    <row r="1317" spans="1:15" ht="13" x14ac:dyDescent="0.15">
      <c r="A1317" s="3">
        <v>1316</v>
      </c>
      <c r="B1317" s="3">
        <v>4</v>
      </c>
      <c r="C1317" s="18" t="str">
        <f>VLOOKUP(B1317, 'Traffic channels'!$A$1:$B$7, 2, FALSE)</f>
        <v>Facebook</v>
      </c>
      <c r="D1317" s="4" t="s">
        <v>39</v>
      </c>
      <c r="E1317" s="14">
        <v>0</v>
      </c>
      <c r="F1317" s="3">
        <v>-1</v>
      </c>
      <c r="G1317" s="3">
        <v>-1</v>
      </c>
      <c r="H1317" s="18" t="str">
        <f>VLOOKUP(G1317, Products!$A$1:$B$7, 2, FALSE)</f>
        <v>NONE</v>
      </c>
      <c r="I1317" s="3">
        <v>-1</v>
      </c>
      <c r="J1317" s="19" t="str">
        <f>VLOOKUP(I1317, 'Pricing plans'!$A$1:$B$5, 2, FALSE)</f>
        <v>NONE</v>
      </c>
      <c r="K1317" s="22">
        <f t="array" ref="K1317">INDEX(Prices!$A$1:$G$5, MATCH(J1317, Prices!$A$1:$A$5, 0), MATCH(H1317, Prices!$A$1:$G$1, 0))</f>
        <v>0</v>
      </c>
      <c r="L1317" s="3">
        <v>9</v>
      </c>
      <c r="M1317" s="18" t="str">
        <f>VLOOKUP(L1317, Cities!$A$1:$B$11, 2, FALSE)</f>
        <v>Haiphong</v>
      </c>
      <c r="N1317" s="3">
        <v>7</v>
      </c>
      <c r="O1317" s="4" t="s">
        <v>47</v>
      </c>
    </row>
    <row r="1318" spans="1:15" ht="13" x14ac:dyDescent="0.15">
      <c r="A1318" s="3">
        <v>1317</v>
      </c>
      <c r="B1318" s="3">
        <v>4</v>
      </c>
      <c r="C1318" s="18" t="str">
        <f>VLOOKUP(B1318, 'Traffic channels'!$A$1:$B$7, 2, FALSE)</f>
        <v>Facebook</v>
      </c>
      <c r="D1318" s="4" t="s">
        <v>42</v>
      </c>
      <c r="E1318" s="14">
        <v>0</v>
      </c>
      <c r="F1318" s="3">
        <v>-1</v>
      </c>
      <c r="G1318" s="3">
        <v>-1</v>
      </c>
      <c r="H1318" s="18" t="str">
        <f>VLOOKUP(G1318, Products!$A$1:$B$7, 2, FALSE)</f>
        <v>NONE</v>
      </c>
      <c r="I1318" s="3">
        <v>-1</v>
      </c>
      <c r="J1318" s="19" t="str">
        <f>VLOOKUP(I1318, 'Pricing plans'!$A$1:$B$5, 2, FALSE)</f>
        <v>NONE</v>
      </c>
      <c r="K1318" s="22">
        <f t="array" ref="K1318">INDEX(Prices!$A$1:$G$5, MATCH(J1318, Prices!$A$1:$A$5, 0), MATCH(H1318, Prices!$A$1:$G$1, 0))</f>
        <v>0</v>
      </c>
      <c r="L1318" s="3">
        <v>9</v>
      </c>
      <c r="M1318" s="18" t="str">
        <f>VLOOKUP(L1318, Cities!$A$1:$B$11, 2, FALSE)</f>
        <v>Haiphong</v>
      </c>
      <c r="N1318" s="3">
        <v>2</v>
      </c>
      <c r="O1318" s="4" t="s">
        <v>41</v>
      </c>
    </row>
    <row r="1319" spans="1:15" ht="13" x14ac:dyDescent="0.15">
      <c r="A1319" s="3">
        <v>1318</v>
      </c>
      <c r="B1319" s="3">
        <v>2</v>
      </c>
      <c r="C1319" s="18" t="str">
        <f>VLOOKUP(B1319, 'Traffic channels'!$A$1:$B$7, 2, FALSE)</f>
        <v>Google Ads</v>
      </c>
      <c r="D1319" s="4" t="s">
        <v>42</v>
      </c>
      <c r="E1319" s="14">
        <v>0</v>
      </c>
      <c r="F1319" s="3">
        <v>-1</v>
      </c>
      <c r="G1319" s="3">
        <v>-1</v>
      </c>
      <c r="H1319" s="18" t="str">
        <f>VLOOKUP(G1319, Products!$A$1:$B$7, 2, FALSE)</f>
        <v>NONE</v>
      </c>
      <c r="I1319" s="3">
        <v>-1</v>
      </c>
      <c r="J1319" s="19" t="str">
        <f>VLOOKUP(I1319, 'Pricing plans'!$A$1:$B$5, 2, FALSE)</f>
        <v>NONE</v>
      </c>
      <c r="K1319" s="22">
        <f t="array" ref="K1319">INDEX(Prices!$A$1:$G$5, MATCH(J1319, Prices!$A$1:$A$5, 0), MATCH(H1319, Prices!$A$1:$G$1, 0))</f>
        <v>0</v>
      </c>
      <c r="L1319" s="3">
        <v>8</v>
      </c>
      <c r="M1319" s="18" t="str">
        <f>VLOOKUP(L1319, Cities!$A$1:$B$11, 2, FALSE)</f>
        <v>Buôn Ma Thuột</v>
      </c>
      <c r="N1319" s="3">
        <v>2</v>
      </c>
      <c r="O1319" s="4" t="s">
        <v>41</v>
      </c>
    </row>
    <row r="1320" spans="1:15" ht="13" x14ac:dyDescent="0.15">
      <c r="A1320" s="3">
        <v>1319</v>
      </c>
      <c r="B1320" s="3">
        <v>5</v>
      </c>
      <c r="C1320" s="18" t="str">
        <f>VLOOKUP(B1320, 'Traffic channels'!$A$1:$B$7, 2, FALSE)</f>
        <v>Instagram</v>
      </c>
      <c r="D1320" s="4" t="s">
        <v>42</v>
      </c>
      <c r="E1320" s="14">
        <v>0</v>
      </c>
      <c r="F1320" s="3">
        <v>-1</v>
      </c>
      <c r="G1320" s="3">
        <v>-1</v>
      </c>
      <c r="H1320" s="18" t="str">
        <f>VLOOKUP(G1320, Products!$A$1:$B$7, 2, FALSE)</f>
        <v>NONE</v>
      </c>
      <c r="I1320" s="3">
        <v>-1</v>
      </c>
      <c r="J1320" s="19" t="str">
        <f>VLOOKUP(I1320, 'Pricing plans'!$A$1:$B$5, 2, FALSE)</f>
        <v>NONE</v>
      </c>
      <c r="K1320" s="22">
        <f t="array" ref="K1320">INDEX(Prices!$A$1:$G$5, MATCH(J1320, Prices!$A$1:$A$5, 0), MATCH(H1320, Prices!$A$1:$G$1, 0))</f>
        <v>0</v>
      </c>
      <c r="L1320" s="3">
        <v>9</v>
      </c>
      <c r="M1320" s="18" t="str">
        <f>VLOOKUP(L1320, Cities!$A$1:$B$11, 2, FALSE)</f>
        <v>Haiphong</v>
      </c>
      <c r="N1320" s="3">
        <v>1</v>
      </c>
      <c r="O1320" s="4" t="s">
        <v>44</v>
      </c>
    </row>
    <row r="1321" spans="1:15" ht="13" x14ac:dyDescent="0.15">
      <c r="A1321" s="3">
        <v>1320</v>
      </c>
      <c r="B1321" s="3">
        <v>1</v>
      </c>
      <c r="C1321" s="18" t="str">
        <f>VLOOKUP(B1321, 'Traffic channels'!$A$1:$B$7, 2, FALSE)</f>
        <v>Google SEO</v>
      </c>
      <c r="D1321" s="4" t="s">
        <v>39</v>
      </c>
      <c r="E1321" s="14">
        <v>0</v>
      </c>
      <c r="F1321" s="3">
        <v>-1</v>
      </c>
      <c r="G1321" s="3">
        <v>-1</v>
      </c>
      <c r="H1321" s="18" t="str">
        <f>VLOOKUP(G1321, Products!$A$1:$B$7, 2, FALSE)</f>
        <v>NONE</v>
      </c>
      <c r="I1321" s="3">
        <v>-1</v>
      </c>
      <c r="J1321" s="19" t="str">
        <f>VLOOKUP(I1321, 'Pricing plans'!$A$1:$B$5, 2, FALSE)</f>
        <v>NONE</v>
      </c>
      <c r="K1321" s="22">
        <f t="array" ref="K1321">INDEX(Prices!$A$1:$G$5, MATCH(J1321, Prices!$A$1:$A$5, 0), MATCH(H1321, Prices!$A$1:$G$1, 0))</f>
        <v>0</v>
      </c>
      <c r="L1321" s="3">
        <v>6</v>
      </c>
      <c r="M1321" s="18" t="str">
        <f>VLOOKUP(L1321, Cities!$A$1:$B$11, 2, FALSE)</f>
        <v>Đà Lạt</v>
      </c>
      <c r="N1321" s="3">
        <v>1</v>
      </c>
      <c r="O1321" s="4" t="s">
        <v>44</v>
      </c>
    </row>
    <row r="1322" spans="1:15" ht="13" x14ac:dyDescent="0.15">
      <c r="A1322" s="3">
        <v>1321</v>
      </c>
      <c r="B1322" s="3">
        <v>2</v>
      </c>
      <c r="C1322" s="18" t="str">
        <f>VLOOKUP(B1322, 'Traffic channels'!$A$1:$B$7, 2, FALSE)</f>
        <v>Google Ads</v>
      </c>
      <c r="D1322" s="4" t="s">
        <v>42</v>
      </c>
      <c r="E1322" s="14">
        <v>0</v>
      </c>
      <c r="F1322" s="3">
        <v>-1</v>
      </c>
      <c r="G1322" s="3">
        <v>-1</v>
      </c>
      <c r="H1322" s="18" t="str">
        <f>VLOOKUP(G1322, Products!$A$1:$B$7, 2, FALSE)</f>
        <v>NONE</v>
      </c>
      <c r="I1322" s="3">
        <v>-1</v>
      </c>
      <c r="J1322" s="19" t="str">
        <f>VLOOKUP(I1322, 'Pricing plans'!$A$1:$B$5, 2, FALSE)</f>
        <v>NONE</v>
      </c>
      <c r="K1322" s="22">
        <f t="array" ref="K1322">INDEX(Prices!$A$1:$G$5, MATCH(J1322, Prices!$A$1:$A$5, 0), MATCH(H1322, Prices!$A$1:$G$1, 0))</f>
        <v>0</v>
      </c>
      <c r="L1322" s="3">
        <v>8</v>
      </c>
      <c r="M1322" s="18" t="str">
        <f>VLOOKUP(L1322, Cities!$A$1:$B$11, 2, FALSE)</f>
        <v>Buôn Ma Thuột</v>
      </c>
      <c r="N1322" s="3">
        <v>2</v>
      </c>
      <c r="O1322" s="4" t="s">
        <v>41</v>
      </c>
    </row>
    <row r="1323" spans="1:15" ht="13" x14ac:dyDescent="0.15">
      <c r="A1323" s="3">
        <v>1322</v>
      </c>
      <c r="B1323" s="3">
        <v>1</v>
      </c>
      <c r="C1323" s="18" t="str">
        <f>VLOOKUP(B1323, 'Traffic channels'!$A$1:$B$7, 2, FALSE)</f>
        <v>Google SEO</v>
      </c>
      <c r="D1323" s="4" t="s">
        <v>42</v>
      </c>
      <c r="E1323" s="14">
        <v>0</v>
      </c>
      <c r="F1323" s="3">
        <v>-1</v>
      </c>
      <c r="G1323" s="3">
        <v>-1</v>
      </c>
      <c r="H1323" s="18" t="str">
        <f>VLOOKUP(G1323, Products!$A$1:$B$7, 2, FALSE)</f>
        <v>NONE</v>
      </c>
      <c r="I1323" s="3">
        <v>-1</v>
      </c>
      <c r="J1323" s="19" t="str">
        <f>VLOOKUP(I1323, 'Pricing plans'!$A$1:$B$5, 2, FALSE)</f>
        <v>NONE</v>
      </c>
      <c r="K1323" s="22">
        <f t="array" ref="K1323">INDEX(Prices!$A$1:$G$5, MATCH(J1323, Prices!$A$1:$A$5, 0), MATCH(H1323, Prices!$A$1:$G$1, 0))</f>
        <v>0</v>
      </c>
      <c r="L1323" s="3">
        <v>6</v>
      </c>
      <c r="M1323" s="18" t="str">
        <f>VLOOKUP(L1323, Cities!$A$1:$B$11, 2, FALSE)</f>
        <v>Đà Lạt</v>
      </c>
      <c r="N1323" s="3">
        <v>4</v>
      </c>
      <c r="O1323" s="4" t="s">
        <v>45</v>
      </c>
    </row>
    <row r="1324" spans="1:15" ht="13" x14ac:dyDescent="0.15">
      <c r="A1324" s="3">
        <v>1323</v>
      </c>
      <c r="B1324" s="3">
        <v>5</v>
      </c>
      <c r="C1324" s="18" t="str">
        <f>VLOOKUP(B1324, 'Traffic channels'!$A$1:$B$7, 2, FALSE)</f>
        <v>Instagram</v>
      </c>
      <c r="D1324" s="4" t="s">
        <v>39</v>
      </c>
      <c r="E1324" s="14">
        <v>0</v>
      </c>
      <c r="F1324" s="3">
        <v>-1</v>
      </c>
      <c r="G1324" s="3">
        <v>-1</v>
      </c>
      <c r="H1324" s="18" t="str">
        <f>VLOOKUP(G1324, Products!$A$1:$B$7, 2, FALSE)</f>
        <v>NONE</v>
      </c>
      <c r="I1324" s="3">
        <v>-1</v>
      </c>
      <c r="J1324" s="19" t="str">
        <f>VLOOKUP(I1324, 'Pricing plans'!$A$1:$B$5, 2, FALSE)</f>
        <v>NONE</v>
      </c>
      <c r="K1324" s="22">
        <f t="array" ref="K1324">INDEX(Prices!$A$1:$G$5, MATCH(J1324, Prices!$A$1:$A$5, 0), MATCH(H1324, Prices!$A$1:$G$1, 0))</f>
        <v>0</v>
      </c>
      <c r="L1324" s="3">
        <v>8</v>
      </c>
      <c r="M1324" s="18" t="str">
        <f>VLOOKUP(L1324, Cities!$A$1:$B$11, 2, FALSE)</f>
        <v>Buôn Ma Thuột</v>
      </c>
      <c r="N1324" s="3">
        <v>7</v>
      </c>
      <c r="O1324" s="4" t="s">
        <v>47</v>
      </c>
    </row>
    <row r="1325" spans="1:15" ht="13" x14ac:dyDescent="0.15">
      <c r="A1325" s="3">
        <v>1324</v>
      </c>
      <c r="B1325" s="3">
        <v>6</v>
      </c>
      <c r="C1325" s="18" t="str">
        <f>VLOOKUP(B1325, 'Traffic channels'!$A$1:$B$7, 2, FALSE)</f>
        <v>Twitter</v>
      </c>
      <c r="D1325" s="4" t="s">
        <v>39</v>
      </c>
      <c r="E1325" s="14">
        <v>0</v>
      </c>
      <c r="F1325" s="3">
        <v>-1</v>
      </c>
      <c r="G1325" s="3">
        <v>-1</v>
      </c>
      <c r="H1325" s="18" t="str">
        <f>VLOOKUP(G1325, Products!$A$1:$B$7, 2, FALSE)</f>
        <v>NONE</v>
      </c>
      <c r="I1325" s="3">
        <v>-1</v>
      </c>
      <c r="J1325" s="19" t="str">
        <f>VLOOKUP(I1325, 'Pricing plans'!$A$1:$B$5, 2, FALSE)</f>
        <v>NONE</v>
      </c>
      <c r="K1325" s="22">
        <f t="array" ref="K1325">INDEX(Prices!$A$1:$G$5, MATCH(J1325, Prices!$A$1:$A$5, 0), MATCH(H1325, Prices!$A$1:$G$1, 0))</f>
        <v>0</v>
      </c>
      <c r="L1325" s="3">
        <v>2</v>
      </c>
      <c r="M1325" s="18" t="str">
        <f>VLOOKUP(L1325, Cities!$A$1:$B$11, 2, FALSE)</f>
        <v>Hanoi</v>
      </c>
      <c r="N1325" s="3">
        <v>5</v>
      </c>
      <c r="O1325" s="4" t="s">
        <v>43</v>
      </c>
    </row>
    <row r="1326" spans="1:15" ht="13" x14ac:dyDescent="0.15">
      <c r="A1326" s="3">
        <v>1325</v>
      </c>
      <c r="B1326" s="3">
        <v>1</v>
      </c>
      <c r="C1326" s="18" t="str">
        <f>VLOOKUP(B1326, 'Traffic channels'!$A$1:$B$7, 2, FALSE)</f>
        <v>Google SEO</v>
      </c>
      <c r="D1326" s="4" t="s">
        <v>42</v>
      </c>
      <c r="E1326" s="14">
        <v>0</v>
      </c>
      <c r="F1326" s="3">
        <v>-1</v>
      </c>
      <c r="G1326" s="3">
        <v>-1</v>
      </c>
      <c r="H1326" s="18" t="str">
        <f>VLOOKUP(G1326, Products!$A$1:$B$7, 2, FALSE)</f>
        <v>NONE</v>
      </c>
      <c r="I1326" s="3">
        <v>-1</v>
      </c>
      <c r="J1326" s="19" t="str">
        <f>VLOOKUP(I1326, 'Pricing plans'!$A$1:$B$5, 2, FALSE)</f>
        <v>NONE</v>
      </c>
      <c r="K1326" s="22">
        <f t="array" ref="K1326">INDEX(Prices!$A$1:$G$5, MATCH(J1326, Prices!$A$1:$A$5, 0), MATCH(H1326, Prices!$A$1:$G$1, 0))</f>
        <v>0</v>
      </c>
      <c r="L1326" s="3">
        <v>4</v>
      </c>
      <c r="M1326" s="18" t="str">
        <f>VLOOKUP(L1326, Cities!$A$1:$B$11, 2, FALSE)</f>
        <v>Huế</v>
      </c>
      <c r="N1326" s="3">
        <v>1</v>
      </c>
      <c r="O1326" s="4" t="s">
        <v>44</v>
      </c>
    </row>
    <row r="1327" spans="1:15" ht="13" x14ac:dyDescent="0.15">
      <c r="A1327" s="3">
        <v>1326</v>
      </c>
      <c r="B1327" s="3">
        <v>4</v>
      </c>
      <c r="C1327" s="18" t="str">
        <f>VLOOKUP(B1327, 'Traffic channels'!$A$1:$B$7, 2, FALSE)</f>
        <v>Facebook</v>
      </c>
      <c r="D1327" s="4" t="s">
        <v>42</v>
      </c>
      <c r="E1327" s="14">
        <v>0</v>
      </c>
      <c r="F1327" s="3">
        <v>-1</v>
      </c>
      <c r="G1327" s="3">
        <v>-1</v>
      </c>
      <c r="H1327" s="18" t="str">
        <f>VLOOKUP(G1327, Products!$A$1:$B$7, 2, FALSE)</f>
        <v>NONE</v>
      </c>
      <c r="I1327" s="3">
        <v>-1</v>
      </c>
      <c r="J1327" s="19" t="str">
        <f>VLOOKUP(I1327, 'Pricing plans'!$A$1:$B$5, 2, FALSE)</f>
        <v>NONE</v>
      </c>
      <c r="K1327" s="22">
        <f t="array" ref="K1327">INDEX(Prices!$A$1:$G$5, MATCH(J1327, Prices!$A$1:$A$5, 0), MATCH(H1327, Prices!$A$1:$G$1, 0))</f>
        <v>0</v>
      </c>
      <c r="L1327" s="3">
        <v>6</v>
      </c>
      <c r="M1327" s="18" t="str">
        <f>VLOOKUP(L1327, Cities!$A$1:$B$11, 2, FALSE)</f>
        <v>Đà Lạt</v>
      </c>
      <c r="N1327" s="3">
        <v>3</v>
      </c>
      <c r="O1327" s="4" t="s">
        <v>40</v>
      </c>
    </row>
    <row r="1328" spans="1:15" ht="13" x14ac:dyDescent="0.15">
      <c r="A1328" s="3">
        <v>1327</v>
      </c>
      <c r="B1328" s="3">
        <v>1</v>
      </c>
      <c r="C1328" s="18" t="str">
        <f>VLOOKUP(B1328, 'Traffic channels'!$A$1:$B$7, 2, FALSE)</f>
        <v>Google SEO</v>
      </c>
      <c r="D1328" s="4" t="s">
        <v>42</v>
      </c>
      <c r="E1328" s="14">
        <v>0</v>
      </c>
      <c r="F1328" s="3">
        <v>-1</v>
      </c>
      <c r="G1328" s="3">
        <v>-1</v>
      </c>
      <c r="H1328" s="18" t="str">
        <f>VLOOKUP(G1328, Products!$A$1:$B$7, 2, FALSE)</f>
        <v>NONE</v>
      </c>
      <c r="I1328" s="3">
        <v>-1</v>
      </c>
      <c r="J1328" s="19" t="str">
        <f>VLOOKUP(I1328, 'Pricing plans'!$A$1:$B$5, 2, FALSE)</f>
        <v>NONE</v>
      </c>
      <c r="K1328" s="22">
        <f t="array" ref="K1328">INDEX(Prices!$A$1:$G$5, MATCH(J1328, Prices!$A$1:$A$5, 0), MATCH(H1328, Prices!$A$1:$G$1, 0))</f>
        <v>0</v>
      </c>
      <c r="L1328" s="3">
        <v>4</v>
      </c>
      <c r="M1328" s="18" t="str">
        <f>VLOOKUP(L1328, Cities!$A$1:$B$11, 2, FALSE)</f>
        <v>Huế</v>
      </c>
      <c r="N1328" s="3">
        <v>4</v>
      </c>
      <c r="O1328" s="4" t="s">
        <v>45</v>
      </c>
    </row>
    <row r="1329" spans="1:15" ht="13" x14ac:dyDescent="0.15">
      <c r="A1329" s="3">
        <v>1328</v>
      </c>
      <c r="B1329" s="3">
        <v>1</v>
      </c>
      <c r="C1329" s="18" t="str">
        <f>VLOOKUP(B1329, 'Traffic channels'!$A$1:$B$7, 2, FALSE)</f>
        <v>Google SEO</v>
      </c>
      <c r="D1329" s="4" t="s">
        <v>39</v>
      </c>
      <c r="E1329" s="14">
        <v>0</v>
      </c>
      <c r="F1329" s="3">
        <v>-1</v>
      </c>
      <c r="G1329" s="3">
        <v>-1</v>
      </c>
      <c r="H1329" s="18" t="str">
        <f>VLOOKUP(G1329, Products!$A$1:$B$7, 2, FALSE)</f>
        <v>NONE</v>
      </c>
      <c r="I1329" s="3">
        <v>-1</v>
      </c>
      <c r="J1329" s="19" t="str">
        <f>VLOOKUP(I1329, 'Pricing plans'!$A$1:$B$5, 2, FALSE)</f>
        <v>NONE</v>
      </c>
      <c r="K1329" s="22">
        <f t="array" ref="K1329">INDEX(Prices!$A$1:$G$5, MATCH(J1329, Prices!$A$1:$A$5, 0), MATCH(H1329, Prices!$A$1:$G$1, 0))</f>
        <v>0</v>
      </c>
      <c r="L1329" s="3">
        <v>1</v>
      </c>
      <c r="M1329" s="18" t="str">
        <f>VLOOKUP(L1329, Cities!$A$1:$B$11, 2, FALSE)</f>
        <v>Ho Chi Minh City</v>
      </c>
      <c r="N1329" s="3">
        <v>6</v>
      </c>
      <c r="O1329" s="4" t="s">
        <v>46</v>
      </c>
    </row>
    <row r="1330" spans="1:15" ht="13" x14ac:dyDescent="0.15">
      <c r="A1330" s="3">
        <v>1329</v>
      </c>
      <c r="B1330" s="3">
        <v>1</v>
      </c>
      <c r="C1330" s="18" t="str">
        <f>VLOOKUP(B1330, 'Traffic channels'!$A$1:$B$7, 2, FALSE)</f>
        <v>Google SEO</v>
      </c>
      <c r="D1330" s="4" t="s">
        <v>39</v>
      </c>
      <c r="E1330" s="14">
        <v>0</v>
      </c>
      <c r="F1330" s="3">
        <v>-1</v>
      </c>
      <c r="G1330" s="3">
        <v>-1</v>
      </c>
      <c r="H1330" s="18" t="str">
        <f>VLOOKUP(G1330, Products!$A$1:$B$7, 2, FALSE)</f>
        <v>NONE</v>
      </c>
      <c r="I1330" s="3">
        <v>-1</v>
      </c>
      <c r="J1330" s="19" t="str">
        <f>VLOOKUP(I1330, 'Pricing plans'!$A$1:$B$5, 2, FALSE)</f>
        <v>NONE</v>
      </c>
      <c r="K1330" s="22">
        <f t="array" ref="K1330">INDEX(Prices!$A$1:$G$5, MATCH(J1330, Prices!$A$1:$A$5, 0), MATCH(H1330, Prices!$A$1:$G$1, 0))</f>
        <v>0</v>
      </c>
      <c r="L1330" s="3">
        <v>7</v>
      </c>
      <c r="M1330" s="18" t="str">
        <f>VLOOKUP(L1330, Cities!$A$1:$B$11, 2, FALSE)</f>
        <v>Hội An</v>
      </c>
      <c r="N1330" s="3">
        <v>6</v>
      </c>
      <c r="O1330" s="4" t="s">
        <v>46</v>
      </c>
    </row>
    <row r="1331" spans="1:15" ht="13" x14ac:dyDescent="0.15">
      <c r="A1331" s="3">
        <v>1330</v>
      </c>
      <c r="B1331" s="3">
        <v>4</v>
      </c>
      <c r="C1331" s="18" t="str">
        <f>VLOOKUP(B1331, 'Traffic channels'!$A$1:$B$7, 2, FALSE)</f>
        <v>Facebook</v>
      </c>
      <c r="D1331" s="4" t="s">
        <v>42</v>
      </c>
      <c r="E1331" s="14">
        <v>0</v>
      </c>
      <c r="F1331" s="3">
        <v>-1</v>
      </c>
      <c r="G1331" s="3">
        <v>-1</v>
      </c>
      <c r="H1331" s="18" t="str">
        <f>VLOOKUP(G1331, Products!$A$1:$B$7, 2, FALSE)</f>
        <v>NONE</v>
      </c>
      <c r="I1331" s="3">
        <v>-1</v>
      </c>
      <c r="J1331" s="19" t="str">
        <f>VLOOKUP(I1331, 'Pricing plans'!$A$1:$B$5, 2, FALSE)</f>
        <v>NONE</v>
      </c>
      <c r="K1331" s="22">
        <f t="array" ref="K1331">INDEX(Prices!$A$1:$G$5, MATCH(J1331, Prices!$A$1:$A$5, 0), MATCH(H1331, Prices!$A$1:$G$1, 0))</f>
        <v>0</v>
      </c>
      <c r="L1331" s="3">
        <v>8</v>
      </c>
      <c r="M1331" s="18" t="str">
        <f>VLOOKUP(L1331, Cities!$A$1:$B$11, 2, FALSE)</f>
        <v>Buôn Ma Thuột</v>
      </c>
      <c r="N1331" s="3">
        <v>4</v>
      </c>
      <c r="O1331" s="4" t="s">
        <v>45</v>
      </c>
    </row>
    <row r="1332" spans="1:15" ht="13" x14ac:dyDescent="0.15">
      <c r="A1332" s="3">
        <v>1331</v>
      </c>
      <c r="B1332" s="3">
        <v>6</v>
      </c>
      <c r="C1332" s="18" t="str">
        <f>VLOOKUP(B1332, 'Traffic channels'!$A$1:$B$7, 2, FALSE)</f>
        <v>Twitter</v>
      </c>
      <c r="D1332" s="4" t="s">
        <v>39</v>
      </c>
      <c r="E1332" s="14">
        <v>0</v>
      </c>
      <c r="F1332" s="3">
        <v>-1</v>
      </c>
      <c r="G1332" s="3">
        <v>-1</v>
      </c>
      <c r="H1332" s="18" t="str">
        <f>VLOOKUP(G1332, Products!$A$1:$B$7, 2, FALSE)</f>
        <v>NONE</v>
      </c>
      <c r="I1332" s="3">
        <v>-1</v>
      </c>
      <c r="J1332" s="19" t="str">
        <f>VLOOKUP(I1332, 'Pricing plans'!$A$1:$B$5, 2, FALSE)</f>
        <v>NONE</v>
      </c>
      <c r="K1332" s="22">
        <f t="array" ref="K1332">INDEX(Prices!$A$1:$G$5, MATCH(J1332, Prices!$A$1:$A$5, 0), MATCH(H1332, Prices!$A$1:$G$1, 0))</f>
        <v>0</v>
      </c>
      <c r="L1332" s="3">
        <v>4</v>
      </c>
      <c r="M1332" s="18" t="str">
        <f>VLOOKUP(L1332, Cities!$A$1:$B$11, 2, FALSE)</f>
        <v>Huế</v>
      </c>
      <c r="N1332" s="3">
        <v>5</v>
      </c>
      <c r="O1332" s="4" t="s">
        <v>43</v>
      </c>
    </row>
    <row r="1333" spans="1:15" ht="13" x14ac:dyDescent="0.15">
      <c r="A1333" s="3">
        <v>1332</v>
      </c>
      <c r="B1333" s="3">
        <v>1</v>
      </c>
      <c r="C1333" s="18" t="str">
        <f>VLOOKUP(B1333, 'Traffic channels'!$A$1:$B$7, 2, FALSE)</f>
        <v>Google SEO</v>
      </c>
      <c r="D1333" s="4" t="s">
        <v>39</v>
      </c>
      <c r="E1333" s="14">
        <v>0</v>
      </c>
      <c r="F1333" s="3">
        <v>-1</v>
      </c>
      <c r="G1333" s="3">
        <v>-1</v>
      </c>
      <c r="H1333" s="18" t="str">
        <f>VLOOKUP(G1333, Products!$A$1:$B$7, 2, FALSE)</f>
        <v>NONE</v>
      </c>
      <c r="I1333" s="3">
        <v>-1</v>
      </c>
      <c r="J1333" s="19" t="str">
        <f>VLOOKUP(I1333, 'Pricing plans'!$A$1:$B$5, 2, FALSE)</f>
        <v>NONE</v>
      </c>
      <c r="K1333" s="22">
        <f t="array" ref="K1333">INDEX(Prices!$A$1:$G$5, MATCH(J1333, Prices!$A$1:$A$5, 0), MATCH(H1333, Prices!$A$1:$G$1, 0))</f>
        <v>0</v>
      </c>
      <c r="L1333" s="3">
        <v>3</v>
      </c>
      <c r="M1333" s="18" t="str">
        <f>VLOOKUP(L1333, Cities!$A$1:$B$11, 2, FALSE)</f>
        <v>Da Nang</v>
      </c>
      <c r="N1333" s="3">
        <v>2</v>
      </c>
      <c r="O1333" s="4" t="s">
        <v>41</v>
      </c>
    </row>
    <row r="1334" spans="1:15" ht="13" x14ac:dyDescent="0.15">
      <c r="A1334" s="3">
        <v>1333</v>
      </c>
      <c r="B1334" s="3">
        <v>1</v>
      </c>
      <c r="C1334" s="18" t="str">
        <f>VLOOKUP(B1334, 'Traffic channels'!$A$1:$B$7, 2, FALSE)</f>
        <v>Google SEO</v>
      </c>
      <c r="D1334" s="4" t="s">
        <v>42</v>
      </c>
      <c r="E1334" s="14">
        <v>0</v>
      </c>
      <c r="F1334" s="3">
        <v>-1</v>
      </c>
      <c r="G1334" s="3">
        <v>-1</v>
      </c>
      <c r="H1334" s="18" t="str">
        <f>VLOOKUP(G1334, Products!$A$1:$B$7, 2, FALSE)</f>
        <v>NONE</v>
      </c>
      <c r="I1334" s="3">
        <v>-1</v>
      </c>
      <c r="J1334" s="19" t="str">
        <f>VLOOKUP(I1334, 'Pricing plans'!$A$1:$B$5, 2, FALSE)</f>
        <v>NONE</v>
      </c>
      <c r="K1334" s="22">
        <f t="array" ref="K1334">INDEX(Prices!$A$1:$G$5, MATCH(J1334, Prices!$A$1:$A$5, 0), MATCH(H1334, Prices!$A$1:$G$1, 0))</f>
        <v>0</v>
      </c>
      <c r="L1334" s="3">
        <v>6</v>
      </c>
      <c r="M1334" s="18" t="str">
        <f>VLOOKUP(L1334, Cities!$A$1:$B$11, 2, FALSE)</f>
        <v>Đà Lạt</v>
      </c>
      <c r="N1334" s="3">
        <v>3</v>
      </c>
      <c r="O1334" s="4" t="s">
        <v>40</v>
      </c>
    </row>
    <row r="1335" spans="1:15" ht="13" x14ac:dyDescent="0.15">
      <c r="A1335" s="3">
        <v>1334</v>
      </c>
      <c r="B1335" s="3">
        <v>1</v>
      </c>
      <c r="C1335" s="18" t="str">
        <f>VLOOKUP(B1335, 'Traffic channels'!$A$1:$B$7, 2, FALSE)</f>
        <v>Google SEO</v>
      </c>
      <c r="D1335" s="4" t="s">
        <v>39</v>
      </c>
      <c r="E1335" s="14">
        <v>0</v>
      </c>
      <c r="F1335" s="3">
        <v>-1</v>
      </c>
      <c r="G1335" s="3">
        <v>-1</v>
      </c>
      <c r="H1335" s="18" t="str">
        <f>VLOOKUP(G1335, Products!$A$1:$B$7, 2, FALSE)</f>
        <v>NONE</v>
      </c>
      <c r="I1335" s="3">
        <v>-1</v>
      </c>
      <c r="J1335" s="19" t="str">
        <f>VLOOKUP(I1335, 'Pricing plans'!$A$1:$B$5, 2, FALSE)</f>
        <v>NONE</v>
      </c>
      <c r="K1335" s="22">
        <f t="array" ref="K1335">INDEX(Prices!$A$1:$G$5, MATCH(J1335, Prices!$A$1:$A$5, 0), MATCH(H1335, Prices!$A$1:$G$1, 0))</f>
        <v>0</v>
      </c>
      <c r="L1335" s="3">
        <v>2</v>
      </c>
      <c r="M1335" s="18" t="str">
        <f>VLOOKUP(L1335, Cities!$A$1:$B$11, 2, FALSE)</f>
        <v>Hanoi</v>
      </c>
      <c r="N1335" s="4">
        <v>4</v>
      </c>
      <c r="O1335" s="4" t="s">
        <v>45</v>
      </c>
    </row>
    <row r="1336" spans="1:15" ht="13" x14ac:dyDescent="0.15">
      <c r="A1336" s="3">
        <v>1335</v>
      </c>
      <c r="B1336" s="3">
        <v>4</v>
      </c>
      <c r="C1336" s="18" t="str">
        <f>VLOOKUP(B1336, 'Traffic channels'!$A$1:$B$7, 2, FALSE)</f>
        <v>Facebook</v>
      </c>
      <c r="D1336" s="4" t="s">
        <v>39</v>
      </c>
      <c r="E1336" s="14">
        <v>0</v>
      </c>
      <c r="F1336" s="3">
        <v>-1</v>
      </c>
      <c r="G1336" s="3">
        <v>-1</v>
      </c>
      <c r="H1336" s="18" t="str">
        <f>VLOOKUP(G1336, Products!$A$1:$B$7, 2, FALSE)</f>
        <v>NONE</v>
      </c>
      <c r="I1336" s="3">
        <v>-1</v>
      </c>
      <c r="J1336" s="19" t="str">
        <f>VLOOKUP(I1336, 'Pricing plans'!$A$1:$B$5, 2, FALSE)</f>
        <v>NONE</v>
      </c>
      <c r="K1336" s="22">
        <f t="array" ref="K1336">INDEX(Prices!$A$1:$G$5, MATCH(J1336, Prices!$A$1:$A$5, 0), MATCH(H1336, Prices!$A$1:$G$1, 0))</f>
        <v>0</v>
      </c>
      <c r="L1336" s="3">
        <v>7</v>
      </c>
      <c r="M1336" s="18" t="str">
        <f>VLOOKUP(L1336, Cities!$A$1:$B$11, 2, FALSE)</f>
        <v>Hội An</v>
      </c>
      <c r="N1336" s="3">
        <v>4</v>
      </c>
      <c r="O1336" s="4" t="s">
        <v>45</v>
      </c>
    </row>
    <row r="1337" spans="1:15" ht="13" x14ac:dyDescent="0.15">
      <c r="A1337" s="3">
        <v>1336</v>
      </c>
      <c r="B1337" s="3">
        <v>1</v>
      </c>
      <c r="C1337" s="18" t="str">
        <f>VLOOKUP(B1337, 'Traffic channels'!$A$1:$B$7, 2, FALSE)</f>
        <v>Google SEO</v>
      </c>
      <c r="D1337" s="4" t="s">
        <v>42</v>
      </c>
      <c r="E1337" s="14">
        <v>0</v>
      </c>
      <c r="F1337" s="3">
        <v>-1</v>
      </c>
      <c r="G1337" s="3">
        <v>-1</v>
      </c>
      <c r="H1337" s="18" t="str">
        <f>VLOOKUP(G1337, Products!$A$1:$B$7, 2, FALSE)</f>
        <v>NONE</v>
      </c>
      <c r="I1337" s="3">
        <v>-1</v>
      </c>
      <c r="J1337" s="19" t="str">
        <f>VLOOKUP(I1337, 'Pricing plans'!$A$1:$B$5, 2, FALSE)</f>
        <v>NONE</v>
      </c>
      <c r="K1337" s="22">
        <f t="array" ref="K1337">INDEX(Prices!$A$1:$G$5, MATCH(J1337, Prices!$A$1:$A$5, 0), MATCH(H1337, Prices!$A$1:$G$1, 0))</f>
        <v>0</v>
      </c>
      <c r="L1337" s="3">
        <v>1</v>
      </c>
      <c r="M1337" s="18" t="str">
        <f>VLOOKUP(L1337, Cities!$A$1:$B$11, 2, FALSE)</f>
        <v>Ho Chi Minh City</v>
      </c>
      <c r="N1337" s="3">
        <v>4</v>
      </c>
      <c r="O1337" s="4" t="s">
        <v>45</v>
      </c>
    </row>
    <row r="1338" spans="1:15" ht="13" x14ac:dyDescent="0.15">
      <c r="A1338" s="3">
        <v>1337</v>
      </c>
      <c r="B1338" s="3">
        <v>2</v>
      </c>
      <c r="C1338" s="18" t="str">
        <f>VLOOKUP(B1338, 'Traffic channels'!$A$1:$B$7, 2, FALSE)</f>
        <v>Google Ads</v>
      </c>
      <c r="D1338" s="4" t="s">
        <v>42</v>
      </c>
      <c r="E1338" s="14">
        <v>0</v>
      </c>
      <c r="F1338" s="3">
        <v>-1</v>
      </c>
      <c r="G1338" s="3">
        <v>-1</v>
      </c>
      <c r="H1338" s="18" t="str">
        <f>VLOOKUP(G1338, Products!$A$1:$B$7, 2, FALSE)</f>
        <v>NONE</v>
      </c>
      <c r="I1338" s="3">
        <v>-1</v>
      </c>
      <c r="J1338" s="19" t="str">
        <f>VLOOKUP(I1338, 'Pricing plans'!$A$1:$B$5, 2, FALSE)</f>
        <v>NONE</v>
      </c>
      <c r="K1338" s="22">
        <f t="array" ref="K1338">INDEX(Prices!$A$1:$G$5, MATCH(J1338, Prices!$A$1:$A$5, 0), MATCH(H1338, Prices!$A$1:$G$1, 0))</f>
        <v>0</v>
      </c>
      <c r="L1338" s="3">
        <v>4</v>
      </c>
      <c r="M1338" s="18" t="str">
        <f>VLOOKUP(L1338, Cities!$A$1:$B$11, 2, FALSE)</f>
        <v>Huế</v>
      </c>
      <c r="N1338" s="3">
        <v>4</v>
      </c>
      <c r="O1338" s="4" t="s">
        <v>45</v>
      </c>
    </row>
    <row r="1339" spans="1:15" ht="13" x14ac:dyDescent="0.15">
      <c r="A1339" s="3">
        <v>1338</v>
      </c>
      <c r="B1339" s="3">
        <v>2</v>
      </c>
      <c r="C1339" s="18" t="str">
        <f>VLOOKUP(B1339, 'Traffic channels'!$A$1:$B$7, 2, FALSE)</f>
        <v>Google Ads</v>
      </c>
      <c r="D1339" s="4" t="s">
        <v>39</v>
      </c>
      <c r="E1339" s="14">
        <v>0</v>
      </c>
      <c r="F1339" s="3">
        <v>-1</v>
      </c>
      <c r="G1339" s="3">
        <v>-1</v>
      </c>
      <c r="H1339" s="18" t="str">
        <f>VLOOKUP(G1339, Products!$A$1:$B$7, 2, FALSE)</f>
        <v>NONE</v>
      </c>
      <c r="I1339" s="3">
        <v>-1</v>
      </c>
      <c r="J1339" s="19" t="str">
        <f>VLOOKUP(I1339, 'Pricing plans'!$A$1:$B$5, 2, FALSE)</f>
        <v>NONE</v>
      </c>
      <c r="K1339" s="22">
        <f t="array" ref="K1339">INDEX(Prices!$A$1:$G$5, MATCH(J1339, Prices!$A$1:$A$5, 0), MATCH(H1339, Prices!$A$1:$G$1, 0))</f>
        <v>0</v>
      </c>
      <c r="L1339" s="3">
        <v>1</v>
      </c>
      <c r="M1339" s="18" t="str">
        <f>VLOOKUP(L1339, Cities!$A$1:$B$11, 2, FALSE)</f>
        <v>Ho Chi Minh City</v>
      </c>
      <c r="N1339" s="3">
        <v>1</v>
      </c>
      <c r="O1339" s="4" t="s">
        <v>44</v>
      </c>
    </row>
    <row r="1340" spans="1:15" ht="13" x14ac:dyDescent="0.15">
      <c r="A1340" s="3">
        <v>1339</v>
      </c>
      <c r="B1340" s="3">
        <v>4</v>
      </c>
      <c r="C1340" s="18" t="str">
        <f>VLOOKUP(B1340, 'Traffic channels'!$A$1:$B$7, 2, FALSE)</f>
        <v>Facebook</v>
      </c>
      <c r="D1340" s="4" t="s">
        <v>39</v>
      </c>
      <c r="E1340" s="14">
        <v>0</v>
      </c>
      <c r="F1340" s="3">
        <v>-1</v>
      </c>
      <c r="G1340" s="3">
        <v>-1</v>
      </c>
      <c r="H1340" s="18" t="str">
        <f>VLOOKUP(G1340, Products!$A$1:$B$7, 2, FALSE)</f>
        <v>NONE</v>
      </c>
      <c r="I1340" s="3">
        <v>-1</v>
      </c>
      <c r="J1340" s="19" t="str">
        <f>VLOOKUP(I1340, 'Pricing plans'!$A$1:$B$5, 2, FALSE)</f>
        <v>NONE</v>
      </c>
      <c r="K1340" s="22">
        <f t="array" ref="K1340">INDEX(Prices!$A$1:$G$5, MATCH(J1340, Prices!$A$1:$A$5, 0), MATCH(H1340, Prices!$A$1:$G$1, 0))</f>
        <v>0</v>
      </c>
      <c r="L1340" s="3">
        <v>2</v>
      </c>
      <c r="M1340" s="18" t="str">
        <f>VLOOKUP(L1340, Cities!$A$1:$B$11, 2, FALSE)</f>
        <v>Hanoi</v>
      </c>
      <c r="N1340" s="3">
        <v>5</v>
      </c>
      <c r="O1340" s="4" t="s">
        <v>43</v>
      </c>
    </row>
    <row r="1341" spans="1:15" ht="13" x14ac:dyDescent="0.15">
      <c r="A1341" s="3">
        <v>1340</v>
      </c>
      <c r="B1341" s="3">
        <v>2</v>
      </c>
      <c r="C1341" s="18" t="str">
        <f>VLOOKUP(B1341, 'Traffic channels'!$A$1:$B$7, 2, FALSE)</f>
        <v>Google Ads</v>
      </c>
      <c r="D1341" s="4" t="s">
        <v>39</v>
      </c>
      <c r="E1341" s="14">
        <v>0</v>
      </c>
      <c r="F1341" s="3">
        <v>-1</v>
      </c>
      <c r="G1341" s="3">
        <v>-1</v>
      </c>
      <c r="H1341" s="18" t="str">
        <f>VLOOKUP(G1341, Products!$A$1:$B$7, 2, FALSE)</f>
        <v>NONE</v>
      </c>
      <c r="I1341" s="3">
        <v>-1</v>
      </c>
      <c r="J1341" s="19" t="str">
        <f>VLOOKUP(I1341, 'Pricing plans'!$A$1:$B$5, 2, FALSE)</f>
        <v>NONE</v>
      </c>
      <c r="K1341" s="22">
        <f t="array" ref="K1341">INDEX(Prices!$A$1:$G$5, MATCH(J1341, Prices!$A$1:$A$5, 0), MATCH(H1341, Prices!$A$1:$G$1, 0))</f>
        <v>0</v>
      </c>
      <c r="L1341" s="3">
        <v>1</v>
      </c>
      <c r="M1341" s="18" t="str">
        <f>VLOOKUP(L1341, Cities!$A$1:$B$11, 2, FALSE)</f>
        <v>Ho Chi Minh City</v>
      </c>
      <c r="N1341" s="3">
        <v>1</v>
      </c>
      <c r="O1341" s="4" t="s">
        <v>44</v>
      </c>
    </row>
    <row r="1342" spans="1:15" ht="13" x14ac:dyDescent="0.15">
      <c r="A1342" s="3">
        <v>1341</v>
      </c>
      <c r="B1342" s="3">
        <v>3</v>
      </c>
      <c r="C1342" s="18" t="str">
        <f>VLOOKUP(B1342, 'Traffic channels'!$A$1:$B$7, 2, FALSE)</f>
        <v>Bing</v>
      </c>
      <c r="D1342" s="4" t="s">
        <v>42</v>
      </c>
      <c r="E1342" s="14">
        <v>0</v>
      </c>
      <c r="F1342" s="3">
        <v>-1</v>
      </c>
      <c r="G1342" s="3">
        <v>-1</v>
      </c>
      <c r="H1342" s="18" t="str">
        <f>VLOOKUP(G1342, Products!$A$1:$B$7, 2, FALSE)</f>
        <v>NONE</v>
      </c>
      <c r="I1342" s="3">
        <v>-1</v>
      </c>
      <c r="J1342" s="19" t="str">
        <f>VLOOKUP(I1342, 'Pricing plans'!$A$1:$B$5, 2, FALSE)</f>
        <v>NONE</v>
      </c>
      <c r="K1342" s="22">
        <f t="array" ref="K1342">INDEX(Prices!$A$1:$G$5, MATCH(J1342, Prices!$A$1:$A$5, 0), MATCH(H1342, Prices!$A$1:$G$1, 0))</f>
        <v>0</v>
      </c>
      <c r="L1342" s="3">
        <v>9</v>
      </c>
      <c r="M1342" s="18" t="str">
        <f>VLOOKUP(L1342, Cities!$A$1:$B$11, 2, FALSE)</f>
        <v>Haiphong</v>
      </c>
      <c r="N1342" s="3">
        <v>5</v>
      </c>
      <c r="O1342" s="4" t="s">
        <v>43</v>
      </c>
    </row>
    <row r="1343" spans="1:15" ht="13" x14ac:dyDescent="0.15">
      <c r="A1343" s="3">
        <v>1342</v>
      </c>
      <c r="B1343" s="3">
        <v>4</v>
      </c>
      <c r="C1343" s="18" t="str">
        <f>VLOOKUP(B1343, 'Traffic channels'!$A$1:$B$7, 2, FALSE)</f>
        <v>Facebook</v>
      </c>
      <c r="D1343" s="4" t="s">
        <v>39</v>
      </c>
      <c r="E1343" s="14">
        <v>0</v>
      </c>
      <c r="F1343" s="3">
        <v>-1</v>
      </c>
      <c r="G1343" s="3">
        <v>-1</v>
      </c>
      <c r="H1343" s="18" t="str">
        <f>VLOOKUP(G1343, Products!$A$1:$B$7, 2, FALSE)</f>
        <v>NONE</v>
      </c>
      <c r="I1343" s="3">
        <v>-1</v>
      </c>
      <c r="J1343" s="19" t="str">
        <f>VLOOKUP(I1343, 'Pricing plans'!$A$1:$B$5, 2, FALSE)</f>
        <v>NONE</v>
      </c>
      <c r="K1343" s="22">
        <f t="array" ref="K1343">INDEX(Prices!$A$1:$G$5, MATCH(J1343, Prices!$A$1:$A$5, 0), MATCH(H1343, Prices!$A$1:$G$1, 0))</f>
        <v>0</v>
      </c>
      <c r="L1343" s="3">
        <v>6</v>
      </c>
      <c r="M1343" s="18" t="str">
        <f>VLOOKUP(L1343, Cities!$A$1:$B$11, 2, FALSE)</f>
        <v>Đà Lạt</v>
      </c>
      <c r="N1343" s="3">
        <v>5</v>
      </c>
      <c r="O1343" s="4" t="s">
        <v>43</v>
      </c>
    </row>
    <row r="1344" spans="1:15" ht="13" x14ac:dyDescent="0.15">
      <c r="A1344" s="3">
        <v>1343</v>
      </c>
      <c r="B1344" s="3">
        <v>1</v>
      </c>
      <c r="C1344" s="18" t="str">
        <f>VLOOKUP(B1344, 'Traffic channels'!$A$1:$B$7, 2, FALSE)</f>
        <v>Google SEO</v>
      </c>
      <c r="D1344" s="4" t="s">
        <v>42</v>
      </c>
      <c r="E1344" s="14">
        <v>0</v>
      </c>
      <c r="F1344" s="3">
        <v>-1</v>
      </c>
      <c r="G1344" s="3">
        <v>-1</v>
      </c>
      <c r="H1344" s="18" t="str">
        <f>VLOOKUP(G1344, Products!$A$1:$B$7, 2, FALSE)</f>
        <v>NONE</v>
      </c>
      <c r="I1344" s="3">
        <v>-1</v>
      </c>
      <c r="J1344" s="19" t="str">
        <f>VLOOKUP(I1344, 'Pricing plans'!$A$1:$B$5, 2, FALSE)</f>
        <v>NONE</v>
      </c>
      <c r="K1344" s="22">
        <f t="array" ref="K1344">INDEX(Prices!$A$1:$G$5, MATCH(J1344, Prices!$A$1:$A$5, 0), MATCH(H1344, Prices!$A$1:$G$1, 0))</f>
        <v>0</v>
      </c>
      <c r="L1344" s="3">
        <v>5</v>
      </c>
      <c r="M1344" s="18" t="str">
        <f>VLOOKUP(L1344, Cities!$A$1:$B$11, 2, FALSE)</f>
        <v>Đông Hà</v>
      </c>
      <c r="N1344" s="3">
        <v>5</v>
      </c>
      <c r="O1344" s="4" t="s">
        <v>43</v>
      </c>
    </row>
    <row r="1345" spans="1:15" ht="13" x14ac:dyDescent="0.15">
      <c r="A1345" s="3">
        <v>1344</v>
      </c>
      <c r="B1345" s="3">
        <v>5</v>
      </c>
      <c r="C1345" s="18" t="str">
        <f>VLOOKUP(B1345, 'Traffic channels'!$A$1:$B$7, 2, FALSE)</f>
        <v>Instagram</v>
      </c>
      <c r="D1345" s="4" t="s">
        <v>39</v>
      </c>
      <c r="E1345" s="14">
        <v>0</v>
      </c>
      <c r="F1345" s="3">
        <v>-1</v>
      </c>
      <c r="G1345" s="3">
        <v>-1</v>
      </c>
      <c r="H1345" s="18" t="str">
        <f>VLOOKUP(G1345, Products!$A$1:$B$7, 2, FALSE)</f>
        <v>NONE</v>
      </c>
      <c r="I1345" s="3">
        <v>-1</v>
      </c>
      <c r="J1345" s="19" t="str">
        <f>VLOOKUP(I1345, 'Pricing plans'!$A$1:$B$5, 2, FALSE)</f>
        <v>NONE</v>
      </c>
      <c r="K1345" s="22">
        <f t="array" ref="K1345">INDEX(Prices!$A$1:$G$5, MATCH(J1345, Prices!$A$1:$A$5, 0), MATCH(H1345, Prices!$A$1:$G$1, 0))</f>
        <v>0</v>
      </c>
      <c r="L1345" s="3">
        <v>7</v>
      </c>
      <c r="M1345" s="18" t="str">
        <f>VLOOKUP(L1345, Cities!$A$1:$B$11, 2, FALSE)</f>
        <v>Hội An</v>
      </c>
      <c r="N1345" s="3">
        <v>4</v>
      </c>
      <c r="O1345" s="4" t="s">
        <v>45</v>
      </c>
    </row>
    <row r="1346" spans="1:15" ht="13" x14ac:dyDescent="0.15">
      <c r="A1346" s="3">
        <v>1345</v>
      </c>
      <c r="B1346" s="3">
        <v>6</v>
      </c>
      <c r="C1346" s="18" t="str">
        <f>VLOOKUP(B1346, 'Traffic channels'!$A$1:$B$7, 2, FALSE)</f>
        <v>Twitter</v>
      </c>
      <c r="D1346" s="4" t="s">
        <v>39</v>
      </c>
      <c r="E1346" s="14">
        <v>0</v>
      </c>
      <c r="F1346" s="3">
        <v>-1</v>
      </c>
      <c r="G1346" s="3">
        <v>-1</v>
      </c>
      <c r="H1346" s="18" t="str">
        <f>VLOOKUP(G1346, Products!$A$1:$B$7, 2, FALSE)</f>
        <v>NONE</v>
      </c>
      <c r="I1346" s="3">
        <v>-1</v>
      </c>
      <c r="J1346" s="19" t="str">
        <f>VLOOKUP(I1346, 'Pricing plans'!$A$1:$B$5, 2, FALSE)</f>
        <v>NONE</v>
      </c>
      <c r="K1346" s="22">
        <f t="array" ref="K1346">INDEX(Prices!$A$1:$G$5, MATCH(J1346, Prices!$A$1:$A$5, 0), MATCH(H1346, Prices!$A$1:$G$1, 0))</f>
        <v>0</v>
      </c>
      <c r="L1346" s="3">
        <v>6</v>
      </c>
      <c r="M1346" s="18" t="str">
        <f>VLOOKUP(L1346, Cities!$A$1:$B$11, 2, FALSE)</f>
        <v>Đà Lạt</v>
      </c>
      <c r="N1346" s="3">
        <v>7</v>
      </c>
      <c r="O1346" s="4" t="s">
        <v>47</v>
      </c>
    </row>
    <row r="1347" spans="1:15" ht="13" x14ac:dyDescent="0.15">
      <c r="A1347" s="3">
        <v>1346</v>
      </c>
      <c r="B1347" s="3">
        <v>2</v>
      </c>
      <c r="C1347" s="18" t="str">
        <f>VLOOKUP(B1347, 'Traffic channels'!$A$1:$B$7, 2, FALSE)</f>
        <v>Google Ads</v>
      </c>
      <c r="D1347" s="4" t="s">
        <v>39</v>
      </c>
      <c r="E1347" s="14">
        <v>0</v>
      </c>
      <c r="F1347" s="3">
        <v>-1</v>
      </c>
      <c r="G1347" s="3">
        <v>-1</v>
      </c>
      <c r="H1347" s="18" t="str">
        <f>VLOOKUP(G1347, Products!$A$1:$B$7, 2, FALSE)</f>
        <v>NONE</v>
      </c>
      <c r="I1347" s="3">
        <v>-1</v>
      </c>
      <c r="J1347" s="19" t="str">
        <f>VLOOKUP(I1347, 'Pricing plans'!$A$1:$B$5, 2, FALSE)</f>
        <v>NONE</v>
      </c>
      <c r="K1347" s="22">
        <f t="array" ref="K1347">INDEX(Prices!$A$1:$G$5, MATCH(J1347, Prices!$A$1:$A$5, 0), MATCH(H1347, Prices!$A$1:$G$1, 0))</f>
        <v>0</v>
      </c>
      <c r="L1347" s="3">
        <v>7</v>
      </c>
      <c r="M1347" s="18" t="str">
        <f>VLOOKUP(L1347, Cities!$A$1:$B$11, 2, FALSE)</f>
        <v>Hội An</v>
      </c>
      <c r="N1347" s="3">
        <v>1</v>
      </c>
      <c r="O1347" s="4" t="s">
        <v>44</v>
      </c>
    </row>
    <row r="1348" spans="1:15" ht="13" x14ac:dyDescent="0.15">
      <c r="A1348" s="3">
        <v>1347</v>
      </c>
      <c r="B1348" s="3">
        <v>5</v>
      </c>
      <c r="C1348" s="18" t="str">
        <f>VLOOKUP(B1348, 'Traffic channels'!$A$1:$B$7, 2, FALSE)</f>
        <v>Instagram</v>
      </c>
      <c r="D1348" s="4" t="s">
        <v>42</v>
      </c>
      <c r="E1348" s="14">
        <v>0</v>
      </c>
      <c r="F1348" s="3">
        <v>-1</v>
      </c>
      <c r="G1348" s="3">
        <v>-1</v>
      </c>
      <c r="H1348" s="18" t="str">
        <f>VLOOKUP(G1348, Products!$A$1:$B$7, 2, FALSE)</f>
        <v>NONE</v>
      </c>
      <c r="I1348" s="3">
        <v>-1</v>
      </c>
      <c r="J1348" s="19" t="str">
        <f>VLOOKUP(I1348, 'Pricing plans'!$A$1:$B$5, 2, FALSE)</f>
        <v>NONE</v>
      </c>
      <c r="K1348" s="22">
        <f t="array" ref="K1348">INDEX(Prices!$A$1:$G$5, MATCH(J1348, Prices!$A$1:$A$5, 0), MATCH(H1348, Prices!$A$1:$G$1, 0))</f>
        <v>0</v>
      </c>
      <c r="L1348" s="3">
        <v>8</v>
      </c>
      <c r="M1348" s="18" t="str">
        <f>VLOOKUP(L1348, Cities!$A$1:$B$11, 2, FALSE)</f>
        <v>Buôn Ma Thuột</v>
      </c>
      <c r="N1348" s="3">
        <v>1</v>
      </c>
      <c r="O1348" s="4" t="s">
        <v>44</v>
      </c>
    </row>
    <row r="1349" spans="1:15" ht="13" x14ac:dyDescent="0.15">
      <c r="A1349" s="3">
        <v>1348</v>
      </c>
      <c r="B1349" s="3">
        <v>5</v>
      </c>
      <c r="C1349" s="18" t="str">
        <f>VLOOKUP(B1349, 'Traffic channels'!$A$1:$B$7, 2, FALSE)</f>
        <v>Instagram</v>
      </c>
      <c r="D1349" s="4" t="s">
        <v>42</v>
      </c>
      <c r="E1349" s="14">
        <v>0</v>
      </c>
      <c r="F1349" s="3">
        <v>-1</v>
      </c>
      <c r="G1349" s="3">
        <v>-1</v>
      </c>
      <c r="H1349" s="18" t="str">
        <f>VLOOKUP(G1349, Products!$A$1:$B$7, 2, FALSE)</f>
        <v>NONE</v>
      </c>
      <c r="I1349" s="3">
        <v>-1</v>
      </c>
      <c r="J1349" s="19" t="str">
        <f>VLOOKUP(I1349, 'Pricing plans'!$A$1:$B$5, 2, FALSE)</f>
        <v>NONE</v>
      </c>
      <c r="K1349" s="22">
        <f t="array" ref="K1349">INDEX(Prices!$A$1:$G$5, MATCH(J1349, Prices!$A$1:$A$5, 0), MATCH(H1349, Prices!$A$1:$G$1, 0))</f>
        <v>0</v>
      </c>
      <c r="L1349" s="3">
        <v>5</v>
      </c>
      <c r="M1349" s="18" t="str">
        <f>VLOOKUP(L1349, Cities!$A$1:$B$11, 2, FALSE)</f>
        <v>Đông Hà</v>
      </c>
      <c r="N1349" s="3">
        <v>6</v>
      </c>
      <c r="O1349" s="4" t="s">
        <v>46</v>
      </c>
    </row>
    <row r="1350" spans="1:15" ht="13" x14ac:dyDescent="0.15">
      <c r="A1350" s="3">
        <v>1349</v>
      </c>
      <c r="B1350" s="3">
        <v>4</v>
      </c>
      <c r="C1350" s="18" t="str">
        <f>VLOOKUP(B1350, 'Traffic channels'!$A$1:$B$7, 2, FALSE)</f>
        <v>Facebook</v>
      </c>
      <c r="D1350" s="4" t="s">
        <v>39</v>
      </c>
      <c r="E1350" s="14">
        <v>0</v>
      </c>
      <c r="F1350" s="3">
        <v>-1</v>
      </c>
      <c r="G1350" s="3">
        <v>-1</v>
      </c>
      <c r="H1350" s="18" t="str">
        <f>VLOOKUP(G1350, Products!$A$1:$B$7, 2, FALSE)</f>
        <v>NONE</v>
      </c>
      <c r="I1350" s="3">
        <v>-1</v>
      </c>
      <c r="J1350" s="19" t="str">
        <f>VLOOKUP(I1350, 'Pricing plans'!$A$1:$B$5, 2, FALSE)</f>
        <v>NONE</v>
      </c>
      <c r="K1350" s="22">
        <f t="array" ref="K1350">INDEX(Prices!$A$1:$G$5, MATCH(J1350, Prices!$A$1:$A$5, 0), MATCH(H1350, Prices!$A$1:$G$1, 0))</f>
        <v>0</v>
      </c>
      <c r="L1350" s="3">
        <v>10</v>
      </c>
      <c r="M1350" s="18" t="str">
        <f>VLOOKUP(L1350, Cities!$A$1:$B$11, 2, FALSE)</f>
        <v>Nha Trang</v>
      </c>
      <c r="N1350" s="3">
        <v>5</v>
      </c>
      <c r="O1350" s="4" t="s">
        <v>43</v>
      </c>
    </row>
    <row r="1351" spans="1:15" ht="13" x14ac:dyDescent="0.15">
      <c r="A1351" s="3">
        <v>1350</v>
      </c>
      <c r="B1351" s="3">
        <v>2</v>
      </c>
      <c r="C1351" s="18" t="str">
        <f>VLOOKUP(B1351, 'Traffic channels'!$A$1:$B$7, 2, FALSE)</f>
        <v>Google Ads</v>
      </c>
      <c r="D1351" s="4" t="s">
        <v>42</v>
      </c>
      <c r="E1351" s="14">
        <v>0</v>
      </c>
      <c r="F1351" s="3">
        <v>-1</v>
      </c>
      <c r="G1351" s="3">
        <v>-1</v>
      </c>
      <c r="H1351" s="18" t="str">
        <f>VLOOKUP(G1351, Products!$A$1:$B$7, 2, FALSE)</f>
        <v>NONE</v>
      </c>
      <c r="I1351" s="3">
        <v>-1</v>
      </c>
      <c r="J1351" s="19" t="str">
        <f>VLOOKUP(I1351, 'Pricing plans'!$A$1:$B$5, 2, FALSE)</f>
        <v>NONE</v>
      </c>
      <c r="K1351" s="22">
        <f t="array" ref="K1351">INDEX(Prices!$A$1:$G$5, MATCH(J1351, Prices!$A$1:$A$5, 0), MATCH(H1351, Prices!$A$1:$G$1, 0))</f>
        <v>0</v>
      </c>
      <c r="L1351" s="3">
        <v>3</v>
      </c>
      <c r="M1351" s="18" t="str">
        <f>VLOOKUP(L1351, Cities!$A$1:$B$11, 2, FALSE)</f>
        <v>Da Nang</v>
      </c>
      <c r="N1351" s="3">
        <v>5</v>
      </c>
      <c r="O1351" s="4" t="s">
        <v>43</v>
      </c>
    </row>
    <row r="1352" spans="1:15" ht="13" x14ac:dyDescent="0.15">
      <c r="A1352" s="3">
        <v>1351</v>
      </c>
      <c r="B1352" s="3">
        <v>2</v>
      </c>
      <c r="C1352" s="18" t="str">
        <f>VLOOKUP(B1352, 'Traffic channels'!$A$1:$B$7, 2, FALSE)</f>
        <v>Google Ads</v>
      </c>
      <c r="D1352" s="4" t="s">
        <v>42</v>
      </c>
      <c r="E1352" s="14">
        <v>0</v>
      </c>
      <c r="F1352" s="3">
        <v>-1</v>
      </c>
      <c r="G1352" s="3">
        <v>-1</v>
      </c>
      <c r="H1352" s="18" t="str">
        <f>VLOOKUP(G1352, Products!$A$1:$B$7, 2, FALSE)</f>
        <v>NONE</v>
      </c>
      <c r="I1352" s="3">
        <v>-1</v>
      </c>
      <c r="J1352" s="19" t="str">
        <f>VLOOKUP(I1352, 'Pricing plans'!$A$1:$B$5, 2, FALSE)</f>
        <v>NONE</v>
      </c>
      <c r="K1352" s="22">
        <f t="array" ref="K1352">INDEX(Prices!$A$1:$G$5, MATCH(J1352, Prices!$A$1:$A$5, 0), MATCH(H1352, Prices!$A$1:$G$1, 0))</f>
        <v>0</v>
      </c>
      <c r="L1352" s="3">
        <v>1</v>
      </c>
      <c r="M1352" s="18" t="str">
        <f>VLOOKUP(L1352, Cities!$A$1:$B$11, 2, FALSE)</f>
        <v>Ho Chi Minh City</v>
      </c>
      <c r="N1352" s="3">
        <v>4</v>
      </c>
      <c r="O1352" s="4" t="s">
        <v>45</v>
      </c>
    </row>
    <row r="1353" spans="1:15" ht="13" x14ac:dyDescent="0.15">
      <c r="A1353" s="3">
        <v>1352</v>
      </c>
      <c r="B1353" s="3">
        <v>1</v>
      </c>
      <c r="C1353" s="18" t="str">
        <f>VLOOKUP(B1353, 'Traffic channels'!$A$1:$B$7, 2, FALSE)</f>
        <v>Google SEO</v>
      </c>
      <c r="D1353" s="4" t="s">
        <v>42</v>
      </c>
      <c r="E1353" s="14">
        <v>0</v>
      </c>
      <c r="F1353" s="3">
        <v>-1</v>
      </c>
      <c r="G1353" s="3">
        <v>-1</v>
      </c>
      <c r="H1353" s="18" t="str">
        <f>VLOOKUP(G1353, Products!$A$1:$B$7, 2, FALSE)</f>
        <v>NONE</v>
      </c>
      <c r="I1353" s="3">
        <v>-1</v>
      </c>
      <c r="J1353" s="19" t="str">
        <f>VLOOKUP(I1353, 'Pricing plans'!$A$1:$B$5, 2, FALSE)</f>
        <v>NONE</v>
      </c>
      <c r="K1353" s="22">
        <f t="array" ref="K1353">INDEX(Prices!$A$1:$G$5, MATCH(J1353, Prices!$A$1:$A$5, 0), MATCH(H1353, Prices!$A$1:$G$1, 0))</f>
        <v>0</v>
      </c>
      <c r="L1353" s="3">
        <v>3</v>
      </c>
      <c r="M1353" s="18" t="str">
        <f>VLOOKUP(L1353, Cities!$A$1:$B$11, 2, FALSE)</f>
        <v>Da Nang</v>
      </c>
      <c r="N1353" s="3">
        <v>6</v>
      </c>
      <c r="O1353" s="4" t="s">
        <v>46</v>
      </c>
    </row>
    <row r="1354" spans="1:15" ht="13" x14ac:dyDescent="0.15">
      <c r="A1354" s="3">
        <v>1353</v>
      </c>
      <c r="B1354" s="3">
        <v>2</v>
      </c>
      <c r="C1354" s="18" t="str">
        <f>VLOOKUP(B1354, 'Traffic channels'!$A$1:$B$7, 2, FALSE)</f>
        <v>Google Ads</v>
      </c>
      <c r="D1354" s="4" t="s">
        <v>39</v>
      </c>
      <c r="E1354" s="14">
        <v>0</v>
      </c>
      <c r="F1354" s="3">
        <v>-1</v>
      </c>
      <c r="G1354" s="3">
        <v>-1</v>
      </c>
      <c r="H1354" s="18" t="str">
        <f>VLOOKUP(G1354, Products!$A$1:$B$7, 2, FALSE)</f>
        <v>NONE</v>
      </c>
      <c r="I1354" s="3">
        <v>-1</v>
      </c>
      <c r="J1354" s="19" t="str">
        <f>VLOOKUP(I1354, 'Pricing plans'!$A$1:$B$5, 2, FALSE)</f>
        <v>NONE</v>
      </c>
      <c r="K1354" s="22">
        <f t="array" ref="K1354">INDEX(Prices!$A$1:$G$5, MATCH(J1354, Prices!$A$1:$A$5, 0), MATCH(H1354, Prices!$A$1:$G$1, 0))</f>
        <v>0</v>
      </c>
      <c r="L1354" s="3">
        <v>5</v>
      </c>
      <c r="M1354" s="18" t="str">
        <f>VLOOKUP(L1354, Cities!$A$1:$B$11, 2, FALSE)</f>
        <v>Đông Hà</v>
      </c>
      <c r="N1354" s="3">
        <v>2</v>
      </c>
      <c r="O1354" s="4" t="s">
        <v>41</v>
      </c>
    </row>
    <row r="1355" spans="1:15" ht="13" x14ac:dyDescent="0.15">
      <c r="A1355" s="3">
        <v>1354</v>
      </c>
      <c r="B1355" s="3">
        <v>1</v>
      </c>
      <c r="C1355" s="18" t="str">
        <f>VLOOKUP(B1355, 'Traffic channels'!$A$1:$B$7, 2, FALSE)</f>
        <v>Google SEO</v>
      </c>
      <c r="D1355" s="4" t="s">
        <v>42</v>
      </c>
      <c r="E1355" s="14">
        <v>0</v>
      </c>
      <c r="F1355" s="3">
        <v>-1</v>
      </c>
      <c r="G1355" s="3">
        <v>-1</v>
      </c>
      <c r="H1355" s="18" t="str">
        <f>VLOOKUP(G1355, Products!$A$1:$B$7, 2, FALSE)</f>
        <v>NONE</v>
      </c>
      <c r="I1355" s="3">
        <v>-1</v>
      </c>
      <c r="J1355" s="19" t="str">
        <f>VLOOKUP(I1355, 'Pricing plans'!$A$1:$B$5, 2, FALSE)</f>
        <v>NONE</v>
      </c>
      <c r="K1355" s="22">
        <f t="array" ref="K1355">INDEX(Prices!$A$1:$G$5, MATCH(J1355, Prices!$A$1:$A$5, 0), MATCH(H1355, Prices!$A$1:$G$1, 0))</f>
        <v>0</v>
      </c>
      <c r="L1355" s="3">
        <v>10</v>
      </c>
      <c r="M1355" s="18" t="str">
        <f>VLOOKUP(L1355, Cities!$A$1:$B$11, 2, FALSE)</f>
        <v>Nha Trang</v>
      </c>
      <c r="N1355" s="3">
        <v>6</v>
      </c>
      <c r="O1355" s="4" t="s">
        <v>46</v>
      </c>
    </row>
    <row r="1356" spans="1:15" ht="13" x14ac:dyDescent="0.15">
      <c r="A1356" s="3">
        <v>1355</v>
      </c>
      <c r="B1356" s="3">
        <v>2</v>
      </c>
      <c r="C1356" s="18" t="str">
        <f>VLOOKUP(B1356, 'Traffic channels'!$A$1:$B$7, 2, FALSE)</f>
        <v>Google Ads</v>
      </c>
      <c r="D1356" s="4" t="s">
        <v>42</v>
      </c>
      <c r="E1356" s="14">
        <v>0</v>
      </c>
      <c r="F1356" s="3">
        <v>-1</v>
      </c>
      <c r="G1356" s="3">
        <v>-1</v>
      </c>
      <c r="H1356" s="18" t="str">
        <f>VLOOKUP(G1356, Products!$A$1:$B$7, 2, FALSE)</f>
        <v>NONE</v>
      </c>
      <c r="I1356" s="3">
        <v>-1</v>
      </c>
      <c r="J1356" s="19" t="str">
        <f>VLOOKUP(I1356, 'Pricing plans'!$A$1:$B$5, 2, FALSE)</f>
        <v>NONE</v>
      </c>
      <c r="K1356" s="22">
        <f t="array" ref="K1356">INDEX(Prices!$A$1:$G$5, MATCH(J1356, Prices!$A$1:$A$5, 0), MATCH(H1356, Prices!$A$1:$G$1, 0))</f>
        <v>0</v>
      </c>
      <c r="L1356" s="3">
        <v>7</v>
      </c>
      <c r="M1356" s="18" t="str">
        <f>VLOOKUP(L1356, Cities!$A$1:$B$11, 2, FALSE)</f>
        <v>Hội An</v>
      </c>
      <c r="N1356" s="3">
        <v>2</v>
      </c>
      <c r="O1356" s="4" t="s">
        <v>41</v>
      </c>
    </row>
    <row r="1357" spans="1:15" ht="13" x14ac:dyDescent="0.15">
      <c r="A1357" s="3">
        <v>1356</v>
      </c>
      <c r="B1357" s="3">
        <v>4</v>
      </c>
      <c r="C1357" s="18" t="str">
        <f>VLOOKUP(B1357, 'Traffic channels'!$A$1:$B$7, 2, FALSE)</f>
        <v>Facebook</v>
      </c>
      <c r="D1357" s="4" t="s">
        <v>42</v>
      </c>
      <c r="E1357" s="14">
        <v>0</v>
      </c>
      <c r="F1357" s="3">
        <v>-1</v>
      </c>
      <c r="G1357" s="3">
        <v>-1</v>
      </c>
      <c r="H1357" s="18" t="str">
        <f>VLOOKUP(G1357, Products!$A$1:$B$7, 2, FALSE)</f>
        <v>NONE</v>
      </c>
      <c r="I1357" s="3">
        <v>-1</v>
      </c>
      <c r="J1357" s="19" t="str">
        <f>VLOOKUP(I1357, 'Pricing plans'!$A$1:$B$5, 2, FALSE)</f>
        <v>NONE</v>
      </c>
      <c r="K1357" s="22">
        <f t="array" ref="K1357">INDEX(Prices!$A$1:$G$5, MATCH(J1357, Prices!$A$1:$A$5, 0), MATCH(H1357, Prices!$A$1:$G$1, 0))</f>
        <v>0</v>
      </c>
      <c r="L1357" s="3">
        <v>8</v>
      </c>
      <c r="M1357" s="18" t="str">
        <f>VLOOKUP(L1357, Cities!$A$1:$B$11, 2, FALSE)</f>
        <v>Buôn Ma Thuột</v>
      </c>
      <c r="N1357" s="3">
        <v>7</v>
      </c>
      <c r="O1357" s="4" t="s">
        <v>47</v>
      </c>
    </row>
    <row r="1358" spans="1:15" ht="13" x14ac:dyDescent="0.15">
      <c r="A1358" s="3">
        <v>1357</v>
      </c>
      <c r="B1358" s="3">
        <v>2</v>
      </c>
      <c r="C1358" s="18" t="str">
        <f>VLOOKUP(B1358, 'Traffic channels'!$A$1:$B$7, 2, FALSE)</f>
        <v>Google Ads</v>
      </c>
      <c r="D1358" s="4" t="s">
        <v>42</v>
      </c>
      <c r="E1358" s="14">
        <v>0</v>
      </c>
      <c r="F1358" s="3">
        <v>-1</v>
      </c>
      <c r="G1358" s="3">
        <v>-1</v>
      </c>
      <c r="H1358" s="18" t="str">
        <f>VLOOKUP(G1358, Products!$A$1:$B$7, 2, FALSE)</f>
        <v>NONE</v>
      </c>
      <c r="I1358" s="3">
        <v>-1</v>
      </c>
      <c r="J1358" s="19" t="str">
        <f>VLOOKUP(I1358, 'Pricing plans'!$A$1:$B$5, 2, FALSE)</f>
        <v>NONE</v>
      </c>
      <c r="K1358" s="22">
        <f t="array" ref="K1358">INDEX(Prices!$A$1:$G$5, MATCH(J1358, Prices!$A$1:$A$5, 0), MATCH(H1358, Prices!$A$1:$G$1, 0))</f>
        <v>0</v>
      </c>
      <c r="L1358" s="3">
        <v>10</v>
      </c>
      <c r="M1358" s="18" t="str">
        <f>VLOOKUP(L1358, Cities!$A$1:$B$11, 2, FALSE)</f>
        <v>Nha Trang</v>
      </c>
      <c r="N1358" s="3">
        <v>3</v>
      </c>
      <c r="O1358" s="4" t="s">
        <v>40</v>
      </c>
    </row>
    <row r="1359" spans="1:15" ht="13" x14ac:dyDescent="0.15">
      <c r="A1359" s="3">
        <v>1358</v>
      </c>
      <c r="B1359" s="3">
        <v>2</v>
      </c>
      <c r="C1359" s="18" t="str">
        <f>VLOOKUP(B1359, 'Traffic channels'!$A$1:$B$7, 2, FALSE)</f>
        <v>Google Ads</v>
      </c>
      <c r="D1359" s="4" t="s">
        <v>42</v>
      </c>
      <c r="E1359" s="14">
        <v>0</v>
      </c>
      <c r="F1359" s="3">
        <v>-1</v>
      </c>
      <c r="G1359" s="3">
        <v>-1</v>
      </c>
      <c r="H1359" s="18" t="str">
        <f>VLOOKUP(G1359, Products!$A$1:$B$7, 2, FALSE)</f>
        <v>NONE</v>
      </c>
      <c r="I1359" s="3">
        <v>-1</v>
      </c>
      <c r="J1359" s="19" t="str">
        <f>VLOOKUP(I1359, 'Pricing plans'!$A$1:$B$5, 2, FALSE)</f>
        <v>NONE</v>
      </c>
      <c r="K1359" s="22">
        <f t="array" ref="K1359">INDEX(Prices!$A$1:$G$5, MATCH(J1359, Prices!$A$1:$A$5, 0), MATCH(H1359, Prices!$A$1:$G$1, 0))</f>
        <v>0</v>
      </c>
      <c r="L1359" s="3">
        <v>8</v>
      </c>
      <c r="M1359" s="18" t="str">
        <f>VLOOKUP(L1359, Cities!$A$1:$B$11, 2, FALSE)</f>
        <v>Buôn Ma Thuột</v>
      </c>
      <c r="N1359" s="3">
        <v>7</v>
      </c>
      <c r="O1359" s="4" t="s">
        <v>47</v>
      </c>
    </row>
    <row r="1360" spans="1:15" ht="13" x14ac:dyDescent="0.15">
      <c r="A1360" s="3">
        <v>1359</v>
      </c>
      <c r="B1360" s="3">
        <v>3</v>
      </c>
      <c r="C1360" s="18" t="str">
        <f>VLOOKUP(B1360, 'Traffic channels'!$A$1:$B$7, 2, FALSE)</f>
        <v>Bing</v>
      </c>
      <c r="D1360" s="4" t="s">
        <v>39</v>
      </c>
      <c r="E1360" s="14">
        <v>0</v>
      </c>
      <c r="F1360" s="3">
        <v>-1</v>
      </c>
      <c r="G1360" s="3">
        <v>-1</v>
      </c>
      <c r="H1360" s="18" t="str">
        <f>VLOOKUP(G1360, Products!$A$1:$B$7, 2, FALSE)</f>
        <v>NONE</v>
      </c>
      <c r="I1360" s="3">
        <v>-1</v>
      </c>
      <c r="J1360" s="19" t="str">
        <f>VLOOKUP(I1360, 'Pricing plans'!$A$1:$B$5, 2, FALSE)</f>
        <v>NONE</v>
      </c>
      <c r="K1360" s="22">
        <f t="array" ref="K1360">INDEX(Prices!$A$1:$G$5, MATCH(J1360, Prices!$A$1:$A$5, 0), MATCH(H1360, Prices!$A$1:$G$1, 0))</f>
        <v>0</v>
      </c>
      <c r="L1360" s="3">
        <v>5</v>
      </c>
      <c r="M1360" s="18" t="str">
        <f>VLOOKUP(L1360, Cities!$A$1:$B$11, 2, FALSE)</f>
        <v>Đông Hà</v>
      </c>
      <c r="N1360" s="3">
        <v>7</v>
      </c>
      <c r="O1360" s="4" t="s">
        <v>47</v>
      </c>
    </row>
    <row r="1361" spans="1:15" ht="13" x14ac:dyDescent="0.15">
      <c r="A1361" s="3">
        <v>1360</v>
      </c>
      <c r="B1361" s="3">
        <v>6</v>
      </c>
      <c r="C1361" s="18" t="str">
        <f>VLOOKUP(B1361, 'Traffic channels'!$A$1:$B$7, 2, FALSE)</f>
        <v>Twitter</v>
      </c>
      <c r="D1361" s="4" t="s">
        <v>39</v>
      </c>
      <c r="E1361" s="14">
        <v>0</v>
      </c>
      <c r="F1361" s="3">
        <v>-1</v>
      </c>
      <c r="G1361" s="3">
        <v>-1</v>
      </c>
      <c r="H1361" s="18" t="str">
        <f>VLOOKUP(G1361, Products!$A$1:$B$7, 2, FALSE)</f>
        <v>NONE</v>
      </c>
      <c r="I1361" s="3">
        <v>-1</v>
      </c>
      <c r="J1361" s="19" t="str">
        <f>VLOOKUP(I1361, 'Pricing plans'!$A$1:$B$5, 2, FALSE)</f>
        <v>NONE</v>
      </c>
      <c r="K1361" s="22">
        <f t="array" ref="K1361">INDEX(Prices!$A$1:$G$5, MATCH(J1361, Prices!$A$1:$A$5, 0), MATCH(H1361, Prices!$A$1:$G$1, 0))</f>
        <v>0</v>
      </c>
      <c r="L1361" s="3">
        <v>10</v>
      </c>
      <c r="M1361" s="18" t="str">
        <f>VLOOKUP(L1361, Cities!$A$1:$B$11, 2, FALSE)</f>
        <v>Nha Trang</v>
      </c>
      <c r="N1361" s="3">
        <v>6</v>
      </c>
      <c r="O1361" s="4" t="s">
        <v>46</v>
      </c>
    </row>
    <row r="1362" spans="1:15" ht="13" x14ac:dyDescent="0.15">
      <c r="A1362" s="3">
        <v>1361</v>
      </c>
      <c r="B1362" s="3">
        <v>1</v>
      </c>
      <c r="C1362" s="18" t="str">
        <f>VLOOKUP(B1362, 'Traffic channels'!$A$1:$B$7, 2, FALSE)</f>
        <v>Google SEO</v>
      </c>
      <c r="D1362" s="4" t="s">
        <v>42</v>
      </c>
      <c r="E1362" s="14">
        <v>0</v>
      </c>
      <c r="F1362" s="3">
        <v>-1</v>
      </c>
      <c r="G1362" s="3">
        <v>-1</v>
      </c>
      <c r="H1362" s="18" t="str">
        <f>VLOOKUP(G1362, Products!$A$1:$B$7, 2, FALSE)</f>
        <v>NONE</v>
      </c>
      <c r="I1362" s="3">
        <v>-1</v>
      </c>
      <c r="J1362" s="19" t="str">
        <f>VLOOKUP(I1362, 'Pricing plans'!$A$1:$B$5, 2, FALSE)</f>
        <v>NONE</v>
      </c>
      <c r="K1362" s="22">
        <f t="array" ref="K1362">INDEX(Prices!$A$1:$G$5, MATCH(J1362, Prices!$A$1:$A$5, 0), MATCH(H1362, Prices!$A$1:$G$1, 0))</f>
        <v>0</v>
      </c>
      <c r="L1362" s="3">
        <v>10</v>
      </c>
      <c r="M1362" s="18" t="str">
        <f>VLOOKUP(L1362, Cities!$A$1:$B$11, 2, FALSE)</f>
        <v>Nha Trang</v>
      </c>
      <c r="N1362" s="3">
        <v>4</v>
      </c>
      <c r="O1362" s="4" t="s">
        <v>45</v>
      </c>
    </row>
    <row r="1363" spans="1:15" ht="13" x14ac:dyDescent="0.15">
      <c r="A1363" s="3">
        <v>1362</v>
      </c>
      <c r="B1363" s="3">
        <v>4</v>
      </c>
      <c r="C1363" s="18" t="str">
        <f>VLOOKUP(B1363, 'Traffic channels'!$A$1:$B$7, 2, FALSE)</f>
        <v>Facebook</v>
      </c>
      <c r="D1363" s="4" t="s">
        <v>39</v>
      </c>
      <c r="E1363" s="14">
        <v>0</v>
      </c>
      <c r="F1363" s="3">
        <v>-1</v>
      </c>
      <c r="G1363" s="3">
        <v>-1</v>
      </c>
      <c r="H1363" s="18" t="str">
        <f>VLOOKUP(G1363, Products!$A$1:$B$7, 2, FALSE)</f>
        <v>NONE</v>
      </c>
      <c r="I1363" s="3">
        <v>-1</v>
      </c>
      <c r="J1363" s="19" t="str">
        <f>VLOOKUP(I1363, 'Pricing plans'!$A$1:$B$5, 2, FALSE)</f>
        <v>NONE</v>
      </c>
      <c r="K1363" s="22">
        <f t="array" ref="K1363">INDEX(Prices!$A$1:$G$5, MATCH(J1363, Prices!$A$1:$A$5, 0), MATCH(H1363, Prices!$A$1:$G$1, 0))</f>
        <v>0</v>
      </c>
      <c r="L1363" s="3">
        <v>4</v>
      </c>
      <c r="M1363" s="18" t="str">
        <f>VLOOKUP(L1363, Cities!$A$1:$B$11, 2, FALSE)</f>
        <v>Huế</v>
      </c>
      <c r="N1363" s="3">
        <v>6</v>
      </c>
      <c r="O1363" s="4" t="s">
        <v>46</v>
      </c>
    </row>
    <row r="1364" spans="1:15" ht="13" x14ac:dyDescent="0.15">
      <c r="A1364" s="3">
        <v>1363</v>
      </c>
      <c r="B1364" s="3">
        <v>4</v>
      </c>
      <c r="C1364" s="18" t="str">
        <f>VLOOKUP(B1364, 'Traffic channels'!$A$1:$B$7, 2, FALSE)</f>
        <v>Facebook</v>
      </c>
      <c r="D1364" s="4" t="s">
        <v>39</v>
      </c>
      <c r="E1364" s="14">
        <v>0</v>
      </c>
      <c r="F1364" s="3">
        <v>-1</v>
      </c>
      <c r="G1364" s="3">
        <v>-1</v>
      </c>
      <c r="H1364" s="18" t="str">
        <f>VLOOKUP(G1364, Products!$A$1:$B$7, 2, FALSE)</f>
        <v>NONE</v>
      </c>
      <c r="I1364" s="3">
        <v>-1</v>
      </c>
      <c r="J1364" s="19" t="str">
        <f>VLOOKUP(I1364, 'Pricing plans'!$A$1:$B$5, 2, FALSE)</f>
        <v>NONE</v>
      </c>
      <c r="K1364" s="22">
        <f t="array" ref="K1364">INDEX(Prices!$A$1:$G$5, MATCH(J1364, Prices!$A$1:$A$5, 0), MATCH(H1364, Prices!$A$1:$G$1, 0))</f>
        <v>0</v>
      </c>
      <c r="L1364" s="3">
        <v>5</v>
      </c>
      <c r="M1364" s="18" t="str">
        <f>VLOOKUP(L1364, Cities!$A$1:$B$11, 2, FALSE)</f>
        <v>Đông Hà</v>
      </c>
      <c r="N1364" s="3">
        <v>7</v>
      </c>
      <c r="O1364" s="4" t="s">
        <v>47</v>
      </c>
    </row>
    <row r="1365" spans="1:15" ht="13" x14ac:dyDescent="0.15">
      <c r="A1365" s="3">
        <v>1364</v>
      </c>
      <c r="B1365" s="3">
        <v>2</v>
      </c>
      <c r="C1365" s="18" t="str">
        <f>VLOOKUP(B1365, 'Traffic channels'!$A$1:$B$7, 2, FALSE)</f>
        <v>Google Ads</v>
      </c>
      <c r="D1365" s="4" t="s">
        <v>42</v>
      </c>
      <c r="E1365" s="14">
        <v>0</v>
      </c>
      <c r="F1365" s="3">
        <v>-1</v>
      </c>
      <c r="G1365" s="3">
        <v>-1</v>
      </c>
      <c r="H1365" s="18" t="str">
        <f>VLOOKUP(G1365, Products!$A$1:$B$7, 2, FALSE)</f>
        <v>NONE</v>
      </c>
      <c r="I1365" s="3">
        <v>-1</v>
      </c>
      <c r="J1365" s="19" t="str">
        <f>VLOOKUP(I1365, 'Pricing plans'!$A$1:$B$5, 2, FALSE)</f>
        <v>NONE</v>
      </c>
      <c r="K1365" s="22">
        <f t="array" ref="K1365">INDEX(Prices!$A$1:$G$5, MATCH(J1365, Prices!$A$1:$A$5, 0), MATCH(H1365, Prices!$A$1:$G$1, 0))</f>
        <v>0</v>
      </c>
      <c r="L1365" s="3">
        <v>6</v>
      </c>
      <c r="M1365" s="18" t="str">
        <f>VLOOKUP(L1365, Cities!$A$1:$B$11, 2, FALSE)</f>
        <v>Đà Lạt</v>
      </c>
      <c r="N1365" s="3">
        <v>6</v>
      </c>
      <c r="O1365" s="4" t="s">
        <v>46</v>
      </c>
    </row>
    <row r="1366" spans="1:15" ht="13" x14ac:dyDescent="0.15">
      <c r="A1366" s="3">
        <v>1365</v>
      </c>
      <c r="B1366" s="3">
        <v>3</v>
      </c>
      <c r="C1366" s="18" t="str">
        <f>VLOOKUP(B1366, 'Traffic channels'!$A$1:$B$7, 2, FALSE)</f>
        <v>Bing</v>
      </c>
      <c r="D1366" s="4" t="s">
        <v>42</v>
      </c>
      <c r="E1366" s="14">
        <v>0</v>
      </c>
      <c r="F1366" s="3">
        <v>-1</v>
      </c>
      <c r="G1366" s="3">
        <v>-1</v>
      </c>
      <c r="H1366" s="18" t="str">
        <f>VLOOKUP(G1366, Products!$A$1:$B$7, 2, FALSE)</f>
        <v>NONE</v>
      </c>
      <c r="I1366" s="3">
        <v>-1</v>
      </c>
      <c r="J1366" s="19" t="str">
        <f>VLOOKUP(I1366, 'Pricing plans'!$A$1:$B$5, 2, FALSE)</f>
        <v>NONE</v>
      </c>
      <c r="K1366" s="22">
        <f t="array" ref="K1366">INDEX(Prices!$A$1:$G$5, MATCH(J1366, Prices!$A$1:$A$5, 0), MATCH(H1366, Prices!$A$1:$G$1, 0))</f>
        <v>0</v>
      </c>
      <c r="L1366" s="3">
        <v>5</v>
      </c>
      <c r="M1366" s="18" t="str">
        <f>VLOOKUP(L1366, Cities!$A$1:$B$11, 2, FALSE)</f>
        <v>Đông Hà</v>
      </c>
      <c r="N1366" s="3">
        <v>5</v>
      </c>
      <c r="O1366" s="4" t="s">
        <v>43</v>
      </c>
    </row>
    <row r="1367" spans="1:15" ht="13" x14ac:dyDescent="0.15">
      <c r="A1367" s="3">
        <v>1366</v>
      </c>
      <c r="B1367" s="3">
        <v>2</v>
      </c>
      <c r="C1367" s="18" t="str">
        <f>VLOOKUP(B1367, 'Traffic channels'!$A$1:$B$7, 2, FALSE)</f>
        <v>Google Ads</v>
      </c>
      <c r="D1367" s="4" t="s">
        <v>42</v>
      </c>
      <c r="E1367" s="14">
        <v>0</v>
      </c>
      <c r="F1367" s="3">
        <v>-1</v>
      </c>
      <c r="G1367" s="3">
        <v>-1</v>
      </c>
      <c r="H1367" s="18" t="str">
        <f>VLOOKUP(G1367, Products!$A$1:$B$7, 2, FALSE)</f>
        <v>NONE</v>
      </c>
      <c r="I1367" s="3">
        <v>-1</v>
      </c>
      <c r="J1367" s="19" t="str">
        <f>VLOOKUP(I1367, 'Pricing plans'!$A$1:$B$5, 2, FALSE)</f>
        <v>NONE</v>
      </c>
      <c r="K1367" s="22">
        <f t="array" ref="K1367">INDEX(Prices!$A$1:$G$5, MATCH(J1367, Prices!$A$1:$A$5, 0), MATCH(H1367, Prices!$A$1:$G$1, 0))</f>
        <v>0</v>
      </c>
      <c r="L1367" s="3">
        <v>8</v>
      </c>
      <c r="M1367" s="18" t="str">
        <f>VLOOKUP(L1367, Cities!$A$1:$B$11, 2, FALSE)</f>
        <v>Buôn Ma Thuột</v>
      </c>
      <c r="N1367" s="3">
        <v>7</v>
      </c>
      <c r="O1367" s="4" t="s">
        <v>47</v>
      </c>
    </row>
    <row r="1368" spans="1:15" ht="13" x14ac:dyDescent="0.15">
      <c r="A1368" s="3">
        <v>1367</v>
      </c>
      <c r="B1368" s="3">
        <v>1</v>
      </c>
      <c r="C1368" s="18" t="str">
        <f>VLOOKUP(B1368, 'Traffic channels'!$A$1:$B$7, 2, FALSE)</f>
        <v>Google SEO</v>
      </c>
      <c r="D1368" s="4" t="s">
        <v>39</v>
      </c>
      <c r="E1368" s="14">
        <v>0</v>
      </c>
      <c r="F1368" s="3">
        <v>-1</v>
      </c>
      <c r="G1368" s="3">
        <v>-1</v>
      </c>
      <c r="H1368" s="18" t="str">
        <f>VLOOKUP(G1368, Products!$A$1:$B$7, 2, FALSE)</f>
        <v>NONE</v>
      </c>
      <c r="I1368" s="3">
        <v>-1</v>
      </c>
      <c r="J1368" s="19" t="str">
        <f>VLOOKUP(I1368, 'Pricing plans'!$A$1:$B$5, 2, FALSE)</f>
        <v>NONE</v>
      </c>
      <c r="K1368" s="22">
        <f t="array" ref="K1368">INDEX(Prices!$A$1:$G$5, MATCH(J1368, Prices!$A$1:$A$5, 0), MATCH(H1368, Prices!$A$1:$G$1, 0))</f>
        <v>0</v>
      </c>
      <c r="L1368" s="3">
        <v>3</v>
      </c>
      <c r="M1368" s="18" t="str">
        <f>VLOOKUP(L1368, Cities!$A$1:$B$11, 2, FALSE)</f>
        <v>Da Nang</v>
      </c>
      <c r="N1368" s="3">
        <v>5</v>
      </c>
      <c r="O1368" s="4" t="s">
        <v>43</v>
      </c>
    </row>
    <row r="1369" spans="1:15" ht="13" x14ac:dyDescent="0.15">
      <c r="A1369" s="3">
        <v>1368</v>
      </c>
      <c r="B1369" s="3">
        <v>1</v>
      </c>
      <c r="C1369" s="18" t="str">
        <f>VLOOKUP(B1369, 'Traffic channels'!$A$1:$B$7, 2, FALSE)</f>
        <v>Google SEO</v>
      </c>
      <c r="D1369" s="4" t="s">
        <v>39</v>
      </c>
      <c r="E1369" s="14">
        <v>0</v>
      </c>
      <c r="F1369" s="3">
        <v>-1</v>
      </c>
      <c r="G1369" s="3">
        <v>-1</v>
      </c>
      <c r="H1369" s="18" t="str">
        <f>VLOOKUP(G1369, Products!$A$1:$B$7, 2, FALSE)</f>
        <v>NONE</v>
      </c>
      <c r="I1369" s="3">
        <v>-1</v>
      </c>
      <c r="J1369" s="19" t="str">
        <f>VLOOKUP(I1369, 'Pricing plans'!$A$1:$B$5, 2, FALSE)</f>
        <v>NONE</v>
      </c>
      <c r="K1369" s="22">
        <f t="array" ref="K1369">INDEX(Prices!$A$1:$G$5, MATCH(J1369, Prices!$A$1:$A$5, 0), MATCH(H1369, Prices!$A$1:$G$1, 0))</f>
        <v>0</v>
      </c>
      <c r="L1369" s="3">
        <v>4</v>
      </c>
      <c r="M1369" s="18" t="str">
        <f>VLOOKUP(L1369, Cities!$A$1:$B$11, 2, FALSE)</f>
        <v>Huế</v>
      </c>
      <c r="N1369" s="3">
        <v>5</v>
      </c>
      <c r="O1369" s="4" t="s">
        <v>43</v>
      </c>
    </row>
    <row r="1370" spans="1:15" ht="13" x14ac:dyDescent="0.15">
      <c r="A1370" s="3">
        <v>1369</v>
      </c>
      <c r="B1370" s="3">
        <v>1</v>
      </c>
      <c r="C1370" s="18" t="str">
        <f>VLOOKUP(B1370, 'Traffic channels'!$A$1:$B$7, 2, FALSE)</f>
        <v>Google SEO</v>
      </c>
      <c r="D1370" s="4" t="s">
        <v>42</v>
      </c>
      <c r="E1370" s="14">
        <v>0</v>
      </c>
      <c r="F1370" s="3">
        <v>-1</v>
      </c>
      <c r="G1370" s="3">
        <v>-1</v>
      </c>
      <c r="H1370" s="18" t="str">
        <f>VLOOKUP(G1370, Products!$A$1:$B$7, 2, FALSE)</f>
        <v>NONE</v>
      </c>
      <c r="I1370" s="3">
        <v>-1</v>
      </c>
      <c r="J1370" s="19" t="str">
        <f>VLOOKUP(I1370, 'Pricing plans'!$A$1:$B$5, 2, FALSE)</f>
        <v>NONE</v>
      </c>
      <c r="K1370" s="22">
        <f t="array" ref="K1370">INDEX(Prices!$A$1:$G$5, MATCH(J1370, Prices!$A$1:$A$5, 0), MATCH(H1370, Prices!$A$1:$G$1, 0))</f>
        <v>0</v>
      </c>
      <c r="L1370" s="3">
        <v>8</v>
      </c>
      <c r="M1370" s="18" t="str">
        <f>VLOOKUP(L1370, Cities!$A$1:$B$11, 2, FALSE)</f>
        <v>Buôn Ma Thuột</v>
      </c>
      <c r="N1370" s="3">
        <v>5</v>
      </c>
      <c r="O1370" s="4" t="s">
        <v>43</v>
      </c>
    </row>
    <row r="1371" spans="1:15" ht="13" x14ac:dyDescent="0.15">
      <c r="A1371" s="3">
        <v>1370</v>
      </c>
      <c r="B1371" s="3">
        <v>2</v>
      </c>
      <c r="C1371" s="18" t="str">
        <f>VLOOKUP(B1371, 'Traffic channels'!$A$1:$B$7, 2, FALSE)</f>
        <v>Google Ads</v>
      </c>
      <c r="D1371" s="4" t="s">
        <v>42</v>
      </c>
      <c r="E1371" s="14">
        <v>0</v>
      </c>
      <c r="F1371" s="3">
        <v>-1</v>
      </c>
      <c r="G1371" s="3">
        <v>-1</v>
      </c>
      <c r="H1371" s="18" t="str">
        <f>VLOOKUP(G1371, Products!$A$1:$B$7, 2, FALSE)</f>
        <v>NONE</v>
      </c>
      <c r="I1371" s="3">
        <v>-1</v>
      </c>
      <c r="J1371" s="19" t="str">
        <f>VLOOKUP(I1371, 'Pricing plans'!$A$1:$B$5, 2, FALSE)</f>
        <v>NONE</v>
      </c>
      <c r="K1371" s="22">
        <f t="array" ref="K1371">INDEX(Prices!$A$1:$G$5, MATCH(J1371, Prices!$A$1:$A$5, 0), MATCH(H1371, Prices!$A$1:$G$1, 0))</f>
        <v>0</v>
      </c>
      <c r="L1371" s="3">
        <v>1</v>
      </c>
      <c r="M1371" s="18" t="str">
        <f>VLOOKUP(L1371, Cities!$A$1:$B$11, 2, FALSE)</f>
        <v>Ho Chi Minh City</v>
      </c>
      <c r="N1371" s="3">
        <v>1</v>
      </c>
      <c r="O1371" s="4" t="s">
        <v>44</v>
      </c>
    </row>
    <row r="1372" spans="1:15" ht="13" x14ac:dyDescent="0.15">
      <c r="A1372" s="3">
        <v>1371</v>
      </c>
      <c r="B1372" s="3">
        <v>3</v>
      </c>
      <c r="C1372" s="18" t="str">
        <f>VLOOKUP(B1372, 'Traffic channels'!$A$1:$B$7, 2, FALSE)</f>
        <v>Bing</v>
      </c>
      <c r="D1372" s="4" t="s">
        <v>42</v>
      </c>
      <c r="E1372" s="14">
        <v>0</v>
      </c>
      <c r="F1372" s="3">
        <v>-1</v>
      </c>
      <c r="G1372" s="3">
        <v>-1</v>
      </c>
      <c r="H1372" s="18" t="str">
        <f>VLOOKUP(G1372, Products!$A$1:$B$7, 2, FALSE)</f>
        <v>NONE</v>
      </c>
      <c r="I1372" s="3">
        <v>-1</v>
      </c>
      <c r="J1372" s="19" t="str">
        <f>VLOOKUP(I1372, 'Pricing plans'!$A$1:$B$5, 2, FALSE)</f>
        <v>NONE</v>
      </c>
      <c r="K1372" s="22">
        <f t="array" ref="K1372">INDEX(Prices!$A$1:$G$5, MATCH(J1372, Prices!$A$1:$A$5, 0), MATCH(H1372, Prices!$A$1:$G$1, 0))</f>
        <v>0</v>
      </c>
      <c r="L1372" s="3">
        <v>3</v>
      </c>
      <c r="M1372" s="18" t="str">
        <f>VLOOKUP(L1372, Cities!$A$1:$B$11, 2, FALSE)</f>
        <v>Da Nang</v>
      </c>
      <c r="N1372" s="3">
        <v>6</v>
      </c>
      <c r="O1372" s="4" t="s">
        <v>46</v>
      </c>
    </row>
    <row r="1373" spans="1:15" ht="13" x14ac:dyDescent="0.15">
      <c r="A1373" s="3">
        <v>1372</v>
      </c>
      <c r="B1373" s="3">
        <v>4</v>
      </c>
      <c r="C1373" s="18" t="str">
        <f>VLOOKUP(B1373, 'Traffic channels'!$A$1:$B$7, 2, FALSE)</f>
        <v>Facebook</v>
      </c>
      <c r="D1373" s="4" t="s">
        <v>39</v>
      </c>
      <c r="E1373" s="14">
        <v>0</v>
      </c>
      <c r="F1373" s="3">
        <v>-1</v>
      </c>
      <c r="G1373" s="3">
        <v>-1</v>
      </c>
      <c r="H1373" s="18" t="str">
        <f>VLOOKUP(G1373, Products!$A$1:$B$7, 2, FALSE)</f>
        <v>NONE</v>
      </c>
      <c r="I1373" s="3">
        <v>-1</v>
      </c>
      <c r="J1373" s="19" t="str">
        <f>VLOOKUP(I1373, 'Pricing plans'!$A$1:$B$5, 2, FALSE)</f>
        <v>NONE</v>
      </c>
      <c r="K1373" s="22">
        <f t="array" ref="K1373">INDEX(Prices!$A$1:$G$5, MATCH(J1373, Prices!$A$1:$A$5, 0), MATCH(H1373, Prices!$A$1:$G$1, 0))</f>
        <v>0</v>
      </c>
      <c r="L1373" s="3">
        <v>7</v>
      </c>
      <c r="M1373" s="18" t="str">
        <f>VLOOKUP(L1373, Cities!$A$1:$B$11, 2, FALSE)</f>
        <v>Hội An</v>
      </c>
      <c r="N1373" s="3">
        <v>1</v>
      </c>
      <c r="O1373" s="4" t="s">
        <v>44</v>
      </c>
    </row>
    <row r="1374" spans="1:15" ht="13" x14ac:dyDescent="0.15">
      <c r="A1374" s="3">
        <v>1373</v>
      </c>
      <c r="B1374" s="3">
        <v>2</v>
      </c>
      <c r="C1374" s="18" t="str">
        <f>VLOOKUP(B1374, 'Traffic channels'!$A$1:$B$7, 2, FALSE)</f>
        <v>Google Ads</v>
      </c>
      <c r="D1374" s="4" t="s">
        <v>42</v>
      </c>
      <c r="E1374" s="14">
        <v>0</v>
      </c>
      <c r="F1374" s="3">
        <v>-1</v>
      </c>
      <c r="G1374" s="3">
        <v>-1</v>
      </c>
      <c r="H1374" s="18" t="str">
        <f>VLOOKUP(G1374, Products!$A$1:$B$7, 2, FALSE)</f>
        <v>NONE</v>
      </c>
      <c r="I1374" s="3">
        <v>-1</v>
      </c>
      <c r="J1374" s="19" t="str">
        <f>VLOOKUP(I1374, 'Pricing plans'!$A$1:$B$5, 2, FALSE)</f>
        <v>NONE</v>
      </c>
      <c r="K1374" s="22">
        <f t="array" ref="K1374">INDEX(Prices!$A$1:$G$5, MATCH(J1374, Prices!$A$1:$A$5, 0), MATCH(H1374, Prices!$A$1:$G$1, 0))</f>
        <v>0</v>
      </c>
      <c r="L1374" s="3">
        <v>9</v>
      </c>
      <c r="M1374" s="18" t="str">
        <f>VLOOKUP(L1374, Cities!$A$1:$B$11, 2, FALSE)</f>
        <v>Haiphong</v>
      </c>
      <c r="N1374" s="3">
        <v>2</v>
      </c>
      <c r="O1374" s="4" t="s">
        <v>41</v>
      </c>
    </row>
    <row r="1375" spans="1:15" ht="13" x14ac:dyDescent="0.15">
      <c r="A1375" s="3">
        <v>1374</v>
      </c>
      <c r="B1375" s="3">
        <v>2</v>
      </c>
      <c r="C1375" s="18" t="str">
        <f>VLOOKUP(B1375, 'Traffic channels'!$A$1:$B$7, 2, FALSE)</f>
        <v>Google Ads</v>
      </c>
      <c r="D1375" s="4" t="s">
        <v>42</v>
      </c>
      <c r="E1375" s="14">
        <v>0</v>
      </c>
      <c r="F1375" s="3">
        <v>-1</v>
      </c>
      <c r="G1375" s="3">
        <v>-1</v>
      </c>
      <c r="H1375" s="18" t="str">
        <f>VLOOKUP(G1375, Products!$A$1:$B$7, 2, FALSE)</f>
        <v>NONE</v>
      </c>
      <c r="I1375" s="3">
        <v>-1</v>
      </c>
      <c r="J1375" s="19" t="str">
        <f>VLOOKUP(I1375, 'Pricing plans'!$A$1:$B$5, 2, FALSE)</f>
        <v>NONE</v>
      </c>
      <c r="K1375" s="22">
        <f t="array" ref="K1375">INDEX(Prices!$A$1:$G$5, MATCH(J1375, Prices!$A$1:$A$5, 0), MATCH(H1375, Prices!$A$1:$G$1, 0))</f>
        <v>0</v>
      </c>
      <c r="L1375" s="3">
        <v>6</v>
      </c>
      <c r="M1375" s="18" t="str">
        <f>VLOOKUP(L1375, Cities!$A$1:$B$11, 2, FALSE)</f>
        <v>Đà Lạt</v>
      </c>
      <c r="N1375" s="3">
        <v>4</v>
      </c>
      <c r="O1375" s="4" t="s">
        <v>45</v>
      </c>
    </row>
    <row r="1376" spans="1:15" ht="13" x14ac:dyDescent="0.15">
      <c r="A1376" s="3">
        <v>1375</v>
      </c>
      <c r="B1376" s="3">
        <v>1</v>
      </c>
      <c r="C1376" s="18" t="str">
        <f>VLOOKUP(B1376, 'Traffic channels'!$A$1:$B$7, 2, FALSE)</f>
        <v>Google SEO</v>
      </c>
      <c r="D1376" s="4" t="s">
        <v>42</v>
      </c>
      <c r="E1376" s="14">
        <v>0</v>
      </c>
      <c r="F1376" s="3">
        <v>-1</v>
      </c>
      <c r="G1376" s="3">
        <v>-1</v>
      </c>
      <c r="H1376" s="18" t="str">
        <f>VLOOKUP(G1376, Products!$A$1:$B$7, 2, FALSE)</f>
        <v>NONE</v>
      </c>
      <c r="I1376" s="3">
        <v>-1</v>
      </c>
      <c r="J1376" s="19" t="str">
        <f>VLOOKUP(I1376, 'Pricing plans'!$A$1:$B$5, 2, FALSE)</f>
        <v>NONE</v>
      </c>
      <c r="K1376" s="22">
        <f t="array" ref="K1376">INDEX(Prices!$A$1:$G$5, MATCH(J1376, Prices!$A$1:$A$5, 0), MATCH(H1376, Prices!$A$1:$G$1, 0))</f>
        <v>0</v>
      </c>
      <c r="L1376" s="3">
        <v>3</v>
      </c>
      <c r="M1376" s="18" t="str">
        <f>VLOOKUP(L1376, Cities!$A$1:$B$11, 2, FALSE)</f>
        <v>Da Nang</v>
      </c>
      <c r="N1376" s="3">
        <v>3</v>
      </c>
      <c r="O1376" s="4" t="s">
        <v>40</v>
      </c>
    </row>
    <row r="1377" spans="1:15" ht="13" x14ac:dyDescent="0.15">
      <c r="A1377" s="3">
        <v>1376</v>
      </c>
      <c r="B1377" s="3">
        <v>2</v>
      </c>
      <c r="C1377" s="18" t="str">
        <f>VLOOKUP(B1377, 'Traffic channels'!$A$1:$B$7, 2, FALSE)</f>
        <v>Google Ads</v>
      </c>
      <c r="D1377" s="4" t="s">
        <v>42</v>
      </c>
      <c r="E1377" s="14">
        <v>0</v>
      </c>
      <c r="F1377" s="3">
        <v>-1</v>
      </c>
      <c r="G1377" s="3">
        <v>-1</v>
      </c>
      <c r="H1377" s="18" t="str">
        <f>VLOOKUP(G1377, Products!$A$1:$B$7, 2, FALSE)</f>
        <v>NONE</v>
      </c>
      <c r="I1377" s="3">
        <v>-1</v>
      </c>
      <c r="J1377" s="19" t="str">
        <f>VLOOKUP(I1377, 'Pricing plans'!$A$1:$B$5, 2, FALSE)</f>
        <v>NONE</v>
      </c>
      <c r="K1377" s="22">
        <f t="array" ref="K1377">INDEX(Prices!$A$1:$G$5, MATCH(J1377, Prices!$A$1:$A$5, 0), MATCH(H1377, Prices!$A$1:$G$1, 0))</f>
        <v>0</v>
      </c>
      <c r="L1377" s="3">
        <v>1</v>
      </c>
      <c r="M1377" s="18" t="str">
        <f>VLOOKUP(L1377, Cities!$A$1:$B$11, 2, FALSE)</f>
        <v>Ho Chi Minh City</v>
      </c>
      <c r="N1377" s="3">
        <v>3</v>
      </c>
      <c r="O1377" s="4" t="s">
        <v>40</v>
      </c>
    </row>
    <row r="1378" spans="1:15" ht="13" x14ac:dyDescent="0.15">
      <c r="A1378" s="3">
        <v>1377</v>
      </c>
      <c r="B1378" s="3">
        <v>5</v>
      </c>
      <c r="C1378" s="18" t="str">
        <f>VLOOKUP(B1378, 'Traffic channels'!$A$1:$B$7, 2, FALSE)</f>
        <v>Instagram</v>
      </c>
      <c r="D1378" s="4" t="s">
        <v>39</v>
      </c>
      <c r="E1378" s="14">
        <v>0</v>
      </c>
      <c r="F1378" s="3">
        <v>-1</v>
      </c>
      <c r="G1378" s="3">
        <v>-1</v>
      </c>
      <c r="H1378" s="18" t="str">
        <f>VLOOKUP(G1378, Products!$A$1:$B$7, 2, FALSE)</f>
        <v>NONE</v>
      </c>
      <c r="I1378" s="3">
        <v>-1</v>
      </c>
      <c r="J1378" s="19" t="str">
        <f>VLOOKUP(I1378, 'Pricing plans'!$A$1:$B$5, 2, FALSE)</f>
        <v>NONE</v>
      </c>
      <c r="K1378" s="22">
        <f t="array" ref="K1378">INDEX(Prices!$A$1:$G$5, MATCH(J1378, Prices!$A$1:$A$5, 0), MATCH(H1378, Prices!$A$1:$G$1, 0))</f>
        <v>0</v>
      </c>
      <c r="L1378" s="3">
        <v>10</v>
      </c>
      <c r="M1378" s="18" t="str">
        <f>VLOOKUP(L1378, Cities!$A$1:$B$11, 2, FALSE)</f>
        <v>Nha Trang</v>
      </c>
      <c r="N1378" s="3">
        <v>7</v>
      </c>
      <c r="O1378" s="4" t="s">
        <v>47</v>
      </c>
    </row>
    <row r="1379" spans="1:15" ht="13" x14ac:dyDescent="0.15">
      <c r="A1379" s="3">
        <v>1378</v>
      </c>
      <c r="B1379" s="3">
        <v>2</v>
      </c>
      <c r="C1379" s="18" t="str">
        <f>VLOOKUP(B1379, 'Traffic channels'!$A$1:$B$7, 2, FALSE)</f>
        <v>Google Ads</v>
      </c>
      <c r="D1379" s="4" t="s">
        <v>39</v>
      </c>
      <c r="E1379" s="14">
        <v>0</v>
      </c>
      <c r="F1379" s="3">
        <v>-1</v>
      </c>
      <c r="G1379" s="3">
        <v>-1</v>
      </c>
      <c r="H1379" s="18" t="str">
        <f>VLOOKUP(G1379, Products!$A$1:$B$7, 2, FALSE)</f>
        <v>NONE</v>
      </c>
      <c r="I1379" s="3">
        <v>-1</v>
      </c>
      <c r="J1379" s="19" t="str">
        <f>VLOOKUP(I1379, 'Pricing plans'!$A$1:$B$5, 2, FALSE)</f>
        <v>NONE</v>
      </c>
      <c r="K1379" s="22">
        <f t="array" ref="K1379">INDEX(Prices!$A$1:$G$5, MATCH(J1379, Prices!$A$1:$A$5, 0), MATCH(H1379, Prices!$A$1:$G$1, 0))</f>
        <v>0</v>
      </c>
      <c r="L1379" s="3">
        <v>10</v>
      </c>
      <c r="M1379" s="18" t="str">
        <f>VLOOKUP(L1379, Cities!$A$1:$B$11, 2, FALSE)</f>
        <v>Nha Trang</v>
      </c>
      <c r="N1379" s="3">
        <v>5</v>
      </c>
      <c r="O1379" s="4" t="s">
        <v>43</v>
      </c>
    </row>
    <row r="1380" spans="1:15" ht="13" x14ac:dyDescent="0.15">
      <c r="A1380" s="3">
        <v>1379</v>
      </c>
      <c r="B1380" s="3">
        <v>2</v>
      </c>
      <c r="C1380" s="18" t="str">
        <f>VLOOKUP(B1380, 'Traffic channels'!$A$1:$B$7, 2, FALSE)</f>
        <v>Google Ads</v>
      </c>
      <c r="D1380" s="4" t="s">
        <v>42</v>
      </c>
      <c r="E1380" s="14">
        <v>0</v>
      </c>
      <c r="F1380" s="3">
        <v>-1</v>
      </c>
      <c r="G1380" s="3">
        <v>-1</v>
      </c>
      <c r="H1380" s="18" t="str">
        <f>VLOOKUP(G1380, Products!$A$1:$B$7, 2, FALSE)</f>
        <v>NONE</v>
      </c>
      <c r="I1380" s="3">
        <v>-1</v>
      </c>
      <c r="J1380" s="19" t="str">
        <f>VLOOKUP(I1380, 'Pricing plans'!$A$1:$B$5, 2, FALSE)</f>
        <v>NONE</v>
      </c>
      <c r="K1380" s="22">
        <f t="array" ref="K1380">INDEX(Prices!$A$1:$G$5, MATCH(J1380, Prices!$A$1:$A$5, 0), MATCH(H1380, Prices!$A$1:$G$1, 0))</f>
        <v>0</v>
      </c>
      <c r="L1380" s="3">
        <v>5</v>
      </c>
      <c r="M1380" s="18" t="str">
        <f>VLOOKUP(L1380, Cities!$A$1:$B$11, 2, FALSE)</f>
        <v>Đông Hà</v>
      </c>
      <c r="N1380" s="3">
        <v>2</v>
      </c>
      <c r="O1380" s="4" t="s">
        <v>41</v>
      </c>
    </row>
    <row r="1381" spans="1:15" ht="13" x14ac:dyDescent="0.15">
      <c r="A1381" s="3">
        <v>1380</v>
      </c>
      <c r="B1381" s="3">
        <v>1</v>
      </c>
      <c r="C1381" s="18" t="str">
        <f>VLOOKUP(B1381, 'Traffic channels'!$A$1:$B$7, 2, FALSE)</f>
        <v>Google SEO</v>
      </c>
      <c r="D1381" s="4" t="s">
        <v>39</v>
      </c>
      <c r="E1381" s="14">
        <v>0</v>
      </c>
      <c r="F1381" s="3">
        <v>-1</v>
      </c>
      <c r="G1381" s="3">
        <v>-1</v>
      </c>
      <c r="H1381" s="18" t="str">
        <f>VLOOKUP(G1381, Products!$A$1:$B$7, 2, FALSE)</f>
        <v>NONE</v>
      </c>
      <c r="I1381" s="3">
        <v>-1</v>
      </c>
      <c r="J1381" s="19" t="str">
        <f>VLOOKUP(I1381, 'Pricing plans'!$A$1:$B$5, 2, FALSE)</f>
        <v>NONE</v>
      </c>
      <c r="K1381" s="22">
        <f t="array" ref="K1381">INDEX(Prices!$A$1:$G$5, MATCH(J1381, Prices!$A$1:$A$5, 0), MATCH(H1381, Prices!$A$1:$G$1, 0))</f>
        <v>0</v>
      </c>
      <c r="L1381" s="3">
        <v>3</v>
      </c>
      <c r="M1381" s="18" t="str">
        <f>VLOOKUP(L1381, Cities!$A$1:$B$11, 2, FALSE)</f>
        <v>Da Nang</v>
      </c>
      <c r="N1381" s="3">
        <v>6</v>
      </c>
      <c r="O1381" s="4" t="s">
        <v>46</v>
      </c>
    </row>
    <row r="1382" spans="1:15" ht="13" x14ac:dyDescent="0.15">
      <c r="A1382" s="3">
        <v>1381</v>
      </c>
      <c r="B1382" s="3">
        <v>4</v>
      </c>
      <c r="C1382" s="18" t="str">
        <f>VLOOKUP(B1382, 'Traffic channels'!$A$1:$B$7, 2, FALSE)</f>
        <v>Facebook</v>
      </c>
      <c r="D1382" s="4" t="s">
        <v>39</v>
      </c>
      <c r="E1382" s="14">
        <v>0</v>
      </c>
      <c r="F1382" s="3">
        <v>-1</v>
      </c>
      <c r="G1382" s="3">
        <v>-1</v>
      </c>
      <c r="H1382" s="18" t="str">
        <f>VLOOKUP(G1382, Products!$A$1:$B$7, 2, FALSE)</f>
        <v>NONE</v>
      </c>
      <c r="I1382" s="3">
        <v>-1</v>
      </c>
      <c r="J1382" s="19" t="str">
        <f>VLOOKUP(I1382, 'Pricing plans'!$A$1:$B$5, 2, FALSE)</f>
        <v>NONE</v>
      </c>
      <c r="K1382" s="22">
        <f t="array" ref="K1382">INDEX(Prices!$A$1:$G$5, MATCH(J1382, Prices!$A$1:$A$5, 0), MATCH(H1382, Prices!$A$1:$G$1, 0))</f>
        <v>0</v>
      </c>
      <c r="L1382" s="3">
        <v>1</v>
      </c>
      <c r="M1382" s="18" t="str">
        <f>VLOOKUP(L1382, Cities!$A$1:$B$11, 2, FALSE)</f>
        <v>Ho Chi Minh City</v>
      </c>
      <c r="N1382" s="3">
        <v>2</v>
      </c>
      <c r="O1382" s="4" t="s">
        <v>41</v>
      </c>
    </row>
    <row r="1383" spans="1:15" ht="13" x14ac:dyDescent="0.15">
      <c r="A1383" s="3">
        <v>1382</v>
      </c>
      <c r="B1383" s="3">
        <v>1</v>
      </c>
      <c r="C1383" s="18" t="str">
        <f>VLOOKUP(B1383, 'Traffic channels'!$A$1:$B$7, 2, FALSE)</f>
        <v>Google SEO</v>
      </c>
      <c r="D1383" s="4" t="s">
        <v>42</v>
      </c>
      <c r="E1383" s="14">
        <v>0</v>
      </c>
      <c r="F1383" s="3">
        <v>-1</v>
      </c>
      <c r="G1383" s="3">
        <v>-1</v>
      </c>
      <c r="H1383" s="18" t="str">
        <f>VLOOKUP(G1383, Products!$A$1:$B$7, 2, FALSE)</f>
        <v>NONE</v>
      </c>
      <c r="I1383" s="3">
        <v>-1</v>
      </c>
      <c r="J1383" s="19" t="str">
        <f>VLOOKUP(I1383, 'Pricing plans'!$A$1:$B$5, 2, FALSE)</f>
        <v>NONE</v>
      </c>
      <c r="K1383" s="22">
        <f t="array" ref="K1383">INDEX(Prices!$A$1:$G$5, MATCH(J1383, Prices!$A$1:$A$5, 0), MATCH(H1383, Prices!$A$1:$G$1, 0))</f>
        <v>0</v>
      </c>
      <c r="L1383" s="3">
        <v>10</v>
      </c>
      <c r="M1383" s="18" t="str">
        <f>VLOOKUP(L1383, Cities!$A$1:$B$11, 2, FALSE)</f>
        <v>Nha Trang</v>
      </c>
      <c r="N1383" s="3">
        <v>2</v>
      </c>
      <c r="O1383" s="4" t="s">
        <v>41</v>
      </c>
    </row>
    <row r="1384" spans="1:15" ht="13" x14ac:dyDescent="0.15">
      <c r="A1384" s="3">
        <v>1383</v>
      </c>
      <c r="B1384" s="3">
        <v>3</v>
      </c>
      <c r="C1384" s="18" t="str">
        <f>VLOOKUP(B1384, 'Traffic channels'!$A$1:$B$7, 2, FALSE)</f>
        <v>Bing</v>
      </c>
      <c r="D1384" s="4" t="s">
        <v>39</v>
      </c>
      <c r="E1384" s="14">
        <v>0</v>
      </c>
      <c r="F1384" s="3">
        <v>-1</v>
      </c>
      <c r="G1384" s="3">
        <v>-1</v>
      </c>
      <c r="H1384" s="18" t="str">
        <f>VLOOKUP(G1384, Products!$A$1:$B$7, 2, FALSE)</f>
        <v>NONE</v>
      </c>
      <c r="I1384" s="3">
        <v>-1</v>
      </c>
      <c r="J1384" s="19" t="str">
        <f>VLOOKUP(I1384, 'Pricing plans'!$A$1:$B$5, 2, FALSE)</f>
        <v>NONE</v>
      </c>
      <c r="K1384" s="22">
        <f t="array" ref="K1384">INDEX(Prices!$A$1:$G$5, MATCH(J1384, Prices!$A$1:$A$5, 0), MATCH(H1384, Prices!$A$1:$G$1, 0))</f>
        <v>0</v>
      </c>
      <c r="L1384" s="3">
        <v>2</v>
      </c>
      <c r="M1384" s="18" t="str">
        <f>VLOOKUP(L1384, Cities!$A$1:$B$11, 2, FALSE)</f>
        <v>Hanoi</v>
      </c>
      <c r="N1384" s="3">
        <v>1</v>
      </c>
      <c r="O1384" s="4" t="s">
        <v>44</v>
      </c>
    </row>
    <row r="1385" spans="1:15" ht="13" x14ac:dyDescent="0.15">
      <c r="A1385" s="3">
        <v>1384</v>
      </c>
      <c r="B1385" s="3">
        <v>5</v>
      </c>
      <c r="C1385" s="18" t="str">
        <f>VLOOKUP(B1385, 'Traffic channels'!$A$1:$B$7, 2, FALSE)</f>
        <v>Instagram</v>
      </c>
      <c r="D1385" s="4" t="s">
        <v>39</v>
      </c>
      <c r="E1385" s="14">
        <v>0</v>
      </c>
      <c r="F1385" s="3">
        <v>-1</v>
      </c>
      <c r="G1385" s="3">
        <v>-1</v>
      </c>
      <c r="H1385" s="18" t="str">
        <f>VLOOKUP(G1385, Products!$A$1:$B$7, 2, FALSE)</f>
        <v>NONE</v>
      </c>
      <c r="I1385" s="3">
        <v>-1</v>
      </c>
      <c r="J1385" s="19" t="str">
        <f>VLOOKUP(I1385, 'Pricing plans'!$A$1:$B$5, 2, FALSE)</f>
        <v>NONE</v>
      </c>
      <c r="K1385" s="22">
        <f t="array" ref="K1385">INDEX(Prices!$A$1:$G$5, MATCH(J1385, Prices!$A$1:$A$5, 0), MATCH(H1385, Prices!$A$1:$G$1, 0))</f>
        <v>0</v>
      </c>
      <c r="L1385" s="3">
        <v>4</v>
      </c>
      <c r="M1385" s="18" t="str">
        <f>VLOOKUP(L1385, Cities!$A$1:$B$11, 2, FALSE)</f>
        <v>Huế</v>
      </c>
      <c r="N1385" s="3">
        <v>6</v>
      </c>
      <c r="O1385" s="4" t="s">
        <v>46</v>
      </c>
    </row>
    <row r="1386" spans="1:15" ht="13" x14ac:dyDescent="0.15">
      <c r="A1386" s="3">
        <v>1385</v>
      </c>
      <c r="B1386" s="3">
        <v>2</v>
      </c>
      <c r="C1386" s="18" t="str">
        <f>VLOOKUP(B1386, 'Traffic channels'!$A$1:$B$7, 2, FALSE)</f>
        <v>Google Ads</v>
      </c>
      <c r="D1386" s="4" t="s">
        <v>42</v>
      </c>
      <c r="E1386" s="14">
        <v>0</v>
      </c>
      <c r="F1386" s="3">
        <v>-1</v>
      </c>
      <c r="G1386" s="3">
        <v>-1</v>
      </c>
      <c r="H1386" s="18" t="str">
        <f>VLOOKUP(G1386, Products!$A$1:$B$7, 2, FALSE)</f>
        <v>NONE</v>
      </c>
      <c r="I1386" s="3">
        <v>-1</v>
      </c>
      <c r="J1386" s="19" t="str">
        <f>VLOOKUP(I1386, 'Pricing plans'!$A$1:$B$5, 2, FALSE)</f>
        <v>NONE</v>
      </c>
      <c r="K1386" s="22">
        <f t="array" ref="K1386">INDEX(Prices!$A$1:$G$5, MATCH(J1386, Prices!$A$1:$A$5, 0), MATCH(H1386, Prices!$A$1:$G$1, 0))</f>
        <v>0</v>
      </c>
      <c r="L1386" s="3">
        <v>6</v>
      </c>
      <c r="M1386" s="18" t="str">
        <f>VLOOKUP(L1386, Cities!$A$1:$B$11, 2, FALSE)</f>
        <v>Đà Lạt</v>
      </c>
      <c r="N1386" s="3">
        <v>1</v>
      </c>
      <c r="O1386" s="4" t="s">
        <v>44</v>
      </c>
    </row>
    <row r="1387" spans="1:15" ht="13" x14ac:dyDescent="0.15">
      <c r="A1387" s="3">
        <v>1386</v>
      </c>
      <c r="B1387" s="3">
        <v>4</v>
      </c>
      <c r="C1387" s="18" t="str">
        <f>VLOOKUP(B1387, 'Traffic channels'!$A$1:$B$7, 2, FALSE)</f>
        <v>Facebook</v>
      </c>
      <c r="D1387" s="4" t="s">
        <v>39</v>
      </c>
      <c r="E1387" s="14">
        <v>0</v>
      </c>
      <c r="F1387" s="3">
        <v>-1</v>
      </c>
      <c r="G1387" s="3">
        <v>-1</v>
      </c>
      <c r="H1387" s="18" t="str">
        <f>VLOOKUP(G1387, Products!$A$1:$B$7, 2, FALSE)</f>
        <v>NONE</v>
      </c>
      <c r="I1387" s="3">
        <v>-1</v>
      </c>
      <c r="J1387" s="19" t="str">
        <f>VLOOKUP(I1387, 'Pricing plans'!$A$1:$B$5, 2, FALSE)</f>
        <v>NONE</v>
      </c>
      <c r="K1387" s="22">
        <f t="array" ref="K1387">INDEX(Prices!$A$1:$G$5, MATCH(J1387, Prices!$A$1:$A$5, 0), MATCH(H1387, Prices!$A$1:$G$1, 0))</f>
        <v>0</v>
      </c>
      <c r="L1387" s="3">
        <v>4</v>
      </c>
      <c r="M1387" s="18" t="str">
        <f>VLOOKUP(L1387, Cities!$A$1:$B$11, 2, FALSE)</f>
        <v>Huế</v>
      </c>
      <c r="N1387" s="3">
        <v>2</v>
      </c>
      <c r="O1387" s="4" t="s">
        <v>41</v>
      </c>
    </row>
    <row r="1388" spans="1:15" ht="13" x14ac:dyDescent="0.15">
      <c r="A1388" s="3">
        <v>1387</v>
      </c>
      <c r="B1388" s="3">
        <v>1</v>
      </c>
      <c r="C1388" s="18" t="str">
        <f>VLOOKUP(B1388, 'Traffic channels'!$A$1:$B$7, 2, FALSE)</f>
        <v>Google SEO</v>
      </c>
      <c r="D1388" s="4" t="s">
        <v>42</v>
      </c>
      <c r="E1388" s="14">
        <v>0</v>
      </c>
      <c r="F1388" s="3">
        <v>-1</v>
      </c>
      <c r="G1388" s="3">
        <v>-1</v>
      </c>
      <c r="H1388" s="18" t="str">
        <f>VLOOKUP(G1388, Products!$A$1:$B$7, 2, FALSE)</f>
        <v>NONE</v>
      </c>
      <c r="I1388" s="3">
        <v>-1</v>
      </c>
      <c r="J1388" s="19" t="str">
        <f>VLOOKUP(I1388, 'Pricing plans'!$A$1:$B$5, 2, FALSE)</f>
        <v>NONE</v>
      </c>
      <c r="K1388" s="22">
        <f t="array" ref="K1388">INDEX(Prices!$A$1:$G$5, MATCH(J1388, Prices!$A$1:$A$5, 0), MATCH(H1388, Prices!$A$1:$G$1, 0))</f>
        <v>0</v>
      </c>
      <c r="L1388" s="3">
        <v>5</v>
      </c>
      <c r="M1388" s="18" t="str">
        <f>VLOOKUP(L1388, Cities!$A$1:$B$11, 2, FALSE)</f>
        <v>Đông Hà</v>
      </c>
      <c r="N1388" s="3">
        <v>7</v>
      </c>
      <c r="O1388" s="4" t="s">
        <v>47</v>
      </c>
    </row>
    <row r="1389" spans="1:15" ht="13" x14ac:dyDescent="0.15">
      <c r="A1389" s="3">
        <v>1388</v>
      </c>
      <c r="B1389" s="3">
        <v>4</v>
      </c>
      <c r="C1389" s="18" t="str">
        <f>VLOOKUP(B1389, 'Traffic channels'!$A$1:$B$7, 2, FALSE)</f>
        <v>Facebook</v>
      </c>
      <c r="D1389" s="4" t="s">
        <v>39</v>
      </c>
      <c r="E1389" s="14">
        <v>0</v>
      </c>
      <c r="F1389" s="3">
        <v>-1</v>
      </c>
      <c r="G1389" s="3">
        <v>-1</v>
      </c>
      <c r="H1389" s="18" t="str">
        <f>VLOOKUP(G1389, Products!$A$1:$B$7, 2, FALSE)</f>
        <v>NONE</v>
      </c>
      <c r="I1389" s="3">
        <v>-1</v>
      </c>
      <c r="J1389" s="19" t="str">
        <f>VLOOKUP(I1389, 'Pricing plans'!$A$1:$B$5, 2, FALSE)</f>
        <v>NONE</v>
      </c>
      <c r="K1389" s="22">
        <f t="array" ref="K1389">INDEX(Prices!$A$1:$G$5, MATCH(J1389, Prices!$A$1:$A$5, 0), MATCH(H1389, Prices!$A$1:$G$1, 0))</f>
        <v>0</v>
      </c>
      <c r="L1389" s="3">
        <v>6</v>
      </c>
      <c r="M1389" s="18" t="str">
        <f>VLOOKUP(L1389, Cities!$A$1:$B$11, 2, FALSE)</f>
        <v>Đà Lạt</v>
      </c>
      <c r="N1389" s="3">
        <v>2</v>
      </c>
      <c r="O1389" s="4" t="s">
        <v>41</v>
      </c>
    </row>
    <row r="1390" spans="1:15" ht="13" x14ac:dyDescent="0.15">
      <c r="A1390" s="3">
        <v>1389</v>
      </c>
      <c r="B1390" s="3">
        <v>3</v>
      </c>
      <c r="C1390" s="18" t="str">
        <f>VLOOKUP(B1390, 'Traffic channels'!$A$1:$B$7, 2, FALSE)</f>
        <v>Bing</v>
      </c>
      <c r="D1390" s="4" t="s">
        <v>42</v>
      </c>
      <c r="E1390" s="14">
        <v>0</v>
      </c>
      <c r="F1390" s="3">
        <v>-1</v>
      </c>
      <c r="G1390" s="3">
        <v>-1</v>
      </c>
      <c r="H1390" s="18" t="str">
        <f>VLOOKUP(G1390, Products!$A$1:$B$7, 2, FALSE)</f>
        <v>NONE</v>
      </c>
      <c r="I1390" s="3">
        <v>-1</v>
      </c>
      <c r="J1390" s="19" t="str">
        <f>VLOOKUP(I1390, 'Pricing plans'!$A$1:$B$5, 2, FALSE)</f>
        <v>NONE</v>
      </c>
      <c r="K1390" s="22">
        <f t="array" ref="K1390">INDEX(Prices!$A$1:$G$5, MATCH(J1390, Prices!$A$1:$A$5, 0), MATCH(H1390, Prices!$A$1:$G$1, 0))</f>
        <v>0</v>
      </c>
      <c r="L1390" s="3">
        <v>10</v>
      </c>
      <c r="M1390" s="18" t="str">
        <f>VLOOKUP(L1390, Cities!$A$1:$B$11, 2, FALSE)</f>
        <v>Nha Trang</v>
      </c>
      <c r="N1390" s="3">
        <v>2</v>
      </c>
      <c r="O1390" s="4" t="s">
        <v>41</v>
      </c>
    </row>
    <row r="1391" spans="1:15" ht="13" x14ac:dyDescent="0.15">
      <c r="A1391" s="3">
        <v>1390</v>
      </c>
      <c r="B1391" s="3">
        <v>2</v>
      </c>
      <c r="C1391" s="18" t="str">
        <f>VLOOKUP(B1391, 'Traffic channels'!$A$1:$B$7, 2, FALSE)</f>
        <v>Google Ads</v>
      </c>
      <c r="D1391" s="4" t="s">
        <v>42</v>
      </c>
      <c r="E1391" s="14">
        <v>0</v>
      </c>
      <c r="F1391" s="3">
        <v>-1</v>
      </c>
      <c r="G1391" s="3">
        <v>-1</v>
      </c>
      <c r="H1391" s="18" t="str">
        <f>VLOOKUP(G1391, Products!$A$1:$B$7, 2, FALSE)</f>
        <v>NONE</v>
      </c>
      <c r="I1391" s="3">
        <v>-1</v>
      </c>
      <c r="J1391" s="19" t="str">
        <f>VLOOKUP(I1391, 'Pricing plans'!$A$1:$B$5, 2, FALSE)</f>
        <v>NONE</v>
      </c>
      <c r="K1391" s="22">
        <f t="array" ref="K1391">INDEX(Prices!$A$1:$G$5, MATCH(J1391, Prices!$A$1:$A$5, 0), MATCH(H1391, Prices!$A$1:$G$1, 0))</f>
        <v>0</v>
      </c>
      <c r="L1391" s="3">
        <v>1</v>
      </c>
      <c r="M1391" s="18" t="str">
        <f>VLOOKUP(L1391, Cities!$A$1:$B$11, 2, FALSE)</f>
        <v>Ho Chi Minh City</v>
      </c>
      <c r="N1391" s="3">
        <v>4</v>
      </c>
      <c r="O1391" s="4" t="s">
        <v>45</v>
      </c>
    </row>
    <row r="1392" spans="1:15" ht="13" x14ac:dyDescent="0.15">
      <c r="A1392" s="3">
        <v>1391</v>
      </c>
      <c r="B1392" s="3">
        <v>2</v>
      </c>
      <c r="C1392" s="18" t="str">
        <f>VLOOKUP(B1392, 'Traffic channels'!$A$1:$B$7, 2, FALSE)</f>
        <v>Google Ads</v>
      </c>
      <c r="D1392" s="4" t="s">
        <v>42</v>
      </c>
      <c r="E1392" s="14">
        <v>0</v>
      </c>
      <c r="F1392" s="3">
        <v>-1</v>
      </c>
      <c r="G1392" s="3">
        <v>-1</v>
      </c>
      <c r="H1392" s="18" t="str">
        <f>VLOOKUP(G1392, Products!$A$1:$B$7, 2, FALSE)</f>
        <v>NONE</v>
      </c>
      <c r="I1392" s="3">
        <v>-1</v>
      </c>
      <c r="J1392" s="19" t="str">
        <f>VLOOKUP(I1392, 'Pricing plans'!$A$1:$B$5, 2, FALSE)</f>
        <v>NONE</v>
      </c>
      <c r="K1392" s="22">
        <f t="array" ref="K1392">INDEX(Prices!$A$1:$G$5, MATCH(J1392, Prices!$A$1:$A$5, 0), MATCH(H1392, Prices!$A$1:$G$1, 0))</f>
        <v>0</v>
      </c>
      <c r="L1392" s="3">
        <v>1</v>
      </c>
      <c r="M1392" s="18" t="str">
        <f>VLOOKUP(L1392, Cities!$A$1:$B$11, 2, FALSE)</f>
        <v>Ho Chi Minh City</v>
      </c>
      <c r="N1392" s="3">
        <v>4</v>
      </c>
      <c r="O1392" s="4" t="s">
        <v>45</v>
      </c>
    </row>
    <row r="1393" spans="1:15" ht="13" x14ac:dyDescent="0.15">
      <c r="A1393" s="3">
        <v>1392</v>
      </c>
      <c r="B1393" s="3">
        <v>2</v>
      </c>
      <c r="C1393" s="18" t="str">
        <f>VLOOKUP(B1393, 'Traffic channels'!$A$1:$B$7, 2, FALSE)</f>
        <v>Google Ads</v>
      </c>
      <c r="D1393" s="4" t="s">
        <v>42</v>
      </c>
      <c r="E1393" s="14">
        <v>0</v>
      </c>
      <c r="F1393" s="3">
        <v>-1</v>
      </c>
      <c r="G1393" s="3">
        <v>-1</v>
      </c>
      <c r="H1393" s="18" t="str">
        <f>VLOOKUP(G1393, Products!$A$1:$B$7, 2, FALSE)</f>
        <v>NONE</v>
      </c>
      <c r="I1393" s="3">
        <v>-1</v>
      </c>
      <c r="J1393" s="19" t="str">
        <f>VLOOKUP(I1393, 'Pricing plans'!$A$1:$B$5, 2, FALSE)</f>
        <v>NONE</v>
      </c>
      <c r="K1393" s="22">
        <f t="array" ref="K1393">INDEX(Prices!$A$1:$G$5, MATCH(J1393, Prices!$A$1:$A$5, 0), MATCH(H1393, Prices!$A$1:$G$1, 0))</f>
        <v>0</v>
      </c>
      <c r="L1393" s="3">
        <v>7</v>
      </c>
      <c r="M1393" s="18" t="str">
        <f>VLOOKUP(L1393, Cities!$A$1:$B$11, 2, FALSE)</f>
        <v>Hội An</v>
      </c>
      <c r="N1393" s="3">
        <v>4</v>
      </c>
      <c r="O1393" s="4" t="s">
        <v>45</v>
      </c>
    </row>
    <row r="1394" spans="1:15" ht="13" x14ac:dyDescent="0.15">
      <c r="A1394" s="3">
        <v>1393</v>
      </c>
      <c r="B1394" s="3">
        <v>1</v>
      </c>
      <c r="C1394" s="18" t="str">
        <f>VLOOKUP(B1394, 'Traffic channels'!$A$1:$B$7, 2, FALSE)</f>
        <v>Google SEO</v>
      </c>
      <c r="D1394" s="4" t="s">
        <v>42</v>
      </c>
      <c r="E1394" s="14">
        <v>0</v>
      </c>
      <c r="F1394" s="3">
        <v>-1</v>
      </c>
      <c r="G1394" s="3">
        <v>-1</v>
      </c>
      <c r="H1394" s="18" t="str">
        <f>VLOOKUP(G1394, Products!$A$1:$B$7, 2, FALSE)</f>
        <v>NONE</v>
      </c>
      <c r="I1394" s="3">
        <v>-1</v>
      </c>
      <c r="J1394" s="19" t="str">
        <f>VLOOKUP(I1394, 'Pricing plans'!$A$1:$B$5, 2, FALSE)</f>
        <v>NONE</v>
      </c>
      <c r="K1394" s="22">
        <f t="array" ref="K1394">INDEX(Prices!$A$1:$G$5, MATCH(J1394, Prices!$A$1:$A$5, 0), MATCH(H1394, Prices!$A$1:$G$1, 0))</f>
        <v>0</v>
      </c>
      <c r="L1394" s="3">
        <v>3</v>
      </c>
      <c r="M1394" s="18" t="str">
        <f>VLOOKUP(L1394, Cities!$A$1:$B$11, 2, FALSE)</f>
        <v>Da Nang</v>
      </c>
      <c r="N1394" s="3">
        <v>3</v>
      </c>
      <c r="O1394" s="4" t="s">
        <v>40</v>
      </c>
    </row>
    <row r="1395" spans="1:15" ht="13" x14ac:dyDescent="0.15">
      <c r="A1395" s="3">
        <v>1394</v>
      </c>
      <c r="B1395" s="3">
        <v>2</v>
      </c>
      <c r="C1395" s="18" t="str">
        <f>VLOOKUP(B1395, 'Traffic channels'!$A$1:$B$7, 2, FALSE)</f>
        <v>Google Ads</v>
      </c>
      <c r="D1395" s="4" t="s">
        <v>42</v>
      </c>
      <c r="E1395" s="14">
        <v>0</v>
      </c>
      <c r="F1395" s="3">
        <v>-1</v>
      </c>
      <c r="G1395" s="3">
        <v>-1</v>
      </c>
      <c r="H1395" s="18" t="str">
        <f>VLOOKUP(G1395, Products!$A$1:$B$7, 2, FALSE)</f>
        <v>NONE</v>
      </c>
      <c r="I1395" s="3">
        <v>-1</v>
      </c>
      <c r="J1395" s="19" t="str">
        <f>VLOOKUP(I1395, 'Pricing plans'!$A$1:$B$5, 2, FALSE)</f>
        <v>NONE</v>
      </c>
      <c r="K1395" s="22">
        <f t="array" ref="K1395">INDEX(Prices!$A$1:$G$5, MATCH(J1395, Prices!$A$1:$A$5, 0), MATCH(H1395, Prices!$A$1:$G$1, 0))</f>
        <v>0</v>
      </c>
      <c r="L1395" s="3">
        <v>7</v>
      </c>
      <c r="M1395" s="18" t="str">
        <f>VLOOKUP(L1395, Cities!$A$1:$B$11, 2, FALSE)</f>
        <v>Hội An</v>
      </c>
      <c r="N1395" s="3">
        <v>7</v>
      </c>
      <c r="O1395" s="4" t="s">
        <v>47</v>
      </c>
    </row>
    <row r="1396" spans="1:15" ht="13" x14ac:dyDescent="0.15">
      <c r="A1396" s="3">
        <v>1395</v>
      </c>
      <c r="B1396" s="3">
        <v>2</v>
      </c>
      <c r="C1396" s="18" t="str">
        <f>VLOOKUP(B1396, 'Traffic channels'!$A$1:$B$7, 2, FALSE)</f>
        <v>Google Ads</v>
      </c>
      <c r="D1396" s="4" t="s">
        <v>42</v>
      </c>
      <c r="E1396" s="14">
        <v>0</v>
      </c>
      <c r="F1396" s="3">
        <v>-1</v>
      </c>
      <c r="G1396" s="3">
        <v>-1</v>
      </c>
      <c r="H1396" s="18" t="str">
        <f>VLOOKUP(G1396, Products!$A$1:$B$7, 2, FALSE)</f>
        <v>NONE</v>
      </c>
      <c r="I1396" s="3">
        <v>-1</v>
      </c>
      <c r="J1396" s="19" t="str">
        <f>VLOOKUP(I1396, 'Pricing plans'!$A$1:$B$5, 2, FALSE)</f>
        <v>NONE</v>
      </c>
      <c r="K1396" s="22">
        <f t="array" ref="K1396">INDEX(Prices!$A$1:$G$5, MATCH(J1396, Prices!$A$1:$A$5, 0), MATCH(H1396, Prices!$A$1:$G$1, 0))</f>
        <v>0</v>
      </c>
      <c r="L1396" s="3">
        <v>4</v>
      </c>
      <c r="M1396" s="18" t="str">
        <f>VLOOKUP(L1396, Cities!$A$1:$B$11, 2, FALSE)</f>
        <v>Huế</v>
      </c>
      <c r="N1396" s="3">
        <v>3</v>
      </c>
      <c r="O1396" s="4" t="s">
        <v>40</v>
      </c>
    </row>
    <row r="1397" spans="1:15" ht="13" x14ac:dyDescent="0.15">
      <c r="A1397" s="3">
        <v>1396</v>
      </c>
      <c r="B1397" s="3">
        <v>2</v>
      </c>
      <c r="C1397" s="18" t="str">
        <f>VLOOKUP(B1397, 'Traffic channels'!$A$1:$B$7, 2, FALSE)</f>
        <v>Google Ads</v>
      </c>
      <c r="D1397" s="4" t="s">
        <v>42</v>
      </c>
      <c r="E1397" s="14">
        <v>0</v>
      </c>
      <c r="F1397" s="3">
        <v>-1</v>
      </c>
      <c r="G1397" s="3">
        <v>-1</v>
      </c>
      <c r="H1397" s="18" t="str">
        <f>VLOOKUP(G1397, Products!$A$1:$B$7, 2, FALSE)</f>
        <v>NONE</v>
      </c>
      <c r="I1397" s="3">
        <v>-1</v>
      </c>
      <c r="J1397" s="19" t="str">
        <f>VLOOKUP(I1397, 'Pricing plans'!$A$1:$B$5, 2, FALSE)</f>
        <v>NONE</v>
      </c>
      <c r="K1397" s="22">
        <f t="array" ref="K1397">INDEX(Prices!$A$1:$G$5, MATCH(J1397, Prices!$A$1:$A$5, 0), MATCH(H1397, Prices!$A$1:$G$1, 0))</f>
        <v>0</v>
      </c>
      <c r="L1397" s="3">
        <v>8</v>
      </c>
      <c r="M1397" s="18" t="str">
        <f>VLOOKUP(L1397, Cities!$A$1:$B$11, 2, FALSE)</f>
        <v>Buôn Ma Thuột</v>
      </c>
      <c r="N1397" s="3">
        <v>7</v>
      </c>
      <c r="O1397" s="4" t="s">
        <v>47</v>
      </c>
    </row>
    <row r="1398" spans="1:15" ht="13" x14ac:dyDescent="0.15">
      <c r="A1398" s="3">
        <v>1397</v>
      </c>
      <c r="B1398" s="3">
        <v>2</v>
      </c>
      <c r="C1398" s="18" t="str">
        <f>VLOOKUP(B1398, 'Traffic channels'!$A$1:$B$7, 2, FALSE)</f>
        <v>Google Ads</v>
      </c>
      <c r="D1398" s="4" t="s">
        <v>39</v>
      </c>
      <c r="E1398" s="14">
        <v>0</v>
      </c>
      <c r="F1398" s="3">
        <v>-1</v>
      </c>
      <c r="G1398" s="3">
        <v>-1</v>
      </c>
      <c r="H1398" s="18" t="str">
        <f>VLOOKUP(G1398, Products!$A$1:$B$7, 2, FALSE)</f>
        <v>NONE</v>
      </c>
      <c r="I1398" s="3">
        <v>-1</v>
      </c>
      <c r="J1398" s="19" t="str">
        <f>VLOOKUP(I1398, 'Pricing plans'!$A$1:$B$5, 2, FALSE)</f>
        <v>NONE</v>
      </c>
      <c r="K1398" s="22">
        <f t="array" ref="K1398">INDEX(Prices!$A$1:$G$5, MATCH(J1398, Prices!$A$1:$A$5, 0), MATCH(H1398, Prices!$A$1:$G$1, 0))</f>
        <v>0</v>
      </c>
      <c r="L1398" s="3">
        <v>6</v>
      </c>
      <c r="M1398" s="18" t="str">
        <f>VLOOKUP(L1398, Cities!$A$1:$B$11, 2, FALSE)</f>
        <v>Đà Lạt</v>
      </c>
      <c r="N1398" s="3">
        <v>5</v>
      </c>
      <c r="O1398" s="4" t="s">
        <v>43</v>
      </c>
    </row>
    <row r="1399" spans="1:15" ht="13" x14ac:dyDescent="0.15">
      <c r="A1399" s="3">
        <v>1398</v>
      </c>
      <c r="B1399" s="3">
        <v>2</v>
      </c>
      <c r="C1399" s="18" t="str">
        <f>VLOOKUP(B1399, 'Traffic channels'!$A$1:$B$7, 2, FALSE)</f>
        <v>Google Ads</v>
      </c>
      <c r="D1399" s="4" t="s">
        <v>39</v>
      </c>
      <c r="E1399" s="14">
        <v>0</v>
      </c>
      <c r="F1399" s="3">
        <v>-1</v>
      </c>
      <c r="G1399" s="3">
        <v>-1</v>
      </c>
      <c r="H1399" s="18" t="str">
        <f>VLOOKUP(G1399, Products!$A$1:$B$7, 2, FALSE)</f>
        <v>NONE</v>
      </c>
      <c r="I1399" s="3">
        <v>-1</v>
      </c>
      <c r="J1399" s="19" t="str">
        <f>VLOOKUP(I1399, 'Pricing plans'!$A$1:$B$5, 2, FALSE)</f>
        <v>NONE</v>
      </c>
      <c r="K1399" s="22">
        <f t="array" ref="K1399">INDEX(Prices!$A$1:$G$5, MATCH(J1399, Prices!$A$1:$A$5, 0), MATCH(H1399, Prices!$A$1:$G$1, 0))</f>
        <v>0</v>
      </c>
      <c r="L1399" s="3">
        <v>9</v>
      </c>
      <c r="M1399" s="18" t="str">
        <f>VLOOKUP(L1399, Cities!$A$1:$B$11, 2, FALSE)</f>
        <v>Haiphong</v>
      </c>
      <c r="N1399" s="3">
        <v>3</v>
      </c>
      <c r="O1399" s="4" t="s">
        <v>40</v>
      </c>
    </row>
    <row r="1400" spans="1:15" ht="13" x14ac:dyDescent="0.15">
      <c r="A1400" s="3">
        <v>1399</v>
      </c>
      <c r="B1400" s="3">
        <v>4</v>
      </c>
      <c r="C1400" s="18" t="str">
        <f>VLOOKUP(B1400, 'Traffic channels'!$A$1:$B$7, 2, FALSE)</f>
        <v>Facebook</v>
      </c>
      <c r="D1400" s="4" t="s">
        <v>39</v>
      </c>
      <c r="E1400" s="14">
        <v>0</v>
      </c>
      <c r="F1400" s="3">
        <v>-1</v>
      </c>
      <c r="G1400" s="3">
        <v>-1</v>
      </c>
      <c r="H1400" s="18" t="str">
        <f>VLOOKUP(G1400, Products!$A$1:$B$7, 2, FALSE)</f>
        <v>NONE</v>
      </c>
      <c r="I1400" s="3">
        <v>-1</v>
      </c>
      <c r="J1400" s="19" t="str">
        <f>VLOOKUP(I1400, 'Pricing plans'!$A$1:$B$5, 2, FALSE)</f>
        <v>NONE</v>
      </c>
      <c r="K1400" s="22">
        <f t="array" ref="K1400">INDEX(Prices!$A$1:$G$5, MATCH(J1400, Prices!$A$1:$A$5, 0), MATCH(H1400, Prices!$A$1:$G$1, 0))</f>
        <v>0</v>
      </c>
      <c r="L1400" s="3">
        <v>10</v>
      </c>
      <c r="M1400" s="18" t="str">
        <f>VLOOKUP(L1400, Cities!$A$1:$B$11, 2, FALSE)</f>
        <v>Nha Trang</v>
      </c>
      <c r="N1400" s="3">
        <v>3</v>
      </c>
      <c r="O1400" s="4" t="s">
        <v>40</v>
      </c>
    </row>
    <row r="1401" spans="1:15" ht="13" x14ac:dyDescent="0.15">
      <c r="A1401" s="3">
        <v>1400</v>
      </c>
      <c r="B1401" s="3">
        <v>6</v>
      </c>
      <c r="C1401" s="18" t="str">
        <f>VLOOKUP(B1401, 'Traffic channels'!$A$1:$B$7, 2, FALSE)</f>
        <v>Twitter</v>
      </c>
      <c r="D1401" s="4" t="s">
        <v>42</v>
      </c>
      <c r="E1401" s="14">
        <v>0</v>
      </c>
      <c r="F1401" s="3">
        <v>-1</v>
      </c>
      <c r="G1401" s="3">
        <v>-1</v>
      </c>
      <c r="H1401" s="18" t="str">
        <f>VLOOKUP(G1401, Products!$A$1:$B$7, 2, FALSE)</f>
        <v>NONE</v>
      </c>
      <c r="I1401" s="3">
        <v>-1</v>
      </c>
      <c r="J1401" s="19" t="str">
        <f>VLOOKUP(I1401, 'Pricing plans'!$A$1:$B$5, 2, FALSE)</f>
        <v>NONE</v>
      </c>
      <c r="K1401" s="22">
        <f t="array" ref="K1401">INDEX(Prices!$A$1:$G$5, MATCH(J1401, Prices!$A$1:$A$5, 0), MATCH(H1401, Prices!$A$1:$G$1, 0))</f>
        <v>0</v>
      </c>
      <c r="L1401" s="3">
        <v>7</v>
      </c>
      <c r="M1401" s="18" t="str">
        <f>VLOOKUP(L1401, Cities!$A$1:$B$11, 2, FALSE)</f>
        <v>Hội An</v>
      </c>
      <c r="N1401" s="3">
        <v>1</v>
      </c>
      <c r="O1401" s="4" t="s">
        <v>44</v>
      </c>
    </row>
    <row r="1402" spans="1:15" ht="13" x14ac:dyDescent="0.15">
      <c r="A1402" s="3">
        <v>1401</v>
      </c>
      <c r="B1402" s="3">
        <v>4</v>
      </c>
      <c r="C1402" s="18" t="str">
        <f>VLOOKUP(B1402, 'Traffic channels'!$A$1:$B$7, 2, FALSE)</f>
        <v>Facebook</v>
      </c>
      <c r="D1402" s="4" t="s">
        <v>39</v>
      </c>
      <c r="E1402" s="14">
        <v>0</v>
      </c>
      <c r="F1402" s="3">
        <v>-1</v>
      </c>
      <c r="G1402" s="3">
        <v>-1</v>
      </c>
      <c r="H1402" s="18" t="str">
        <f>VLOOKUP(G1402, Products!$A$1:$B$7, 2, FALSE)</f>
        <v>NONE</v>
      </c>
      <c r="I1402" s="3">
        <v>-1</v>
      </c>
      <c r="J1402" s="19" t="str">
        <f>VLOOKUP(I1402, 'Pricing plans'!$A$1:$B$5, 2, FALSE)</f>
        <v>NONE</v>
      </c>
      <c r="K1402" s="22">
        <f t="array" ref="K1402">INDEX(Prices!$A$1:$G$5, MATCH(J1402, Prices!$A$1:$A$5, 0), MATCH(H1402, Prices!$A$1:$G$1, 0))</f>
        <v>0</v>
      </c>
      <c r="L1402" s="3">
        <v>1</v>
      </c>
      <c r="M1402" s="18" t="str">
        <f>VLOOKUP(L1402, Cities!$A$1:$B$11, 2, FALSE)</f>
        <v>Ho Chi Minh City</v>
      </c>
      <c r="N1402" s="3">
        <v>1</v>
      </c>
      <c r="O1402" s="4" t="s">
        <v>44</v>
      </c>
    </row>
    <row r="1403" spans="1:15" ht="13" x14ac:dyDescent="0.15">
      <c r="A1403" s="3">
        <v>1402</v>
      </c>
      <c r="B1403" s="3">
        <v>4</v>
      </c>
      <c r="C1403" s="18" t="str">
        <f>VLOOKUP(B1403, 'Traffic channels'!$A$1:$B$7, 2, FALSE)</f>
        <v>Facebook</v>
      </c>
      <c r="D1403" s="4" t="s">
        <v>39</v>
      </c>
      <c r="E1403" s="14">
        <v>0</v>
      </c>
      <c r="F1403" s="3">
        <v>-1</v>
      </c>
      <c r="G1403" s="3">
        <v>-1</v>
      </c>
      <c r="H1403" s="18" t="str">
        <f>VLOOKUP(G1403, Products!$A$1:$B$7, 2, FALSE)</f>
        <v>NONE</v>
      </c>
      <c r="I1403" s="3">
        <v>-1</v>
      </c>
      <c r="J1403" s="19" t="str">
        <f>VLOOKUP(I1403, 'Pricing plans'!$A$1:$B$5, 2, FALSE)</f>
        <v>NONE</v>
      </c>
      <c r="K1403" s="22">
        <f t="array" ref="K1403">INDEX(Prices!$A$1:$G$5, MATCH(J1403, Prices!$A$1:$A$5, 0), MATCH(H1403, Prices!$A$1:$G$1, 0))</f>
        <v>0</v>
      </c>
      <c r="L1403" s="3">
        <v>10</v>
      </c>
      <c r="M1403" s="18" t="str">
        <f>VLOOKUP(L1403, Cities!$A$1:$B$11, 2, FALSE)</f>
        <v>Nha Trang</v>
      </c>
      <c r="N1403" s="3">
        <v>4</v>
      </c>
      <c r="O1403" s="4" t="s">
        <v>45</v>
      </c>
    </row>
    <row r="1404" spans="1:15" ht="13" x14ac:dyDescent="0.15">
      <c r="A1404" s="3">
        <v>1403</v>
      </c>
      <c r="B1404" s="3">
        <v>2</v>
      </c>
      <c r="C1404" s="18" t="str">
        <f>VLOOKUP(B1404, 'Traffic channels'!$A$1:$B$7, 2, FALSE)</f>
        <v>Google Ads</v>
      </c>
      <c r="D1404" s="4" t="s">
        <v>39</v>
      </c>
      <c r="E1404" s="14">
        <v>0</v>
      </c>
      <c r="F1404" s="3">
        <v>-1</v>
      </c>
      <c r="G1404" s="3">
        <v>-1</v>
      </c>
      <c r="H1404" s="18" t="str">
        <f>VLOOKUP(G1404, Products!$A$1:$B$7, 2, FALSE)</f>
        <v>NONE</v>
      </c>
      <c r="I1404" s="3">
        <v>-1</v>
      </c>
      <c r="J1404" s="19" t="str">
        <f>VLOOKUP(I1404, 'Pricing plans'!$A$1:$B$5, 2, FALSE)</f>
        <v>NONE</v>
      </c>
      <c r="K1404" s="22">
        <f t="array" ref="K1404">INDEX(Prices!$A$1:$G$5, MATCH(J1404, Prices!$A$1:$A$5, 0), MATCH(H1404, Prices!$A$1:$G$1, 0))</f>
        <v>0</v>
      </c>
      <c r="L1404" s="3">
        <v>7</v>
      </c>
      <c r="M1404" s="18" t="str">
        <f>VLOOKUP(L1404, Cities!$A$1:$B$11, 2, FALSE)</f>
        <v>Hội An</v>
      </c>
      <c r="N1404" s="3">
        <v>7</v>
      </c>
      <c r="O1404" s="4" t="s">
        <v>47</v>
      </c>
    </row>
    <row r="1405" spans="1:15" ht="13" x14ac:dyDescent="0.15">
      <c r="A1405" s="3">
        <v>1404</v>
      </c>
      <c r="B1405" s="3">
        <v>4</v>
      </c>
      <c r="C1405" s="18" t="str">
        <f>VLOOKUP(B1405, 'Traffic channels'!$A$1:$B$7, 2, FALSE)</f>
        <v>Facebook</v>
      </c>
      <c r="D1405" s="4" t="s">
        <v>42</v>
      </c>
      <c r="E1405" s="14">
        <v>0</v>
      </c>
      <c r="F1405" s="3">
        <v>-1</v>
      </c>
      <c r="G1405" s="3">
        <v>-1</v>
      </c>
      <c r="H1405" s="18" t="str">
        <f>VLOOKUP(G1405, Products!$A$1:$B$7, 2, FALSE)</f>
        <v>NONE</v>
      </c>
      <c r="I1405" s="3">
        <v>-1</v>
      </c>
      <c r="J1405" s="19" t="str">
        <f>VLOOKUP(I1405, 'Pricing plans'!$A$1:$B$5, 2, FALSE)</f>
        <v>NONE</v>
      </c>
      <c r="K1405" s="22">
        <f t="array" ref="K1405">INDEX(Prices!$A$1:$G$5, MATCH(J1405, Prices!$A$1:$A$5, 0), MATCH(H1405, Prices!$A$1:$G$1, 0))</f>
        <v>0</v>
      </c>
      <c r="L1405" s="3">
        <v>9</v>
      </c>
      <c r="M1405" s="18" t="str">
        <f>VLOOKUP(L1405, Cities!$A$1:$B$11, 2, FALSE)</f>
        <v>Haiphong</v>
      </c>
      <c r="N1405" s="3">
        <v>5</v>
      </c>
      <c r="O1405" s="4" t="s">
        <v>43</v>
      </c>
    </row>
    <row r="1406" spans="1:15" ht="13" x14ac:dyDescent="0.15">
      <c r="A1406" s="3">
        <v>1405</v>
      </c>
      <c r="B1406" s="3">
        <v>4</v>
      </c>
      <c r="C1406" s="18" t="str">
        <f>VLOOKUP(B1406, 'Traffic channels'!$A$1:$B$7, 2, FALSE)</f>
        <v>Facebook</v>
      </c>
      <c r="D1406" s="4" t="s">
        <v>39</v>
      </c>
      <c r="E1406" s="14">
        <v>0</v>
      </c>
      <c r="F1406" s="3">
        <v>-1</v>
      </c>
      <c r="G1406" s="3">
        <v>-1</v>
      </c>
      <c r="H1406" s="18" t="str">
        <f>VLOOKUP(G1406, Products!$A$1:$B$7, 2, FALSE)</f>
        <v>NONE</v>
      </c>
      <c r="I1406" s="3">
        <v>-1</v>
      </c>
      <c r="J1406" s="19" t="str">
        <f>VLOOKUP(I1406, 'Pricing plans'!$A$1:$B$5, 2, FALSE)</f>
        <v>NONE</v>
      </c>
      <c r="K1406" s="22">
        <f t="array" ref="K1406">INDEX(Prices!$A$1:$G$5, MATCH(J1406, Prices!$A$1:$A$5, 0), MATCH(H1406, Prices!$A$1:$G$1, 0))</f>
        <v>0</v>
      </c>
      <c r="L1406" s="3">
        <v>8</v>
      </c>
      <c r="M1406" s="18" t="str">
        <f>VLOOKUP(L1406, Cities!$A$1:$B$11, 2, FALSE)</f>
        <v>Buôn Ma Thuột</v>
      </c>
      <c r="N1406" s="3">
        <v>3</v>
      </c>
      <c r="O1406" s="4" t="s">
        <v>40</v>
      </c>
    </row>
    <row r="1407" spans="1:15" ht="13" x14ac:dyDescent="0.15">
      <c r="A1407" s="3">
        <v>1406</v>
      </c>
      <c r="B1407" s="3">
        <v>2</v>
      </c>
      <c r="C1407" s="18" t="str">
        <f>VLOOKUP(B1407, 'Traffic channels'!$A$1:$B$7, 2, FALSE)</f>
        <v>Google Ads</v>
      </c>
      <c r="D1407" s="4" t="s">
        <v>39</v>
      </c>
      <c r="E1407" s="14">
        <v>0</v>
      </c>
      <c r="F1407" s="3">
        <v>-1</v>
      </c>
      <c r="G1407" s="3">
        <v>-1</v>
      </c>
      <c r="H1407" s="18" t="str">
        <f>VLOOKUP(G1407, Products!$A$1:$B$7, 2, FALSE)</f>
        <v>NONE</v>
      </c>
      <c r="I1407" s="3">
        <v>-1</v>
      </c>
      <c r="J1407" s="19" t="str">
        <f>VLOOKUP(I1407, 'Pricing plans'!$A$1:$B$5, 2, FALSE)</f>
        <v>NONE</v>
      </c>
      <c r="K1407" s="22">
        <f t="array" ref="K1407">INDEX(Prices!$A$1:$G$5, MATCH(J1407, Prices!$A$1:$A$5, 0), MATCH(H1407, Prices!$A$1:$G$1, 0))</f>
        <v>0</v>
      </c>
      <c r="L1407" s="3">
        <v>8</v>
      </c>
      <c r="M1407" s="18" t="str">
        <f>VLOOKUP(L1407, Cities!$A$1:$B$11, 2, FALSE)</f>
        <v>Buôn Ma Thuột</v>
      </c>
      <c r="N1407" s="3">
        <v>1</v>
      </c>
      <c r="O1407" s="4" t="s">
        <v>44</v>
      </c>
    </row>
    <row r="1408" spans="1:15" ht="13" x14ac:dyDescent="0.15">
      <c r="A1408" s="3">
        <v>1407</v>
      </c>
      <c r="B1408" s="3">
        <v>2</v>
      </c>
      <c r="C1408" s="18" t="str">
        <f>VLOOKUP(B1408, 'Traffic channels'!$A$1:$B$7, 2, FALSE)</f>
        <v>Google Ads</v>
      </c>
      <c r="D1408" s="4" t="s">
        <v>39</v>
      </c>
      <c r="E1408" s="14">
        <v>0</v>
      </c>
      <c r="F1408" s="3">
        <v>-1</v>
      </c>
      <c r="G1408" s="3">
        <v>-1</v>
      </c>
      <c r="H1408" s="18" t="str">
        <f>VLOOKUP(G1408, Products!$A$1:$B$7, 2, FALSE)</f>
        <v>NONE</v>
      </c>
      <c r="I1408" s="3">
        <v>-1</v>
      </c>
      <c r="J1408" s="19" t="str">
        <f>VLOOKUP(I1408, 'Pricing plans'!$A$1:$B$5, 2, FALSE)</f>
        <v>NONE</v>
      </c>
      <c r="K1408" s="22">
        <f t="array" ref="K1408">INDEX(Prices!$A$1:$G$5, MATCH(J1408, Prices!$A$1:$A$5, 0), MATCH(H1408, Prices!$A$1:$G$1, 0))</f>
        <v>0</v>
      </c>
      <c r="L1408" s="3">
        <v>5</v>
      </c>
      <c r="M1408" s="18" t="str">
        <f>VLOOKUP(L1408, Cities!$A$1:$B$11, 2, FALSE)</f>
        <v>Đông Hà</v>
      </c>
      <c r="N1408" s="3">
        <v>3</v>
      </c>
      <c r="O1408" s="4" t="s">
        <v>40</v>
      </c>
    </row>
    <row r="1409" spans="1:15" ht="13" x14ac:dyDescent="0.15">
      <c r="A1409" s="3">
        <v>1408</v>
      </c>
      <c r="B1409" s="3">
        <v>4</v>
      </c>
      <c r="C1409" s="18" t="str">
        <f>VLOOKUP(B1409, 'Traffic channels'!$A$1:$B$7, 2, FALSE)</f>
        <v>Facebook</v>
      </c>
      <c r="D1409" s="4" t="s">
        <v>42</v>
      </c>
      <c r="E1409" s="14">
        <v>0</v>
      </c>
      <c r="F1409" s="3">
        <v>-1</v>
      </c>
      <c r="G1409" s="3">
        <v>-1</v>
      </c>
      <c r="H1409" s="18" t="str">
        <f>VLOOKUP(G1409, Products!$A$1:$B$7, 2, FALSE)</f>
        <v>NONE</v>
      </c>
      <c r="I1409" s="3">
        <v>-1</v>
      </c>
      <c r="J1409" s="19" t="str">
        <f>VLOOKUP(I1409, 'Pricing plans'!$A$1:$B$5, 2, FALSE)</f>
        <v>NONE</v>
      </c>
      <c r="K1409" s="22">
        <f t="array" ref="K1409">INDEX(Prices!$A$1:$G$5, MATCH(J1409, Prices!$A$1:$A$5, 0), MATCH(H1409, Prices!$A$1:$G$1, 0))</f>
        <v>0</v>
      </c>
      <c r="L1409" s="3">
        <v>1</v>
      </c>
      <c r="M1409" s="18" t="str">
        <f>VLOOKUP(L1409, Cities!$A$1:$B$11, 2, FALSE)</f>
        <v>Ho Chi Minh City</v>
      </c>
      <c r="N1409" s="3">
        <v>4</v>
      </c>
      <c r="O1409" s="4" t="s">
        <v>45</v>
      </c>
    </row>
    <row r="1410" spans="1:15" ht="13" x14ac:dyDescent="0.15">
      <c r="A1410" s="3">
        <v>1409</v>
      </c>
      <c r="B1410" s="3">
        <v>2</v>
      </c>
      <c r="C1410" s="18" t="str">
        <f>VLOOKUP(B1410, 'Traffic channels'!$A$1:$B$7, 2, FALSE)</f>
        <v>Google Ads</v>
      </c>
      <c r="D1410" s="4" t="s">
        <v>42</v>
      </c>
      <c r="E1410" s="14">
        <v>0</v>
      </c>
      <c r="F1410" s="3">
        <v>-1</v>
      </c>
      <c r="G1410" s="3">
        <v>-1</v>
      </c>
      <c r="H1410" s="18" t="str">
        <f>VLOOKUP(G1410, Products!$A$1:$B$7, 2, FALSE)</f>
        <v>NONE</v>
      </c>
      <c r="I1410" s="3">
        <v>-1</v>
      </c>
      <c r="J1410" s="19" t="str">
        <f>VLOOKUP(I1410, 'Pricing plans'!$A$1:$B$5, 2, FALSE)</f>
        <v>NONE</v>
      </c>
      <c r="K1410" s="22">
        <f t="array" ref="K1410">INDEX(Prices!$A$1:$G$5, MATCH(J1410, Prices!$A$1:$A$5, 0), MATCH(H1410, Prices!$A$1:$G$1, 0))</f>
        <v>0</v>
      </c>
      <c r="L1410" s="3">
        <v>5</v>
      </c>
      <c r="M1410" s="18" t="str">
        <f>VLOOKUP(L1410, Cities!$A$1:$B$11, 2, FALSE)</f>
        <v>Đông Hà</v>
      </c>
      <c r="N1410" s="3">
        <v>6</v>
      </c>
      <c r="O1410" s="4" t="s">
        <v>46</v>
      </c>
    </row>
    <row r="1411" spans="1:15" ht="13" x14ac:dyDescent="0.15">
      <c r="A1411" s="3">
        <v>1410</v>
      </c>
      <c r="B1411" s="3">
        <v>1</v>
      </c>
      <c r="C1411" s="18" t="str">
        <f>VLOOKUP(B1411, 'Traffic channels'!$A$1:$B$7, 2, FALSE)</f>
        <v>Google SEO</v>
      </c>
      <c r="D1411" s="4" t="s">
        <v>39</v>
      </c>
      <c r="E1411" s="14">
        <v>0</v>
      </c>
      <c r="F1411" s="3">
        <v>-1</v>
      </c>
      <c r="G1411" s="3">
        <v>-1</v>
      </c>
      <c r="H1411" s="18" t="str">
        <f>VLOOKUP(G1411, Products!$A$1:$B$7, 2, FALSE)</f>
        <v>NONE</v>
      </c>
      <c r="I1411" s="3">
        <v>-1</v>
      </c>
      <c r="J1411" s="19" t="str">
        <f>VLOOKUP(I1411, 'Pricing plans'!$A$1:$B$5, 2, FALSE)</f>
        <v>NONE</v>
      </c>
      <c r="K1411" s="22">
        <f t="array" ref="K1411">INDEX(Prices!$A$1:$G$5, MATCH(J1411, Prices!$A$1:$A$5, 0), MATCH(H1411, Prices!$A$1:$G$1, 0))</f>
        <v>0</v>
      </c>
      <c r="L1411" s="3">
        <v>7</v>
      </c>
      <c r="M1411" s="18" t="str">
        <f>VLOOKUP(L1411, Cities!$A$1:$B$11, 2, FALSE)</f>
        <v>Hội An</v>
      </c>
      <c r="N1411" s="3">
        <v>5</v>
      </c>
      <c r="O1411" s="4" t="s">
        <v>43</v>
      </c>
    </row>
    <row r="1412" spans="1:15" ht="13" x14ac:dyDescent="0.15">
      <c r="A1412" s="3">
        <v>1411</v>
      </c>
      <c r="B1412" s="3">
        <v>1</v>
      </c>
      <c r="C1412" s="18" t="str">
        <f>VLOOKUP(B1412, 'Traffic channels'!$A$1:$B$7, 2, FALSE)</f>
        <v>Google SEO</v>
      </c>
      <c r="D1412" s="4" t="s">
        <v>39</v>
      </c>
      <c r="E1412" s="14">
        <v>0</v>
      </c>
      <c r="F1412" s="3">
        <v>-1</v>
      </c>
      <c r="G1412" s="3">
        <v>-1</v>
      </c>
      <c r="H1412" s="18" t="str">
        <f>VLOOKUP(G1412, Products!$A$1:$B$7, 2, FALSE)</f>
        <v>NONE</v>
      </c>
      <c r="I1412" s="3">
        <v>-1</v>
      </c>
      <c r="J1412" s="19" t="str">
        <f>VLOOKUP(I1412, 'Pricing plans'!$A$1:$B$5, 2, FALSE)</f>
        <v>NONE</v>
      </c>
      <c r="K1412" s="22">
        <f t="array" ref="K1412">INDEX(Prices!$A$1:$G$5, MATCH(J1412, Prices!$A$1:$A$5, 0), MATCH(H1412, Prices!$A$1:$G$1, 0))</f>
        <v>0</v>
      </c>
      <c r="L1412" s="3">
        <v>9</v>
      </c>
      <c r="M1412" s="18" t="str">
        <f>VLOOKUP(L1412, Cities!$A$1:$B$11, 2, FALSE)</f>
        <v>Haiphong</v>
      </c>
      <c r="N1412" s="3">
        <v>6</v>
      </c>
      <c r="O1412" s="4" t="s">
        <v>46</v>
      </c>
    </row>
    <row r="1413" spans="1:15" ht="13" x14ac:dyDescent="0.15">
      <c r="A1413" s="3">
        <v>1412</v>
      </c>
      <c r="B1413" s="3">
        <v>5</v>
      </c>
      <c r="C1413" s="18" t="str">
        <f>VLOOKUP(B1413, 'Traffic channels'!$A$1:$B$7, 2, FALSE)</f>
        <v>Instagram</v>
      </c>
      <c r="D1413" s="4" t="s">
        <v>39</v>
      </c>
      <c r="E1413" s="14">
        <v>0</v>
      </c>
      <c r="F1413" s="3">
        <v>-1</v>
      </c>
      <c r="G1413" s="3">
        <v>-1</v>
      </c>
      <c r="H1413" s="18" t="str">
        <f>VLOOKUP(G1413, Products!$A$1:$B$7, 2, FALSE)</f>
        <v>NONE</v>
      </c>
      <c r="I1413" s="3">
        <v>-1</v>
      </c>
      <c r="J1413" s="19" t="str">
        <f>VLOOKUP(I1413, 'Pricing plans'!$A$1:$B$5, 2, FALSE)</f>
        <v>NONE</v>
      </c>
      <c r="K1413" s="22">
        <f t="array" ref="K1413">INDEX(Prices!$A$1:$G$5, MATCH(J1413, Prices!$A$1:$A$5, 0), MATCH(H1413, Prices!$A$1:$G$1, 0))</f>
        <v>0</v>
      </c>
      <c r="L1413" s="3">
        <v>5</v>
      </c>
      <c r="M1413" s="18" t="str">
        <f>VLOOKUP(L1413, Cities!$A$1:$B$11, 2, FALSE)</f>
        <v>Đông Hà</v>
      </c>
      <c r="N1413" s="3">
        <v>7</v>
      </c>
      <c r="O1413" s="4" t="s">
        <v>47</v>
      </c>
    </row>
    <row r="1414" spans="1:15" ht="13" x14ac:dyDescent="0.15">
      <c r="A1414" s="3">
        <v>1413</v>
      </c>
      <c r="B1414" s="3">
        <v>2</v>
      </c>
      <c r="C1414" s="18" t="str">
        <f>VLOOKUP(B1414, 'Traffic channels'!$A$1:$B$7, 2, FALSE)</f>
        <v>Google Ads</v>
      </c>
      <c r="D1414" s="4" t="s">
        <v>39</v>
      </c>
      <c r="E1414" s="14">
        <v>0</v>
      </c>
      <c r="F1414" s="3">
        <v>-1</v>
      </c>
      <c r="G1414" s="3">
        <v>-1</v>
      </c>
      <c r="H1414" s="18" t="str">
        <f>VLOOKUP(G1414, Products!$A$1:$B$7, 2, FALSE)</f>
        <v>NONE</v>
      </c>
      <c r="I1414" s="3">
        <v>-1</v>
      </c>
      <c r="J1414" s="19" t="str">
        <f>VLOOKUP(I1414, 'Pricing plans'!$A$1:$B$5, 2, FALSE)</f>
        <v>NONE</v>
      </c>
      <c r="K1414" s="22">
        <f t="array" ref="K1414">INDEX(Prices!$A$1:$G$5, MATCH(J1414, Prices!$A$1:$A$5, 0), MATCH(H1414, Prices!$A$1:$G$1, 0))</f>
        <v>0</v>
      </c>
      <c r="L1414" s="3">
        <v>5</v>
      </c>
      <c r="M1414" s="18" t="str">
        <f>VLOOKUP(L1414, Cities!$A$1:$B$11, 2, FALSE)</f>
        <v>Đông Hà</v>
      </c>
      <c r="N1414" s="3">
        <v>2</v>
      </c>
      <c r="O1414" s="4" t="s">
        <v>41</v>
      </c>
    </row>
    <row r="1415" spans="1:15" ht="13" x14ac:dyDescent="0.15">
      <c r="A1415" s="3">
        <v>1414</v>
      </c>
      <c r="B1415" s="3">
        <v>4</v>
      </c>
      <c r="C1415" s="18" t="str">
        <f>VLOOKUP(B1415, 'Traffic channels'!$A$1:$B$7, 2, FALSE)</f>
        <v>Facebook</v>
      </c>
      <c r="D1415" s="4" t="s">
        <v>39</v>
      </c>
      <c r="E1415" s="14">
        <v>0</v>
      </c>
      <c r="F1415" s="3">
        <v>-1</v>
      </c>
      <c r="G1415" s="3">
        <v>-1</v>
      </c>
      <c r="H1415" s="18" t="str">
        <f>VLOOKUP(G1415, Products!$A$1:$B$7, 2, FALSE)</f>
        <v>NONE</v>
      </c>
      <c r="I1415" s="3">
        <v>-1</v>
      </c>
      <c r="J1415" s="19" t="str">
        <f>VLOOKUP(I1415, 'Pricing plans'!$A$1:$B$5, 2, FALSE)</f>
        <v>NONE</v>
      </c>
      <c r="K1415" s="22">
        <f t="array" ref="K1415">INDEX(Prices!$A$1:$G$5, MATCH(J1415, Prices!$A$1:$A$5, 0), MATCH(H1415, Prices!$A$1:$G$1, 0))</f>
        <v>0</v>
      </c>
      <c r="L1415" s="3">
        <v>1</v>
      </c>
      <c r="M1415" s="18" t="str">
        <f>VLOOKUP(L1415, Cities!$A$1:$B$11, 2, FALSE)</f>
        <v>Ho Chi Minh City</v>
      </c>
      <c r="N1415" s="3">
        <v>3</v>
      </c>
      <c r="O1415" s="4" t="s">
        <v>40</v>
      </c>
    </row>
    <row r="1416" spans="1:15" ht="13" x14ac:dyDescent="0.15">
      <c r="A1416" s="3">
        <v>1415</v>
      </c>
      <c r="B1416" s="3">
        <v>6</v>
      </c>
      <c r="C1416" s="18" t="str">
        <f>VLOOKUP(B1416, 'Traffic channels'!$A$1:$B$7, 2, FALSE)</f>
        <v>Twitter</v>
      </c>
      <c r="D1416" s="4" t="s">
        <v>42</v>
      </c>
      <c r="E1416" s="14">
        <v>0</v>
      </c>
      <c r="F1416" s="3">
        <v>-1</v>
      </c>
      <c r="G1416" s="3">
        <v>-1</v>
      </c>
      <c r="H1416" s="18" t="str">
        <f>VLOOKUP(G1416, Products!$A$1:$B$7, 2, FALSE)</f>
        <v>NONE</v>
      </c>
      <c r="I1416" s="3">
        <v>-1</v>
      </c>
      <c r="J1416" s="19" t="str">
        <f>VLOOKUP(I1416, 'Pricing plans'!$A$1:$B$5, 2, FALSE)</f>
        <v>NONE</v>
      </c>
      <c r="K1416" s="22">
        <f t="array" ref="K1416">INDEX(Prices!$A$1:$G$5, MATCH(J1416, Prices!$A$1:$A$5, 0), MATCH(H1416, Prices!$A$1:$G$1, 0))</f>
        <v>0</v>
      </c>
      <c r="L1416" s="3">
        <v>2</v>
      </c>
      <c r="M1416" s="18" t="str">
        <f>VLOOKUP(L1416, Cities!$A$1:$B$11, 2, FALSE)</f>
        <v>Hanoi</v>
      </c>
      <c r="N1416" s="3">
        <v>1</v>
      </c>
      <c r="O1416" s="4" t="s">
        <v>44</v>
      </c>
    </row>
    <row r="1417" spans="1:15" ht="13" x14ac:dyDescent="0.15">
      <c r="A1417" s="3">
        <v>1416</v>
      </c>
      <c r="B1417" s="3">
        <v>1</v>
      </c>
      <c r="C1417" s="18" t="str">
        <f>VLOOKUP(B1417, 'Traffic channels'!$A$1:$B$7, 2, FALSE)</f>
        <v>Google SEO</v>
      </c>
      <c r="D1417" s="4" t="s">
        <v>42</v>
      </c>
      <c r="E1417" s="14">
        <v>0</v>
      </c>
      <c r="F1417" s="3">
        <v>-1</v>
      </c>
      <c r="G1417" s="3">
        <v>-1</v>
      </c>
      <c r="H1417" s="18" t="str">
        <f>VLOOKUP(G1417, Products!$A$1:$B$7, 2, FALSE)</f>
        <v>NONE</v>
      </c>
      <c r="I1417" s="3">
        <v>-1</v>
      </c>
      <c r="J1417" s="19" t="str">
        <f>VLOOKUP(I1417, 'Pricing plans'!$A$1:$B$5, 2, FALSE)</f>
        <v>NONE</v>
      </c>
      <c r="K1417" s="22">
        <f t="array" ref="K1417">INDEX(Prices!$A$1:$G$5, MATCH(J1417, Prices!$A$1:$A$5, 0), MATCH(H1417, Prices!$A$1:$G$1, 0))</f>
        <v>0</v>
      </c>
      <c r="L1417" s="3">
        <v>1</v>
      </c>
      <c r="M1417" s="18" t="str">
        <f>VLOOKUP(L1417, Cities!$A$1:$B$11, 2, FALSE)</f>
        <v>Ho Chi Minh City</v>
      </c>
      <c r="N1417" s="3">
        <v>6</v>
      </c>
      <c r="O1417" s="4" t="s">
        <v>46</v>
      </c>
    </row>
    <row r="1418" spans="1:15" ht="13" x14ac:dyDescent="0.15">
      <c r="A1418" s="3">
        <v>1417</v>
      </c>
      <c r="B1418" s="3">
        <v>6</v>
      </c>
      <c r="C1418" s="18" t="str">
        <f>VLOOKUP(B1418, 'Traffic channels'!$A$1:$B$7, 2, FALSE)</f>
        <v>Twitter</v>
      </c>
      <c r="D1418" s="4" t="s">
        <v>42</v>
      </c>
      <c r="E1418" s="14">
        <v>0</v>
      </c>
      <c r="F1418" s="3">
        <v>-1</v>
      </c>
      <c r="G1418" s="3">
        <v>-1</v>
      </c>
      <c r="H1418" s="18" t="str">
        <f>VLOOKUP(G1418, Products!$A$1:$B$7, 2, FALSE)</f>
        <v>NONE</v>
      </c>
      <c r="I1418" s="3">
        <v>-1</v>
      </c>
      <c r="J1418" s="19" t="str">
        <f>VLOOKUP(I1418, 'Pricing plans'!$A$1:$B$5, 2, FALSE)</f>
        <v>NONE</v>
      </c>
      <c r="K1418" s="22">
        <f t="array" ref="K1418">INDEX(Prices!$A$1:$G$5, MATCH(J1418, Prices!$A$1:$A$5, 0), MATCH(H1418, Prices!$A$1:$G$1, 0))</f>
        <v>0</v>
      </c>
      <c r="L1418" s="3">
        <v>2</v>
      </c>
      <c r="M1418" s="18" t="str">
        <f>VLOOKUP(L1418, Cities!$A$1:$B$11, 2, FALSE)</f>
        <v>Hanoi</v>
      </c>
      <c r="N1418" s="3">
        <v>3</v>
      </c>
      <c r="O1418" s="4" t="s">
        <v>40</v>
      </c>
    </row>
    <row r="1419" spans="1:15" ht="13" x14ac:dyDescent="0.15">
      <c r="A1419" s="3">
        <v>1418</v>
      </c>
      <c r="B1419" s="3">
        <v>2</v>
      </c>
      <c r="C1419" s="18" t="str">
        <f>VLOOKUP(B1419, 'Traffic channels'!$A$1:$B$7, 2, FALSE)</f>
        <v>Google Ads</v>
      </c>
      <c r="D1419" s="4" t="s">
        <v>39</v>
      </c>
      <c r="E1419" s="14">
        <v>0</v>
      </c>
      <c r="F1419" s="3">
        <v>-1</v>
      </c>
      <c r="G1419" s="3">
        <v>-1</v>
      </c>
      <c r="H1419" s="18" t="str">
        <f>VLOOKUP(G1419, Products!$A$1:$B$7, 2, FALSE)</f>
        <v>NONE</v>
      </c>
      <c r="I1419" s="3">
        <v>-1</v>
      </c>
      <c r="J1419" s="19" t="str">
        <f>VLOOKUP(I1419, 'Pricing plans'!$A$1:$B$5, 2, FALSE)</f>
        <v>NONE</v>
      </c>
      <c r="K1419" s="22">
        <f t="array" ref="K1419">INDEX(Prices!$A$1:$G$5, MATCH(J1419, Prices!$A$1:$A$5, 0), MATCH(H1419, Prices!$A$1:$G$1, 0))</f>
        <v>0</v>
      </c>
      <c r="L1419" s="3">
        <v>3</v>
      </c>
      <c r="M1419" s="18" t="str">
        <f>VLOOKUP(L1419, Cities!$A$1:$B$11, 2, FALSE)</f>
        <v>Da Nang</v>
      </c>
      <c r="N1419" s="3">
        <v>4</v>
      </c>
      <c r="O1419" s="4" t="s">
        <v>45</v>
      </c>
    </row>
    <row r="1420" spans="1:15" ht="13" x14ac:dyDescent="0.15">
      <c r="A1420" s="3">
        <v>1419</v>
      </c>
      <c r="B1420" s="3">
        <v>2</v>
      </c>
      <c r="C1420" s="18" t="str">
        <f>VLOOKUP(B1420, 'Traffic channels'!$A$1:$B$7, 2, FALSE)</f>
        <v>Google Ads</v>
      </c>
      <c r="D1420" s="4" t="s">
        <v>39</v>
      </c>
      <c r="E1420" s="14">
        <v>0</v>
      </c>
      <c r="F1420" s="3">
        <v>-1</v>
      </c>
      <c r="G1420" s="3">
        <v>-1</v>
      </c>
      <c r="H1420" s="18" t="str">
        <f>VLOOKUP(G1420, Products!$A$1:$B$7, 2, FALSE)</f>
        <v>NONE</v>
      </c>
      <c r="I1420" s="3">
        <v>-1</v>
      </c>
      <c r="J1420" s="19" t="str">
        <f>VLOOKUP(I1420, 'Pricing plans'!$A$1:$B$5, 2, FALSE)</f>
        <v>NONE</v>
      </c>
      <c r="K1420" s="22">
        <f t="array" ref="K1420">INDEX(Prices!$A$1:$G$5, MATCH(J1420, Prices!$A$1:$A$5, 0), MATCH(H1420, Prices!$A$1:$G$1, 0))</f>
        <v>0</v>
      </c>
      <c r="L1420" s="3">
        <v>8</v>
      </c>
      <c r="M1420" s="18" t="str">
        <f>VLOOKUP(L1420, Cities!$A$1:$B$11, 2, FALSE)</f>
        <v>Buôn Ma Thuột</v>
      </c>
      <c r="N1420" s="3">
        <v>5</v>
      </c>
      <c r="O1420" s="4" t="s">
        <v>43</v>
      </c>
    </row>
    <row r="1421" spans="1:15" ht="13" x14ac:dyDescent="0.15">
      <c r="A1421" s="3">
        <v>1420</v>
      </c>
      <c r="B1421" s="3">
        <v>2</v>
      </c>
      <c r="C1421" s="18" t="str">
        <f>VLOOKUP(B1421, 'Traffic channels'!$A$1:$B$7, 2, FALSE)</f>
        <v>Google Ads</v>
      </c>
      <c r="D1421" s="4" t="s">
        <v>39</v>
      </c>
      <c r="E1421" s="14">
        <v>0</v>
      </c>
      <c r="F1421" s="3">
        <v>-1</v>
      </c>
      <c r="G1421" s="3">
        <v>-1</v>
      </c>
      <c r="H1421" s="18" t="str">
        <f>VLOOKUP(G1421, Products!$A$1:$B$7, 2, FALSE)</f>
        <v>NONE</v>
      </c>
      <c r="I1421" s="3">
        <v>-1</v>
      </c>
      <c r="J1421" s="19" t="str">
        <f>VLOOKUP(I1421, 'Pricing plans'!$A$1:$B$5, 2, FALSE)</f>
        <v>NONE</v>
      </c>
      <c r="K1421" s="22">
        <f t="array" ref="K1421">INDEX(Prices!$A$1:$G$5, MATCH(J1421, Prices!$A$1:$A$5, 0), MATCH(H1421, Prices!$A$1:$G$1, 0))</f>
        <v>0</v>
      </c>
      <c r="L1421" s="3">
        <v>2</v>
      </c>
      <c r="M1421" s="18" t="str">
        <f>VLOOKUP(L1421, Cities!$A$1:$B$11, 2, FALSE)</f>
        <v>Hanoi</v>
      </c>
      <c r="N1421" s="3">
        <v>2</v>
      </c>
      <c r="O1421" s="4" t="s">
        <v>41</v>
      </c>
    </row>
    <row r="1422" spans="1:15" ht="13" x14ac:dyDescent="0.15">
      <c r="A1422" s="3">
        <v>1421</v>
      </c>
      <c r="B1422" s="3">
        <v>1</v>
      </c>
      <c r="C1422" s="18" t="str">
        <f>VLOOKUP(B1422, 'Traffic channels'!$A$1:$B$7, 2, FALSE)</f>
        <v>Google SEO</v>
      </c>
      <c r="D1422" s="4" t="s">
        <v>39</v>
      </c>
      <c r="E1422" s="14">
        <v>0</v>
      </c>
      <c r="F1422" s="3">
        <v>-1</v>
      </c>
      <c r="G1422" s="3">
        <v>-1</v>
      </c>
      <c r="H1422" s="18" t="str">
        <f>VLOOKUP(G1422, Products!$A$1:$B$7, 2, FALSE)</f>
        <v>NONE</v>
      </c>
      <c r="I1422" s="3">
        <v>-1</v>
      </c>
      <c r="J1422" s="19" t="str">
        <f>VLOOKUP(I1422, 'Pricing plans'!$A$1:$B$5, 2, FALSE)</f>
        <v>NONE</v>
      </c>
      <c r="K1422" s="22">
        <f t="array" ref="K1422">INDEX(Prices!$A$1:$G$5, MATCH(J1422, Prices!$A$1:$A$5, 0), MATCH(H1422, Prices!$A$1:$G$1, 0))</f>
        <v>0</v>
      </c>
      <c r="L1422" s="3">
        <v>8</v>
      </c>
      <c r="M1422" s="18" t="str">
        <f>VLOOKUP(L1422, Cities!$A$1:$B$11, 2, FALSE)</f>
        <v>Buôn Ma Thuột</v>
      </c>
      <c r="N1422" s="3">
        <v>5</v>
      </c>
      <c r="O1422" s="4" t="s">
        <v>43</v>
      </c>
    </row>
    <row r="1423" spans="1:15" ht="13" x14ac:dyDescent="0.15">
      <c r="A1423" s="3">
        <v>1422</v>
      </c>
      <c r="B1423" s="3">
        <v>2</v>
      </c>
      <c r="C1423" s="18" t="str">
        <f>VLOOKUP(B1423, 'Traffic channels'!$A$1:$B$7, 2, FALSE)</f>
        <v>Google Ads</v>
      </c>
      <c r="D1423" s="4" t="s">
        <v>42</v>
      </c>
      <c r="E1423" s="14">
        <v>0</v>
      </c>
      <c r="F1423" s="3">
        <v>-1</v>
      </c>
      <c r="G1423" s="3">
        <v>-1</v>
      </c>
      <c r="H1423" s="18" t="str">
        <f>VLOOKUP(G1423, Products!$A$1:$B$7, 2, FALSE)</f>
        <v>NONE</v>
      </c>
      <c r="I1423" s="3">
        <v>-1</v>
      </c>
      <c r="J1423" s="19" t="str">
        <f>VLOOKUP(I1423, 'Pricing plans'!$A$1:$B$5, 2, FALSE)</f>
        <v>NONE</v>
      </c>
      <c r="K1423" s="22">
        <f t="array" ref="K1423">INDEX(Prices!$A$1:$G$5, MATCH(J1423, Prices!$A$1:$A$5, 0), MATCH(H1423, Prices!$A$1:$G$1, 0))</f>
        <v>0</v>
      </c>
      <c r="L1423" s="3">
        <v>2</v>
      </c>
      <c r="M1423" s="18" t="str">
        <f>VLOOKUP(L1423, Cities!$A$1:$B$11, 2, FALSE)</f>
        <v>Hanoi</v>
      </c>
      <c r="N1423" s="3">
        <v>6</v>
      </c>
      <c r="O1423" s="4" t="s">
        <v>46</v>
      </c>
    </row>
    <row r="1424" spans="1:15" ht="13" x14ac:dyDescent="0.15">
      <c r="A1424" s="3">
        <v>1423</v>
      </c>
      <c r="B1424" s="3">
        <v>2</v>
      </c>
      <c r="C1424" s="18" t="str">
        <f>VLOOKUP(B1424, 'Traffic channels'!$A$1:$B$7, 2, FALSE)</f>
        <v>Google Ads</v>
      </c>
      <c r="D1424" s="4" t="s">
        <v>42</v>
      </c>
      <c r="E1424" s="14">
        <v>0</v>
      </c>
      <c r="F1424" s="3">
        <v>-1</v>
      </c>
      <c r="G1424" s="3">
        <v>-1</v>
      </c>
      <c r="H1424" s="18" t="str">
        <f>VLOOKUP(G1424, Products!$A$1:$B$7, 2, FALSE)</f>
        <v>NONE</v>
      </c>
      <c r="I1424" s="3">
        <v>-1</v>
      </c>
      <c r="J1424" s="19" t="str">
        <f>VLOOKUP(I1424, 'Pricing plans'!$A$1:$B$5, 2, FALSE)</f>
        <v>NONE</v>
      </c>
      <c r="K1424" s="22">
        <f t="array" ref="K1424">INDEX(Prices!$A$1:$G$5, MATCH(J1424, Prices!$A$1:$A$5, 0), MATCH(H1424, Prices!$A$1:$G$1, 0))</f>
        <v>0</v>
      </c>
      <c r="L1424" s="3">
        <v>4</v>
      </c>
      <c r="M1424" s="18" t="str">
        <f>VLOOKUP(L1424, Cities!$A$1:$B$11, 2, FALSE)</f>
        <v>Huế</v>
      </c>
      <c r="N1424" s="3">
        <v>4</v>
      </c>
      <c r="O1424" s="4" t="s">
        <v>45</v>
      </c>
    </row>
    <row r="1425" spans="1:15" ht="13" x14ac:dyDescent="0.15">
      <c r="A1425" s="3">
        <v>1424</v>
      </c>
      <c r="B1425" s="3">
        <v>2</v>
      </c>
      <c r="C1425" s="18" t="str">
        <f>VLOOKUP(B1425, 'Traffic channels'!$A$1:$B$7, 2, FALSE)</f>
        <v>Google Ads</v>
      </c>
      <c r="D1425" s="4" t="s">
        <v>39</v>
      </c>
      <c r="E1425" s="14">
        <v>0</v>
      </c>
      <c r="F1425" s="3">
        <v>-1</v>
      </c>
      <c r="G1425" s="3">
        <v>-1</v>
      </c>
      <c r="H1425" s="18" t="str">
        <f>VLOOKUP(G1425, Products!$A$1:$B$7, 2, FALSE)</f>
        <v>NONE</v>
      </c>
      <c r="I1425" s="3">
        <v>-1</v>
      </c>
      <c r="J1425" s="19" t="str">
        <f>VLOOKUP(I1425, 'Pricing plans'!$A$1:$B$5, 2, FALSE)</f>
        <v>NONE</v>
      </c>
      <c r="K1425" s="22">
        <f t="array" ref="K1425">INDEX(Prices!$A$1:$G$5, MATCH(J1425, Prices!$A$1:$A$5, 0), MATCH(H1425, Prices!$A$1:$G$1, 0))</f>
        <v>0</v>
      </c>
      <c r="L1425" s="3">
        <v>3</v>
      </c>
      <c r="M1425" s="18" t="str">
        <f>VLOOKUP(L1425, Cities!$A$1:$B$11, 2, FALSE)</f>
        <v>Da Nang</v>
      </c>
      <c r="N1425" s="3">
        <v>6</v>
      </c>
      <c r="O1425" s="4" t="s">
        <v>46</v>
      </c>
    </row>
    <row r="1426" spans="1:15" ht="13" x14ac:dyDescent="0.15">
      <c r="A1426" s="3">
        <v>1425</v>
      </c>
      <c r="B1426" s="3">
        <v>1</v>
      </c>
      <c r="C1426" s="18" t="str">
        <f>VLOOKUP(B1426, 'Traffic channels'!$A$1:$B$7, 2, FALSE)</f>
        <v>Google SEO</v>
      </c>
      <c r="D1426" s="4" t="s">
        <v>42</v>
      </c>
      <c r="E1426" s="14">
        <v>0</v>
      </c>
      <c r="F1426" s="3">
        <v>-1</v>
      </c>
      <c r="G1426" s="3">
        <v>-1</v>
      </c>
      <c r="H1426" s="18" t="str">
        <f>VLOOKUP(G1426, Products!$A$1:$B$7, 2, FALSE)</f>
        <v>NONE</v>
      </c>
      <c r="I1426" s="3">
        <v>-1</v>
      </c>
      <c r="J1426" s="19" t="str">
        <f>VLOOKUP(I1426, 'Pricing plans'!$A$1:$B$5, 2, FALSE)</f>
        <v>NONE</v>
      </c>
      <c r="K1426" s="22">
        <f t="array" ref="K1426">INDEX(Prices!$A$1:$G$5, MATCH(J1426, Prices!$A$1:$A$5, 0), MATCH(H1426, Prices!$A$1:$G$1, 0))</f>
        <v>0</v>
      </c>
      <c r="L1426" s="3">
        <v>10</v>
      </c>
      <c r="M1426" s="18" t="str">
        <f>VLOOKUP(L1426, Cities!$A$1:$B$11, 2, FALSE)</f>
        <v>Nha Trang</v>
      </c>
      <c r="N1426" s="3">
        <v>1</v>
      </c>
      <c r="O1426" s="4" t="s">
        <v>44</v>
      </c>
    </row>
    <row r="1427" spans="1:15" ht="13" x14ac:dyDescent="0.15">
      <c r="A1427" s="3">
        <v>1426</v>
      </c>
      <c r="B1427" s="3">
        <v>2</v>
      </c>
      <c r="C1427" s="18" t="str">
        <f>VLOOKUP(B1427, 'Traffic channels'!$A$1:$B$7, 2, FALSE)</f>
        <v>Google Ads</v>
      </c>
      <c r="D1427" s="4" t="s">
        <v>39</v>
      </c>
      <c r="E1427" s="14">
        <v>0</v>
      </c>
      <c r="F1427" s="3">
        <v>-1</v>
      </c>
      <c r="G1427" s="3">
        <v>-1</v>
      </c>
      <c r="H1427" s="18" t="str">
        <f>VLOOKUP(G1427, Products!$A$1:$B$7, 2, FALSE)</f>
        <v>NONE</v>
      </c>
      <c r="I1427" s="3">
        <v>-1</v>
      </c>
      <c r="J1427" s="19" t="str">
        <f>VLOOKUP(I1427, 'Pricing plans'!$A$1:$B$5, 2, FALSE)</f>
        <v>NONE</v>
      </c>
      <c r="K1427" s="22">
        <f t="array" ref="K1427">INDEX(Prices!$A$1:$G$5, MATCH(J1427, Prices!$A$1:$A$5, 0), MATCH(H1427, Prices!$A$1:$G$1, 0))</f>
        <v>0</v>
      </c>
      <c r="L1427" s="3">
        <v>4</v>
      </c>
      <c r="M1427" s="18" t="str">
        <f>VLOOKUP(L1427, Cities!$A$1:$B$11, 2, FALSE)</f>
        <v>Huế</v>
      </c>
      <c r="N1427" s="3">
        <v>5</v>
      </c>
      <c r="O1427" s="4" t="s">
        <v>43</v>
      </c>
    </row>
    <row r="1428" spans="1:15" ht="13" x14ac:dyDescent="0.15">
      <c r="A1428" s="3">
        <v>1427</v>
      </c>
      <c r="B1428" s="3">
        <v>5</v>
      </c>
      <c r="C1428" s="18" t="str">
        <f>VLOOKUP(B1428, 'Traffic channels'!$A$1:$B$7, 2, FALSE)</f>
        <v>Instagram</v>
      </c>
      <c r="D1428" s="4" t="s">
        <v>42</v>
      </c>
      <c r="E1428" s="14">
        <v>0</v>
      </c>
      <c r="F1428" s="3">
        <v>-1</v>
      </c>
      <c r="G1428" s="3">
        <v>-1</v>
      </c>
      <c r="H1428" s="18" t="str">
        <f>VLOOKUP(G1428, Products!$A$1:$B$7, 2, FALSE)</f>
        <v>NONE</v>
      </c>
      <c r="I1428" s="3">
        <v>-1</v>
      </c>
      <c r="J1428" s="19" t="str">
        <f>VLOOKUP(I1428, 'Pricing plans'!$A$1:$B$5, 2, FALSE)</f>
        <v>NONE</v>
      </c>
      <c r="K1428" s="22">
        <f t="array" ref="K1428">INDEX(Prices!$A$1:$G$5, MATCH(J1428, Prices!$A$1:$A$5, 0), MATCH(H1428, Prices!$A$1:$G$1, 0))</f>
        <v>0</v>
      </c>
      <c r="L1428" s="3">
        <v>2</v>
      </c>
      <c r="M1428" s="18" t="str">
        <f>VLOOKUP(L1428, Cities!$A$1:$B$11, 2, FALSE)</f>
        <v>Hanoi</v>
      </c>
      <c r="N1428" s="3">
        <v>1</v>
      </c>
      <c r="O1428" s="4" t="s">
        <v>44</v>
      </c>
    </row>
    <row r="1429" spans="1:15" ht="13" x14ac:dyDescent="0.15">
      <c r="A1429" s="3">
        <v>1428</v>
      </c>
      <c r="B1429" s="3">
        <v>4</v>
      </c>
      <c r="C1429" s="18" t="str">
        <f>VLOOKUP(B1429, 'Traffic channels'!$A$1:$B$7, 2, FALSE)</f>
        <v>Facebook</v>
      </c>
      <c r="D1429" s="4" t="s">
        <v>39</v>
      </c>
      <c r="E1429" s="14">
        <v>0</v>
      </c>
      <c r="F1429" s="3">
        <v>-1</v>
      </c>
      <c r="G1429" s="3">
        <v>-1</v>
      </c>
      <c r="H1429" s="18" t="str">
        <f>VLOOKUP(G1429, Products!$A$1:$B$7, 2, FALSE)</f>
        <v>NONE</v>
      </c>
      <c r="I1429" s="3">
        <v>-1</v>
      </c>
      <c r="J1429" s="19" t="str">
        <f>VLOOKUP(I1429, 'Pricing plans'!$A$1:$B$5, 2, FALSE)</f>
        <v>NONE</v>
      </c>
      <c r="K1429" s="22">
        <f t="array" ref="K1429">INDEX(Prices!$A$1:$G$5, MATCH(J1429, Prices!$A$1:$A$5, 0), MATCH(H1429, Prices!$A$1:$G$1, 0))</f>
        <v>0</v>
      </c>
      <c r="L1429" s="3">
        <v>10</v>
      </c>
      <c r="M1429" s="18" t="str">
        <f>VLOOKUP(L1429, Cities!$A$1:$B$11, 2, FALSE)</f>
        <v>Nha Trang</v>
      </c>
      <c r="N1429" s="3">
        <v>7</v>
      </c>
      <c r="O1429" s="4" t="s">
        <v>47</v>
      </c>
    </row>
    <row r="1430" spans="1:15" ht="13" x14ac:dyDescent="0.15">
      <c r="A1430" s="3">
        <v>1429</v>
      </c>
      <c r="B1430" s="3">
        <v>4</v>
      </c>
      <c r="C1430" s="18" t="str">
        <f>VLOOKUP(B1430, 'Traffic channels'!$A$1:$B$7, 2, FALSE)</f>
        <v>Facebook</v>
      </c>
      <c r="D1430" s="4" t="s">
        <v>42</v>
      </c>
      <c r="E1430" s="14">
        <v>0</v>
      </c>
      <c r="F1430" s="3">
        <v>-1</v>
      </c>
      <c r="G1430" s="3">
        <v>-1</v>
      </c>
      <c r="H1430" s="18" t="str">
        <f>VLOOKUP(G1430, Products!$A$1:$B$7, 2, FALSE)</f>
        <v>NONE</v>
      </c>
      <c r="I1430" s="3">
        <v>-1</v>
      </c>
      <c r="J1430" s="19" t="str">
        <f>VLOOKUP(I1430, 'Pricing plans'!$A$1:$B$5, 2, FALSE)</f>
        <v>NONE</v>
      </c>
      <c r="K1430" s="22">
        <f t="array" ref="K1430">INDEX(Prices!$A$1:$G$5, MATCH(J1430, Prices!$A$1:$A$5, 0), MATCH(H1430, Prices!$A$1:$G$1, 0))</f>
        <v>0</v>
      </c>
      <c r="L1430" s="3">
        <v>1</v>
      </c>
      <c r="M1430" s="18" t="str">
        <f>VLOOKUP(L1430, Cities!$A$1:$B$11, 2, FALSE)</f>
        <v>Ho Chi Minh City</v>
      </c>
      <c r="N1430" s="3">
        <v>7</v>
      </c>
      <c r="O1430" s="4" t="s">
        <v>47</v>
      </c>
    </row>
    <row r="1431" spans="1:15" ht="13" x14ac:dyDescent="0.15">
      <c r="A1431" s="3">
        <v>1430</v>
      </c>
      <c r="B1431" s="3">
        <v>2</v>
      </c>
      <c r="C1431" s="18" t="str">
        <f>VLOOKUP(B1431, 'Traffic channels'!$A$1:$B$7, 2, FALSE)</f>
        <v>Google Ads</v>
      </c>
      <c r="D1431" s="4" t="s">
        <v>42</v>
      </c>
      <c r="E1431" s="14">
        <v>0</v>
      </c>
      <c r="F1431" s="3">
        <v>-1</v>
      </c>
      <c r="G1431" s="3">
        <v>-1</v>
      </c>
      <c r="H1431" s="18" t="str">
        <f>VLOOKUP(G1431, Products!$A$1:$B$7, 2, FALSE)</f>
        <v>NONE</v>
      </c>
      <c r="I1431" s="3">
        <v>-1</v>
      </c>
      <c r="J1431" s="19" t="str">
        <f>VLOOKUP(I1431, 'Pricing plans'!$A$1:$B$5, 2, FALSE)</f>
        <v>NONE</v>
      </c>
      <c r="K1431" s="22">
        <f t="array" ref="K1431">INDEX(Prices!$A$1:$G$5, MATCH(J1431, Prices!$A$1:$A$5, 0), MATCH(H1431, Prices!$A$1:$G$1, 0))</f>
        <v>0</v>
      </c>
      <c r="L1431" s="3">
        <v>4</v>
      </c>
      <c r="M1431" s="18" t="str">
        <f>VLOOKUP(L1431, Cities!$A$1:$B$11, 2, FALSE)</f>
        <v>Huế</v>
      </c>
      <c r="N1431" s="3">
        <v>6</v>
      </c>
      <c r="O1431" s="4" t="s">
        <v>46</v>
      </c>
    </row>
    <row r="1432" spans="1:15" ht="13" x14ac:dyDescent="0.15">
      <c r="A1432" s="3">
        <v>1431</v>
      </c>
      <c r="B1432" s="3">
        <v>5</v>
      </c>
      <c r="C1432" s="18" t="str">
        <f>VLOOKUP(B1432, 'Traffic channels'!$A$1:$B$7, 2, FALSE)</f>
        <v>Instagram</v>
      </c>
      <c r="D1432" s="4" t="s">
        <v>39</v>
      </c>
      <c r="E1432" s="14">
        <v>0</v>
      </c>
      <c r="F1432" s="3">
        <v>-1</v>
      </c>
      <c r="G1432" s="3">
        <v>-1</v>
      </c>
      <c r="H1432" s="18" t="str">
        <f>VLOOKUP(G1432, Products!$A$1:$B$7, 2, FALSE)</f>
        <v>NONE</v>
      </c>
      <c r="I1432" s="3">
        <v>-1</v>
      </c>
      <c r="J1432" s="19" t="str">
        <f>VLOOKUP(I1432, 'Pricing plans'!$A$1:$B$5, 2, FALSE)</f>
        <v>NONE</v>
      </c>
      <c r="K1432" s="22">
        <f t="array" ref="K1432">INDEX(Prices!$A$1:$G$5, MATCH(J1432, Prices!$A$1:$A$5, 0), MATCH(H1432, Prices!$A$1:$G$1, 0))</f>
        <v>0</v>
      </c>
      <c r="L1432" s="3">
        <v>10</v>
      </c>
      <c r="M1432" s="18" t="str">
        <f>VLOOKUP(L1432, Cities!$A$1:$B$11, 2, FALSE)</f>
        <v>Nha Trang</v>
      </c>
      <c r="N1432" s="3">
        <v>2</v>
      </c>
      <c r="O1432" s="4" t="s">
        <v>41</v>
      </c>
    </row>
    <row r="1433" spans="1:15" ht="13" x14ac:dyDescent="0.15">
      <c r="A1433" s="3">
        <v>1432</v>
      </c>
      <c r="B1433" s="3">
        <v>5</v>
      </c>
      <c r="C1433" s="18" t="str">
        <f>VLOOKUP(B1433, 'Traffic channels'!$A$1:$B$7, 2, FALSE)</f>
        <v>Instagram</v>
      </c>
      <c r="D1433" s="4" t="s">
        <v>42</v>
      </c>
      <c r="E1433" s="14">
        <v>0</v>
      </c>
      <c r="F1433" s="3">
        <v>-1</v>
      </c>
      <c r="G1433" s="3">
        <v>-1</v>
      </c>
      <c r="H1433" s="18" t="str">
        <f>VLOOKUP(G1433, Products!$A$1:$B$7, 2, FALSE)</f>
        <v>NONE</v>
      </c>
      <c r="I1433" s="3">
        <v>-1</v>
      </c>
      <c r="J1433" s="19" t="str">
        <f>VLOOKUP(I1433, 'Pricing plans'!$A$1:$B$5, 2, FALSE)</f>
        <v>NONE</v>
      </c>
      <c r="K1433" s="22">
        <f t="array" ref="K1433">INDEX(Prices!$A$1:$G$5, MATCH(J1433, Prices!$A$1:$A$5, 0), MATCH(H1433, Prices!$A$1:$G$1, 0))</f>
        <v>0</v>
      </c>
      <c r="L1433" s="3">
        <v>6</v>
      </c>
      <c r="M1433" s="18" t="str">
        <f>VLOOKUP(L1433, Cities!$A$1:$B$11, 2, FALSE)</f>
        <v>Đà Lạt</v>
      </c>
      <c r="N1433" s="3">
        <v>6</v>
      </c>
      <c r="O1433" s="4" t="s">
        <v>46</v>
      </c>
    </row>
    <row r="1434" spans="1:15" ht="13" x14ac:dyDescent="0.15">
      <c r="A1434" s="3">
        <v>1433</v>
      </c>
      <c r="B1434" s="3">
        <v>2</v>
      </c>
      <c r="C1434" s="18" t="str">
        <f>VLOOKUP(B1434, 'Traffic channels'!$A$1:$B$7, 2, FALSE)</f>
        <v>Google Ads</v>
      </c>
      <c r="D1434" s="4" t="s">
        <v>42</v>
      </c>
      <c r="E1434" s="14">
        <v>0</v>
      </c>
      <c r="F1434" s="3">
        <v>-1</v>
      </c>
      <c r="G1434" s="3">
        <v>-1</v>
      </c>
      <c r="H1434" s="18" t="str">
        <f>VLOOKUP(G1434, Products!$A$1:$B$7, 2, FALSE)</f>
        <v>NONE</v>
      </c>
      <c r="I1434" s="3">
        <v>-1</v>
      </c>
      <c r="J1434" s="19" t="str">
        <f>VLOOKUP(I1434, 'Pricing plans'!$A$1:$B$5, 2, FALSE)</f>
        <v>NONE</v>
      </c>
      <c r="K1434" s="22">
        <f t="array" ref="K1434">INDEX(Prices!$A$1:$G$5, MATCH(J1434, Prices!$A$1:$A$5, 0), MATCH(H1434, Prices!$A$1:$G$1, 0))</f>
        <v>0</v>
      </c>
      <c r="L1434" s="3">
        <v>10</v>
      </c>
      <c r="M1434" s="18" t="str">
        <f>VLOOKUP(L1434, Cities!$A$1:$B$11, 2, FALSE)</f>
        <v>Nha Trang</v>
      </c>
      <c r="N1434" s="3">
        <v>1</v>
      </c>
      <c r="O1434" s="4" t="s">
        <v>44</v>
      </c>
    </row>
    <row r="1435" spans="1:15" ht="13" x14ac:dyDescent="0.15">
      <c r="A1435" s="3">
        <v>1434</v>
      </c>
      <c r="B1435" s="3">
        <v>1</v>
      </c>
      <c r="C1435" s="18" t="str">
        <f>VLOOKUP(B1435, 'Traffic channels'!$A$1:$B$7, 2, FALSE)</f>
        <v>Google SEO</v>
      </c>
      <c r="D1435" s="4" t="s">
        <v>39</v>
      </c>
      <c r="E1435" s="14">
        <v>0</v>
      </c>
      <c r="F1435" s="3">
        <v>-1</v>
      </c>
      <c r="G1435" s="3">
        <v>-1</v>
      </c>
      <c r="H1435" s="18" t="str">
        <f>VLOOKUP(G1435, Products!$A$1:$B$7, 2, FALSE)</f>
        <v>NONE</v>
      </c>
      <c r="I1435" s="3">
        <v>-1</v>
      </c>
      <c r="J1435" s="19" t="str">
        <f>VLOOKUP(I1435, 'Pricing plans'!$A$1:$B$5, 2, FALSE)</f>
        <v>NONE</v>
      </c>
      <c r="K1435" s="22">
        <f t="array" ref="K1435">INDEX(Prices!$A$1:$G$5, MATCH(J1435, Prices!$A$1:$A$5, 0), MATCH(H1435, Prices!$A$1:$G$1, 0))</f>
        <v>0</v>
      </c>
      <c r="L1435" s="3">
        <v>3</v>
      </c>
      <c r="M1435" s="18" t="str">
        <f>VLOOKUP(L1435, Cities!$A$1:$B$11, 2, FALSE)</f>
        <v>Da Nang</v>
      </c>
      <c r="N1435" s="3">
        <v>7</v>
      </c>
      <c r="O1435" s="4" t="s">
        <v>47</v>
      </c>
    </row>
    <row r="1436" spans="1:15" ht="13" x14ac:dyDescent="0.15">
      <c r="A1436" s="3">
        <v>1435</v>
      </c>
      <c r="B1436" s="3">
        <v>3</v>
      </c>
      <c r="C1436" s="18" t="str">
        <f>VLOOKUP(B1436, 'Traffic channels'!$A$1:$B$7, 2, FALSE)</f>
        <v>Bing</v>
      </c>
      <c r="D1436" s="4" t="s">
        <v>39</v>
      </c>
      <c r="E1436" s="14">
        <v>0</v>
      </c>
      <c r="F1436" s="3">
        <v>-1</v>
      </c>
      <c r="G1436" s="3">
        <v>-1</v>
      </c>
      <c r="H1436" s="18" t="str">
        <f>VLOOKUP(G1436, Products!$A$1:$B$7, 2, FALSE)</f>
        <v>NONE</v>
      </c>
      <c r="I1436" s="3">
        <v>-1</v>
      </c>
      <c r="J1436" s="19" t="str">
        <f>VLOOKUP(I1436, 'Pricing plans'!$A$1:$B$5, 2, FALSE)</f>
        <v>NONE</v>
      </c>
      <c r="K1436" s="22">
        <f t="array" ref="K1436">INDEX(Prices!$A$1:$G$5, MATCH(J1436, Prices!$A$1:$A$5, 0), MATCH(H1436, Prices!$A$1:$G$1, 0))</f>
        <v>0</v>
      </c>
      <c r="L1436" s="3">
        <v>5</v>
      </c>
      <c r="M1436" s="18" t="str">
        <f>VLOOKUP(L1436, Cities!$A$1:$B$11, 2, FALSE)</f>
        <v>Đông Hà</v>
      </c>
      <c r="N1436" s="3">
        <v>5</v>
      </c>
      <c r="O1436" s="4" t="s">
        <v>43</v>
      </c>
    </row>
    <row r="1437" spans="1:15" ht="13" x14ac:dyDescent="0.15">
      <c r="A1437" s="3">
        <v>1436</v>
      </c>
      <c r="B1437" s="3">
        <v>2</v>
      </c>
      <c r="C1437" s="18" t="str">
        <f>VLOOKUP(B1437, 'Traffic channels'!$A$1:$B$7, 2, FALSE)</f>
        <v>Google Ads</v>
      </c>
      <c r="D1437" s="4" t="s">
        <v>42</v>
      </c>
      <c r="E1437" s="14">
        <v>0</v>
      </c>
      <c r="F1437" s="3">
        <v>-1</v>
      </c>
      <c r="G1437" s="3">
        <v>-1</v>
      </c>
      <c r="H1437" s="18" t="str">
        <f>VLOOKUP(G1437, Products!$A$1:$B$7, 2, FALSE)</f>
        <v>NONE</v>
      </c>
      <c r="I1437" s="3">
        <v>-1</v>
      </c>
      <c r="J1437" s="19" t="str">
        <f>VLOOKUP(I1437, 'Pricing plans'!$A$1:$B$5, 2, FALSE)</f>
        <v>NONE</v>
      </c>
      <c r="K1437" s="22">
        <f t="array" ref="K1437">INDEX(Prices!$A$1:$G$5, MATCH(J1437, Prices!$A$1:$A$5, 0), MATCH(H1437, Prices!$A$1:$G$1, 0))</f>
        <v>0</v>
      </c>
      <c r="L1437" s="3">
        <v>6</v>
      </c>
      <c r="M1437" s="18" t="str">
        <f>VLOOKUP(L1437, Cities!$A$1:$B$11, 2, FALSE)</f>
        <v>Đà Lạt</v>
      </c>
      <c r="N1437" s="3">
        <v>7</v>
      </c>
      <c r="O1437" s="4" t="s">
        <v>47</v>
      </c>
    </row>
    <row r="1438" spans="1:15" ht="13" x14ac:dyDescent="0.15">
      <c r="A1438" s="3">
        <v>1437</v>
      </c>
      <c r="B1438" s="3">
        <v>1</v>
      </c>
      <c r="C1438" s="18" t="str">
        <f>VLOOKUP(B1438, 'Traffic channels'!$A$1:$B$7, 2, FALSE)</f>
        <v>Google SEO</v>
      </c>
      <c r="D1438" s="4" t="s">
        <v>39</v>
      </c>
      <c r="E1438" s="14">
        <v>0</v>
      </c>
      <c r="F1438" s="3">
        <v>-1</v>
      </c>
      <c r="G1438" s="3">
        <v>-1</v>
      </c>
      <c r="H1438" s="18" t="str">
        <f>VLOOKUP(G1438, Products!$A$1:$B$7, 2, FALSE)</f>
        <v>NONE</v>
      </c>
      <c r="I1438" s="3">
        <v>-1</v>
      </c>
      <c r="J1438" s="19" t="str">
        <f>VLOOKUP(I1438, 'Pricing plans'!$A$1:$B$5, 2, FALSE)</f>
        <v>NONE</v>
      </c>
      <c r="K1438" s="22">
        <f t="array" ref="K1438">INDEX(Prices!$A$1:$G$5, MATCH(J1438, Prices!$A$1:$A$5, 0), MATCH(H1438, Prices!$A$1:$G$1, 0))</f>
        <v>0</v>
      </c>
      <c r="L1438" s="3">
        <v>5</v>
      </c>
      <c r="M1438" s="18" t="str">
        <f>VLOOKUP(L1438, Cities!$A$1:$B$11, 2, FALSE)</f>
        <v>Đông Hà</v>
      </c>
      <c r="N1438" s="3">
        <v>2</v>
      </c>
      <c r="O1438" s="4" t="s">
        <v>41</v>
      </c>
    </row>
    <row r="1439" spans="1:15" ht="13" x14ac:dyDescent="0.15">
      <c r="A1439" s="3">
        <v>1438</v>
      </c>
      <c r="B1439" s="3">
        <v>2</v>
      </c>
      <c r="C1439" s="18" t="str">
        <f>VLOOKUP(B1439, 'Traffic channels'!$A$1:$B$7, 2, FALSE)</f>
        <v>Google Ads</v>
      </c>
      <c r="D1439" s="4" t="s">
        <v>39</v>
      </c>
      <c r="E1439" s="14">
        <v>0</v>
      </c>
      <c r="F1439" s="3">
        <v>-1</v>
      </c>
      <c r="G1439" s="3">
        <v>-1</v>
      </c>
      <c r="H1439" s="18" t="str">
        <f>VLOOKUP(G1439, Products!$A$1:$B$7, 2, FALSE)</f>
        <v>NONE</v>
      </c>
      <c r="I1439" s="3">
        <v>-1</v>
      </c>
      <c r="J1439" s="19" t="str">
        <f>VLOOKUP(I1439, 'Pricing plans'!$A$1:$B$5, 2, FALSE)</f>
        <v>NONE</v>
      </c>
      <c r="K1439" s="22">
        <f t="array" ref="K1439">INDEX(Prices!$A$1:$G$5, MATCH(J1439, Prices!$A$1:$A$5, 0), MATCH(H1439, Prices!$A$1:$G$1, 0))</f>
        <v>0</v>
      </c>
      <c r="L1439" s="3">
        <v>3</v>
      </c>
      <c r="M1439" s="18" t="str">
        <f>VLOOKUP(L1439, Cities!$A$1:$B$11, 2, FALSE)</f>
        <v>Da Nang</v>
      </c>
      <c r="N1439" s="3">
        <v>5</v>
      </c>
      <c r="O1439" s="4" t="s">
        <v>43</v>
      </c>
    </row>
    <row r="1440" spans="1:15" ht="13" x14ac:dyDescent="0.15">
      <c r="A1440" s="3">
        <v>1439</v>
      </c>
      <c r="B1440" s="3">
        <v>2</v>
      </c>
      <c r="C1440" s="18" t="str">
        <f>VLOOKUP(B1440, 'Traffic channels'!$A$1:$B$7, 2, FALSE)</f>
        <v>Google Ads</v>
      </c>
      <c r="D1440" s="4" t="s">
        <v>42</v>
      </c>
      <c r="E1440" s="14">
        <v>0</v>
      </c>
      <c r="F1440" s="3">
        <v>-1</v>
      </c>
      <c r="G1440" s="3">
        <v>-1</v>
      </c>
      <c r="H1440" s="18" t="str">
        <f>VLOOKUP(G1440, Products!$A$1:$B$7, 2, FALSE)</f>
        <v>NONE</v>
      </c>
      <c r="I1440" s="3">
        <v>-1</v>
      </c>
      <c r="J1440" s="19" t="str">
        <f>VLOOKUP(I1440, 'Pricing plans'!$A$1:$B$5, 2, FALSE)</f>
        <v>NONE</v>
      </c>
      <c r="K1440" s="22">
        <f t="array" ref="K1440">INDEX(Prices!$A$1:$G$5, MATCH(J1440, Prices!$A$1:$A$5, 0), MATCH(H1440, Prices!$A$1:$G$1, 0))</f>
        <v>0</v>
      </c>
      <c r="L1440" s="3">
        <v>3</v>
      </c>
      <c r="M1440" s="18" t="str">
        <f>VLOOKUP(L1440, Cities!$A$1:$B$11, 2, FALSE)</f>
        <v>Da Nang</v>
      </c>
      <c r="N1440" s="3">
        <v>5</v>
      </c>
      <c r="O1440" s="4" t="s">
        <v>43</v>
      </c>
    </row>
    <row r="1441" spans="1:15" ht="13" x14ac:dyDescent="0.15">
      <c r="A1441" s="3">
        <v>1440</v>
      </c>
      <c r="B1441" s="3">
        <v>2</v>
      </c>
      <c r="C1441" s="18" t="str">
        <f>VLOOKUP(B1441, 'Traffic channels'!$A$1:$B$7, 2, FALSE)</f>
        <v>Google Ads</v>
      </c>
      <c r="D1441" s="4" t="s">
        <v>42</v>
      </c>
      <c r="E1441" s="14">
        <v>0</v>
      </c>
      <c r="F1441" s="3">
        <v>-1</v>
      </c>
      <c r="G1441" s="3">
        <v>-1</v>
      </c>
      <c r="H1441" s="18" t="str">
        <f>VLOOKUP(G1441, Products!$A$1:$B$7, 2, FALSE)</f>
        <v>NONE</v>
      </c>
      <c r="I1441" s="3">
        <v>-1</v>
      </c>
      <c r="J1441" s="19" t="str">
        <f>VLOOKUP(I1441, 'Pricing plans'!$A$1:$B$5, 2, FALSE)</f>
        <v>NONE</v>
      </c>
      <c r="K1441" s="22">
        <f t="array" ref="K1441">INDEX(Prices!$A$1:$G$5, MATCH(J1441, Prices!$A$1:$A$5, 0), MATCH(H1441, Prices!$A$1:$G$1, 0))</f>
        <v>0</v>
      </c>
      <c r="L1441" s="3">
        <v>9</v>
      </c>
      <c r="M1441" s="18" t="str">
        <f>VLOOKUP(L1441, Cities!$A$1:$B$11, 2, FALSE)</f>
        <v>Haiphong</v>
      </c>
      <c r="N1441" s="3">
        <v>2</v>
      </c>
      <c r="O1441" s="4" t="s">
        <v>41</v>
      </c>
    </row>
    <row r="1442" spans="1:15" ht="13" x14ac:dyDescent="0.15">
      <c r="A1442" s="3">
        <v>1441</v>
      </c>
      <c r="B1442" s="3">
        <v>4</v>
      </c>
      <c r="C1442" s="18" t="str">
        <f>VLOOKUP(B1442, 'Traffic channels'!$A$1:$B$7, 2, FALSE)</f>
        <v>Facebook</v>
      </c>
      <c r="D1442" s="4" t="s">
        <v>42</v>
      </c>
      <c r="E1442" s="14">
        <v>0</v>
      </c>
      <c r="F1442" s="3">
        <v>-1</v>
      </c>
      <c r="G1442" s="3">
        <v>-1</v>
      </c>
      <c r="H1442" s="18" t="str">
        <f>VLOOKUP(G1442, Products!$A$1:$B$7, 2, FALSE)</f>
        <v>NONE</v>
      </c>
      <c r="I1442" s="3">
        <v>-1</v>
      </c>
      <c r="J1442" s="19" t="str">
        <f>VLOOKUP(I1442, 'Pricing plans'!$A$1:$B$5, 2, FALSE)</f>
        <v>NONE</v>
      </c>
      <c r="K1442" s="22">
        <f t="array" ref="K1442">INDEX(Prices!$A$1:$G$5, MATCH(J1442, Prices!$A$1:$A$5, 0), MATCH(H1442, Prices!$A$1:$G$1, 0))</f>
        <v>0</v>
      </c>
      <c r="L1442" s="3">
        <v>6</v>
      </c>
      <c r="M1442" s="18" t="str">
        <f>VLOOKUP(L1442, Cities!$A$1:$B$11, 2, FALSE)</f>
        <v>Đà Lạt</v>
      </c>
      <c r="N1442" s="3">
        <v>5</v>
      </c>
      <c r="O1442" s="4" t="s">
        <v>43</v>
      </c>
    </row>
    <row r="1443" spans="1:15" ht="13" x14ac:dyDescent="0.15">
      <c r="A1443" s="3">
        <v>1442</v>
      </c>
      <c r="B1443" s="3">
        <v>2</v>
      </c>
      <c r="C1443" s="18" t="str">
        <f>VLOOKUP(B1443, 'Traffic channels'!$A$1:$B$7, 2, FALSE)</f>
        <v>Google Ads</v>
      </c>
      <c r="D1443" s="4" t="s">
        <v>42</v>
      </c>
      <c r="E1443" s="14">
        <v>0</v>
      </c>
      <c r="F1443" s="3">
        <v>-1</v>
      </c>
      <c r="G1443" s="3">
        <v>-1</v>
      </c>
      <c r="H1443" s="18" t="str">
        <f>VLOOKUP(G1443, Products!$A$1:$B$7, 2, FALSE)</f>
        <v>NONE</v>
      </c>
      <c r="I1443" s="3">
        <v>-1</v>
      </c>
      <c r="J1443" s="19" t="str">
        <f>VLOOKUP(I1443, 'Pricing plans'!$A$1:$B$5, 2, FALSE)</f>
        <v>NONE</v>
      </c>
      <c r="K1443" s="22">
        <f t="array" ref="K1443">INDEX(Prices!$A$1:$G$5, MATCH(J1443, Prices!$A$1:$A$5, 0), MATCH(H1443, Prices!$A$1:$G$1, 0))</f>
        <v>0</v>
      </c>
      <c r="L1443" s="3">
        <v>9</v>
      </c>
      <c r="M1443" s="18" t="str">
        <f>VLOOKUP(L1443, Cities!$A$1:$B$11, 2, FALSE)</f>
        <v>Haiphong</v>
      </c>
      <c r="N1443" s="3">
        <v>1</v>
      </c>
      <c r="O1443" s="4" t="s">
        <v>44</v>
      </c>
    </row>
    <row r="1444" spans="1:15" ht="13" x14ac:dyDescent="0.15">
      <c r="A1444" s="3">
        <v>1443</v>
      </c>
      <c r="B1444" s="3">
        <v>1</v>
      </c>
      <c r="C1444" s="18" t="str">
        <f>VLOOKUP(B1444, 'Traffic channels'!$A$1:$B$7, 2, FALSE)</f>
        <v>Google SEO</v>
      </c>
      <c r="D1444" s="4" t="s">
        <v>39</v>
      </c>
      <c r="E1444" s="14">
        <v>0</v>
      </c>
      <c r="F1444" s="3">
        <v>-1</v>
      </c>
      <c r="G1444" s="3">
        <v>-1</v>
      </c>
      <c r="H1444" s="18" t="str">
        <f>VLOOKUP(G1444, Products!$A$1:$B$7, 2, FALSE)</f>
        <v>NONE</v>
      </c>
      <c r="I1444" s="3">
        <v>-1</v>
      </c>
      <c r="J1444" s="19" t="str">
        <f>VLOOKUP(I1444, 'Pricing plans'!$A$1:$B$5, 2, FALSE)</f>
        <v>NONE</v>
      </c>
      <c r="K1444" s="22">
        <f t="array" ref="K1444">INDEX(Prices!$A$1:$G$5, MATCH(J1444, Prices!$A$1:$A$5, 0), MATCH(H1444, Prices!$A$1:$G$1, 0))</f>
        <v>0</v>
      </c>
      <c r="L1444" s="3">
        <v>4</v>
      </c>
      <c r="M1444" s="18" t="str">
        <f>VLOOKUP(L1444, Cities!$A$1:$B$11, 2, FALSE)</f>
        <v>Huế</v>
      </c>
      <c r="N1444" s="3">
        <v>7</v>
      </c>
      <c r="O1444" s="4" t="s">
        <v>47</v>
      </c>
    </row>
    <row r="1445" spans="1:15" ht="13" x14ac:dyDescent="0.15">
      <c r="A1445" s="3">
        <v>1444</v>
      </c>
      <c r="B1445" s="3">
        <v>2</v>
      </c>
      <c r="C1445" s="18" t="str">
        <f>VLOOKUP(B1445, 'Traffic channels'!$A$1:$B$7, 2, FALSE)</f>
        <v>Google Ads</v>
      </c>
      <c r="D1445" s="4" t="s">
        <v>42</v>
      </c>
      <c r="E1445" s="14">
        <v>0</v>
      </c>
      <c r="F1445" s="3">
        <v>-1</v>
      </c>
      <c r="G1445" s="3">
        <v>-1</v>
      </c>
      <c r="H1445" s="18" t="str">
        <f>VLOOKUP(G1445, Products!$A$1:$B$7, 2, FALSE)</f>
        <v>NONE</v>
      </c>
      <c r="I1445" s="3">
        <v>-1</v>
      </c>
      <c r="J1445" s="19" t="str">
        <f>VLOOKUP(I1445, 'Pricing plans'!$A$1:$B$5, 2, FALSE)</f>
        <v>NONE</v>
      </c>
      <c r="K1445" s="22">
        <f t="array" ref="K1445">INDEX(Prices!$A$1:$G$5, MATCH(J1445, Prices!$A$1:$A$5, 0), MATCH(H1445, Prices!$A$1:$G$1, 0))</f>
        <v>0</v>
      </c>
      <c r="L1445" s="3">
        <v>10</v>
      </c>
      <c r="M1445" s="18" t="str">
        <f>VLOOKUP(L1445, Cities!$A$1:$B$11, 2, FALSE)</f>
        <v>Nha Trang</v>
      </c>
      <c r="N1445" s="3">
        <v>2</v>
      </c>
      <c r="O1445" s="4" t="s">
        <v>41</v>
      </c>
    </row>
    <row r="1446" spans="1:15" ht="13" x14ac:dyDescent="0.15">
      <c r="A1446" s="3">
        <v>1445</v>
      </c>
      <c r="B1446" s="3">
        <v>2</v>
      </c>
      <c r="C1446" s="18" t="str">
        <f>VLOOKUP(B1446, 'Traffic channels'!$A$1:$B$7, 2, FALSE)</f>
        <v>Google Ads</v>
      </c>
      <c r="D1446" s="4" t="s">
        <v>42</v>
      </c>
      <c r="E1446" s="14">
        <v>0</v>
      </c>
      <c r="F1446" s="3">
        <v>-1</v>
      </c>
      <c r="G1446" s="3">
        <v>-1</v>
      </c>
      <c r="H1446" s="18" t="str">
        <f>VLOOKUP(G1446, Products!$A$1:$B$7, 2, FALSE)</f>
        <v>NONE</v>
      </c>
      <c r="I1446" s="3">
        <v>-1</v>
      </c>
      <c r="J1446" s="19" t="str">
        <f>VLOOKUP(I1446, 'Pricing plans'!$A$1:$B$5, 2, FALSE)</f>
        <v>NONE</v>
      </c>
      <c r="K1446" s="22">
        <f t="array" ref="K1446">INDEX(Prices!$A$1:$G$5, MATCH(J1446, Prices!$A$1:$A$5, 0), MATCH(H1446, Prices!$A$1:$G$1, 0))</f>
        <v>0</v>
      </c>
      <c r="L1446" s="3">
        <v>6</v>
      </c>
      <c r="M1446" s="18" t="str">
        <f>VLOOKUP(L1446, Cities!$A$1:$B$11, 2, FALSE)</f>
        <v>Đà Lạt</v>
      </c>
      <c r="N1446" s="3">
        <v>1</v>
      </c>
      <c r="O1446" s="4" t="s">
        <v>44</v>
      </c>
    </row>
    <row r="1447" spans="1:15" ht="13" x14ac:dyDescent="0.15">
      <c r="A1447" s="3">
        <v>1446</v>
      </c>
      <c r="B1447" s="3">
        <v>2</v>
      </c>
      <c r="C1447" s="18" t="str">
        <f>VLOOKUP(B1447, 'Traffic channels'!$A$1:$B$7, 2, FALSE)</f>
        <v>Google Ads</v>
      </c>
      <c r="D1447" s="4" t="s">
        <v>39</v>
      </c>
      <c r="E1447" s="14">
        <v>0</v>
      </c>
      <c r="F1447" s="3">
        <v>-1</v>
      </c>
      <c r="G1447" s="3">
        <v>-1</v>
      </c>
      <c r="H1447" s="18" t="str">
        <f>VLOOKUP(G1447, Products!$A$1:$B$7, 2, FALSE)</f>
        <v>NONE</v>
      </c>
      <c r="I1447" s="3">
        <v>-1</v>
      </c>
      <c r="J1447" s="19" t="str">
        <f>VLOOKUP(I1447, 'Pricing plans'!$A$1:$B$5, 2, FALSE)</f>
        <v>NONE</v>
      </c>
      <c r="K1447" s="22">
        <f t="array" ref="K1447">INDEX(Prices!$A$1:$G$5, MATCH(J1447, Prices!$A$1:$A$5, 0), MATCH(H1447, Prices!$A$1:$G$1, 0))</f>
        <v>0</v>
      </c>
      <c r="L1447" s="3">
        <v>3</v>
      </c>
      <c r="M1447" s="18" t="str">
        <f>VLOOKUP(L1447, Cities!$A$1:$B$11, 2, FALSE)</f>
        <v>Da Nang</v>
      </c>
      <c r="N1447" s="3">
        <v>1</v>
      </c>
      <c r="O1447" s="4" t="s">
        <v>44</v>
      </c>
    </row>
    <row r="1448" spans="1:15" ht="13" x14ac:dyDescent="0.15">
      <c r="A1448" s="3">
        <v>1447</v>
      </c>
      <c r="B1448" s="3">
        <v>4</v>
      </c>
      <c r="C1448" s="18" t="str">
        <f>VLOOKUP(B1448, 'Traffic channels'!$A$1:$B$7, 2, FALSE)</f>
        <v>Facebook</v>
      </c>
      <c r="D1448" s="4" t="s">
        <v>39</v>
      </c>
      <c r="E1448" s="14">
        <v>0</v>
      </c>
      <c r="F1448" s="3">
        <v>-1</v>
      </c>
      <c r="G1448" s="3">
        <v>-1</v>
      </c>
      <c r="H1448" s="18" t="str">
        <f>VLOOKUP(G1448, Products!$A$1:$B$7, 2, FALSE)</f>
        <v>NONE</v>
      </c>
      <c r="I1448" s="3">
        <v>-1</v>
      </c>
      <c r="J1448" s="19" t="str">
        <f>VLOOKUP(I1448, 'Pricing plans'!$A$1:$B$5, 2, FALSE)</f>
        <v>NONE</v>
      </c>
      <c r="K1448" s="22">
        <f t="array" ref="K1448">INDEX(Prices!$A$1:$G$5, MATCH(J1448, Prices!$A$1:$A$5, 0), MATCH(H1448, Prices!$A$1:$G$1, 0))</f>
        <v>0</v>
      </c>
      <c r="L1448" s="3">
        <v>7</v>
      </c>
      <c r="M1448" s="18" t="str">
        <f>VLOOKUP(L1448, Cities!$A$1:$B$11, 2, FALSE)</f>
        <v>Hội An</v>
      </c>
      <c r="N1448" s="3">
        <v>4</v>
      </c>
      <c r="O1448" s="4" t="s">
        <v>45</v>
      </c>
    </row>
    <row r="1449" spans="1:15" ht="13" x14ac:dyDescent="0.15">
      <c r="A1449" s="3">
        <v>1448</v>
      </c>
      <c r="B1449" s="3">
        <v>3</v>
      </c>
      <c r="C1449" s="18" t="str">
        <f>VLOOKUP(B1449, 'Traffic channels'!$A$1:$B$7, 2, FALSE)</f>
        <v>Bing</v>
      </c>
      <c r="D1449" s="4" t="s">
        <v>42</v>
      </c>
      <c r="E1449" s="14">
        <v>0</v>
      </c>
      <c r="F1449" s="3">
        <v>-1</v>
      </c>
      <c r="G1449" s="3">
        <v>-1</v>
      </c>
      <c r="H1449" s="18" t="str">
        <f>VLOOKUP(G1449, Products!$A$1:$B$7, 2, FALSE)</f>
        <v>NONE</v>
      </c>
      <c r="I1449" s="3">
        <v>-1</v>
      </c>
      <c r="J1449" s="19" t="str">
        <f>VLOOKUP(I1449, 'Pricing plans'!$A$1:$B$5, 2, FALSE)</f>
        <v>NONE</v>
      </c>
      <c r="K1449" s="22">
        <f t="array" ref="K1449">INDEX(Prices!$A$1:$G$5, MATCH(J1449, Prices!$A$1:$A$5, 0), MATCH(H1449, Prices!$A$1:$G$1, 0))</f>
        <v>0</v>
      </c>
      <c r="L1449" s="3">
        <v>9</v>
      </c>
      <c r="M1449" s="18" t="str">
        <f>VLOOKUP(L1449, Cities!$A$1:$B$11, 2, FALSE)</f>
        <v>Haiphong</v>
      </c>
      <c r="N1449" s="3">
        <v>5</v>
      </c>
      <c r="O1449" s="4" t="s">
        <v>43</v>
      </c>
    </row>
    <row r="1450" spans="1:15" ht="13" x14ac:dyDescent="0.15">
      <c r="A1450" s="3">
        <v>1449</v>
      </c>
      <c r="B1450" s="3">
        <v>1</v>
      </c>
      <c r="C1450" s="18" t="str">
        <f>VLOOKUP(B1450, 'Traffic channels'!$A$1:$B$7, 2, FALSE)</f>
        <v>Google SEO</v>
      </c>
      <c r="D1450" s="4" t="s">
        <v>42</v>
      </c>
      <c r="E1450" s="14">
        <v>0</v>
      </c>
      <c r="F1450" s="3">
        <v>-1</v>
      </c>
      <c r="G1450" s="3">
        <v>-1</v>
      </c>
      <c r="H1450" s="18" t="str">
        <f>VLOOKUP(G1450, Products!$A$1:$B$7, 2, FALSE)</f>
        <v>NONE</v>
      </c>
      <c r="I1450" s="3">
        <v>-1</v>
      </c>
      <c r="J1450" s="19" t="str">
        <f>VLOOKUP(I1450, 'Pricing plans'!$A$1:$B$5, 2, FALSE)</f>
        <v>NONE</v>
      </c>
      <c r="K1450" s="22">
        <f t="array" ref="K1450">INDEX(Prices!$A$1:$G$5, MATCH(J1450, Prices!$A$1:$A$5, 0), MATCH(H1450, Prices!$A$1:$G$1, 0))</f>
        <v>0</v>
      </c>
      <c r="L1450" s="3">
        <v>9</v>
      </c>
      <c r="M1450" s="18" t="str">
        <f>VLOOKUP(L1450, Cities!$A$1:$B$11, 2, FALSE)</f>
        <v>Haiphong</v>
      </c>
      <c r="N1450" s="3">
        <v>5</v>
      </c>
      <c r="O1450" s="4" t="s">
        <v>43</v>
      </c>
    </row>
    <row r="1451" spans="1:15" ht="13" x14ac:dyDescent="0.15">
      <c r="A1451" s="3">
        <v>1450</v>
      </c>
      <c r="B1451" s="3">
        <v>5</v>
      </c>
      <c r="C1451" s="18" t="str">
        <f>VLOOKUP(B1451, 'Traffic channels'!$A$1:$B$7, 2, FALSE)</f>
        <v>Instagram</v>
      </c>
      <c r="D1451" s="4" t="s">
        <v>39</v>
      </c>
      <c r="E1451" s="14">
        <v>0</v>
      </c>
      <c r="F1451" s="3">
        <v>-1</v>
      </c>
      <c r="G1451" s="3">
        <v>-1</v>
      </c>
      <c r="H1451" s="18" t="str">
        <f>VLOOKUP(G1451, Products!$A$1:$B$7, 2, FALSE)</f>
        <v>NONE</v>
      </c>
      <c r="I1451" s="3">
        <v>-1</v>
      </c>
      <c r="J1451" s="19" t="str">
        <f>VLOOKUP(I1451, 'Pricing plans'!$A$1:$B$5, 2, FALSE)</f>
        <v>NONE</v>
      </c>
      <c r="K1451" s="22">
        <f t="array" ref="K1451">INDEX(Prices!$A$1:$G$5, MATCH(J1451, Prices!$A$1:$A$5, 0), MATCH(H1451, Prices!$A$1:$G$1, 0))</f>
        <v>0</v>
      </c>
      <c r="L1451" s="3">
        <v>9</v>
      </c>
      <c r="M1451" s="18" t="str">
        <f>VLOOKUP(L1451, Cities!$A$1:$B$11, 2, FALSE)</f>
        <v>Haiphong</v>
      </c>
      <c r="N1451" s="3">
        <v>4</v>
      </c>
      <c r="O1451" s="4" t="s">
        <v>45</v>
      </c>
    </row>
    <row r="1452" spans="1:15" ht="13" x14ac:dyDescent="0.15">
      <c r="A1452" s="3">
        <v>1451</v>
      </c>
      <c r="B1452" s="3">
        <v>4</v>
      </c>
      <c r="C1452" s="18" t="str">
        <f>VLOOKUP(B1452, 'Traffic channels'!$A$1:$B$7, 2, FALSE)</f>
        <v>Facebook</v>
      </c>
      <c r="D1452" s="4" t="s">
        <v>42</v>
      </c>
      <c r="E1452" s="14">
        <v>0</v>
      </c>
      <c r="F1452" s="3">
        <v>-1</v>
      </c>
      <c r="G1452" s="3">
        <v>-1</v>
      </c>
      <c r="H1452" s="18" t="str">
        <f>VLOOKUP(G1452, Products!$A$1:$B$7, 2, FALSE)</f>
        <v>NONE</v>
      </c>
      <c r="I1452" s="3">
        <v>-1</v>
      </c>
      <c r="J1452" s="19" t="str">
        <f>VLOOKUP(I1452, 'Pricing plans'!$A$1:$B$5, 2, FALSE)</f>
        <v>NONE</v>
      </c>
      <c r="K1452" s="22">
        <f t="array" ref="K1452">INDEX(Prices!$A$1:$G$5, MATCH(J1452, Prices!$A$1:$A$5, 0), MATCH(H1452, Prices!$A$1:$G$1, 0))</f>
        <v>0</v>
      </c>
      <c r="L1452" s="3">
        <v>5</v>
      </c>
      <c r="M1452" s="18" t="str">
        <f>VLOOKUP(L1452, Cities!$A$1:$B$11, 2, FALSE)</f>
        <v>Đông Hà</v>
      </c>
      <c r="N1452" s="3">
        <v>1</v>
      </c>
      <c r="O1452" s="4" t="s">
        <v>44</v>
      </c>
    </row>
    <row r="1453" spans="1:15" ht="13" x14ac:dyDescent="0.15">
      <c r="A1453" s="3">
        <v>1452</v>
      </c>
      <c r="B1453" s="3">
        <v>4</v>
      </c>
      <c r="C1453" s="18" t="str">
        <f>VLOOKUP(B1453, 'Traffic channels'!$A$1:$B$7, 2, FALSE)</f>
        <v>Facebook</v>
      </c>
      <c r="D1453" s="4" t="s">
        <v>39</v>
      </c>
      <c r="E1453" s="14">
        <v>0</v>
      </c>
      <c r="F1453" s="3">
        <v>-1</v>
      </c>
      <c r="G1453" s="3">
        <v>-1</v>
      </c>
      <c r="H1453" s="18" t="str">
        <f>VLOOKUP(G1453, Products!$A$1:$B$7, 2, FALSE)</f>
        <v>NONE</v>
      </c>
      <c r="I1453" s="3">
        <v>-1</v>
      </c>
      <c r="J1453" s="19" t="str">
        <f>VLOOKUP(I1453, 'Pricing plans'!$A$1:$B$5, 2, FALSE)</f>
        <v>NONE</v>
      </c>
      <c r="K1453" s="22">
        <f t="array" ref="K1453">INDEX(Prices!$A$1:$G$5, MATCH(J1453, Prices!$A$1:$A$5, 0), MATCH(H1453, Prices!$A$1:$G$1, 0))</f>
        <v>0</v>
      </c>
      <c r="L1453" s="3">
        <v>3</v>
      </c>
      <c r="M1453" s="18" t="str">
        <f>VLOOKUP(L1453, Cities!$A$1:$B$11, 2, FALSE)</f>
        <v>Da Nang</v>
      </c>
      <c r="N1453" s="3">
        <v>5</v>
      </c>
      <c r="O1453" s="4" t="s">
        <v>43</v>
      </c>
    </row>
    <row r="1454" spans="1:15" ht="13" x14ac:dyDescent="0.15">
      <c r="A1454" s="3">
        <v>1453</v>
      </c>
      <c r="B1454" s="3">
        <v>3</v>
      </c>
      <c r="C1454" s="18" t="str">
        <f>VLOOKUP(B1454, 'Traffic channels'!$A$1:$B$7, 2, FALSE)</f>
        <v>Bing</v>
      </c>
      <c r="D1454" s="4" t="s">
        <v>42</v>
      </c>
      <c r="E1454" s="14">
        <v>0</v>
      </c>
      <c r="F1454" s="3">
        <v>-1</v>
      </c>
      <c r="G1454" s="3">
        <v>-1</v>
      </c>
      <c r="H1454" s="18" t="str">
        <f>VLOOKUP(G1454, Products!$A$1:$B$7, 2, FALSE)</f>
        <v>NONE</v>
      </c>
      <c r="I1454" s="3">
        <v>-1</v>
      </c>
      <c r="J1454" s="19" t="str">
        <f>VLOOKUP(I1454, 'Pricing plans'!$A$1:$B$5, 2, FALSE)</f>
        <v>NONE</v>
      </c>
      <c r="K1454" s="22">
        <f t="array" ref="K1454">INDEX(Prices!$A$1:$G$5, MATCH(J1454, Prices!$A$1:$A$5, 0), MATCH(H1454, Prices!$A$1:$G$1, 0))</f>
        <v>0</v>
      </c>
      <c r="L1454" s="3">
        <v>3</v>
      </c>
      <c r="M1454" s="18" t="str">
        <f>VLOOKUP(L1454, Cities!$A$1:$B$11, 2, FALSE)</f>
        <v>Da Nang</v>
      </c>
      <c r="N1454" s="3">
        <v>6</v>
      </c>
      <c r="O1454" s="4" t="s">
        <v>46</v>
      </c>
    </row>
    <row r="1455" spans="1:15" ht="13" x14ac:dyDescent="0.15">
      <c r="A1455" s="3">
        <v>1454</v>
      </c>
      <c r="B1455" s="3">
        <v>4</v>
      </c>
      <c r="C1455" s="18" t="str">
        <f>VLOOKUP(B1455, 'Traffic channels'!$A$1:$B$7, 2, FALSE)</f>
        <v>Facebook</v>
      </c>
      <c r="D1455" s="4" t="s">
        <v>42</v>
      </c>
      <c r="E1455" s="14">
        <v>0</v>
      </c>
      <c r="F1455" s="3">
        <v>-1</v>
      </c>
      <c r="G1455" s="3">
        <v>-1</v>
      </c>
      <c r="H1455" s="18" t="str">
        <f>VLOOKUP(G1455, Products!$A$1:$B$7, 2, FALSE)</f>
        <v>NONE</v>
      </c>
      <c r="I1455" s="3">
        <v>-1</v>
      </c>
      <c r="J1455" s="19" t="str">
        <f>VLOOKUP(I1455, 'Pricing plans'!$A$1:$B$5, 2, FALSE)</f>
        <v>NONE</v>
      </c>
      <c r="K1455" s="22">
        <f t="array" ref="K1455">INDEX(Prices!$A$1:$G$5, MATCH(J1455, Prices!$A$1:$A$5, 0), MATCH(H1455, Prices!$A$1:$G$1, 0))</f>
        <v>0</v>
      </c>
      <c r="L1455" s="3">
        <v>7</v>
      </c>
      <c r="M1455" s="18" t="str">
        <f>VLOOKUP(L1455, Cities!$A$1:$B$11, 2, FALSE)</f>
        <v>Hội An</v>
      </c>
      <c r="N1455" s="3">
        <v>5</v>
      </c>
      <c r="O1455" s="4" t="s">
        <v>43</v>
      </c>
    </row>
    <row r="1456" spans="1:15" ht="13" x14ac:dyDescent="0.15">
      <c r="A1456" s="3">
        <v>1455</v>
      </c>
      <c r="B1456" s="3">
        <v>4</v>
      </c>
      <c r="C1456" s="18" t="str">
        <f>VLOOKUP(B1456, 'Traffic channels'!$A$1:$B$7, 2, FALSE)</f>
        <v>Facebook</v>
      </c>
      <c r="D1456" s="4" t="s">
        <v>42</v>
      </c>
      <c r="E1456" s="14">
        <v>0</v>
      </c>
      <c r="F1456" s="3">
        <v>-1</v>
      </c>
      <c r="G1456" s="3">
        <v>-1</v>
      </c>
      <c r="H1456" s="18" t="str">
        <f>VLOOKUP(G1456, Products!$A$1:$B$7, 2, FALSE)</f>
        <v>NONE</v>
      </c>
      <c r="I1456" s="3">
        <v>-1</v>
      </c>
      <c r="J1456" s="19" t="str">
        <f>VLOOKUP(I1456, 'Pricing plans'!$A$1:$B$5, 2, FALSE)</f>
        <v>NONE</v>
      </c>
      <c r="K1456" s="22">
        <f t="array" ref="K1456">INDEX(Prices!$A$1:$G$5, MATCH(J1456, Prices!$A$1:$A$5, 0), MATCH(H1456, Prices!$A$1:$G$1, 0))</f>
        <v>0</v>
      </c>
      <c r="L1456" s="3">
        <v>4</v>
      </c>
      <c r="M1456" s="18" t="str">
        <f>VLOOKUP(L1456, Cities!$A$1:$B$11, 2, FALSE)</f>
        <v>Huế</v>
      </c>
      <c r="N1456" s="3">
        <v>7</v>
      </c>
      <c r="O1456" s="4" t="s">
        <v>47</v>
      </c>
    </row>
    <row r="1457" spans="1:15" ht="13" x14ac:dyDescent="0.15">
      <c r="A1457" s="3">
        <v>1456</v>
      </c>
      <c r="B1457" s="3">
        <v>4</v>
      </c>
      <c r="C1457" s="18" t="str">
        <f>VLOOKUP(B1457, 'Traffic channels'!$A$1:$B$7, 2, FALSE)</f>
        <v>Facebook</v>
      </c>
      <c r="D1457" s="4" t="s">
        <v>39</v>
      </c>
      <c r="E1457" s="14">
        <v>0</v>
      </c>
      <c r="F1457" s="3">
        <v>-1</v>
      </c>
      <c r="G1457" s="3">
        <v>-1</v>
      </c>
      <c r="H1457" s="18" t="str">
        <f>VLOOKUP(G1457, Products!$A$1:$B$7, 2, FALSE)</f>
        <v>NONE</v>
      </c>
      <c r="I1457" s="3">
        <v>-1</v>
      </c>
      <c r="J1457" s="19" t="str">
        <f>VLOOKUP(I1457, 'Pricing plans'!$A$1:$B$5, 2, FALSE)</f>
        <v>NONE</v>
      </c>
      <c r="K1457" s="22">
        <f t="array" ref="K1457">INDEX(Prices!$A$1:$G$5, MATCH(J1457, Prices!$A$1:$A$5, 0), MATCH(H1457, Prices!$A$1:$G$1, 0))</f>
        <v>0</v>
      </c>
      <c r="L1457" s="3">
        <v>3</v>
      </c>
      <c r="M1457" s="18" t="str">
        <f>VLOOKUP(L1457, Cities!$A$1:$B$11, 2, FALSE)</f>
        <v>Da Nang</v>
      </c>
      <c r="N1457" s="3">
        <v>6</v>
      </c>
      <c r="O1457" s="4" t="s">
        <v>46</v>
      </c>
    </row>
    <row r="1458" spans="1:15" ht="13" x14ac:dyDescent="0.15">
      <c r="A1458" s="3">
        <v>1457</v>
      </c>
      <c r="B1458" s="3">
        <v>5</v>
      </c>
      <c r="C1458" s="18" t="str">
        <f>VLOOKUP(B1458, 'Traffic channels'!$A$1:$B$7, 2, FALSE)</f>
        <v>Instagram</v>
      </c>
      <c r="D1458" s="4" t="s">
        <v>42</v>
      </c>
      <c r="E1458" s="14">
        <v>0</v>
      </c>
      <c r="F1458" s="3">
        <v>-1</v>
      </c>
      <c r="G1458" s="3">
        <v>-1</v>
      </c>
      <c r="H1458" s="18" t="str">
        <f>VLOOKUP(G1458, Products!$A$1:$B$7, 2, FALSE)</f>
        <v>NONE</v>
      </c>
      <c r="I1458" s="3">
        <v>-1</v>
      </c>
      <c r="J1458" s="19" t="str">
        <f>VLOOKUP(I1458, 'Pricing plans'!$A$1:$B$5, 2, FALSE)</f>
        <v>NONE</v>
      </c>
      <c r="K1458" s="22">
        <f t="array" ref="K1458">INDEX(Prices!$A$1:$G$5, MATCH(J1458, Prices!$A$1:$A$5, 0), MATCH(H1458, Prices!$A$1:$G$1, 0))</f>
        <v>0</v>
      </c>
      <c r="L1458" s="3">
        <v>10</v>
      </c>
      <c r="M1458" s="18" t="str">
        <f>VLOOKUP(L1458, Cities!$A$1:$B$11, 2, FALSE)</f>
        <v>Nha Trang</v>
      </c>
      <c r="N1458" s="3">
        <v>4</v>
      </c>
      <c r="O1458" s="4" t="s">
        <v>45</v>
      </c>
    </row>
    <row r="1459" spans="1:15" ht="13" x14ac:dyDescent="0.15">
      <c r="A1459" s="3">
        <v>1458</v>
      </c>
      <c r="B1459" s="3">
        <v>2</v>
      </c>
      <c r="C1459" s="18" t="str">
        <f>VLOOKUP(B1459, 'Traffic channels'!$A$1:$B$7, 2, FALSE)</f>
        <v>Google Ads</v>
      </c>
      <c r="D1459" s="4" t="s">
        <v>39</v>
      </c>
      <c r="E1459" s="14">
        <v>0</v>
      </c>
      <c r="F1459" s="3">
        <v>-1</v>
      </c>
      <c r="G1459" s="3">
        <v>-1</v>
      </c>
      <c r="H1459" s="18" t="str">
        <f>VLOOKUP(G1459, Products!$A$1:$B$7, 2, FALSE)</f>
        <v>NONE</v>
      </c>
      <c r="I1459" s="3">
        <v>-1</v>
      </c>
      <c r="J1459" s="19" t="str">
        <f>VLOOKUP(I1459, 'Pricing plans'!$A$1:$B$5, 2, FALSE)</f>
        <v>NONE</v>
      </c>
      <c r="K1459" s="22">
        <f t="array" ref="K1459">INDEX(Prices!$A$1:$G$5, MATCH(J1459, Prices!$A$1:$A$5, 0), MATCH(H1459, Prices!$A$1:$G$1, 0))</f>
        <v>0</v>
      </c>
      <c r="L1459" s="3">
        <v>3</v>
      </c>
      <c r="M1459" s="18" t="str">
        <f>VLOOKUP(L1459, Cities!$A$1:$B$11, 2, FALSE)</f>
        <v>Da Nang</v>
      </c>
      <c r="N1459" s="3">
        <v>2</v>
      </c>
      <c r="O1459" s="4" t="s">
        <v>41</v>
      </c>
    </row>
    <row r="1460" spans="1:15" ht="13" x14ac:dyDescent="0.15">
      <c r="A1460" s="3">
        <v>1459</v>
      </c>
      <c r="B1460" s="3">
        <v>2</v>
      </c>
      <c r="C1460" s="18" t="str">
        <f>VLOOKUP(B1460, 'Traffic channels'!$A$1:$B$7, 2, FALSE)</f>
        <v>Google Ads</v>
      </c>
      <c r="D1460" s="4" t="s">
        <v>39</v>
      </c>
      <c r="E1460" s="14">
        <v>0</v>
      </c>
      <c r="F1460" s="3">
        <v>-1</v>
      </c>
      <c r="G1460" s="3">
        <v>-1</v>
      </c>
      <c r="H1460" s="18" t="str">
        <f>VLOOKUP(G1460, Products!$A$1:$B$7, 2, FALSE)</f>
        <v>NONE</v>
      </c>
      <c r="I1460" s="3">
        <v>-1</v>
      </c>
      <c r="J1460" s="19" t="str">
        <f>VLOOKUP(I1460, 'Pricing plans'!$A$1:$B$5, 2, FALSE)</f>
        <v>NONE</v>
      </c>
      <c r="K1460" s="22">
        <f t="array" ref="K1460">INDEX(Prices!$A$1:$G$5, MATCH(J1460, Prices!$A$1:$A$5, 0), MATCH(H1460, Prices!$A$1:$G$1, 0))</f>
        <v>0</v>
      </c>
      <c r="L1460" s="3">
        <v>8</v>
      </c>
      <c r="M1460" s="18" t="str">
        <f>VLOOKUP(L1460, Cities!$A$1:$B$11, 2, FALSE)</f>
        <v>Buôn Ma Thuột</v>
      </c>
      <c r="N1460" s="3">
        <v>6</v>
      </c>
      <c r="O1460" s="4" t="s">
        <v>46</v>
      </c>
    </row>
    <row r="1461" spans="1:15" ht="13" x14ac:dyDescent="0.15">
      <c r="A1461" s="3">
        <v>1460</v>
      </c>
      <c r="B1461" s="3">
        <v>4</v>
      </c>
      <c r="C1461" s="18" t="str">
        <f>VLOOKUP(B1461, 'Traffic channels'!$A$1:$B$7, 2, FALSE)</f>
        <v>Facebook</v>
      </c>
      <c r="D1461" s="4" t="s">
        <v>42</v>
      </c>
      <c r="E1461" s="14">
        <v>0</v>
      </c>
      <c r="F1461" s="3">
        <v>-1</v>
      </c>
      <c r="G1461" s="3">
        <v>-1</v>
      </c>
      <c r="H1461" s="18" t="str">
        <f>VLOOKUP(G1461, Products!$A$1:$B$7, 2, FALSE)</f>
        <v>NONE</v>
      </c>
      <c r="I1461" s="3">
        <v>-1</v>
      </c>
      <c r="J1461" s="19" t="str">
        <f>VLOOKUP(I1461, 'Pricing plans'!$A$1:$B$5, 2, FALSE)</f>
        <v>NONE</v>
      </c>
      <c r="K1461" s="22">
        <f t="array" ref="K1461">INDEX(Prices!$A$1:$G$5, MATCH(J1461, Prices!$A$1:$A$5, 0), MATCH(H1461, Prices!$A$1:$G$1, 0))</f>
        <v>0</v>
      </c>
      <c r="L1461" s="3">
        <v>9</v>
      </c>
      <c r="M1461" s="18" t="str">
        <f>VLOOKUP(L1461, Cities!$A$1:$B$11, 2, FALSE)</f>
        <v>Haiphong</v>
      </c>
      <c r="N1461" s="3">
        <v>2</v>
      </c>
      <c r="O1461" s="4" t="s">
        <v>41</v>
      </c>
    </row>
    <row r="1462" spans="1:15" ht="13" x14ac:dyDescent="0.15">
      <c r="A1462" s="3">
        <v>1461</v>
      </c>
      <c r="B1462" s="3">
        <v>2</v>
      </c>
      <c r="C1462" s="18" t="str">
        <f>VLOOKUP(B1462, 'Traffic channels'!$A$1:$B$7, 2, FALSE)</f>
        <v>Google Ads</v>
      </c>
      <c r="D1462" s="4" t="s">
        <v>42</v>
      </c>
      <c r="E1462" s="14">
        <v>0</v>
      </c>
      <c r="F1462" s="3">
        <v>-1</v>
      </c>
      <c r="G1462" s="3">
        <v>-1</v>
      </c>
      <c r="H1462" s="18" t="str">
        <f>VLOOKUP(G1462, Products!$A$1:$B$7, 2, FALSE)</f>
        <v>NONE</v>
      </c>
      <c r="I1462" s="3">
        <v>-1</v>
      </c>
      <c r="J1462" s="19" t="str">
        <f>VLOOKUP(I1462, 'Pricing plans'!$A$1:$B$5, 2, FALSE)</f>
        <v>NONE</v>
      </c>
      <c r="K1462" s="22">
        <f t="array" ref="K1462">INDEX(Prices!$A$1:$G$5, MATCH(J1462, Prices!$A$1:$A$5, 0), MATCH(H1462, Prices!$A$1:$G$1, 0))</f>
        <v>0</v>
      </c>
      <c r="L1462" s="3">
        <v>1</v>
      </c>
      <c r="M1462" s="18" t="str">
        <f>VLOOKUP(L1462, Cities!$A$1:$B$11, 2, FALSE)</f>
        <v>Ho Chi Minh City</v>
      </c>
      <c r="N1462" s="3">
        <v>3</v>
      </c>
      <c r="O1462" s="4" t="s">
        <v>40</v>
      </c>
    </row>
    <row r="1463" spans="1:15" ht="13" x14ac:dyDescent="0.15">
      <c r="A1463" s="3">
        <v>1462</v>
      </c>
      <c r="B1463" s="3">
        <v>1</v>
      </c>
      <c r="C1463" s="18" t="str">
        <f>VLOOKUP(B1463, 'Traffic channels'!$A$1:$B$7, 2, FALSE)</f>
        <v>Google SEO</v>
      </c>
      <c r="D1463" s="4" t="s">
        <v>39</v>
      </c>
      <c r="E1463" s="14">
        <v>0</v>
      </c>
      <c r="F1463" s="3">
        <v>-1</v>
      </c>
      <c r="G1463" s="3">
        <v>-1</v>
      </c>
      <c r="H1463" s="18" t="str">
        <f>VLOOKUP(G1463, Products!$A$1:$B$7, 2, FALSE)</f>
        <v>NONE</v>
      </c>
      <c r="I1463" s="3">
        <v>-1</v>
      </c>
      <c r="J1463" s="19" t="str">
        <f>VLOOKUP(I1463, 'Pricing plans'!$A$1:$B$5, 2, FALSE)</f>
        <v>NONE</v>
      </c>
      <c r="K1463" s="22">
        <f t="array" ref="K1463">INDEX(Prices!$A$1:$G$5, MATCH(J1463, Prices!$A$1:$A$5, 0), MATCH(H1463, Prices!$A$1:$G$1, 0))</f>
        <v>0</v>
      </c>
      <c r="L1463" s="3">
        <v>10</v>
      </c>
      <c r="M1463" s="18" t="str">
        <f>VLOOKUP(L1463, Cities!$A$1:$B$11, 2, FALSE)</f>
        <v>Nha Trang</v>
      </c>
      <c r="N1463" s="3">
        <v>3</v>
      </c>
      <c r="O1463" s="4" t="s">
        <v>40</v>
      </c>
    </row>
    <row r="1464" spans="1:15" ht="13" x14ac:dyDescent="0.15">
      <c r="A1464" s="3">
        <v>1463</v>
      </c>
      <c r="B1464" s="3">
        <v>4</v>
      </c>
      <c r="C1464" s="18" t="str">
        <f>VLOOKUP(B1464, 'Traffic channels'!$A$1:$B$7, 2, FALSE)</f>
        <v>Facebook</v>
      </c>
      <c r="D1464" s="4" t="s">
        <v>42</v>
      </c>
      <c r="E1464" s="14">
        <v>0</v>
      </c>
      <c r="F1464" s="3">
        <v>-1</v>
      </c>
      <c r="G1464" s="3">
        <v>-1</v>
      </c>
      <c r="H1464" s="18" t="str">
        <f>VLOOKUP(G1464, Products!$A$1:$B$7, 2, FALSE)</f>
        <v>NONE</v>
      </c>
      <c r="I1464" s="3">
        <v>-1</v>
      </c>
      <c r="J1464" s="19" t="str">
        <f>VLOOKUP(I1464, 'Pricing plans'!$A$1:$B$5, 2, FALSE)</f>
        <v>NONE</v>
      </c>
      <c r="K1464" s="22">
        <f t="array" ref="K1464">INDEX(Prices!$A$1:$G$5, MATCH(J1464, Prices!$A$1:$A$5, 0), MATCH(H1464, Prices!$A$1:$G$1, 0))</f>
        <v>0</v>
      </c>
      <c r="L1464" s="3">
        <v>10</v>
      </c>
      <c r="M1464" s="18" t="str">
        <f>VLOOKUP(L1464, Cities!$A$1:$B$11, 2, FALSE)</f>
        <v>Nha Trang</v>
      </c>
      <c r="N1464" s="3">
        <v>5</v>
      </c>
      <c r="O1464" s="4" t="s">
        <v>43</v>
      </c>
    </row>
    <row r="1465" spans="1:15" ht="13" x14ac:dyDescent="0.15">
      <c r="A1465" s="3">
        <v>1464</v>
      </c>
      <c r="B1465" s="3">
        <v>4</v>
      </c>
      <c r="C1465" s="18" t="str">
        <f>VLOOKUP(B1465, 'Traffic channels'!$A$1:$B$7, 2, FALSE)</f>
        <v>Facebook</v>
      </c>
      <c r="D1465" s="4" t="s">
        <v>42</v>
      </c>
      <c r="E1465" s="14">
        <v>0</v>
      </c>
      <c r="F1465" s="3">
        <v>-1</v>
      </c>
      <c r="G1465" s="3">
        <v>-1</v>
      </c>
      <c r="H1465" s="18" t="str">
        <f>VLOOKUP(G1465, Products!$A$1:$B$7, 2, FALSE)</f>
        <v>NONE</v>
      </c>
      <c r="I1465" s="3">
        <v>-1</v>
      </c>
      <c r="J1465" s="19" t="str">
        <f>VLOOKUP(I1465, 'Pricing plans'!$A$1:$B$5, 2, FALSE)</f>
        <v>NONE</v>
      </c>
      <c r="K1465" s="22">
        <f t="array" ref="K1465">INDEX(Prices!$A$1:$G$5, MATCH(J1465, Prices!$A$1:$A$5, 0), MATCH(H1465, Prices!$A$1:$G$1, 0))</f>
        <v>0</v>
      </c>
      <c r="L1465" s="3">
        <v>9</v>
      </c>
      <c r="M1465" s="18" t="str">
        <f>VLOOKUP(L1465, Cities!$A$1:$B$11, 2, FALSE)</f>
        <v>Haiphong</v>
      </c>
      <c r="N1465" s="3">
        <v>1</v>
      </c>
      <c r="O1465" s="4" t="s">
        <v>44</v>
      </c>
    </row>
    <row r="1466" spans="1:15" ht="13" x14ac:dyDescent="0.15">
      <c r="A1466" s="3">
        <v>1465</v>
      </c>
      <c r="B1466" s="3">
        <v>1</v>
      </c>
      <c r="C1466" s="18" t="str">
        <f>VLOOKUP(B1466, 'Traffic channels'!$A$1:$B$7, 2, FALSE)</f>
        <v>Google SEO</v>
      </c>
      <c r="D1466" s="4" t="s">
        <v>39</v>
      </c>
      <c r="E1466" s="14">
        <v>0</v>
      </c>
      <c r="F1466" s="3">
        <v>-1</v>
      </c>
      <c r="G1466" s="3">
        <v>-1</v>
      </c>
      <c r="H1466" s="18" t="str">
        <f>VLOOKUP(G1466, Products!$A$1:$B$7, 2, FALSE)</f>
        <v>NONE</v>
      </c>
      <c r="I1466" s="3">
        <v>-1</v>
      </c>
      <c r="J1466" s="19" t="str">
        <f>VLOOKUP(I1466, 'Pricing plans'!$A$1:$B$5, 2, FALSE)</f>
        <v>NONE</v>
      </c>
      <c r="K1466" s="22">
        <f t="array" ref="K1466">INDEX(Prices!$A$1:$G$5, MATCH(J1466, Prices!$A$1:$A$5, 0), MATCH(H1466, Prices!$A$1:$G$1, 0))</f>
        <v>0</v>
      </c>
      <c r="L1466" s="3">
        <v>10</v>
      </c>
      <c r="M1466" s="18" t="str">
        <f>VLOOKUP(L1466, Cities!$A$1:$B$11, 2, FALSE)</f>
        <v>Nha Trang</v>
      </c>
      <c r="N1466" s="3">
        <v>5</v>
      </c>
      <c r="O1466" s="4" t="s">
        <v>43</v>
      </c>
    </row>
    <row r="1467" spans="1:15" ht="13" x14ac:dyDescent="0.15">
      <c r="A1467" s="3">
        <v>1466</v>
      </c>
      <c r="B1467" s="3">
        <v>5</v>
      </c>
      <c r="C1467" s="18" t="str">
        <f>VLOOKUP(B1467, 'Traffic channels'!$A$1:$B$7, 2, FALSE)</f>
        <v>Instagram</v>
      </c>
      <c r="D1467" s="4" t="s">
        <v>42</v>
      </c>
      <c r="E1467" s="14">
        <v>0</v>
      </c>
      <c r="F1467" s="3">
        <v>-1</v>
      </c>
      <c r="G1467" s="3">
        <v>-1</v>
      </c>
      <c r="H1467" s="18" t="str">
        <f>VLOOKUP(G1467, Products!$A$1:$B$7, 2, FALSE)</f>
        <v>NONE</v>
      </c>
      <c r="I1467" s="3">
        <v>-1</v>
      </c>
      <c r="J1467" s="19" t="str">
        <f>VLOOKUP(I1467, 'Pricing plans'!$A$1:$B$5, 2, FALSE)</f>
        <v>NONE</v>
      </c>
      <c r="K1467" s="22">
        <f t="array" ref="K1467">INDEX(Prices!$A$1:$G$5, MATCH(J1467, Prices!$A$1:$A$5, 0), MATCH(H1467, Prices!$A$1:$G$1, 0))</f>
        <v>0</v>
      </c>
      <c r="L1467" s="3">
        <v>8</v>
      </c>
      <c r="M1467" s="18" t="str">
        <f>VLOOKUP(L1467, Cities!$A$1:$B$11, 2, FALSE)</f>
        <v>Buôn Ma Thuột</v>
      </c>
      <c r="N1467" s="3">
        <v>2</v>
      </c>
      <c r="O1467" s="4" t="s">
        <v>41</v>
      </c>
    </row>
    <row r="1468" spans="1:15" ht="13" x14ac:dyDescent="0.15">
      <c r="A1468" s="3">
        <v>1467</v>
      </c>
      <c r="B1468" s="3">
        <v>2</v>
      </c>
      <c r="C1468" s="18" t="str">
        <f>VLOOKUP(B1468, 'Traffic channels'!$A$1:$B$7, 2, FALSE)</f>
        <v>Google Ads</v>
      </c>
      <c r="D1468" s="4" t="s">
        <v>42</v>
      </c>
      <c r="E1468" s="14">
        <v>0</v>
      </c>
      <c r="F1468" s="3">
        <v>-1</v>
      </c>
      <c r="G1468" s="3">
        <v>-1</v>
      </c>
      <c r="H1468" s="18" t="str">
        <f>VLOOKUP(G1468, Products!$A$1:$B$7, 2, FALSE)</f>
        <v>NONE</v>
      </c>
      <c r="I1468" s="3">
        <v>-1</v>
      </c>
      <c r="J1468" s="19" t="str">
        <f>VLOOKUP(I1468, 'Pricing plans'!$A$1:$B$5, 2, FALSE)</f>
        <v>NONE</v>
      </c>
      <c r="K1468" s="22">
        <f t="array" ref="K1468">INDEX(Prices!$A$1:$G$5, MATCH(J1468, Prices!$A$1:$A$5, 0), MATCH(H1468, Prices!$A$1:$G$1, 0))</f>
        <v>0</v>
      </c>
      <c r="L1468" s="3">
        <v>7</v>
      </c>
      <c r="M1468" s="18" t="str">
        <f>VLOOKUP(L1468, Cities!$A$1:$B$11, 2, FALSE)</f>
        <v>Hội An</v>
      </c>
      <c r="N1468" s="3">
        <v>1</v>
      </c>
      <c r="O1468" s="4" t="s">
        <v>44</v>
      </c>
    </row>
    <row r="1469" spans="1:15" ht="13" x14ac:dyDescent="0.15">
      <c r="A1469" s="3">
        <v>1468</v>
      </c>
      <c r="B1469" s="3">
        <v>5</v>
      </c>
      <c r="C1469" s="18" t="str">
        <f>VLOOKUP(B1469, 'Traffic channels'!$A$1:$B$7, 2, FALSE)</f>
        <v>Instagram</v>
      </c>
      <c r="D1469" s="4" t="s">
        <v>39</v>
      </c>
      <c r="E1469" s="14">
        <v>0</v>
      </c>
      <c r="F1469" s="3">
        <v>-1</v>
      </c>
      <c r="G1469" s="3">
        <v>-1</v>
      </c>
      <c r="H1469" s="18" t="str">
        <f>VLOOKUP(G1469, Products!$A$1:$B$7, 2, FALSE)</f>
        <v>NONE</v>
      </c>
      <c r="I1469" s="3">
        <v>-1</v>
      </c>
      <c r="J1469" s="19" t="str">
        <f>VLOOKUP(I1469, 'Pricing plans'!$A$1:$B$5, 2, FALSE)</f>
        <v>NONE</v>
      </c>
      <c r="K1469" s="22">
        <f t="array" ref="K1469">INDEX(Prices!$A$1:$G$5, MATCH(J1469, Prices!$A$1:$A$5, 0), MATCH(H1469, Prices!$A$1:$G$1, 0))</f>
        <v>0</v>
      </c>
      <c r="L1469" s="3">
        <v>10</v>
      </c>
      <c r="M1469" s="18" t="str">
        <f>VLOOKUP(L1469, Cities!$A$1:$B$11, 2, FALSE)</f>
        <v>Nha Trang</v>
      </c>
      <c r="N1469" s="3">
        <v>3</v>
      </c>
      <c r="O1469" s="4" t="s">
        <v>40</v>
      </c>
    </row>
    <row r="1470" spans="1:15" ht="13" x14ac:dyDescent="0.15">
      <c r="A1470" s="3">
        <v>1469</v>
      </c>
      <c r="B1470" s="3">
        <v>1</v>
      </c>
      <c r="C1470" s="18" t="str">
        <f>VLOOKUP(B1470, 'Traffic channels'!$A$1:$B$7, 2, FALSE)</f>
        <v>Google SEO</v>
      </c>
      <c r="D1470" s="4" t="s">
        <v>42</v>
      </c>
      <c r="E1470" s="14">
        <v>0</v>
      </c>
      <c r="F1470" s="3">
        <v>-1</v>
      </c>
      <c r="G1470" s="3">
        <v>-1</v>
      </c>
      <c r="H1470" s="18" t="str">
        <f>VLOOKUP(G1470, Products!$A$1:$B$7, 2, FALSE)</f>
        <v>NONE</v>
      </c>
      <c r="I1470" s="3">
        <v>-1</v>
      </c>
      <c r="J1470" s="19" t="str">
        <f>VLOOKUP(I1470, 'Pricing plans'!$A$1:$B$5, 2, FALSE)</f>
        <v>NONE</v>
      </c>
      <c r="K1470" s="22">
        <f t="array" ref="K1470">INDEX(Prices!$A$1:$G$5, MATCH(J1470, Prices!$A$1:$A$5, 0), MATCH(H1470, Prices!$A$1:$G$1, 0))</f>
        <v>0</v>
      </c>
      <c r="L1470" s="3">
        <v>4</v>
      </c>
      <c r="M1470" s="18" t="str">
        <f>VLOOKUP(L1470, Cities!$A$1:$B$11, 2, FALSE)</f>
        <v>Huế</v>
      </c>
      <c r="N1470" s="3">
        <v>7</v>
      </c>
      <c r="O1470" s="4" t="s">
        <v>47</v>
      </c>
    </row>
    <row r="1471" spans="1:15" ht="13" x14ac:dyDescent="0.15">
      <c r="A1471" s="3">
        <v>1470</v>
      </c>
      <c r="B1471" s="3">
        <v>2</v>
      </c>
      <c r="C1471" s="18" t="str">
        <f>VLOOKUP(B1471, 'Traffic channels'!$A$1:$B$7, 2, FALSE)</f>
        <v>Google Ads</v>
      </c>
      <c r="D1471" s="4" t="s">
        <v>39</v>
      </c>
      <c r="E1471" s="14">
        <v>0</v>
      </c>
      <c r="F1471" s="3">
        <v>-1</v>
      </c>
      <c r="G1471" s="3">
        <v>-1</v>
      </c>
      <c r="H1471" s="18" t="str">
        <f>VLOOKUP(G1471, Products!$A$1:$B$7, 2, FALSE)</f>
        <v>NONE</v>
      </c>
      <c r="I1471" s="3">
        <v>-1</v>
      </c>
      <c r="J1471" s="19" t="str">
        <f>VLOOKUP(I1471, 'Pricing plans'!$A$1:$B$5, 2, FALSE)</f>
        <v>NONE</v>
      </c>
      <c r="K1471" s="22">
        <f t="array" ref="K1471">INDEX(Prices!$A$1:$G$5, MATCH(J1471, Prices!$A$1:$A$5, 0), MATCH(H1471, Prices!$A$1:$G$1, 0))</f>
        <v>0</v>
      </c>
      <c r="L1471" s="3">
        <v>1</v>
      </c>
      <c r="M1471" s="18" t="str">
        <f>VLOOKUP(L1471, Cities!$A$1:$B$11, 2, FALSE)</f>
        <v>Ho Chi Minh City</v>
      </c>
      <c r="N1471" s="3">
        <v>3</v>
      </c>
      <c r="O1471" s="4" t="s">
        <v>40</v>
      </c>
    </row>
    <row r="1472" spans="1:15" ht="13" x14ac:dyDescent="0.15">
      <c r="A1472" s="3">
        <v>1471</v>
      </c>
      <c r="B1472" s="3">
        <v>4</v>
      </c>
      <c r="C1472" s="18" t="str">
        <f>VLOOKUP(B1472, 'Traffic channels'!$A$1:$B$7, 2, FALSE)</f>
        <v>Facebook</v>
      </c>
      <c r="D1472" s="4" t="s">
        <v>42</v>
      </c>
      <c r="E1472" s="14">
        <v>0</v>
      </c>
      <c r="F1472" s="3">
        <v>-1</v>
      </c>
      <c r="G1472" s="3">
        <v>-1</v>
      </c>
      <c r="H1472" s="18" t="str">
        <f>VLOOKUP(G1472, Products!$A$1:$B$7, 2, FALSE)</f>
        <v>NONE</v>
      </c>
      <c r="I1472" s="3">
        <v>-1</v>
      </c>
      <c r="J1472" s="19" t="str">
        <f>VLOOKUP(I1472, 'Pricing plans'!$A$1:$B$5, 2, FALSE)</f>
        <v>NONE</v>
      </c>
      <c r="K1472" s="22">
        <f t="array" ref="K1472">INDEX(Prices!$A$1:$G$5, MATCH(J1472, Prices!$A$1:$A$5, 0), MATCH(H1472, Prices!$A$1:$G$1, 0))</f>
        <v>0</v>
      </c>
      <c r="L1472" s="3">
        <v>8</v>
      </c>
      <c r="M1472" s="18" t="str">
        <f>VLOOKUP(L1472, Cities!$A$1:$B$11, 2, FALSE)</f>
        <v>Buôn Ma Thuột</v>
      </c>
      <c r="N1472" s="3">
        <v>4</v>
      </c>
      <c r="O1472" s="4" t="s">
        <v>45</v>
      </c>
    </row>
    <row r="1473" spans="1:15" ht="13" x14ac:dyDescent="0.15">
      <c r="A1473" s="3">
        <v>1472</v>
      </c>
      <c r="B1473" s="4">
        <v>3</v>
      </c>
      <c r="C1473" s="18" t="str">
        <f>VLOOKUP(B1473, 'Traffic channels'!$A$1:$B$7, 2, FALSE)</f>
        <v>Bing</v>
      </c>
      <c r="D1473" s="4" t="s">
        <v>39</v>
      </c>
      <c r="E1473" s="14">
        <v>0</v>
      </c>
      <c r="F1473" s="3">
        <v>-1</v>
      </c>
      <c r="G1473" s="3">
        <v>-1</v>
      </c>
      <c r="H1473" s="18" t="str">
        <f>VLOOKUP(G1473, Products!$A$1:$B$7, 2, FALSE)</f>
        <v>NONE</v>
      </c>
      <c r="I1473" s="3">
        <v>-1</v>
      </c>
      <c r="J1473" s="19" t="str">
        <f>VLOOKUP(I1473, 'Pricing plans'!$A$1:$B$5, 2, FALSE)</f>
        <v>NONE</v>
      </c>
      <c r="K1473" s="22">
        <f t="array" ref="K1473">INDEX(Prices!$A$1:$G$5, MATCH(J1473, Prices!$A$1:$A$5, 0), MATCH(H1473, Prices!$A$1:$G$1, 0))</f>
        <v>0</v>
      </c>
      <c r="L1473" s="3">
        <v>2</v>
      </c>
      <c r="M1473" s="18" t="str">
        <f>VLOOKUP(L1473, Cities!$A$1:$B$11, 2, FALSE)</f>
        <v>Hanoi</v>
      </c>
      <c r="N1473" s="3">
        <v>7</v>
      </c>
      <c r="O1473" s="4" t="s">
        <v>47</v>
      </c>
    </row>
    <row r="1474" spans="1:15" ht="13" x14ac:dyDescent="0.15">
      <c r="A1474" s="3">
        <v>1473</v>
      </c>
      <c r="B1474" s="3">
        <v>5</v>
      </c>
      <c r="C1474" s="18" t="str">
        <f>VLOOKUP(B1474, 'Traffic channels'!$A$1:$B$7, 2, FALSE)</f>
        <v>Instagram</v>
      </c>
      <c r="D1474" s="4" t="s">
        <v>42</v>
      </c>
      <c r="E1474" s="14">
        <v>0</v>
      </c>
      <c r="F1474" s="3">
        <v>-1</v>
      </c>
      <c r="G1474" s="3">
        <v>-1</v>
      </c>
      <c r="H1474" s="18" t="str">
        <f>VLOOKUP(G1474, Products!$A$1:$B$7, 2, FALSE)</f>
        <v>NONE</v>
      </c>
      <c r="I1474" s="3">
        <v>-1</v>
      </c>
      <c r="J1474" s="19" t="str">
        <f>VLOOKUP(I1474, 'Pricing plans'!$A$1:$B$5, 2, FALSE)</f>
        <v>NONE</v>
      </c>
      <c r="K1474" s="22">
        <f t="array" ref="K1474">INDEX(Prices!$A$1:$G$5, MATCH(J1474, Prices!$A$1:$A$5, 0), MATCH(H1474, Prices!$A$1:$G$1, 0))</f>
        <v>0</v>
      </c>
      <c r="L1474" s="3">
        <v>9</v>
      </c>
      <c r="M1474" s="18" t="str">
        <f>VLOOKUP(L1474, Cities!$A$1:$B$11, 2, FALSE)</f>
        <v>Haiphong</v>
      </c>
      <c r="N1474" s="3">
        <v>5</v>
      </c>
      <c r="O1474" s="4" t="s">
        <v>43</v>
      </c>
    </row>
    <row r="1475" spans="1:15" ht="13" x14ac:dyDescent="0.15">
      <c r="A1475" s="3">
        <v>1474</v>
      </c>
      <c r="B1475" s="3">
        <v>4</v>
      </c>
      <c r="C1475" s="18" t="str">
        <f>VLOOKUP(B1475, 'Traffic channels'!$A$1:$B$7, 2, FALSE)</f>
        <v>Facebook</v>
      </c>
      <c r="D1475" s="4" t="s">
        <v>39</v>
      </c>
      <c r="E1475" s="14">
        <v>0</v>
      </c>
      <c r="F1475" s="3">
        <v>-1</v>
      </c>
      <c r="G1475" s="3">
        <v>-1</v>
      </c>
      <c r="H1475" s="18" t="str">
        <f>VLOOKUP(G1475, Products!$A$1:$B$7, 2, FALSE)</f>
        <v>NONE</v>
      </c>
      <c r="I1475" s="3">
        <v>-1</v>
      </c>
      <c r="J1475" s="19" t="str">
        <f>VLOOKUP(I1475, 'Pricing plans'!$A$1:$B$5, 2, FALSE)</f>
        <v>NONE</v>
      </c>
      <c r="K1475" s="22">
        <f t="array" ref="K1475">INDEX(Prices!$A$1:$G$5, MATCH(J1475, Prices!$A$1:$A$5, 0), MATCH(H1475, Prices!$A$1:$G$1, 0))</f>
        <v>0</v>
      </c>
      <c r="L1475" s="3">
        <v>3</v>
      </c>
      <c r="M1475" s="18" t="str">
        <f>VLOOKUP(L1475, Cities!$A$1:$B$11, 2, FALSE)</f>
        <v>Da Nang</v>
      </c>
      <c r="N1475" s="3">
        <v>6</v>
      </c>
      <c r="O1475" s="4" t="s">
        <v>46</v>
      </c>
    </row>
    <row r="1476" spans="1:15" ht="13" x14ac:dyDescent="0.15">
      <c r="A1476" s="3">
        <v>1475</v>
      </c>
      <c r="B1476" s="3">
        <v>4</v>
      </c>
      <c r="C1476" s="18" t="str">
        <f>VLOOKUP(B1476, 'Traffic channels'!$A$1:$B$7, 2, FALSE)</f>
        <v>Facebook</v>
      </c>
      <c r="D1476" s="4" t="s">
        <v>42</v>
      </c>
      <c r="E1476" s="14">
        <v>0</v>
      </c>
      <c r="F1476" s="3">
        <v>-1</v>
      </c>
      <c r="G1476" s="3">
        <v>-1</v>
      </c>
      <c r="H1476" s="18" t="str">
        <f>VLOOKUP(G1476, Products!$A$1:$B$7, 2, FALSE)</f>
        <v>NONE</v>
      </c>
      <c r="I1476" s="3">
        <v>-1</v>
      </c>
      <c r="J1476" s="19" t="str">
        <f>VLOOKUP(I1476, 'Pricing plans'!$A$1:$B$5, 2, FALSE)</f>
        <v>NONE</v>
      </c>
      <c r="K1476" s="22">
        <f t="array" ref="K1476">INDEX(Prices!$A$1:$G$5, MATCH(J1476, Prices!$A$1:$A$5, 0), MATCH(H1476, Prices!$A$1:$G$1, 0))</f>
        <v>0</v>
      </c>
      <c r="L1476" s="3">
        <v>10</v>
      </c>
      <c r="M1476" s="18" t="str">
        <f>VLOOKUP(L1476, Cities!$A$1:$B$11, 2, FALSE)</f>
        <v>Nha Trang</v>
      </c>
      <c r="N1476" s="3">
        <v>1</v>
      </c>
      <c r="O1476" s="4" t="s">
        <v>44</v>
      </c>
    </row>
    <row r="1477" spans="1:15" ht="13" x14ac:dyDescent="0.15">
      <c r="A1477" s="3">
        <v>1476</v>
      </c>
      <c r="B1477" s="3">
        <v>2</v>
      </c>
      <c r="C1477" s="18" t="str">
        <f>VLOOKUP(B1477, 'Traffic channels'!$A$1:$B$7, 2, FALSE)</f>
        <v>Google Ads</v>
      </c>
      <c r="D1477" s="4" t="s">
        <v>39</v>
      </c>
      <c r="E1477" s="14">
        <v>0</v>
      </c>
      <c r="F1477" s="3">
        <v>-1</v>
      </c>
      <c r="G1477" s="3">
        <v>-1</v>
      </c>
      <c r="H1477" s="18" t="str">
        <f>VLOOKUP(G1477, Products!$A$1:$B$7, 2, FALSE)</f>
        <v>NONE</v>
      </c>
      <c r="I1477" s="3">
        <v>-1</v>
      </c>
      <c r="J1477" s="19" t="str">
        <f>VLOOKUP(I1477, 'Pricing plans'!$A$1:$B$5, 2, FALSE)</f>
        <v>NONE</v>
      </c>
      <c r="K1477" s="22">
        <f t="array" ref="K1477">INDEX(Prices!$A$1:$G$5, MATCH(J1477, Prices!$A$1:$A$5, 0), MATCH(H1477, Prices!$A$1:$G$1, 0))</f>
        <v>0</v>
      </c>
      <c r="L1477" s="3">
        <v>2</v>
      </c>
      <c r="M1477" s="18" t="str">
        <f>VLOOKUP(L1477, Cities!$A$1:$B$11, 2, FALSE)</f>
        <v>Hanoi</v>
      </c>
      <c r="N1477" s="3">
        <v>3</v>
      </c>
      <c r="O1477" s="4" t="s">
        <v>40</v>
      </c>
    </row>
    <row r="1478" spans="1:15" ht="13" x14ac:dyDescent="0.15">
      <c r="A1478" s="3">
        <v>1477</v>
      </c>
      <c r="B1478" s="3">
        <v>3</v>
      </c>
      <c r="C1478" s="18" t="str">
        <f>VLOOKUP(B1478, 'Traffic channels'!$A$1:$B$7, 2, FALSE)</f>
        <v>Bing</v>
      </c>
      <c r="D1478" s="4" t="s">
        <v>39</v>
      </c>
      <c r="E1478" s="14">
        <v>0</v>
      </c>
      <c r="F1478" s="3">
        <v>-1</v>
      </c>
      <c r="G1478" s="3">
        <v>-1</v>
      </c>
      <c r="H1478" s="18" t="str">
        <f>VLOOKUP(G1478, Products!$A$1:$B$7, 2, FALSE)</f>
        <v>NONE</v>
      </c>
      <c r="I1478" s="3">
        <v>-1</v>
      </c>
      <c r="J1478" s="19" t="str">
        <f>VLOOKUP(I1478, 'Pricing plans'!$A$1:$B$5, 2, FALSE)</f>
        <v>NONE</v>
      </c>
      <c r="K1478" s="22">
        <f t="array" ref="K1478">INDEX(Prices!$A$1:$G$5, MATCH(J1478, Prices!$A$1:$A$5, 0), MATCH(H1478, Prices!$A$1:$G$1, 0))</f>
        <v>0</v>
      </c>
      <c r="L1478" s="3">
        <v>4</v>
      </c>
      <c r="M1478" s="18" t="str">
        <f>VLOOKUP(L1478, Cities!$A$1:$B$11, 2, FALSE)</f>
        <v>Huế</v>
      </c>
      <c r="N1478" s="3">
        <v>1</v>
      </c>
      <c r="O1478" s="4" t="s">
        <v>44</v>
      </c>
    </row>
    <row r="1479" spans="1:15" ht="13" x14ac:dyDescent="0.15">
      <c r="A1479" s="3">
        <v>1478</v>
      </c>
      <c r="B1479" s="3">
        <v>5</v>
      </c>
      <c r="C1479" s="18" t="str">
        <f>VLOOKUP(B1479, 'Traffic channels'!$A$1:$B$7, 2, FALSE)</f>
        <v>Instagram</v>
      </c>
      <c r="D1479" s="4" t="s">
        <v>39</v>
      </c>
      <c r="E1479" s="14">
        <v>0</v>
      </c>
      <c r="F1479" s="3">
        <v>-1</v>
      </c>
      <c r="G1479" s="3">
        <v>-1</v>
      </c>
      <c r="H1479" s="18" t="str">
        <f>VLOOKUP(G1479, Products!$A$1:$B$7, 2, FALSE)</f>
        <v>NONE</v>
      </c>
      <c r="I1479" s="3">
        <v>-1</v>
      </c>
      <c r="J1479" s="19" t="str">
        <f>VLOOKUP(I1479, 'Pricing plans'!$A$1:$B$5, 2, FALSE)</f>
        <v>NONE</v>
      </c>
      <c r="K1479" s="22">
        <f t="array" ref="K1479">INDEX(Prices!$A$1:$G$5, MATCH(J1479, Prices!$A$1:$A$5, 0), MATCH(H1479, Prices!$A$1:$G$1, 0))</f>
        <v>0</v>
      </c>
      <c r="L1479" s="3">
        <v>9</v>
      </c>
      <c r="M1479" s="18" t="str">
        <f>VLOOKUP(L1479, Cities!$A$1:$B$11, 2, FALSE)</f>
        <v>Haiphong</v>
      </c>
      <c r="N1479" s="3">
        <v>3</v>
      </c>
      <c r="O1479" s="4" t="s">
        <v>40</v>
      </c>
    </row>
    <row r="1480" spans="1:15" ht="13" x14ac:dyDescent="0.15">
      <c r="A1480" s="3">
        <v>1479</v>
      </c>
      <c r="B1480" s="3">
        <v>1</v>
      </c>
      <c r="C1480" s="18" t="str">
        <f>VLOOKUP(B1480, 'Traffic channels'!$A$1:$B$7, 2, FALSE)</f>
        <v>Google SEO</v>
      </c>
      <c r="D1480" s="4" t="s">
        <v>42</v>
      </c>
      <c r="E1480" s="14">
        <v>0</v>
      </c>
      <c r="F1480" s="3">
        <v>-1</v>
      </c>
      <c r="G1480" s="3">
        <v>-1</v>
      </c>
      <c r="H1480" s="18" t="str">
        <f>VLOOKUP(G1480, Products!$A$1:$B$7, 2, FALSE)</f>
        <v>NONE</v>
      </c>
      <c r="I1480" s="3">
        <v>-1</v>
      </c>
      <c r="J1480" s="19" t="str">
        <f>VLOOKUP(I1480, 'Pricing plans'!$A$1:$B$5, 2, FALSE)</f>
        <v>NONE</v>
      </c>
      <c r="K1480" s="22">
        <f t="array" ref="K1480">INDEX(Prices!$A$1:$G$5, MATCH(J1480, Prices!$A$1:$A$5, 0), MATCH(H1480, Prices!$A$1:$G$1, 0))</f>
        <v>0</v>
      </c>
      <c r="L1480" s="3">
        <v>10</v>
      </c>
      <c r="M1480" s="18" t="str">
        <f>VLOOKUP(L1480, Cities!$A$1:$B$11, 2, FALSE)</f>
        <v>Nha Trang</v>
      </c>
      <c r="N1480" s="3">
        <v>6</v>
      </c>
      <c r="O1480" s="4" t="s">
        <v>46</v>
      </c>
    </row>
    <row r="1481" spans="1:15" ht="13" x14ac:dyDescent="0.15">
      <c r="A1481" s="3">
        <v>1480</v>
      </c>
      <c r="B1481" s="3">
        <v>1</v>
      </c>
      <c r="C1481" s="18" t="str">
        <f>VLOOKUP(B1481, 'Traffic channels'!$A$1:$B$7, 2, FALSE)</f>
        <v>Google SEO</v>
      </c>
      <c r="D1481" s="4" t="s">
        <v>42</v>
      </c>
      <c r="E1481" s="14">
        <v>0</v>
      </c>
      <c r="F1481" s="3">
        <v>-1</v>
      </c>
      <c r="G1481" s="3">
        <v>-1</v>
      </c>
      <c r="H1481" s="18" t="str">
        <f>VLOOKUP(G1481, Products!$A$1:$B$7, 2, FALSE)</f>
        <v>NONE</v>
      </c>
      <c r="I1481" s="3">
        <v>-1</v>
      </c>
      <c r="J1481" s="19" t="str">
        <f>VLOOKUP(I1481, 'Pricing plans'!$A$1:$B$5, 2, FALSE)</f>
        <v>NONE</v>
      </c>
      <c r="K1481" s="22">
        <f t="array" ref="K1481">INDEX(Prices!$A$1:$G$5, MATCH(J1481, Prices!$A$1:$A$5, 0), MATCH(H1481, Prices!$A$1:$G$1, 0))</f>
        <v>0</v>
      </c>
      <c r="L1481" s="3">
        <v>8</v>
      </c>
      <c r="M1481" s="18" t="str">
        <f>VLOOKUP(L1481, Cities!$A$1:$B$11, 2, FALSE)</f>
        <v>Buôn Ma Thuột</v>
      </c>
      <c r="N1481" s="3">
        <v>7</v>
      </c>
      <c r="O1481" s="4" t="s">
        <v>47</v>
      </c>
    </row>
    <row r="1482" spans="1:15" ht="13" x14ac:dyDescent="0.15">
      <c r="A1482" s="3">
        <v>1481</v>
      </c>
      <c r="B1482" s="3">
        <v>4</v>
      </c>
      <c r="C1482" s="18" t="str">
        <f>VLOOKUP(B1482, 'Traffic channels'!$A$1:$B$7, 2, FALSE)</f>
        <v>Facebook</v>
      </c>
      <c r="D1482" s="4" t="s">
        <v>39</v>
      </c>
      <c r="E1482" s="14">
        <v>0</v>
      </c>
      <c r="F1482" s="3">
        <v>-1</v>
      </c>
      <c r="G1482" s="3">
        <v>-1</v>
      </c>
      <c r="H1482" s="18" t="str">
        <f>VLOOKUP(G1482, Products!$A$1:$B$7, 2, FALSE)</f>
        <v>NONE</v>
      </c>
      <c r="I1482" s="3">
        <v>-1</v>
      </c>
      <c r="J1482" s="19" t="str">
        <f>VLOOKUP(I1482, 'Pricing plans'!$A$1:$B$5, 2, FALSE)</f>
        <v>NONE</v>
      </c>
      <c r="K1482" s="22">
        <f t="array" ref="K1482">INDEX(Prices!$A$1:$G$5, MATCH(J1482, Prices!$A$1:$A$5, 0), MATCH(H1482, Prices!$A$1:$G$1, 0))</f>
        <v>0</v>
      </c>
      <c r="L1482" s="3">
        <v>8</v>
      </c>
      <c r="M1482" s="18" t="str">
        <f>VLOOKUP(L1482, Cities!$A$1:$B$11, 2, FALSE)</f>
        <v>Buôn Ma Thuột</v>
      </c>
      <c r="N1482" s="3">
        <v>4</v>
      </c>
      <c r="O1482" s="4" t="s">
        <v>45</v>
      </c>
    </row>
    <row r="1483" spans="1:15" ht="13" x14ac:dyDescent="0.15">
      <c r="A1483" s="3">
        <v>1482</v>
      </c>
      <c r="B1483" s="3">
        <v>1</v>
      </c>
      <c r="C1483" s="18" t="str">
        <f>VLOOKUP(B1483, 'Traffic channels'!$A$1:$B$7, 2, FALSE)</f>
        <v>Google SEO</v>
      </c>
      <c r="D1483" s="4" t="s">
        <v>42</v>
      </c>
      <c r="E1483" s="14">
        <v>0</v>
      </c>
      <c r="F1483" s="3">
        <v>-1</v>
      </c>
      <c r="G1483" s="3">
        <v>-1</v>
      </c>
      <c r="H1483" s="18" t="str">
        <f>VLOOKUP(G1483, Products!$A$1:$B$7, 2, FALSE)</f>
        <v>NONE</v>
      </c>
      <c r="I1483" s="3">
        <v>-1</v>
      </c>
      <c r="J1483" s="19" t="str">
        <f>VLOOKUP(I1483, 'Pricing plans'!$A$1:$B$5, 2, FALSE)</f>
        <v>NONE</v>
      </c>
      <c r="K1483" s="22">
        <f t="array" ref="K1483">INDEX(Prices!$A$1:$G$5, MATCH(J1483, Prices!$A$1:$A$5, 0), MATCH(H1483, Prices!$A$1:$G$1, 0))</f>
        <v>0</v>
      </c>
      <c r="L1483" s="3">
        <v>9</v>
      </c>
      <c r="M1483" s="18" t="str">
        <f>VLOOKUP(L1483, Cities!$A$1:$B$11, 2, FALSE)</f>
        <v>Haiphong</v>
      </c>
      <c r="N1483" s="3">
        <v>2</v>
      </c>
      <c r="O1483" s="4" t="s">
        <v>41</v>
      </c>
    </row>
    <row r="1484" spans="1:15" ht="13" x14ac:dyDescent="0.15">
      <c r="A1484" s="3">
        <v>1483</v>
      </c>
      <c r="B1484" s="3">
        <v>5</v>
      </c>
      <c r="C1484" s="18" t="str">
        <f>VLOOKUP(B1484, 'Traffic channels'!$A$1:$B$7, 2, FALSE)</f>
        <v>Instagram</v>
      </c>
      <c r="D1484" s="4" t="s">
        <v>39</v>
      </c>
      <c r="E1484" s="14">
        <v>0</v>
      </c>
      <c r="F1484" s="3">
        <v>-1</v>
      </c>
      <c r="G1484" s="3">
        <v>-1</v>
      </c>
      <c r="H1484" s="18" t="str">
        <f>VLOOKUP(G1484, Products!$A$1:$B$7, 2, FALSE)</f>
        <v>NONE</v>
      </c>
      <c r="I1484" s="3">
        <v>-1</v>
      </c>
      <c r="J1484" s="19" t="str">
        <f>VLOOKUP(I1484, 'Pricing plans'!$A$1:$B$5, 2, FALSE)</f>
        <v>NONE</v>
      </c>
      <c r="K1484" s="22">
        <f t="array" ref="K1484">INDEX(Prices!$A$1:$G$5, MATCH(J1484, Prices!$A$1:$A$5, 0), MATCH(H1484, Prices!$A$1:$G$1, 0))</f>
        <v>0</v>
      </c>
      <c r="L1484" s="3">
        <v>4</v>
      </c>
      <c r="M1484" s="18" t="str">
        <f>VLOOKUP(L1484, Cities!$A$1:$B$11, 2, FALSE)</f>
        <v>Huế</v>
      </c>
      <c r="N1484" s="3">
        <v>1</v>
      </c>
      <c r="O1484" s="4" t="s">
        <v>44</v>
      </c>
    </row>
    <row r="1485" spans="1:15" ht="13" x14ac:dyDescent="0.15">
      <c r="A1485" s="3">
        <v>1484</v>
      </c>
      <c r="B1485" s="3">
        <v>1</v>
      </c>
      <c r="C1485" s="18" t="str">
        <f>VLOOKUP(B1485, 'Traffic channels'!$A$1:$B$7, 2, FALSE)</f>
        <v>Google SEO</v>
      </c>
      <c r="D1485" s="4" t="s">
        <v>39</v>
      </c>
      <c r="E1485" s="14">
        <v>0</v>
      </c>
      <c r="F1485" s="3">
        <v>-1</v>
      </c>
      <c r="G1485" s="3">
        <v>-1</v>
      </c>
      <c r="H1485" s="18" t="str">
        <f>VLOOKUP(G1485, Products!$A$1:$B$7, 2, FALSE)</f>
        <v>NONE</v>
      </c>
      <c r="I1485" s="3">
        <v>-1</v>
      </c>
      <c r="J1485" s="19" t="str">
        <f>VLOOKUP(I1485, 'Pricing plans'!$A$1:$B$5, 2, FALSE)</f>
        <v>NONE</v>
      </c>
      <c r="K1485" s="22">
        <f t="array" ref="K1485">INDEX(Prices!$A$1:$G$5, MATCH(J1485, Prices!$A$1:$A$5, 0), MATCH(H1485, Prices!$A$1:$G$1, 0))</f>
        <v>0</v>
      </c>
      <c r="L1485" s="3">
        <v>10</v>
      </c>
      <c r="M1485" s="18" t="str">
        <f>VLOOKUP(L1485, Cities!$A$1:$B$11, 2, FALSE)</f>
        <v>Nha Trang</v>
      </c>
      <c r="N1485" s="3">
        <v>3</v>
      </c>
      <c r="O1485" s="4" t="s">
        <v>40</v>
      </c>
    </row>
    <row r="1486" spans="1:15" ht="13" x14ac:dyDescent="0.15">
      <c r="A1486" s="3">
        <v>1485</v>
      </c>
      <c r="B1486" s="3">
        <v>1</v>
      </c>
      <c r="C1486" s="18" t="str">
        <f>VLOOKUP(B1486, 'Traffic channels'!$A$1:$B$7, 2, FALSE)</f>
        <v>Google SEO</v>
      </c>
      <c r="D1486" s="4" t="s">
        <v>42</v>
      </c>
      <c r="E1486" s="14">
        <v>0</v>
      </c>
      <c r="F1486" s="3">
        <v>-1</v>
      </c>
      <c r="G1486" s="3">
        <v>-1</v>
      </c>
      <c r="H1486" s="18" t="str">
        <f>VLOOKUP(G1486, Products!$A$1:$B$7, 2, FALSE)</f>
        <v>NONE</v>
      </c>
      <c r="I1486" s="3">
        <v>-1</v>
      </c>
      <c r="J1486" s="19" t="str">
        <f>VLOOKUP(I1486, 'Pricing plans'!$A$1:$B$5, 2, FALSE)</f>
        <v>NONE</v>
      </c>
      <c r="K1486" s="22">
        <f t="array" ref="K1486">INDEX(Prices!$A$1:$G$5, MATCH(J1486, Prices!$A$1:$A$5, 0), MATCH(H1486, Prices!$A$1:$G$1, 0))</f>
        <v>0</v>
      </c>
      <c r="L1486" s="3">
        <v>5</v>
      </c>
      <c r="M1486" s="18" t="str">
        <f>VLOOKUP(L1486, Cities!$A$1:$B$11, 2, FALSE)</f>
        <v>Đông Hà</v>
      </c>
      <c r="N1486" s="3">
        <v>3</v>
      </c>
      <c r="O1486" s="4" t="s">
        <v>40</v>
      </c>
    </row>
    <row r="1487" spans="1:15" ht="13" x14ac:dyDescent="0.15">
      <c r="A1487" s="3">
        <v>1486</v>
      </c>
      <c r="B1487" s="3">
        <v>1</v>
      </c>
      <c r="C1487" s="18" t="str">
        <f>VLOOKUP(B1487, 'Traffic channels'!$A$1:$B$7, 2, FALSE)</f>
        <v>Google SEO</v>
      </c>
      <c r="D1487" s="4" t="s">
        <v>39</v>
      </c>
      <c r="E1487" s="14">
        <v>0</v>
      </c>
      <c r="F1487" s="3">
        <v>-1</v>
      </c>
      <c r="G1487" s="3">
        <v>-1</v>
      </c>
      <c r="H1487" s="18" t="str">
        <f>VLOOKUP(G1487, Products!$A$1:$B$7, 2, FALSE)</f>
        <v>NONE</v>
      </c>
      <c r="I1487" s="3">
        <v>-1</v>
      </c>
      <c r="J1487" s="19" t="str">
        <f>VLOOKUP(I1487, 'Pricing plans'!$A$1:$B$5, 2, FALSE)</f>
        <v>NONE</v>
      </c>
      <c r="K1487" s="22">
        <f t="array" ref="K1487">INDEX(Prices!$A$1:$G$5, MATCH(J1487, Prices!$A$1:$A$5, 0), MATCH(H1487, Prices!$A$1:$G$1, 0))</f>
        <v>0</v>
      </c>
      <c r="L1487" s="3">
        <v>9</v>
      </c>
      <c r="M1487" s="18" t="str">
        <f>VLOOKUP(L1487, Cities!$A$1:$B$11, 2, FALSE)</f>
        <v>Haiphong</v>
      </c>
      <c r="N1487" s="3">
        <v>5</v>
      </c>
      <c r="O1487" s="4" t="s">
        <v>43</v>
      </c>
    </row>
    <row r="1488" spans="1:15" ht="13" x14ac:dyDescent="0.15">
      <c r="A1488" s="3">
        <v>1487</v>
      </c>
      <c r="B1488" s="3">
        <v>2</v>
      </c>
      <c r="C1488" s="18" t="str">
        <f>VLOOKUP(B1488, 'Traffic channels'!$A$1:$B$7, 2, FALSE)</f>
        <v>Google Ads</v>
      </c>
      <c r="D1488" s="4" t="s">
        <v>42</v>
      </c>
      <c r="E1488" s="14">
        <v>0</v>
      </c>
      <c r="F1488" s="3">
        <v>-1</v>
      </c>
      <c r="G1488" s="3">
        <v>-1</v>
      </c>
      <c r="H1488" s="18" t="str">
        <f>VLOOKUP(G1488, Products!$A$1:$B$7, 2, FALSE)</f>
        <v>NONE</v>
      </c>
      <c r="I1488" s="3">
        <v>-1</v>
      </c>
      <c r="J1488" s="19" t="str">
        <f>VLOOKUP(I1488, 'Pricing plans'!$A$1:$B$5, 2, FALSE)</f>
        <v>NONE</v>
      </c>
      <c r="K1488" s="22">
        <f t="array" ref="K1488">INDEX(Prices!$A$1:$G$5, MATCH(J1488, Prices!$A$1:$A$5, 0), MATCH(H1488, Prices!$A$1:$G$1, 0))</f>
        <v>0</v>
      </c>
      <c r="L1488" s="3">
        <v>7</v>
      </c>
      <c r="M1488" s="18" t="str">
        <f>VLOOKUP(L1488, Cities!$A$1:$B$11, 2, FALSE)</f>
        <v>Hội An</v>
      </c>
      <c r="N1488" s="3">
        <v>7</v>
      </c>
      <c r="O1488" s="4" t="s">
        <v>47</v>
      </c>
    </row>
    <row r="1489" spans="1:15" ht="13" x14ac:dyDescent="0.15">
      <c r="A1489" s="3">
        <v>1488</v>
      </c>
      <c r="B1489" s="3">
        <v>2</v>
      </c>
      <c r="C1489" s="18" t="str">
        <f>VLOOKUP(B1489, 'Traffic channels'!$A$1:$B$7, 2, FALSE)</f>
        <v>Google Ads</v>
      </c>
      <c r="D1489" s="4" t="s">
        <v>42</v>
      </c>
      <c r="E1489" s="14">
        <v>0</v>
      </c>
      <c r="F1489" s="3">
        <v>-1</v>
      </c>
      <c r="G1489" s="3">
        <v>-1</v>
      </c>
      <c r="H1489" s="18" t="str">
        <f>VLOOKUP(G1489, Products!$A$1:$B$7, 2, FALSE)</f>
        <v>NONE</v>
      </c>
      <c r="I1489" s="3">
        <v>-1</v>
      </c>
      <c r="J1489" s="19" t="str">
        <f>VLOOKUP(I1489, 'Pricing plans'!$A$1:$B$5, 2, FALSE)</f>
        <v>NONE</v>
      </c>
      <c r="K1489" s="22">
        <f t="array" ref="K1489">INDEX(Prices!$A$1:$G$5, MATCH(J1489, Prices!$A$1:$A$5, 0), MATCH(H1489, Prices!$A$1:$G$1, 0))</f>
        <v>0</v>
      </c>
      <c r="L1489" s="3">
        <v>7</v>
      </c>
      <c r="M1489" s="18" t="str">
        <f>VLOOKUP(L1489, Cities!$A$1:$B$11, 2, FALSE)</f>
        <v>Hội An</v>
      </c>
      <c r="N1489" s="3">
        <v>2</v>
      </c>
      <c r="O1489" s="4" t="s">
        <v>41</v>
      </c>
    </row>
    <row r="1490" spans="1:15" ht="13" x14ac:dyDescent="0.15">
      <c r="A1490" s="3">
        <v>1489</v>
      </c>
      <c r="B1490" s="3">
        <v>2</v>
      </c>
      <c r="C1490" s="18" t="str">
        <f>VLOOKUP(B1490, 'Traffic channels'!$A$1:$B$7, 2, FALSE)</f>
        <v>Google Ads</v>
      </c>
      <c r="D1490" s="4" t="s">
        <v>39</v>
      </c>
      <c r="E1490" s="14">
        <v>0</v>
      </c>
      <c r="F1490" s="3">
        <v>-1</v>
      </c>
      <c r="G1490" s="3">
        <v>-1</v>
      </c>
      <c r="H1490" s="18" t="str">
        <f>VLOOKUP(G1490, Products!$A$1:$B$7, 2, FALSE)</f>
        <v>NONE</v>
      </c>
      <c r="I1490" s="3">
        <v>-1</v>
      </c>
      <c r="J1490" s="19" t="str">
        <f>VLOOKUP(I1490, 'Pricing plans'!$A$1:$B$5, 2, FALSE)</f>
        <v>NONE</v>
      </c>
      <c r="K1490" s="22">
        <f t="array" ref="K1490">INDEX(Prices!$A$1:$G$5, MATCH(J1490, Prices!$A$1:$A$5, 0), MATCH(H1490, Prices!$A$1:$G$1, 0))</f>
        <v>0</v>
      </c>
      <c r="L1490" s="3">
        <v>1</v>
      </c>
      <c r="M1490" s="18" t="str">
        <f>VLOOKUP(L1490, Cities!$A$1:$B$11, 2, FALSE)</f>
        <v>Ho Chi Minh City</v>
      </c>
      <c r="N1490" s="3">
        <v>6</v>
      </c>
      <c r="O1490" s="4" t="s">
        <v>46</v>
      </c>
    </row>
    <row r="1491" spans="1:15" ht="13" x14ac:dyDescent="0.15">
      <c r="A1491" s="3">
        <v>1490</v>
      </c>
      <c r="B1491" s="3">
        <v>4</v>
      </c>
      <c r="C1491" s="18" t="str">
        <f>VLOOKUP(B1491, 'Traffic channels'!$A$1:$B$7, 2, FALSE)</f>
        <v>Facebook</v>
      </c>
      <c r="D1491" s="4" t="s">
        <v>39</v>
      </c>
      <c r="E1491" s="14">
        <v>0</v>
      </c>
      <c r="F1491" s="3">
        <v>-1</v>
      </c>
      <c r="G1491" s="3">
        <v>-1</v>
      </c>
      <c r="H1491" s="18" t="str">
        <f>VLOOKUP(G1491, Products!$A$1:$B$7, 2, FALSE)</f>
        <v>NONE</v>
      </c>
      <c r="I1491" s="3">
        <v>-1</v>
      </c>
      <c r="J1491" s="19" t="str">
        <f>VLOOKUP(I1491, 'Pricing plans'!$A$1:$B$5, 2, FALSE)</f>
        <v>NONE</v>
      </c>
      <c r="K1491" s="22">
        <f t="array" ref="K1491">INDEX(Prices!$A$1:$G$5, MATCH(J1491, Prices!$A$1:$A$5, 0), MATCH(H1491, Prices!$A$1:$G$1, 0))</f>
        <v>0</v>
      </c>
      <c r="L1491" s="3">
        <v>1</v>
      </c>
      <c r="M1491" s="18" t="str">
        <f>VLOOKUP(L1491, Cities!$A$1:$B$11, 2, FALSE)</f>
        <v>Ho Chi Minh City</v>
      </c>
      <c r="N1491" s="3">
        <v>4</v>
      </c>
      <c r="O1491" s="4" t="s">
        <v>45</v>
      </c>
    </row>
    <row r="1492" spans="1:15" ht="13" x14ac:dyDescent="0.15">
      <c r="A1492" s="3">
        <v>1491</v>
      </c>
      <c r="B1492" s="4">
        <v>2</v>
      </c>
      <c r="C1492" s="18" t="str">
        <f>VLOOKUP(B1492, 'Traffic channels'!$A$1:$B$7, 2, FALSE)</f>
        <v>Google Ads</v>
      </c>
      <c r="D1492" s="4" t="s">
        <v>42</v>
      </c>
      <c r="E1492" s="14">
        <v>0</v>
      </c>
      <c r="F1492" s="3">
        <v>-1</v>
      </c>
      <c r="G1492" s="3">
        <v>-1</v>
      </c>
      <c r="H1492" s="18" t="str">
        <f>VLOOKUP(G1492, Products!$A$1:$B$7, 2, FALSE)</f>
        <v>NONE</v>
      </c>
      <c r="I1492" s="3">
        <v>-1</v>
      </c>
      <c r="J1492" s="19" t="str">
        <f>VLOOKUP(I1492, 'Pricing plans'!$A$1:$B$5, 2, FALSE)</f>
        <v>NONE</v>
      </c>
      <c r="K1492" s="22">
        <f t="array" ref="K1492">INDEX(Prices!$A$1:$G$5, MATCH(J1492, Prices!$A$1:$A$5, 0), MATCH(H1492, Prices!$A$1:$G$1, 0))</f>
        <v>0</v>
      </c>
      <c r="L1492" s="3">
        <v>8</v>
      </c>
      <c r="M1492" s="18" t="str">
        <f>VLOOKUP(L1492, Cities!$A$1:$B$11, 2, FALSE)</f>
        <v>Buôn Ma Thuột</v>
      </c>
      <c r="N1492" s="3">
        <v>3</v>
      </c>
      <c r="O1492" s="4" t="s">
        <v>40</v>
      </c>
    </row>
    <row r="1493" spans="1:15" ht="13" x14ac:dyDescent="0.15">
      <c r="A1493" s="3">
        <v>1492</v>
      </c>
      <c r="B1493" s="3">
        <v>3</v>
      </c>
      <c r="C1493" s="18" t="str">
        <f>VLOOKUP(B1493, 'Traffic channels'!$A$1:$B$7, 2, FALSE)</f>
        <v>Bing</v>
      </c>
      <c r="D1493" s="4" t="s">
        <v>39</v>
      </c>
      <c r="E1493" s="14">
        <v>0</v>
      </c>
      <c r="F1493" s="3">
        <v>-1</v>
      </c>
      <c r="G1493" s="3">
        <v>-1</v>
      </c>
      <c r="H1493" s="18" t="str">
        <f>VLOOKUP(G1493, Products!$A$1:$B$7, 2, FALSE)</f>
        <v>NONE</v>
      </c>
      <c r="I1493" s="3">
        <v>-1</v>
      </c>
      <c r="J1493" s="19" t="str">
        <f>VLOOKUP(I1493, 'Pricing plans'!$A$1:$B$5, 2, FALSE)</f>
        <v>NONE</v>
      </c>
      <c r="K1493" s="22">
        <f t="array" ref="K1493">INDEX(Prices!$A$1:$G$5, MATCH(J1493, Prices!$A$1:$A$5, 0), MATCH(H1493, Prices!$A$1:$G$1, 0))</f>
        <v>0</v>
      </c>
      <c r="L1493" s="3">
        <v>1</v>
      </c>
      <c r="M1493" s="18" t="str">
        <f>VLOOKUP(L1493, Cities!$A$1:$B$11, 2, FALSE)</f>
        <v>Ho Chi Minh City</v>
      </c>
      <c r="N1493" s="3">
        <v>2</v>
      </c>
      <c r="O1493" s="4" t="s">
        <v>41</v>
      </c>
    </row>
    <row r="1494" spans="1:15" ht="13" x14ac:dyDescent="0.15">
      <c r="A1494" s="3">
        <v>1493</v>
      </c>
      <c r="B1494" s="3">
        <v>1</v>
      </c>
      <c r="C1494" s="18" t="str">
        <f>VLOOKUP(B1494, 'Traffic channels'!$A$1:$B$7, 2, FALSE)</f>
        <v>Google SEO</v>
      </c>
      <c r="D1494" s="4" t="s">
        <v>39</v>
      </c>
      <c r="E1494" s="14">
        <v>0</v>
      </c>
      <c r="F1494" s="3">
        <v>-1</v>
      </c>
      <c r="G1494" s="3">
        <v>-1</v>
      </c>
      <c r="H1494" s="18" t="str">
        <f>VLOOKUP(G1494, Products!$A$1:$B$7, 2, FALSE)</f>
        <v>NONE</v>
      </c>
      <c r="I1494" s="3">
        <v>-1</v>
      </c>
      <c r="J1494" s="19" t="str">
        <f>VLOOKUP(I1494, 'Pricing plans'!$A$1:$B$5, 2, FALSE)</f>
        <v>NONE</v>
      </c>
      <c r="K1494" s="22">
        <f t="array" ref="K1494">INDEX(Prices!$A$1:$G$5, MATCH(J1494, Prices!$A$1:$A$5, 0), MATCH(H1494, Prices!$A$1:$G$1, 0))</f>
        <v>0</v>
      </c>
      <c r="L1494" s="3">
        <v>1</v>
      </c>
      <c r="M1494" s="18" t="str">
        <f>VLOOKUP(L1494, Cities!$A$1:$B$11, 2, FALSE)</f>
        <v>Ho Chi Minh City</v>
      </c>
      <c r="N1494" s="3">
        <v>2</v>
      </c>
      <c r="O1494" s="4" t="s">
        <v>41</v>
      </c>
    </row>
    <row r="1495" spans="1:15" ht="13" x14ac:dyDescent="0.15">
      <c r="A1495" s="3">
        <v>1494</v>
      </c>
      <c r="B1495" s="3">
        <v>1</v>
      </c>
      <c r="C1495" s="18" t="str">
        <f>VLOOKUP(B1495, 'Traffic channels'!$A$1:$B$7, 2, FALSE)</f>
        <v>Google SEO</v>
      </c>
      <c r="D1495" s="4" t="s">
        <v>42</v>
      </c>
      <c r="E1495" s="14">
        <v>0</v>
      </c>
      <c r="F1495" s="3">
        <v>-1</v>
      </c>
      <c r="G1495" s="3">
        <v>-1</v>
      </c>
      <c r="H1495" s="18" t="str">
        <f>VLOOKUP(G1495, Products!$A$1:$B$7, 2, FALSE)</f>
        <v>NONE</v>
      </c>
      <c r="I1495" s="3">
        <v>-1</v>
      </c>
      <c r="J1495" s="19" t="str">
        <f>VLOOKUP(I1495, 'Pricing plans'!$A$1:$B$5, 2, FALSE)</f>
        <v>NONE</v>
      </c>
      <c r="K1495" s="22">
        <f t="array" ref="K1495">INDEX(Prices!$A$1:$G$5, MATCH(J1495, Prices!$A$1:$A$5, 0), MATCH(H1495, Prices!$A$1:$G$1, 0))</f>
        <v>0</v>
      </c>
      <c r="L1495" s="3">
        <v>5</v>
      </c>
      <c r="M1495" s="18" t="str">
        <f>VLOOKUP(L1495, Cities!$A$1:$B$11, 2, FALSE)</f>
        <v>Đông Hà</v>
      </c>
      <c r="N1495" s="3">
        <v>1</v>
      </c>
      <c r="O1495" s="4" t="s">
        <v>44</v>
      </c>
    </row>
    <row r="1496" spans="1:15" ht="13" x14ac:dyDescent="0.15">
      <c r="A1496" s="3">
        <v>1495</v>
      </c>
      <c r="B1496" s="3">
        <v>1</v>
      </c>
      <c r="C1496" s="18" t="str">
        <f>VLOOKUP(B1496, 'Traffic channels'!$A$1:$B$7, 2, FALSE)</f>
        <v>Google SEO</v>
      </c>
      <c r="D1496" s="4" t="s">
        <v>39</v>
      </c>
      <c r="E1496" s="14">
        <v>0</v>
      </c>
      <c r="F1496" s="3">
        <v>-1</v>
      </c>
      <c r="G1496" s="3">
        <v>-1</v>
      </c>
      <c r="H1496" s="18" t="str">
        <f>VLOOKUP(G1496, Products!$A$1:$B$7, 2, FALSE)</f>
        <v>NONE</v>
      </c>
      <c r="I1496" s="3">
        <v>-1</v>
      </c>
      <c r="J1496" s="19" t="str">
        <f>VLOOKUP(I1496, 'Pricing plans'!$A$1:$B$5, 2, FALSE)</f>
        <v>NONE</v>
      </c>
      <c r="K1496" s="22">
        <f t="array" ref="K1496">INDEX(Prices!$A$1:$G$5, MATCH(J1496, Prices!$A$1:$A$5, 0), MATCH(H1496, Prices!$A$1:$G$1, 0))</f>
        <v>0</v>
      </c>
      <c r="L1496" s="3">
        <v>6</v>
      </c>
      <c r="M1496" s="18" t="str">
        <f>VLOOKUP(L1496, Cities!$A$1:$B$11, 2, FALSE)</f>
        <v>Đà Lạt</v>
      </c>
      <c r="N1496" s="4">
        <v>6</v>
      </c>
      <c r="O1496" s="4" t="s">
        <v>46</v>
      </c>
    </row>
    <row r="1497" spans="1:15" ht="13" x14ac:dyDescent="0.15">
      <c r="A1497" s="3">
        <v>1496</v>
      </c>
      <c r="B1497" s="3">
        <v>1</v>
      </c>
      <c r="C1497" s="18" t="str">
        <f>VLOOKUP(B1497, 'Traffic channels'!$A$1:$B$7, 2, FALSE)</f>
        <v>Google SEO</v>
      </c>
      <c r="D1497" s="4" t="s">
        <v>39</v>
      </c>
      <c r="E1497" s="14">
        <v>0</v>
      </c>
      <c r="F1497" s="3">
        <v>-1</v>
      </c>
      <c r="G1497" s="3">
        <v>-1</v>
      </c>
      <c r="H1497" s="18" t="str">
        <f>VLOOKUP(G1497, Products!$A$1:$B$7, 2, FALSE)</f>
        <v>NONE</v>
      </c>
      <c r="I1497" s="3">
        <v>-1</v>
      </c>
      <c r="J1497" s="19" t="str">
        <f>VLOOKUP(I1497, 'Pricing plans'!$A$1:$B$5, 2, FALSE)</f>
        <v>NONE</v>
      </c>
      <c r="K1497" s="22">
        <f t="array" ref="K1497">INDEX(Prices!$A$1:$G$5, MATCH(J1497, Prices!$A$1:$A$5, 0), MATCH(H1497, Prices!$A$1:$G$1, 0))</f>
        <v>0</v>
      </c>
      <c r="L1497" s="3">
        <v>5</v>
      </c>
      <c r="M1497" s="18" t="str">
        <f>VLOOKUP(L1497, Cities!$A$1:$B$11, 2, FALSE)</f>
        <v>Đông Hà</v>
      </c>
      <c r="N1497" s="3">
        <v>1</v>
      </c>
      <c r="O1497" s="4" t="s">
        <v>44</v>
      </c>
    </row>
    <row r="1498" spans="1:15" ht="13" x14ac:dyDescent="0.15">
      <c r="A1498" s="3">
        <v>1497</v>
      </c>
      <c r="B1498" s="3">
        <v>3</v>
      </c>
      <c r="C1498" s="18" t="str">
        <f>VLOOKUP(B1498, 'Traffic channels'!$A$1:$B$7, 2, FALSE)</f>
        <v>Bing</v>
      </c>
      <c r="D1498" s="4" t="s">
        <v>42</v>
      </c>
      <c r="E1498" s="14">
        <v>0</v>
      </c>
      <c r="F1498" s="3">
        <v>-1</v>
      </c>
      <c r="G1498" s="3">
        <v>-1</v>
      </c>
      <c r="H1498" s="18" t="str">
        <f>VLOOKUP(G1498, Products!$A$1:$B$7, 2, FALSE)</f>
        <v>NONE</v>
      </c>
      <c r="I1498" s="3">
        <v>-1</v>
      </c>
      <c r="J1498" s="19" t="str">
        <f>VLOOKUP(I1498, 'Pricing plans'!$A$1:$B$5, 2, FALSE)</f>
        <v>NONE</v>
      </c>
      <c r="K1498" s="22">
        <f t="array" ref="K1498">INDEX(Prices!$A$1:$G$5, MATCH(J1498, Prices!$A$1:$A$5, 0), MATCH(H1498, Prices!$A$1:$G$1, 0))</f>
        <v>0</v>
      </c>
      <c r="L1498" s="3">
        <v>5</v>
      </c>
      <c r="M1498" s="18" t="str">
        <f>VLOOKUP(L1498, Cities!$A$1:$B$11, 2, FALSE)</f>
        <v>Đông Hà</v>
      </c>
      <c r="N1498" s="3">
        <v>5</v>
      </c>
      <c r="O1498" s="4" t="s">
        <v>43</v>
      </c>
    </row>
    <row r="1499" spans="1:15" ht="13" x14ac:dyDescent="0.15">
      <c r="A1499" s="3">
        <v>1498</v>
      </c>
      <c r="B1499" s="3">
        <v>5</v>
      </c>
      <c r="C1499" s="18" t="str">
        <f>VLOOKUP(B1499, 'Traffic channels'!$A$1:$B$7, 2, FALSE)</f>
        <v>Instagram</v>
      </c>
      <c r="D1499" s="4" t="s">
        <v>39</v>
      </c>
      <c r="E1499" s="14">
        <v>0</v>
      </c>
      <c r="F1499" s="3">
        <v>-1</v>
      </c>
      <c r="G1499" s="3">
        <v>-1</v>
      </c>
      <c r="H1499" s="18" t="str">
        <f>VLOOKUP(G1499, Products!$A$1:$B$7, 2, FALSE)</f>
        <v>NONE</v>
      </c>
      <c r="I1499" s="3">
        <v>-1</v>
      </c>
      <c r="J1499" s="19" t="str">
        <f>VLOOKUP(I1499, 'Pricing plans'!$A$1:$B$5, 2, FALSE)</f>
        <v>NONE</v>
      </c>
      <c r="K1499" s="22">
        <f t="array" ref="K1499">INDEX(Prices!$A$1:$G$5, MATCH(J1499, Prices!$A$1:$A$5, 0), MATCH(H1499, Prices!$A$1:$G$1, 0))</f>
        <v>0</v>
      </c>
      <c r="L1499" s="3">
        <v>6</v>
      </c>
      <c r="M1499" s="18" t="str">
        <f>VLOOKUP(L1499, Cities!$A$1:$B$11, 2, FALSE)</f>
        <v>Đà Lạt</v>
      </c>
      <c r="N1499" s="3">
        <v>3</v>
      </c>
      <c r="O1499" s="4" t="s">
        <v>40</v>
      </c>
    </row>
    <row r="1500" spans="1:15" ht="13" x14ac:dyDescent="0.15">
      <c r="A1500" s="3">
        <v>1499</v>
      </c>
      <c r="B1500" s="3">
        <v>1</v>
      </c>
      <c r="C1500" s="18" t="str">
        <f>VLOOKUP(B1500, 'Traffic channels'!$A$1:$B$7, 2, FALSE)</f>
        <v>Google SEO</v>
      </c>
      <c r="D1500" s="4" t="s">
        <v>39</v>
      </c>
      <c r="E1500" s="14">
        <v>0</v>
      </c>
      <c r="F1500" s="3">
        <v>-1</v>
      </c>
      <c r="G1500" s="3">
        <v>-1</v>
      </c>
      <c r="H1500" s="18" t="str">
        <f>VLOOKUP(G1500, Products!$A$1:$B$7, 2, FALSE)</f>
        <v>NONE</v>
      </c>
      <c r="I1500" s="3">
        <v>-1</v>
      </c>
      <c r="J1500" s="19" t="str">
        <f>VLOOKUP(I1500, 'Pricing plans'!$A$1:$B$5, 2, FALSE)</f>
        <v>NONE</v>
      </c>
      <c r="K1500" s="22">
        <f t="array" ref="K1500">INDEX(Prices!$A$1:$G$5, MATCH(J1500, Prices!$A$1:$A$5, 0), MATCH(H1500, Prices!$A$1:$G$1, 0))</f>
        <v>0</v>
      </c>
      <c r="L1500" s="3">
        <v>5</v>
      </c>
      <c r="M1500" s="18" t="str">
        <f>VLOOKUP(L1500, Cities!$A$1:$B$11, 2, FALSE)</f>
        <v>Đông Hà</v>
      </c>
      <c r="N1500" s="3">
        <v>5</v>
      </c>
      <c r="O1500" s="4" t="s">
        <v>43</v>
      </c>
    </row>
    <row r="1501" spans="1:15" ht="13" x14ac:dyDescent="0.15">
      <c r="A1501" s="3">
        <v>1500</v>
      </c>
      <c r="B1501" s="3">
        <v>1</v>
      </c>
      <c r="C1501" s="18" t="str">
        <f>VLOOKUP(B1501, 'Traffic channels'!$A$1:$B$7, 2, FALSE)</f>
        <v>Google SEO</v>
      </c>
      <c r="D1501" s="4" t="s">
        <v>42</v>
      </c>
      <c r="E1501" s="14">
        <v>0</v>
      </c>
      <c r="F1501" s="3">
        <v>-1</v>
      </c>
      <c r="G1501" s="3">
        <v>-1</v>
      </c>
      <c r="H1501" s="18" t="str">
        <f>VLOOKUP(G1501, Products!$A$1:$B$7, 2, FALSE)</f>
        <v>NONE</v>
      </c>
      <c r="I1501" s="3">
        <v>-1</v>
      </c>
      <c r="J1501" s="19" t="str">
        <f>VLOOKUP(I1501, 'Pricing plans'!$A$1:$B$5, 2, FALSE)</f>
        <v>NONE</v>
      </c>
      <c r="K1501" s="22">
        <f t="array" ref="K1501">INDEX(Prices!$A$1:$G$5, MATCH(J1501, Prices!$A$1:$A$5, 0), MATCH(H1501, Prices!$A$1:$G$1, 0))</f>
        <v>0</v>
      </c>
      <c r="L1501" s="3">
        <v>10</v>
      </c>
      <c r="M1501" s="18" t="str">
        <f>VLOOKUP(L1501, Cities!$A$1:$B$11, 2, FALSE)</f>
        <v>Nha Trang</v>
      </c>
      <c r="N1501" s="3">
        <v>5</v>
      </c>
      <c r="O1501" s="4" t="s">
        <v>43</v>
      </c>
    </row>
  </sheetData>
  <autoFilter ref="A1:AA1501" xr:uid="{00000000-0009-0000-0000-000006000000}"/>
  <conditionalFormatting sqref="D1:D1501">
    <cfRule type="containsBlanks" dxfId="2" priority="1">
      <formula>LEN(TRIM(D1))=0</formula>
    </cfRule>
  </conditionalFormatting>
  <conditionalFormatting sqref="O1:O1501">
    <cfRule type="containsBlanks" dxfId="1" priority="2">
      <formula>LEN(TRIM(O1))=0</formula>
    </cfRule>
    <cfRule type="expression" dxfId="0" priority="3">
      <formula>ISNUMBER(O1)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D966"/>
    <outlinePr summaryBelow="0" summaryRight="0"/>
  </sheetPr>
  <dimension ref="A1:L8"/>
  <sheetViews>
    <sheetView workbookViewId="0"/>
  </sheetViews>
  <sheetFormatPr baseColWidth="10" defaultColWidth="12.6640625" defaultRowHeight="15.75" customHeight="1" x14ac:dyDescent="0.15"/>
  <cols>
    <col min="1" max="2" width="64.33203125" customWidth="1"/>
  </cols>
  <sheetData>
    <row r="1" spans="1:12" ht="15.75" customHeight="1" x14ac:dyDescent="0.15">
      <c r="A1" s="23" t="s">
        <v>49</v>
      </c>
      <c r="B1" s="23" t="s">
        <v>50</v>
      </c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15.75" customHeight="1" x14ac:dyDescent="0.15">
      <c r="A2" s="24" t="s">
        <v>51</v>
      </c>
      <c r="B2" s="24" t="s">
        <v>52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ht="15.75" customHeight="1" x14ac:dyDescent="0.15">
      <c r="A3" s="5" t="s">
        <v>53</v>
      </c>
      <c r="B3" s="5" t="s">
        <v>54</v>
      </c>
    </row>
    <row r="4" spans="1:12" ht="15.75" customHeight="1" x14ac:dyDescent="0.15">
      <c r="A4" s="5" t="s">
        <v>55</v>
      </c>
      <c r="B4" s="5" t="s">
        <v>56</v>
      </c>
    </row>
    <row r="5" spans="1:12" ht="15.75" customHeight="1" x14ac:dyDescent="0.15">
      <c r="A5" s="5" t="s">
        <v>57</v>
      </c>
      <c r="B5" s="5" t="s">
        <v>58</v>
      </c>
    </row>
    <row r="6" spans="1:12" ht="15.75" customHeight="1" x14ac:dyDescent="0.15">
      <c r="A6" s="5" t="s">
        <v>59</v>
      </c>
      <c r="B6" s="5" t="s">
        <v>58</v>
      </c>
    </row>
    <row r="7" spans="1:12" ht="15.75" customHeight="1" x14ac:dyDescent="0.15">
      <c r="A7" s="5" t="s">
        <v>60</v>
      </c>
      <c r="B7" s="5" t="s">
        <v>61</v>
      </c>
    </row>
    <row r="8" spans="1:12" ht="15.75" customHeight="1" x14ac:dyDescent="0.15">
      <c r="A8" s="5" t="s">
        <v>62</v>
      </c>
      <c r="B8" s="5" t="s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"/>
  <sheetViews>
    <sheetView workbookViewId="0"/>
  </sheetViews>
  <sheetFormatPr baseColWidth="10" defaultColWidth="12.6640625" defaultRowHeight="15.75" customHeight="1" x14ac:dyDescent="0.15"/>
  <sheetData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L8"/>
  <sheetViews>
    <sheetView workbookViewId="0"/>
  </sheetViews>
  <sheetFormatPr baseColWidth="10" defaultColWidth="12.6640625" defaultRowHeight="15.75" customHeight="1" x14ac:dyDescent="0.15"/>
  <sheetData>
    <row r="1" spans="1:12" ht="15.75" customHeight="1" x14ac:dyDescent="0.15">
      <c r="A1" s="25">
        <f>(COUNTIF('Combined Visitors data'!E:E, "=1")/COUNT('Combined Visitors data'!E:E))</f>
        <v>0.33333333333333331</v>
      </c>
      <c r="B1" s="1" t="s">
        <v>21</v>
      </c>
      <c r="D1" s="5" t="s">
        <v>64</v>
      </c>
      <c r="F1" s="6" t="str">
        <f ca="1">IFERROR(__xludf.DUMMYFUNCTION("UNIQUE(Products!B:B)"),"Product")</f>
        <v>Product</v>
      </c>
      <c r="H1" s="5" t="s">
        <v>65</v>
      </c>
    </row>
    <row r="2" spans="1:12" ht="15.75" customHeight="1" x14ac:dyDescent="0.15">
      <c r="B2" s="4" t="s">
        <v>22</v>
      </c>
      <c r="C2" s="5">
        <f>COUNTIFS('Combined Visitors data'!C:C, B2, 'Combined Visitors data'!E:E, 1)</f>
        <v>112</v>
      </c>
      <c r="D2" s="5" t="str">
        <f t="array" ref="D2">INDEX(B2:B7, MATCH(MAX(C2:C7), C2:C7, 0))</f>
        <v>Google Ads</v>
      </c>
      <c r="F2" s="5" t="str">
        <f ca="1">IFERROR(__xludf.DUMMYFUNCTION("""COMPUTED_VALUE"""),"Pintury")</f>
        <v>Pintury</v>
      </c>
      <c r="G2" s="5">
        <f ca="1">SUMIF('Combined Visitors data'!H:H, F2, 'Combined Visitors data'!K:K)</f>
        <v>29476</v>
      </c>
      <c r="H2" s="5" t="str">
        <f t="array" aca="1" ref="H2" ca="1">INDEX(F2:F7, MATCH(MAX(G2:G7), G2:G7, 0))</f>
        <v>Floati</v>
      </c>
      <c r="K2" s="5" t="s">
        <v>39</v>
      </c>
      <c r="L2" s="26">
        <f>COUNTIF('Combined Visitors data'!D:D, K2)/COUNTA('Combined Visitors data'!D:D)</f>
        <v>0.50366422385076615</v>
      </c>
    </row>
    <row r="3" spans="1:12" ht="15.75" customHeight="1" x14ac:dyDescent="0.15">
      <c r="B3" s="4" t="s">
        <v>23</v>
      </c>
      <c r="C3" s="5">
        <f>COUNTIFS('Combined Visitors data'!C:C, B3, 'Combined Visitors data'!E:E, 1)</f>
        <v>179</v>
      </c>
      <c r="F3" s="5" t="str">
        <f ca="1">IFERROR(__xludf.DUMMYFUNCTION("""COMPUTED_VALUE"""),"Pixo")</f>
        <v>Pixo</v>
      </c>
      <c r="G3" s="5">
        <f ca="1">SUMIF('Combined Visitors data'!H:H, F3, 'Combined Visitors data'!K:K)</f>
        <v>43344</v>
      </c>
      <c r="K3" s="5" t="s">
        <v>42</v>
      </c>
      <c r="L3" s="26">
        <f>COUNTIF('Combined Visitors data'!D:D, K3)/COUNTA('Combined Visitors data'!D:D)</f>
        <v>0.49566955363091275</v>
      </c>
    </row>
    <row r="4" spans="1:12" ht="15.75" customHeight="1" x14ac:dyDescent="0.15">
      <c r="B4" s="4" t="s">
        <v>24</v>
      </c>
      <c r="C4" s="5">
        <f>COUNTIFS('Combined Visitors data'!C:C, B4, 'Combined Visitors data'!E:E, 1)</f>
        <v>24</v>
      </c>
      <c r="F4" s="5" t="str">
        <f ca="1">IFERROR(__xludf.DUMMYFUNCTION("""COMPUTED_VALUE"""),"Floati")</f>
        <v>Floati</v>
      </c>
      <c r="G4" s="5">
        <f ca="1">SUMIF('Combined Visitors data'!H:H, F4, 'Combined Visitors data'!K:K)</f>
        <v>82188</v>
      </c>
    </row>
    <row r="5" spans="1:12" ht="15.75" customHeight="1" x14ac:dyDescent="0.15">
      <c r="B5" s="4" t="s">
        <v>25</v>
      </c>
      <c r="C5" s="5">
        <f>COUNTIFS('Combined Visitors data'!C:C, B5, 'Combined Visitors data'!E:E, 1)</f>
        <v>81</v>
      </c>
      <c r="F5" s="5" t="str">
        <f ca="1">IFERROR(__xludf.DUMMYFUNCTION("""COMPUTED_VALUE"""),"Artista")</f>
        <v>Artista</v>
      </c>
      <c r="G5" s="5">
        <f ca="1">SUMIF('Combined Visitors data'!H:H, F5, 'Combined Visitors data'!K:K)</f>
        <v>56619</v>
      </c>
    </row>
    <row r="6" spans="1:12" ht="15.75" customHeight="1" x14ac:dyDescent="0.15">
      <c r="B6" s="4" t="s">
        <v>26</v>
      </c>
      <c r="C6" s="5">
        <f>COUNTIFS('Combined Visitors data'!C:C, B6, 'Combined Visitors data'!E:E, 1)</f>
        <v>62</v>
      </c>
      <c r="F6" s="5" t="str">
        <f ca="1">IFERROR(__xludf.DUMMYFUNCTION("""COMPUTED_VALUE"""),"SprayPix")</f>
        <v>SprayPix</v>
      </c>
      <c r="G6" s="5">
        <f ca="1">SUMIF('Combined Visitors data'!H:H, F6, 'Combined Visitors data'!K:K)</f>
        <v>17534</v>
      </c>
    </row>
    <row r="7" spans="1:12" ht="15.75" customHeight="1" x14ac:dyDescent="0.15">
      <c r="B7" s="4" t="s">
        <v>27</v>
      </c>
      <c r="C7" s="5">
        <f>COUNTIFS('Combined Visitors data'!C:C, B7, 'Combined Visitors data'!E:E, 1)</f>
        <v>40</v>
      </c>
      <c r="F7" s="5" t="str">
        <f ca="1">IFERROR(__xludf.DUMMYFUNCTION("""COMPUTED_VALUE"""),"NONE")</f>
        <v>NONE</v>
      </c>
      <c r="G7" s="5">
        <f ca="1">SUMIF('Combined Visitors data'!H:H, F7, 'Combined Visitors data'!K:K)</f>
        <v>0</v>
      </c>
    </row>
    <row r="8" spans="1:12" ht="15.75" customHeight="1" x14ac:dyDescent="0.15">
      <c r="F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Products</vt:lpstr>
      <vt:lpstr>Cities</vt:lpstr>
      <vt:lpstr>Traffic channels</vt:lpstr>
      <vt:lpstr>Pricing plans</vt:lpstr>
      <vt:lpstr>Prices</vt:lpstr>
      <vt:lpstr>Visitors data</vt:lpstr>
      <vt:lpstr>Combined Visitors data</vt:lpstr>
      <vt:lpstr>Cleaning log</vt:lpstr>
      <vt:lpstr>Dashboard</vt:lpstr>
      <vt:lpstr>Interim calculations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 Nguyen Viet</cp:lastModifiedBy>
  <dcterms:modified xsi:type="dcterms:W3CDTF">2025-06-05T03:54:52Z</dcterms:modified>
</cp:coreProperties>
</file>