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Forage\Wayfair\"/>
    </mc:Choice>
  </mc:AlternateContent>
  <xr:revisionPtr revIDLastSave="0" documentId="13_ncr:1_{B21FEDD8-75D0-4B64-B7C7-DA4EF907C4DB}" xr6:coauthVersionLast="47" xr6:coauthVersionMax="47" xr10:uidLastSave="{00000000-0000-0000-0000-000000000000}"/>
  <bookViews>
    <workbookView xWindow="-108" yWindow="-108" windowWidth="23256" windowHeight="12456" tabRatio="646" firstSheet="1" activeTab="4" xr2:uid="{E3F44309-3531-4197-98F6-56C71F60E7F2}"/>
  </bookViews>
  <sheets>
    <sheet name="Performance dashboard" sheetId="10" r:id="rId1"/>
    <sheet name="ROAS summary" sheetId="3" r:id="rId2"/>
    <sheet name="Revenue" sheetId="4" r:id="rId3"/>
    <sheet name="Advertising spend" sheetId="5" r:id="rId4"/>
    <sheet name="Order volume" sheetId="6" r:id="rId5"/>
    <sheet name="Click volum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" l="1"/>
  <c r="F6" i="6"/>
  <c r="G6" i="6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D9" i="6"/>
  <c r="D7" i="6" s="1"/>
  <c r="E9" i="6"/>
  <c r="E7" i="6" s="1"/>
  <c r="F9" i="6"/>
  <c r="F7" i="6" s="1"/>
  <c r="G9" i="6"/>
  <c r="G7" i="6" s="1"/>
  <c r="H9" i="6"/>
  <c r="H7" i="6" s="1"/>
  <c r="I9" i="6"/>
  <c r="I7" i="6" s="1"/>
  <c r="J9" i="6"/>
  <c r="J7" i="6" s="1"/>
  <c r="K9" i="6"/>
  <c r="K7" i="6" s="1"/>
  <c r="L9" i="6"/>
  <c r="L7" i="6" s="1"/>
  <c r="M9" i="6"/>
  <c r="M7" i="6" s="1"/>
  <c r="N9" i="6"/>
  <c r="N7" i="6" s="1"/>
  <c r="O9" i="6"/>
  <c r="O7" i="6" s="1"/>
  <c r="P9" i="6"/>
  <c r="P7" i="6" s="1"/>
  <c r="Q9" i="6"/>
  <c r="Q7" i="6" s="1"/>
  <c r="R9" i="6"/>
  <c r="R7" i="6" s="1"/>
  <c r="S9" i="6"/>
  <c r="S7" i="6" s="1"/>
  <c r="T9" i="6"/>
  <c r="T7" i="6" s="1"/>
  <c r="U9" i="6"/>
  <c r="U7" i="6" s="1"/>
  <c r="V9" i="6"/>
  <c r="V7" i="6" s="1"/>
  <c r="W9" i="6"/>
  <c r="W7" i="6" s="1"/>
  <c r="X9" i="6"/>
  <c r="X7" i="6" s="1"/>
  <c r="Y9" i="6"/>
  <c r="Y7" i="6" s="1"/>
  <c r="Z9" i="6"/>
  <c r="Z7" i="6" s="1"/>
  <c r="AA9" i="6"/>
  <c r="AA7" i="6" s="1"/>
  <c r="AB9" i="6"/>
  <c r="AB7" i="6" s="1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C9" i="5"/>
  <c r="AC7" i="5" s="1"/>
  <c r="AC9" i="3" s="1"/>
  <c r="AB9" i="5"/>
  <c r="AB7" i="5" s="1"/>
  <c r="AB9" i="3" s="1"/>
  <c r="AA9" i="5"/>
  <c r="AA7" i="5" s="1"/>
  <c r="AA9" i="3" s="1"/>
  <c r="Z9" i="5"/>
  <c r="Z7" i="5" s="1"/>
  <c r="Z9" i="3" s="1"/>
  <c r="Z7" i="3" s="1"/>
  <c r="Y9" i="5"/>
  <c r="Y7" i="5" s="1"/>
  <c r="Y9" i="3" s="1"/>
  <c r="X9" i="5"/>
  <c r="X7" i="5" s="1"/>
  <c r="X9" i="3" s="1"/>
  <c r="W9" i="5"/>
  <c r="V9" i="5"/>
  <c r="V7" i="5" s="1"/>
  <c r="V9" i="3" s="1"/>
  <c r="V7" i="3" s="1"/>
  <c r="U9" i="5"/>
  <c r="U7" i="5" s="1"/>
  <c r="U9" i="3" s="1"/>
  <c r="T9" i="5"/>
  <c r="T7" i="5" s="1"/>
  <c r="T9" i="3" s="1"/>
  <c r="S9" i="5"/>
  <c r="S7" i="5" s="1"/>
  <c r="S9" i="3" s="1"/>
  <c r="R9" i="5"/>
  <c r="R7" i="5" s="1"/>
  <c r="R9" i="3" s="1"/>
  <c r="R7" i="3" s="1"/>
  <c r="Q9" i="5"/>
  <c r="Q7" i="5" s="1"/>
  <c r="Q9" i="3" s="1"/>
  <c r="P9" i="5"/>
  <c r="P7" i="5" s="1"/>
  <c r="P9" i="3" s="1"/>
  <c r="O9" i="5"/>
  <c r="O7" i="5" s="1"/>
  <c r="O9" i="3" s="1"/>
  <c r="N9" i="5"/>
  <c r="N7" i="5" s="1"/>
  <c r="N9" i="3" s="1"/>
  <c r="N7" i="3" s="1"/>
  <c r="M9" i="5"/>
  <c r="M7" i="5" s="1"/>
  <c r="M9" i="3" s="1"/>
  <c r="L9" i="5"/>
  <c r="L7" i="5" s="1"/>
  <c r="L9" i="3" s="1"/>
  <c r="K9" i="5"/>
  <c r="K7" i="5" s="1"/>
  <c r="K9" i="3" s="1"/>
  <c r="J9" i="5"/>
  <c r="J7" i="5" s="1"/>
  <c r="J9" i="3" s="1"/>
  <c r="J7" i="3" s="1"/>
  <c r="I9" i="5"/>
  <c r="I7" i="5" s="1"/>
  <c r="I9" i="3" s="1"/>
  <c r="H9" i="5"/>
  <c r="H7" i="5" s="1"/>
  <c r="H9" i="3" s="1"/>
  <c r="G9" i="5"/>
  <c r="G7" i="5" s="1"/>
  <c r="G9" i="3" s="1"/>
  <c r="F9" i="5"/>
  <c r="F7" i="5" s="1"/>
  <c r="F9" i="3" s="1"/>
  <c r="F7" i="3" s="1"/>
  <c r="E9" i="5"/>
  <c r="E7" i="5" s="1"/>
  <c r="E9" i="3" s="1"/>
  <c r="W7" i="5"/>
  <c r="W9" i="3" s="1"/>
  <c r="D9" i="5"/>
  <c r="D7" i="5" s="1"/>
  <c r="D9" i="3" s="1"/>
  <c r="AC9" i="6"/>
  <c r="AC7" i="6" s="1"/>
  <c r="E6" i="7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E6" i="3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T7" i="3" l="1"/>
  <c r="AB7" i="3"/>
  <c r="E7" i="3"/>
  <c r="I7" i="3"/>
  <c r="M7" i="3"/>
  <c r="Q7" i="3"/>
  <c r="U7" i="3"/>
  <c r="Y7" i="3"/>
  <c r="AC7" i="3"/>
  <c r="G7" i="3"/>
  <c r="O7" i="3"/>
  <c r="W7" i="3"/>
  <c r="L7" i="3"/>
  <c r="P7" i="3"/>
  <c r="K7" i="3"/>
  <c r="S7" i="3"/>
  <c r="AA7" i="3"/>
  <c r="H7" i="3"/>
  <c r="X7" i="3"/>
  <c r="D7" i="3"/>
</calcChain>
</file>

<file path=xl/sharedStrings.xml><?xml version="1.0" encoding="utf-8"?>
<sst xmlns="http://schemas.openxmlformats.org/spreadsheetml/2006/main" count="57" uniqueCount="23">
  <si>
    <t>ROAS</t>
  </si>
  <si>
    <t>Week of:</t>
  </si>
  <si>
    <t>CTR</t>
  </si>
  <si>
    <t>Impressions</t>
  </si>
  <si>
    <t>CVR</t>
  </si>
  <si>
    <t>Clicks</t>
  </si>
  <si>
    <t>AOV</t>
  </si>
  <si>
    <t>orders</t>
  </si>
  <si>
    <t>Revenue</t>
  </si>
  <si>
    <t>Ad spend</t>
  </si>
  <si>
    <t>Orders</t>
  </si>
  <si>
    <t>Return on Advertising Spend</t>
  </si>
  <si>
    <t>Facebook advertising spend, Bedding &amp; Bath channel</t>
  </si>
  <si>
    <t>#</t>
  </si>
  <si>
    <t>%</t>
  </si>
  <si>
    <t>Measure</t>
  </si>
  <si>
    <t>Unit</t>
  </si>
  <si>
    <t>$</t>
  </si>
  <si>
    <t>Est. cost / 1000 impressions</t>
  </si>
  <si>
    <t>ROAS driver performance dashboard</t>
  </si>
  <si>
    <t>Order volume</t>
  </si>
  <si>
    <t>Click volume</t>
  </si>
  <si>
    <t>Advertising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</si>
</sst>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;@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2" fillId="0" borderId="0" xfId="0" applyFont="1"/>
    <xf numFmtId="10" fontId="0" fillId="0" borderId="0" xfId="0" applyNumberFormat="1"/>
    <xf numFmtId="10" fontId="0" fillId="0" borderId="0" xfId="1" applyNumberFormat="1" applyFont="1"/>
    <xf numFmtId="0" fontId="4" fillId="2" borderId="0" xfId="0" applyFont="1" applyFill="1"/>
    <xf numFmtId="0" fontId="3" fillId="2" borderId="0" xfId="0" applyFont="1" applyFill="1"/>
    <xf numFmtId="0" fontId="2" fillId="0" borderId="1" xfId="0" applyFont="1" applyBorder="1"/>
    <xf numFmtId="165" fontId="0" fillId="0" borderId="1" xfId="0" applyNumberFormat="1" applyBorder="1"/>
    <xf numFmtId="0" fontId="5" fillId="0" borderId="0" xfId="0" applyFont="1"/>
    <xf numFmtId="0" fontId="0" fillId="0" borderId="0" xfId="0" applyAlignment="1">
      <alignment horizontal="left" indent="1"/>
    </xf>
    <xf numFmtId="166" fontId="0" fillId="0" borderId="0" xfId="2" applyNumberFormat="1" applyFont="1"/>
    <xf numFmtId="1" fontId="0" fillId="0" borderId="0" xfId="0" applyNumberFormat="1"/>
    <xf numFmtId="164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ROAS,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'ROAS summary'!$D$6:$AC$6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'ROAS summary'!$D$7:$AC$7</c:f>
              <c:numCache>
                <c:formatCode>_(* #,##0_);_(* \(#,##0\);_(* "-"??_);_(@_)</c:formatCode>
                <c:ptCount val="26"/>
                <c:pt idx="0">
                  <c:v>2.5235999999999992</c:v>
                </c:pt>
                <c:pt idx="1">
                  <c:v>2.9825897066666656</c:v>
                </c:pt>
                <c:pt idx="2">
                  <c:v>3.1361379200000004</c:v>
                </c:pt>
                <c:pt idx="3">
                  <c:v>3.47274752</c:v>
                </c:pt>
                <c:pt idx="4">
                  <c:v>3.4494720000000001</c:v>
                </c:pt>
                <c:pt idx="5">
                  <c:v>3.3529626000000001</c:v>
                </c:pt>
                <c:pt idx="6">
                  <c:v>3.2497264800000005</c:v>
                </c:pt>
                <c:pt idx="7">
                  <c:v>3.4914952800000014</c:v>
                </c:pt>
                <c:pt idx="8">
                  <c:v>3.359777600000001</c:v>
                </c:pt>
                <c:pt idx="9">
                  <c:v>2.8299879333333342</c:v>
                </c:pt>
                <c:pt idx="10">
                  <c:v>2.7002116000000007</c:v>
                </c:pt>
                <c:pt idx="11">
                  <c:v>2.5489340800000009</c:v>
                </c:pt>
                <c:pt idx="12">
                  <c:v>3.3117479999999997</c:v>
                </c:pt>
                <c:pt idx="13">
                  <c:v>2.912563200000001</c:v>
                </c:pt>
                <c:pt idx="14">
                  <c:v>2.6775680000000004</c:v>
                </c:pt>
                <c:pt idx="15">
                  <c:v>3.0570210800000002</c:v>
                </c:pt>
                <c:pt idx="16">
                  <c:v>2.8750006400000006</c:v>
                </c:pt>
                <c:pt idx="17">
                  <c:v>3.1138380000000012</c:v>
                </c:pt>
                <c:pt idx="18">
                  <c:v>3.8533000000000008</c:v>
                </c:pt>
                <c:pt idx="19">
                  <c:v>3.2675940000000003</c:v>
                </c:pt>
                <c:pt idx="20">
                  <c:v>3.4767529600000007</c:v>
                </c:pt>
                <c:pt idx="21">
                  <c:v>2.8881900000000003</c:v>
                </c:pt>
                <c:pt idx="22">
                  <c:v>2.0909546666666672</c:v>
                </c:pt>
                <c:pt idx="23">
                  <c:v>1.2911657066666669</c:v>
                </c:pt>
                <c:pt idx="24">
                  <c:v>1.5127008000000002</c:v>
                </c:pt>
                <c:pt idx="25">
                  <c:v>1.15961216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E-451B-B302-253C41C4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362384"/>
        <c:axId val="785357392"/>
      </c:lineChart>
      <c:dateAx>
        <c:axId val="78536238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7392"/>
        <c:crosses val="autoZero"/>
        <c:auto val="1"/>
        <c:lblOffset val="100"/>
        <c:baseTimeUnit val="days"/>
      </c:dateAx>
      <c:valAx>
        <c:axId val="7853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'Click volume'!$B$8:$C$8</c:f>
              <c:strCache>
                <c:ptCount val="2"/>
                <c:pt idx="0">
                  <c:v>CTR</c:v>
                </c:pt>
                <c:pt idx="1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FA9-49FA-A90E-7A5619B6803D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A9-49FA-A90E-7A5619B6803D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'Click volume'!$D$5:$AC$6</c15:sqref>
                  </c15:fullRef>
                  <c15:levelRef>
                    <c15:sqref>'Click volume'!$D$6:$AC$6</c15:sqref>
                  </c15:levelRef>
                </c:ext>
              </c:extLst>
              <c:f>'Click volume'!$D$6:$AC$6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'Click volume'!$D$8:$AC$8</c:f>
              <c:numCache>
                <c:formatCode>0.00%</c:formatCode>
                <c:ptCount val="26"/>
                <c:pt idx="0">
                  <c:v>9.0037601751993719E-3</c:v>
                </c:pt>
                <c:pt idx="1">
                  <c:v>9.201769253027986E-3</c:v>
                </c:pt>
                <c:pt idx="2">
                  <c:v>8.6016179626877999E-3</c:v>
                </c:pt>
                <c:pt idx="3">
                  <c:v>8.8020467956918258E-3</c:v>
                </c:pt>
                <c:pt idx="4">
                  <c:v>8.0016498247061241E-3</c:v>
                </c:pt>
                <c:pt idx="5">
                  <c:v>8.7021074772136754E-3</c:v>
                </c:pt>
                <c:pt idx="6">
                  <c:v>8.1025472202790015E-3</c:v>
                </c:pt>
                <c:pt idx="7">
                  <c:v>9.1013824884792621E-3</c:v>
                </c:pt>
                <c:pt idx="8">
                  <c:v>9.5005339686190758E-3</c:v>
                </c:pt>
                <c:pt idx="9">
                  <c:v>9.7036368114276333E-3</c:v>
                </c:pt>
                <c:pt idx="10">
                  <c:v>9.3012778505897776E-3</c:v>
                </c:pt>
                <c:pt idx="11">
                  <c:v>9.4027227014431142E-3</c:v>
                </c:pt>
                <c:pt idx="12">
                  <c:v>9.9036183941844311E-3</c:v>
                </c:pt>
                <c:pt idx="13">
                  <c:v>9.5006736618625728E-3</c:v>
                </c:pt>
                <c:pt idx="14">
                  <c:v>9.2032294894796932E-3</c:v>
                </c:pt>
                <c:pt idx="15">
                  <c:v>8.7016687016687015E-3</c:v>
                </c:pt>
                <c:pt idx="16">
                  <c:v>8.603460882281257E-3</c:v>
                </c:pt>
                <c:pt idx="17">
                  <c:v>9.1005033284624129E-3</c:v>
                </c:pt>
                <c:pt idx="18">
                  <c:v>1.0001626942162205E-2</c:v>
                </c:pt>
                <c:pt idx="19">
                  <c:v>9.900949906633108E-3</c:v>
                </c:pt>
                <c:pt idx="20">
                  <c:v>1.0202425865076468E-2</c:v>
                </c:pt>
                <c:pt idx="21">
                  <c:v>9.5021521968651022E-3</c:v>
                </c:pt>
                <c:pt idx="22">
                  <c:v>8.5032908101080693E-3</c:v>
                </c:pt>
                <c:pt idx="23">
                  <c:v>8.301134746003986E-3</c:v>
                </c:pt>
                <c:pt idx="24">
                  <c:v>9.3035576021842786E-3</c:v>
                </c:pt>
                <c:pt idx="25">
                  <c:v>9.2022536131297454E-3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9-49FA-A90E-7A5619B6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93407"/>
        <c:axId val="319400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'Click volume'!$B$7:$C$7</c15:sqref>
                        </c15:formulaRef>
                      </c:ext>
                    </c:extLst>
                    <c:strCache>
                      <c:ptCount val="2"/>
                      <c:pt idx="0">
                        <c:v>Clicks</c:v>
                      </c:pt>
                      <c:pt idx="1">
                        <c:v>#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'Click volume'!$D$5:$AC$6</c15:sqref>
                        </c15:fullRef>
                        <c15:levelRef>
                          <c15:sqref>'Click volume'!$D$6:$AC$6</c15:sqref>
                        </c15:levelRef>
                        <c15:formulaRef>
                          <c15:sqref>'Click volume'!$D$6:$AC$6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'Click volume'!$D$7:$AC$7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6"/>
                      <c:pt idx="0">
                        <c:v>2179</c:v>
                      </c:pt>
                      <c:pt idx="1">
                        <c:v>2226</c:v>
                      </c:pt>
                      <c:pt idx="2">
                        <c:v>2084</c:v>
                      </c:pt>
                      <c:pt idx="3">
                        <c:v>2133</c:v>
                      </c:pt>
                      <c:pt idx="4">
                        <c:v>1939.9999999999998</c:v>
                      </c:pt>
                      <c:pt idx="5">
                        <c:v>2110</c:v>
                      </c:pt>
                      <c:pt idx="6">
                        <c:v>1969.0000000000002</c:v>
                      </c:pt>
                      <c:pt idx="7">
                        <c:v>2212</c:v>
                      </c:pt>
                      <c:pt idx="8">
                        <c:v>2313</c:v>
                      </c:pt>
                      <c:pt idx="9">
                        <c:v>2364</c:v>
                      </c:pt>
                      <c:pt idx="10">
                        <c:v>2271</c:v>
                      </c:pt>
                      <c:pt idx="11">
                        <c:v>2300</c:v>
                      </c:pt>
                      <c:pt idx="12">
                        <c:v>2425</c:v>
                      </c:pt>
                      <c:pt idx="13">
                        <c:v>2327</c:v>
                      </c:pt>
                      <c:pt idx="14">
                        <c:v>2257</c:v>
                      </c:pt>
                      <c:pt idx="15">
                        <c:v>2138</c:v>
                      </c:pt>
                      <c:pt idx="16">
                        <c:v>2118</c:v>
                      </c:pt>
                      <c:pt idx="17">
                        <c:v>2242</c:v>
                      </c:pt>
                      <c:pt idx="18">
                        <c:v>2459</c:v>
                      </c:pt>
                      <c:pt idx="19">
                        <c:v>2439</c:v>
                      </c:pt>
                      <c:pt idx="20">
                        <c:v>2515</c:v>
                      </c:pt>
                      <c:pt idx="21">
                        <c:v>2340</c:v>
                      </c:pt>
                      <c:pt idx="22">
                        <c:v>2093</c:v>
                      </c:pt>
                      <c:pt idx="23">
                        <c:v>2041</c:v>
                      </c:pt>
                      <c:pt idx="24">
                        <c:v>2283</c:v>
                      </c:pt>
                      <c:pt idx="25">
                        <c:v>2254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A9-49FA-A90E-7A5619B6803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'Click volume'!$B$9:$C$9</c15:sqref>
                        </c15:formulaRef>
                      </c:ext>
                    </c:extLst>
                    <c:strCache>
                      <c:ptCount val="2"/>
                      <c:pt idx="0">
                        <c:v>Impressions</c:v>
                      </c:pt>
                      <c:pt idx="1">
                        <c:v>#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'Click volume'!$D$5:$AC$6</c15:sqref>
                        </c15:fullRef>
                        <c15:levelRef>
                          <c15:sqref>'Click volume'!$D$6:$AC$6</c15:sqref>
                        </c15:levelRef>
                        <c15:formulaRef>
                          <c15:sqref>'Click volume'!$D$6:$AC$6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'Click volume'!$D$9:$AC$9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6"/>
                      <c:pt idx="0">
                        <c:v>242010</c:v>
                      </c:pt>
                      <c:pt idx="1">
                        <c:v>241910</c:v>
                      </c:pt>
                      <c:pt idx="2">
                        <c:v>242280</c:v>
                      </c:pt>
                      <c:pt idx="3">
                        <c:v>242330</c:v>
                      </c:pt>
                      <c:pt idx="4">
                        <c:v>242450</c:v>
                      </c:pt>
                      <c:pt idx="5">
                        <c:v>242470</c:v>
                      </c:pt>
                      <c:pt idx="6">
                        <c:v>243010</c:v>
                      </c:pt>
                      <c:pt idx="7">
                        <c:v>243040</c:v>
                      </c:pt>
                      <c:pt idx="8">
                        <c:v>243460</c:v>
                      </c:pt>
                      <c:pt idx="9">
                        <c:v>243620</c:v>
                      </c:pt>
                      <c:pt idx="10">
                        <c:v>244160</c:v>
                      </c:pt>
                      <c:pt idx="11">
                        <c:v>244610</c:v>
                      </c:pt>
                      <c:pt idx="12">
                        <c:v>244860</c:v>
                      </c:pt>
                      <c:pt idx="13">
                        <c:v>244930</c:v>
                      </c:pt>
                      <c:pt idx="14">
                        <c:v>245240</c:v>
                      </c:pt>
                      <c:pt idx="15">
                        <c:v>245700</c:v>
                      </c:pt>
                      <c:pt idx="16">
                        <c:v>246180</c:v>
                      </c:pt>
                      <c:pt idx="17">
                        <c:v>246360</c:v>
                      </c:pt>
                      <c:pt idx="18">
                        <c:v>245860</c:v>
                      </c:pt>
                      <c:pt idx="19">
                        <c:v>246340</c:v>
                      </c:pt>
                      <c:pt idx="20">
                        <c:v>246510</c:v>
                      </c:pt>
                      <c:pt idx="21">
                        <c:v>246260</c:v>
                      </c:pt>
                      <c:pt idx="22">
                        <c:v>246140</c:v>
                      </c:pt>
                      <c:pt idx="23">
                        <c:v>245870</c:v>
                      </c:pt>
                      <c:pt idx="24">
                        <c:v>245390</c:v>
                      </c:pt>
                      <c:pt idx="25">
                        <c:v>244940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FA9-49FA-A90E-7A5619B6803D}"/>
                  </c:ext>
                </c:extLst>
              </c15:ser>
            </c15:filteredLineSeries>
          </c:ext>
        </c:extLst>
      </c:lineChart>
      <c:dateAx>
        <c:axId val="319393407"/>
        <c:scaling>
          <c:orientation val="minMax"/>
        </c:scaling>
        <c:delete val="0"/>
        <c:axPos val="b"/>
        <c:numFmt formatCode="m/d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3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00895"/>
        <c:crosses val="autoZero"/>
        <c:auto val="1"/>
        <c:lblOffset val="100"/>
        <c:baseTimeUnit val="days"/>
      </c:dateAx>
      <c:valAx>
        <c:axId val="3194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9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Revenue,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Revenue!$D$6:$AC$6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Revenue!$D$7:$AC$7</c:f>
              <c:numCache>
                <c:formatCode>_(* #,##0_);_(* \(#,##0\);_(* "-"??_);_(@_)</c:formatCode>
                <c:ptCount val="26"/>
                <c:pt idx="0">
                  <c:v>4580.5232699999988</c:v>
                </c:pt>
                <c:pt idx="1">
                  <c:v>5411.3870695479982</c:v>
                </c:pt>
                <c:pt idx="2">
                  <c:v>5698.6762144320001</c:v>
                </c:pt>
                <c:pt idx="3">
                  <c:v>6311.6317989119998</c:v>
                </c:pt>
                <c:pt idx="4">
                  <c:v>6272.4336480000002</c:v>
                </c:pt>
                <c:pt idx="5">
                  <c:v>6097.4463121650006</c:v>
                </c:pt>
                <c:pt idx="6">
                  <c:v>5922.8702392860014</c:v>
                </c:pt>
                <c:pt idx="7">
                  <c:v>6364.2975963840026</c:v>
                </c:pt>
                <c:pt idx="8">
                  <c:v>6134.7859087200022</c:v>
                </c:pt>
                <c:pt idx="9">
                  <c:v>5170.8124523900015</c:v>
                </c:pt>
                <c:pt idx="10">
                  <c:v>4944.6274819200016</c:v>
                </c:pt>
                <c:pt idx="11">
                  <c:v>4676.2107398160015</c:v>
                </c:pt>
                <c:pt idx="12">
                  <c:v>6081.8596146</c:v>
                </c:pt>
                <c:pt idx="13">
                  <c:v>5350.3057843200013</c:v>
                </c:pt>
                <c:pt idx="14">
                  <c:v>4924.8508224000007</c:v>
                </c:pt>
                <c:pt idx="15">
                  <c:v>5633.3255951700003</c:v>
                </c:pt>
                <c:pt idx="16">
                  <c:v>5308.2574316640012</c:v>
                </c:pt>
                <c:pt idx="17">
                  <c:v>5753.4384726000026</c:v>
                </c:pt>
                <c:pt idx="18">
                  <c:v>7105.2925350000014</c:v>
                </c:pt>
                <c:pt idx="19">
                  <c:v>6037.0432947000008</c:v>
                </c:pt>
                <c:pt idx="20">
                  <c:v>6427.9077912720013</c:v>
                </c:pt>
                <c:pt idx="21">
                  <c:v>5334.3425205000003</c:v>
                </c:pt>
                <c:pt idx="22">
                  <c:v>3860.0068624000005</c:v>
                </c:pt>
                <c:pt idx="23">
                  <c:v>2380.9418422360004</c:v>
                </c:pt>
                <c:pt idx="24">
                  <c:v>2784.0123698400002</c:v>
                </c:pt>
                <c:pt idx="25">
                  <c:v>2130.265518528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C-402C-B4D3-F52B73C1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14832"/>
        <c:axId val="785625088"/>
      </c:lineChart>
      <c:dateAx>
        <c:axId val="7012148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25088"/>
        <c:crosses val="autoZero"/>
        <c:auto val="1"/>
        <c:lblOffset val="100"/>
        <c:baseTimeUnit val="days"/>
      </c:dateAx>
      <c:valAx>
        <c:axId val="7856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Advertising spend,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'Advertising spend'!$D$6:$AC$6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'Advertising spend'!$D$7:$AC$7</c:f>
              <c:numCache>
                <c:formatCode>_(* #,##0_);_(* \(#,##0\);_(* "-"??_);_(@_)</c:formatCode>
                <c:ptCount val="26"/>
                <c:pt idx="0">
                  <c:v>1815.075</c:v>
                </c:pt>
                <c:pt idx="1">
                  <c:v>1814.325</c:v>
                </c:pt>
                <c:pt idx="2">
                  <c:v>1817.1</c:v>
                </c:pt>
                <c:pt idx="3">
                  <c:v>1817.4749999999999</c:v>
                </c:pt>
                <c:pt idx="4">
                  <c:v>1818.375</c:v>
                </c:pt>
                <c:pt idx="5">
                  <c:v>1818.5250000000001</c:v>
                </c:pt>
                <c:pt idx="6">
                  <c:v>1822.575</c:v>
                </c:pt>
                <c:pt idx="7">
                  <c:v>1822.8</c:v>
                </c:pt>
                <c:pt idx="8">
                  <c:v>1825.95</c:v>
                </c:pt>
                <c:pt idx="9">
                  <c:v>1827.15</c:v>
                </c:pt>
                <c:pt idx="10">
                  <c:v>1831.2</c:v>
                </c:pt>
                <c:pt idx="11">
                  <c:v>1834.575</c:v>
                </c:pt>
                <c:pt idx="12">
                  <c:v>1836.45</c:v>
                </c:pt>
                <c:pt idx="13">
                  <c:v>1836.9749999999999</c:v>
                </c:pt>
                <c:pt idx="14">
                  <c:v>1839.3</c:v>
                </c:pt>
                <c:pt idx="15">
                  <c:v>1842.75</c:v>
                </c:pt>
                <c:pt idx="16">
                  <c:v>1846.35</c:v>
                </c:pt>
                <c:pt idx="17">
                  <c:v>1847.7</c:v>
                </c:pt>
                <c:pt idx="18">
                  <c:v>1843.95</c:v>
                </c:pt>
                <c:pt idx="19">
                  <c:v>1847.55</c:v>
                </c:pt>
                <c:pt idx="20">
                  <c:v>1848.825</c:v>
                </c:pt>
                <c:pt idx="21">
                  <c:v>1846.95</c:v>
                </c:pt>
                <c:pt idx="22">
                  <c:v>1846.05</c:v>
                </c:pt>
                <c:pt idx="23">
                  <c:v>1844.0250000000001</c:v>
                </c:pt>
                <c:pt idx="24">
                  <c:v>1840.425</c:v>
                </c:pt>
                <c:pt idx="25">
                  <c:v>1837.05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E-4F1B-B8B1-176228722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095664"/>
        <c:axId val="894088176"/>
      </c:lineChart>
      <c:dateAx>
        <c:axId val="8940956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88176"/>
        <c:crosses val="autoZero"/>
        <c:auto val="1"/>
        <c:lblOffset val="100"/>
        <c:baseTimeUnit val="days"/>
      </c:dateAx>
      <c:valAx>
        <c:axId val="8940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volume,</a:t>
            </a:r>
            <a:r>
              <a:rPr lang="en-US" baseline="0"/>
              <a:t> #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'Order volume'!$D$6:$AC$6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'Order volume'!$D$7:$AC$7</c:f>
              <c:numCache>
                <c:formatCode>0</c:formatCode>
                <c:ptCount val="26"/>
                <c:pt idx="0">
                  <c:v>33.013787309064369</c:v>
                </c:pt>
                <c:pt idx="1">
                  <c:v>35.006730853910817</c:v>
                </c:pt>
                <c:pt idx="2">
                  <c:v>37.006961002261463</c:v>
                </c:pt>
                <c:pt idx="3">
                  <c:v>43.010001388039598</c:v>
                </c:pt>
                <c:pt idx="4">
                  <c:v>38.007836667354084</c:v>
                </c:pt>
                <c:pt idx="5">
                  <c:v>39.009447311647513</c:v>
                </c:pt>
                <c:pt idx="6">
                  <c:v>39.012264393935936</c:v>
                </c:pt>
                <c:pt idx="7">
                  <c:v>42.006380716058132</c:v>
                </c:pt>
                <c:pt idx="8">
                  <c:v>41.002304496145477</c:v>
                </c:pt>
                <c:pt idx="9">
                  <c:v>37.013872373486855</c:v>
                </c:pt>
                <c:pt idx="10">
                  <c:v>34.004671711833595</c:v>
                </c:pt>
                <c:pt idx="11">
                  <c:v>31.008979121780477</c:v>
                </c:pt>
                <c:pt idx="12">
                  <c:v>37.013523291396361</c:v>
                </c:pt>
                <c:pt idx="13">
                  <c:v>34.002411000350257</c:v>
                </c:pt>
                <c:pt idx="14">
                  <c:v>31.010881975420698</c:v>
                </c:pt>
                <c:pt idx="15">
                  <c:v>32.006137753264184</c:v>
                </c:pt>
                <c:pt idx="16">
                  <c:v>32.012877701511648</c:v>
                </c:pt>
                <c:pt idx="17">
                  <c:v>34.001880567881528</c:v>
                </c:pt>
                <c:pt idx="18">
                  <c:v>41.006670462865046</c:v>
                </c:pt>
                <c:pt idx="19">
                  <c:v>37.003550156103529</c:v>
                </c:pt>
                <c:pt idx="20">
                  <c:v>42.009988856197211</c:v>
                </c:pt>
                <c:pt idx="21">
                  <c:v>32.007249505229808</c:v>
                </c:pt>
                <c:pt idx="22">
                  <c:v>22.008517390867933</c:v>
                </c:pt>
                <c:pt idx="23">
                  <c:v>13.001777313018284</c:v>
                </c:pt>
                <c:pt idx="24">
                  <c:v>16.006120605908428</c:v>
                </c:pt>
                <c:pt idx="25">
                  <c:v>13.003184453335505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9-463F-B6EC-44E3D08CC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845456"/>
        <c:axId val="977840880"/>
      </c:lineChart>
      <c:dateAx>
        <c:axId val="9778454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40880"/>
        <c:crosses val="autoZero"/>
        <c:auto val="1"/>
        <c:lblOffset val="100"/>
        <c:baseTimeUnit val="days"/>
      </c:dateAx>
      <c:valAx>
        <c:axId val="977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4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 volume,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'Click volume'!$D$6:$AC$6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'Click volume'!$D$7:$AC$7</c:f>
              <c:numCache>
                <c:formatCode>_(* #,##0_);_(* \(#,##0\);_(* "-"??_);_(@_)</c:formatCode>
                <c:ptCount val="26"/>
                <c:pt idx="0">
                  <c:v>2179</c:v>
                </c:pt>
                <c:pt idx="1">
                  <c:v>2226</c:v>
                </c:pt>
                <c:pt idx="2">
                  <c:v>2084</c:v>
                </c:pt>
                <c:pt idx="3">
                  <c:v>2133</c:v>
                </c:pt>
                <c:pt idx="4">
                  <c:v>1939.9999999999998</c:v>
                </c:pt>
                <c:pt idx="5">
                  <c:v>2110</c:v>
                </c:pt>
                <c:pt idx="6">
                  <c:v>1969.0000000000002</c:v>
                </c:pt>
                <c:pt idx="7">
                  <c:v>2212</c:v>
                </c:pt>
                <c:pt idx="8">
                  <c:v>2313</c:v>
                </c:pt>
                <c:pt idx="9">
                  <c:v>2364</c:v>
                </c:pt>
                <c:pt idx="10">
                  <c:v>2271</c:v>
                </c:pt>
                <c:pt idx="11">
                  <c:v>2300</c:v>
                </c:pt>
                <c:pt idx="12">
                  <c:v>2425</c:v>
                </c:pt>
                <c:pt idx="13">
                  <c:v>2327</c:v>
                </c:pt>
                <c:pt idx="14">
                  <c:v>2257</c:v>
                </c:pt>
                <c:pt idx="15">
                  <c:v>2138</c:v>
                </c:pt>
                <c:pt idx="16">
                  <c:v>2118</c:v>
                </c:pt>
                <c:pt idx="17">
                  <c:v>2242</c:v>
                </c:pt>
                <c:pt idx="18">
                  <c:v>2459</c:v>
                </c:pt>
                <c:pt idx="19">
                  <c:v>2439</c:v>
                </c:pt>
                <c:pt idx="20">
                  <c:v>2515</c:v>
                </c:pt>
                <c:pt idx="21">
                  <c:v>2340</c:v>
                </c:pt>
                <c:pt idx="22">
                  <c:v>2093</c:v>
                </c:pt>
                <c:pt idx="23">
                  <c:v>2041</c:v>
                </c:pt>
                <c:pt idx="24">
                  <c:v>2283</c:v>
                </c:pt>
                <c:pt idx="25">
                  <c:v>2254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C-4E05-A8BB-F852A3655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214880"/>
        <c:axId val="936205312"/>
      </c:lineChart>
      <c:dateAx>
        <c:axId val="9362148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05312"/>
        <c:crosses val="autoZero"/>
        <c:auto val="1"/>
        <c:lblOffset val="100"/>
        <c:baseTimeUnit val="days"/>
      </c:dateAx>
      <c:valAx>
        <c:axId val="9362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'ROAS summary'!$B$7:$C$7</c:f>
              <c:strCache>
                <c:ptCount val="2"/>
                <c:pt idx="0">
                  <c:v>ROAS</c:v>
                </c:pt>
                <c:pt idx="1">
                  <c:v>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'ROAS summary'!$D$5:$AC$6</c15:sqref>
                  </c15:fullRef>
                  <c15:levelRef>
                    <c15:sqref>'ROAS summary'!$D$6:$AC$6</c15:sqref>
                  </c15:levelRef>
                </c:ext>
              </c:extLst>
              <c:f>'ROAS summary'!$D$6:$AC$6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'ROAS summary'!$D$7:$AC$7</c:f>
              <c:numCache>
                <c:formatCode>_(* #,##0_);_(* \(#,##0\);_(* "-"??_);_(@_)</c:formatCode>
                <c:ptCount val="26"/>
                <c:pt idx="0">
                  <c:v>2.5235999999999992</c:v>
                </c:pt>
                <c:pt idx="1">
                  <c:v>2.9825897066666656</c:v>
                </c:pt>
                <c:pt idx="2">
                  <c:v>3.1361379200000004</c:v>
                </c:pt>
                <c:pt idx="3">
                  <c:v>3.47274752</c:v>
                </c:pt>
                <c:pt idx="4">
                  <c:v>3.4494720000000001</c:v>
                </c:pt>
                <c:pt idx="5">
                  <c:v>3.3529626000000001</c:v>
                </c:pt>
                <c:pt idx="6">
                  <c:v>3.2497264800000005</c:v>
                </c:pt>
                <c:pt idx="7">
                  <c:v>3.4914952800000014</c:v>
                </c:pt>
                <c:pt idx="8">
                  <c:v>3.359777600000001</c:v>
                </c:pt>
                <c:pt idx="9">
                  <c:v>2.8299879333333342</c:v>
                </c:pt>
                <c:pt idx="10">
                  <c:v>2.7002116000000007</c:v>
                </c:pt>
                <c:pt idx="11">
                  <c:v>2.5489340800000009</c:v>
                </c:pt>
                <c:pt idx="12">
                  <c:v>3.3117479999999997</c:v>
                </c:pt>
                <c:pt idx="13">
                  <c:v>2.912563200000001</c:v>
                </c:pt>
                <c:pt idx="14">
                  <c:v>2.6775680000000004</c:v>
                </c:pt>
                <c:pt idx="15">
                  <c:v>3.0570210800000002</c:v>
                </c:pt>
                <c:pt idx="16">
                  <c:v>2.8750006400000006</c:v>
                </c:pt>
                <c:pt idx="17">
                  <c:v>3.1138380000000012</c:v>
                </c:pt>
                <c:pt idx="18">
                  <c:v>3.8533000000000008</c:v>
                </c:pt>
                <c:pt idx="19">
                  <c:v>3.2675940000000003</c:v>
                </c:pt>
                <c:pt idx="20">
                  <c:v>3.4767529600000007</c:v>
                </c:pt>
                <c:pt idx="21">
                  <c:v>2.8881900000000003</c:v>
                </c:pt>
                <c:pt idx="22">
                  <c:v>2.0909546666666672</c:v>
                </c:pt>
                <c:pt idx="23">
                  <c:v>1.2911657066666669</c:v>
                </c:pt>
                <c:pt idx="24">
                  <c:v>1.5127008000000002</c:v>
                </c:pt>
                <c:pt idx="25">
                  <c:v>1.15961216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A-4176-9372-48AE6563D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456559"/>
        <c:axId val="2994449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'ROAS summary'!$B$8:$C$8</c15:sqref>
                        </c15:formulaRef>
                      </c:ext>
                    </c:extLst>
                    <c:strCache>
                      <c:ptCount val="2"/>
                      <c:pt idx="0">
                        <c:v>Revenue</c:v>
                      </c:pt>
                      <c:pt idx="1">
                        <c:v>$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'ROAS summary'!$D$5:$AC$6</c15:sqref>
                        </c15:fullRef>
                        <c15:levelRef>
                          <c15:sqref>'ROAS summary'!$D$6:$AC$6</c15:sqref>
                        </c15:levelRef>
                        <c15:formulaRef>
                          <c15:sqref>'ROAS summary'!$D$6:$AC$6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'ROAS summary'!$D$8:$AC$8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6"/>
                      <c:pt idx="0">
                        <c:v>4580.5232699999988</c:v>
                      </c:pt>
                      <c:pt idx="1">
                        <c:v>5411.3870695479982</c:v>
                      </c:pt>
                      <c:pt idx="2">
                        <c:v>5698.6762144320001</c:v>
                      </c:pt>
                      <c:pt idx="3">
                        <c:v>6311.6317989119998</c:v>
                      </c:pt>
                      <c:pt idx="4">
                        <c:v>6272.4336480000002</c:v>
                      </c:pt>
                      <c:pt idx="5">
                        <c:v>6097.4463121650006</c:v>
                      </c:pt>
                      <c:pt idx="6">
                        <c:v>5922.8702392860014</c:v>
                      </c:pt>
                      <c:pt idx="7">
                        <c:v>6364.2975963840026</c:v>
                      </c:pt>
                      <c:pt idx="8">
                        <c:v>6134.7859087200022</c:v>
                      </c:pt>
                      <c:pt idx="9">
                        <c:v>5170.8124523900015</c:v>
                      </c:pt>
                      <c:pt idx="10">
                        <c:v>4944.6274819200016</c:v>
                      </c:pt>
                      <c:pt idx="11">
                        <c:v>4676.2107398160015</c:v>
                      </c:pt>
                      <c:pt idx="12">
                        <c:v>6081.8596146</c:v>
                      </c:pt>
                      <c:pt idx="13">
                        <c:v>5350.3057843200013</c:v>
                      </c:pt>
                      <c:pt idx="14">
                        <c:v>4924.8508224000007</c:v>
                      </c:pt>
                      <c:pt idx="15">
                        <c:v>5633.3255951700003</c:v>
                      </c:pt>
                      <c:pt idx="16">
                        <c:v>5308.2574316640012</c:v>
                      </c:pt>
                      <c:pt idx="17">
                        <c:v>5753.4384726000026</c:v>
                      </c:pt>
                      <c:pt idx="18">
                        <c:v>7105.2925350000014</c:v>
                      </c:pt>
                      <c:pt idx="19">
                        <c:v>6037.0432947000008</c:v>
                      </c:pt>
                      <c:pt idx="20">
                        <c:v>6427.9077912720013</c:v>
                      </c:pt>
                      <c:pt idx="21">
                        <c:v>5334.3425205000003</c:v>
                      </c:pt>
                      <c:pt idx="22">
                        <c:v>3860.0068624000005</c:v>
                      </c:pt>
                      <c:pt idx="23">
                        <c:v>2380.9418422360004</c:v>
                      </c:pt>
                      <c:pt idx="24">
                        <c:v>2784.0123698400002</c:v>
                      </c:pt>
                      <c:pt idx="25">
                        <c:v>2130.265518528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CA-4176-9372-48AE6563DCF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'ROAS summary'!$B$9:$C$9</c15:sqref>
                        </c15:formulaRef>
                      </c:ext>
                    </c:extLst>
                    <c:strCache>
                      <c:ptCount val="2"/>
                      <c:pt idx="0">
                        <c:v>Ad spend</c:v>
                      </c:pt>
                      <c:pt idx="1">
                        <c:v>$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'ROAS summary'!$D$5:$AC$6</c15:sqref>
                        </c15:fullRef>
                        <c15:levelRef>
                          <c15:sqref>'ROAS summary'!$D$6:$AC$6</c15:sqref>
                        </c15:levelRef>
                        <c15:formulaRef>
                          <c15:sqref>'ROAS summary'!$D$6:$AC$6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'ROAS summary'!$D$9:$AC$9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6"/>
                      <c:pt idx="0">
                        <c:v>1815.075</c:v>
                      </c:pt>
                      <c:pt idx="1">
                        <c:v>1814.325</c:v>
                      </c:pt>
                      <c:pt idx="2">
                        <c:v>1817.1</c:v>
                      </c:pt>
                      <c:pt idx="3">
                        <c:v>1817.4749999999999</c:v>
                      </c:pt>
                      <c:pt idx="4">
                        <c:v>1818.375</c:v>
                      </c:pt>
                      <c:pt idx="5">
                        <c:v>1818.5250000000001</c:v>
                      </c:pt>
                      <c:pt idx="6">
                        <c:v>1822.575</c:v>
                      </c:pt>
                      <c:pt idx="7">
                        <c:v>1822.8</c:v>
                      </c:pt>
                      <c:pt idx="8">
                        <c:v>1825.95</c:v>
                      </c:pt>
                      <c:pt idx="9">
                        <c:v>1827.15</c:v>
                      </c:pt>
                      <c:pt idx="10">
                        <c:v>1831.2</c:v>
                      </c:pt>
                      <c:pt idx="11">
                        <c:v>1834.575</c:v>
                      </c:pt>
                      <c:pt idx="12">
                        <c:v>1836.45</c:v>
                      </c:pt>
                      <c:pt idx="13">
                        <c:v>1836.9749999999999</c:v>
                      </c:pt>
                      <c:pt idx="14">
                        <c:v>1839.3</c:v>
                      </c:pt>
                      <c:pt idx="15">
                        <c:v>1842.75</c:v>
                      </c:pt>
                      <c:pt idx="16">
                        <c:v>1846.35</c:v>
                      </c:pt>
                      <c:pt idx="17">
                        <c:v>1847.7</c:v>
                      </c:pt>
                      <c:pt idx="18">
                        <c:v>1843.95</c:v>
                      </c:pt>
                      <c:pt idx="19">
                        <c:v>1847.55</c:v>
                      </c:pt>
                      <c:pt idx="20">
                        <c:v>1848.825</c:v>
                      </c:pt>
                      <c:pt idx="21">
                        <c:v>1846.95</c:v>
                      </c:pt>
                      <c:pt idx="22">
                        <c:v>1846.05</c:v>
                      </c:pt>
                      <c:pt idx="23">
                        <c:v>1844.0250000000001</c:v>
                      </c:pt>
                      <c:pt idx="24">
                        <c:v>1840.425</c:v>
                      </c:pt>
                      <c:pt idx="25">
                        <c:v>1837.05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5CA-4176-9372-48AE6563DCF7}"/>
                  </c:ext>
                </c:extLst>
              </c15:ser>
            </c15:filteredLineSeries>
          </c:ext>
        </c:extLst>
      </c:lineChart>
      <c:dateAx>
        <c:axId val="299456559"/>
        <c:scaling>
          <c:orientation val="minMax"/>
        </c:scaling>
        <c:delete val="0"/>
        <c:axPos val="b"/>
        <c:numFmt formatCode="m/d;@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06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4491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2994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5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Revenue,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Revenue!$B$7:$C$7</c:f>
              <c:strCache>
                <c:ptCount val="2"/>
                <c:pt idx="0">
                  <c:v>Revenue</c:v>
                </c:pt>
                <c:pt idx="1">
                  <c:v>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Revenue!$D$6:$AC$6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Revenue!$D$7:$AC$7</c:f>
              <c:numCache>
                <c:formatCode>_(* #,##0_);_(* \(#,##0\);_(* "-"??_);_(@_)</c:formatCode>
                <c:ptCount val="26"/>
                <c:pt idx="0">
                  <c:v>4580.5232699999988</c:v>
                </c:pt>
                <c:pt idx="1">
                  <c:v>5411.3870695479982</c:v>
                </c:pt>
                <c:pt idx="2">
                  <c:v>5698.6762144320001</c:v>
                </c:pt>
                <c:pt idx="3">
                  <c:v>6311.6317989119998</c:v>
                </c:pt>
                <c:pt idx="4">
                  <c:v>6272.4336480000002</c:v>
                </c:pt>
                <c:pt idx="5">
                  <c:v>6097.4463121650006</c:v>
                </c:pt>
                <c:pt idx="6">
                  <c:v>5922.8702392860014</c:v>
                </c:pt>
                <c:pt idx="7">
                  <c:v>6364.2975963840026</c:v>
                </c:pt>
                <c:pt idx="8">
                  <c:v>6134.7859087200022</c:v>
                </c:pt>
                <c:pt idx="9">
                  <c:v>5170.8124523900015</c:v>
                </c:pt>
                <c:pt idx="10">
                  <c:v>4944.6274819200016</c:v>
                </c:pt>
                <c:pt idx="11">
                  <c:v>4676.2107398160015</c:v>
                </c:pt>
                <c:pt idx="12">
                  <c:v>6081.8596146</c:v>
                </c:pt>
                <c:pt idx="13">
                  <c:v>5350.3057843200013</c:v>
                </c:pt>
                <c:pt idx="14">
                  <c:v>4924.8508224000007</c:v>
                </c:pt>
                <c:pt idx="15">
                  <c:v>5633.3255951700003</c:v>
                </c:pt>
                <c:pt idx="16">
                  <c:v>5308.2574316640012</c:v>
                </c:pt>
                <c:pt idx="17">
                  <c:v>5753.4384726000026</c:v>
                </c:pt>
                <c:pt idx="18">
                  <c:v>7105.2925350000014</c:v>
                </c:pt>
                <c:pt idx="19">
                  <c:v>6037.0432947000008</c:v>
                </c:pt>
                <c:pt idx="20">
                  <c:v>6427.9077912720013</c:v>
                </c:pt>
                <c:pt idx="21">
                  <c:v>5334.3425205000003</c:v>
                </c:pt>
                <c:pt idx="22">
                  <c:v>3860.0068624000005</c:v>
                </c:pt>
                <c:pt idx="23">
                  <c:v>2380.9418422360004</c:v>
                </c:pt>
                <c:pt idx="24">
                  <c:v>2784.0123698400002</c:v>
                </c:pt>
                <c:pt idx="25">
                  <c:v>2130.265518528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7-416F-B26D-A6405A24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05567"/>
        <c:axId val="2184026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Revenue!$B$8:$C$8</c15:sqref>
                        </c15:formulaRef>
                      </c:ext>
                    </c:extLst>
                    <c:strCache>
                      <c:ptCount val="2"/>
                      <c:pt idx="0">
                        <c:v>AOV</c:v>
                      </c:pt>
                      <c:pt idx="1">
                        <c:v>$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Revenue!$D$6:$AC$6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Revenue!$D$8:$AC$8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6"/>
                      <c:pt idx="0">
                        <c:v>140.19999999999999</c:v>
                      </c:pt>
                      <c:pt idx="1">
                        <c:v>154.86999999999998</c:v>
                      </c:pt>
                      <c:pt idx="2">
                        <c:v>154.51999999999998</c:v>
                      </c:pt>
                      <c:pt idx="3">
                        <c:v>150.23999999999998</c:v>
                      </c:pt>
                      <c:pt idx="4">
                        <c:v>165.83999999999997</c:v>
                      </c:pt>
                      <c:pt idx="5">
                        <c:v>157.94999999999999</c:v>
                      </c:pt>
                      <c:pt idx="6">
                        <c:v>151.97</c:v>
                      </c:pt>
                      <c:pt idx="7">
                        <c:v>154.71</c:v>
                      </c:pt>
                      <c:pt idx="8">
                        <c:v>152.44</c:v>
                      </c:pt>
                      <c:pt idx="9">
                        <c:v>141.16999999999999</c:v>
                      </c:pt>
                      <c:pt idx="10">
                        <c:v>149.14999999999998</c:v>
                      </c:pt>
                      <c:pt idx="11">
                        <c:v>154.06999999999996</c:v>
                      </c:pt>
                      <c:pt idx="12">
                        <c:v>167.25999999999996</c:v>
                      </c:pt>
                      <c:pt idx="13">
                        <c:v>159.67999999999995</c:v>
                      </c:pt>
                      <c:pt idx="14">
                        <c:v>160.49999999999994</c:v>
                      </c:pt>
                      <c:pt idx="15">
                        <c:v>176.86999999999995</c:v>
                      </c:pt>
                      <c:pt idx="16">
                        <c:v>169.40999999999994</c:v>
                      </c:pt>
                      <c:pt idx="17">
                        <c:v>171.08999999999995</c:v>
                      </c:pt>
                      <c:pt idx="18">
                        <c:v>175.14999999999995</c:v>
                      </c:pt>
                      <c:pt idx="19">
                        <c:v>165.02999999999994</c:v>
                      </c:pt>
                      <c:pt idx="20">
                        <c:v>153.07999999999996</c:v>
                      </c:pt>
                      <c:pt idx="21">
                        <c:v>168.89999999999995</c:v>
                      </c:pt>
                      <c:pt idx="22">
                        <c:v>177.39999999999995</c:v>
                      </c:pt>
                      <c:pt idx="23">
                        <c:v>188.17999999999995</c:v>
                      </c:pt>
                      <c:pt idx="24">
                        <c:v>176.79999999999995</c:v>
                      </c:pt>
                      <c:pt idx="25">
                        <c:v>168.80999999999995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747-416F-B26D-A6405A2493F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Revenue!$B$9:$C$9</c15:sqref>
                        </c15:formulaRef>
                      </c:ext>
                    </c:extLst>
                    <c:strCache>
                      <c:ptCount val="2"/>
                      <c:pt idx="0">
                        <c:v>orders</c:v>
                      </c:pt>
                      <c:pt idx="1">
                        <c:v>#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Revenue!$D$6:$AC$6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Revenue!$D$9:$AC$9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6"/>
                      <c:pt idx="0">
                        <c:v>32.671349999999997</c:v>
                      </c:pt>
                      <c:pt idx="1">
                        <c:v>34.941480399999996</c:v>
                      </c:pt>
                      <c:pt idx="2">
                        <c:v>36.879861600000005</c:v>
                      </c:pt>
                      <c:pt idx="3">
                        <c:v>42.010328800000003</c:v>
                      </c:pt>
                      <c:pt idx="4">
                        <c:v>37.822200000000009</c:v>
                      </c:pt>
                      <c:pt idx="5">
                        <c:v>38.603648700000008</c:v>
                      </c:pt>
                      <c:pt idx="6">
                        <c:v>38.973943800000008</c:v>
                      </c:pt>
                      <c:pt idx="7">
                        <c:v>41.136950400000018</c:v>
                      </c:pt>
                      <c:pt idx="8">
                        <c:v>40.243938000000014</c:v>
                      </c:pt>
                      <c:pt idx="9">
                        <c:v>36.628267000000015</c:v>
                      </c:pt>
                      <c:pt idx="10">
                        <c:v>33.152044800000013</c:v>
                      </c:pt>
                      <c:pt idx="11">
                        <c:v>30.351208800000016</c:v>
                      </c:pt>
                      <c:pt idx="12">
                        <c:v>36.361710000000009</c:v>
                      </c:pt>
                      <c:pt idx="13">
                        <c:v>33.506424000000017</c:v>
                      </c:pt>
                      <c:pt idx="14">
                        <c:v>30.684428800000017</c:v>
                      </c:pt>
                      <c:pt idx="15">
                        <c:v>31.85009100000001</c:v>
                      </c:pt>
                      <c:pt idx="16">
                        <c:v>31.333790400000016</c:v>
                      </c:pt>
                      <c:pt idx="17">
                        <c:v>33.628140000000023</c:v>
                      </c:pt>
                      <c:pt idx="18">
                        <c:v>40.566900000000018</c:v>
                      </c:pt>
                      <c:pt idx="19">
                        <c:v>36.581490000000016</c:v>
                      </c:pt>
                      <c:pt idx="20">
                        <c:v>41.990513400000019</c:v>
                      </c:pt>
                      <c:pt idx="21">
                        <c:v>31.58284500000001</c:v>
                      </c:pt>
                      <c:pt idx="22">
                        <c:v>21.758776000000008</c:v>
                      </c:pt>
                      <c:pt idx="23">
                        <c:v>12.652470200000005</c:v>
                      </c:pt>
                      <c:pt idx="24">
                        <c:v>15.746676300000006</c:v>
                      </c:pt>
                      <c:pt idx="25">
                        <c:v>12.619308800000004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47-416F-B26D-A6405A2493FC}"/>
                  </c:ext>
                </c:extLst>
              </c15:ser>
            </c15:filteredLineSeries>
          </c:ext>
        </c:extLst>
      </c:lineChart>
      <c:dateAx>
        <c:axId val="218405567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0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02655"/>
        <c:crosses val="autoZero"/>
        <c:auto val="1"/>
        <c:lblOffset val="100"/>
        <c:baseTimeUnit val="days"/>
      </c:dateAx>
      <c:valAx>
        <c:axId val="2184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0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Advertising spend,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'Advertising spend'!$B$7:$C$7</c:f>
              <c:strCache>
                <c:ptCount val="2"/>
                <c:pt idx="0">
                  <c:v>Advertising spend</c:v>
                </c:pt>
                <c:pt idx="1">
                  <c:v>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'Advertising spend'!$D$5:$AC$6</c15:sqref>
                  </c15:fullRef>
                  <c15:levelRef>
                    <c15:sqref>'Advertising spend'!$D$6:$AC$6</c15:sqref>
                  </c15:levelRef>
                </c:ext>
              </c:extLst>
              <c:f>'Advertising spend'!$D$6:$AC$6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'Advertising spend'!$D$7:$AC$7</c:f>
              <c:numCache>
                <c:formatCode>_(* #,##0_);_(* \(#,##0\);_(* "-"??_);_(@_)</c:formatCode>
                <c:ptCount val="26"/>
                <c:pt idx="0">
                  <c:v>1815.075</c:v>
                </c:pt>
                <c:pt idx="1">
                  <c:v>1814.325</c:v>
                </c:pt>
                <c:pt idx="2">
                  <c:v>1817.1</c:v>
                </c:pt>
                <c:pt idx="3">
                  <c:v>1817.4749999999999</c:v>
                </c:pt>
                <c:pt idx="4">
                  <c:v>1818.375</c:v>
                </c:pt>
                <c:pt idx="5">
                  <c:v>1818.5250000000001</c:v>
                </c:pt>
                <c:pt idx="6">
                  <c:v>1822.575</c:v>
                </c:pt>
                <c:pt idx="7">
                  <c:v>1822.8</c:v>
                </c:pt>
                <c:pt idx="8">
                  <c:v>1825.95</c:v>
                </c:pt>
                <c:pt idx="9">
                  <c:v>1827.15</c:v>
                </c:pt>
                <c:pt idx="10">
                  <c:v>1831.2</c:v>
                </c:pt>
                <c:pt idx="11">
                  <c:v>1834.575</c:v>
                </c:pt>
                <c:pt idx="12">
                  <c:v>1836.45</c:v>
                </c:pt>
                <c:pt idx="13">
                  <c:v>1836.9749999999999</c:v>
                </c:pt>
                <c:pt idx="14">
                  <c:v>1839.3</c:v>
                </c:pt>
                <c:pt idx="15">
                  <c:v>1842.75</c:v>
                </c:pt>
                <c:pt idx="16">
                  <c:v>1846.35</c:v>
                </c:pt>
                <c:pt idx="17">
                  <c:v>1847.7</c:v>
                </c:pt>
                <c:pt idx="18">
                  <c:v>1843.95</c:v>
                </c:pt>
                <c:pt idx="19">
                  <c:v>1847.55</c:v>
                </c:pt>
                <c:pt idx="20">
                  <c:v>1848.825</c:v>
                </c:pt>
                <c:pt idx="21">
                  <c:v>1846.95</c:v>
                </c:pt>
                <c:pt idx="22">
                  <c:v>1846.05</c:v>
                </c:pt>
                <c:pt idx="23">
                  <c:v>1844.0250000000001</c:v>
                </c:pt>
                <c:pt idx="24">
                  <c:v>1840.425</c:v>
                </c:pt>
                <c:pt idx="25">
                  <c:v>1837.05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1-49DD-B6A5-FF9373BF8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256911"/>
        <c:axId val="2232560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'Advertising spend'!$B$8:$C$8</c15:sqref>
                        </c15:formulaRef>
                      </c:ext>
                    </c:extLst>
                    <c:strCache>
                      <c:ptCount val="2"/>
                      <c:pt idx="0">
                        <c:v>Est. cost / 1000 impressions</c:v>
                      </c:pt>
                      <c:pt idx="1">
                        <c:v>$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'Advertising spend'!$D$5:$AC$6</c15:sqref>
                        </c15:fullRef>
                        <c15:levelRef>
                          <c15:sqref>'Advertising spend'!$D$6:$AC$6</c15:sqref>
                        </c15:levelRef>
                        <c15:formulaRef>
                          <c15:sqref>'Advertising spend'!$D$6:$AC$6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'Advertising spend'!$D$8:$AC$8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6"/>
                      <c:pt idx="0">
                        <c:v>7.5</c:v>
                      </c:pt>
                      <c:pt idx="1">
                        <c:v>7.5</c:v>
                      </c:pt>
                      <c:pt idx="2">
                        <c:v>7.5</c:v>
                      </c:pt>
                      <c:pt idx="3">
                        <c:v>7.5</c:v>
                      </c:pt>
                      <c:pt idx="4">
                        <c:v>7.5</c:v>
                      </c:pt>
                      <c:pt idx="5">
                        <c:v>7.5</c:v>
                      </c:pt>
                      <c:pt idx="6">
                        <c:v>7.5</c:v>
                      </c:pt>
                      <c:pt idx="7">
                        <c:v>7.5</c:v>
                      </c:pt>
                      <c:pt idx="8">
                        <c:v>7.5</c:v>
                      </c:pt>
                      <c:pt idx="9">
                        <c:v>7.5</c:v>
                      </c:pt>
                      <c:pt idx="10">
                        <c:v>7.5</c:v>
                      </c:pt>
                      <c:pt idx="11">
                        <c:v>7.5</c:v>
                      </c:pt>
                      <c:pt idx="12">
                        <c:v>7.5</c:v>
                      </c:pt>
                      <c:pt idx="13">
                        <c:v>7.5</c:v>
                      </c:pt>
                      <c:pt idx="14">
                        <c:v>7.5</c:v>
                      </c:pt>
                      <c:pt idx="15">
                        <c:v>7.5</c:v>
                      </c:pt>
                      <c:pt idx="16">
                        <c:v>7.5</c:v>
                      </c:pt>
                      <c:pt idx="17">
                        <c:v>7.5</c:v>
                      </c:pt>
                      <c:pt idx="18">
                        <c:v>7.5</c:v>
                      </c:pt>
                      <c:pt idx="19">
                        <c:v>7.5</c:v>
                      </c:pt>
                      <c:pt idx="20">
                        <c:v>7.5</c:v>
                      </c:pt>
                      <c:pt idx="21">
                        <c:v>7.5</c:v>
                      </c:pt>
                      <c:pt idx="22">
                        <c:v>7.5</c:v>
                      </c:pt>
                      <c:pt idx="23">
                        <c:v>7.5</c:v>
                      </c:pt>
                      <c:pt idx="24">
                        <c:v>7.5</c:v>
                      </c:pt>
                      <c:pt idx="25">
                        <c:v>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C1-49DD-B6A5-FF9373BF89A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'Advertising spend'!$B$9:$C$9</c15:sqref>
                        </c15:formulaRef>
                      </c:ext>
                    </c:extLst>
                    <c:strCache>
                      <c:ptCount val="2"/>
                      <c:pt idx="0">
                        <c:v>Impressions</c:v>
                      </c:pt>
                      <c:pt idx="1">
                        <c:v>#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'Advertising spend'!$D$5:$AC$6</c15:sqref>
                        </c15:fullRef>
                        <c15:levelRef>
                          <c15:sqref>'Advertising spend'!$D$6:$AC$6</c15:sqref>
                        </c15:levelRef>
                        <c15:formulaRef>
                          <c15:sqref>'Advertising spend'!$D$6:$AC$6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'Advertising spend'!$D$9:$AC$9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6"/>
                      <c:pt idx="0">
                        <c:v>242010</c:v>
                      </c:pt>
                      <c:pt idx="1">
                        <c:v>241910</c:v>
                      </c:pt>
                      <c:pt idx="2">
                        <c:v>242280</c:v>
                      </c:pt>
                      <c:pt idx="3">
                        <c:v>242330</c:v>
                      </c:pt>
                      <c:pt idx="4">
                        <c:v>242450</c:v>
                      </c:pt>
                      <c:pt idx="5">
                        <c:v>242470</c:v>
                      </c:pt>
                      <c:pt idx="6">
                        <c:v>243010</c:v>
                      </c:pt>
                      <c:pt idx="7">
                        <c:v>243040</c:v>
                      </c:pt>
                      <c:pt idx="8">
                        <c:v>243460</c:v>
                      </c:pt>
                      <c:pt idx="9">
                        <c:v>243620</c:v>
                      </c:pt>
                      <c:pt idx="10">
                        <c:v>244160</c:v>
                      </c:pt>
                      <c:pt idx="11">
                        <c:v>244610</c:v>
                      </c:pt>
                      <c:pt idx="12">
                        <c:v>244860</c:v>
                      </c:pt>
                      <c:pt idx="13">
                        <c:v>244930</c:v>
                      </c:pt>
                      <c:pt idx="14">
                        <c:v>245240</c:v>
                      </c:pt>
                      <c:pt idx="15">
                        <c:v>245700</c:v>
                      </c:pt>
                      <c:pt idx="16">
                        <c:v>246180</c:v>
                      </c:pt>
                      <c:pt idx="17">
                        <c:v>246360</c:v>
                      </c:pt>
                      <c:pt idx="18">
                        <c:v>245860</c:v>
                      </c:pt>
                      <c:pt idx="19">
                        <c:v>246340</c:v>
                      </c:pt>
                      <c:pt idx="20">
                        <c:v>246510</c:v>
                      </c:pt>
                      <c:pt idx="21">
                        <c:v>246260</c:v>
                      </c:pt>
                      <c:pt idx="22">
                        <c:v>246140</c:v>
                      </c:pt>
                      <c:pt idx="23">
                        <c:v>245870</c:v>
                      </c:pt>
                      <c:pt idx="24">
                        <c:v>245390</c:v>
                      </c:pt>
                      <c:pt idx="25">
                        <c:v>244940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C1-49DD-B6A5-FF9373BF89AB}"/>
                  </c:ext>
                </c:extLst>
              </c15:ser>
            </c15:filteredLineSeries>
          </c:ext>
        </c:extLst>
      </c:lineChart>
      <c:dateAx>
        <c:axId val="223256911"/>
        <c:scaling>
          <c:orientation val="minMax"/>
        </c:scaling>
        <c:delete val="0"/>
        <c:axPos val="b"/>
        <c:numFmt formatCode="m/d;@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0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56079"/>
        <c:crosses val="autoZero"/>
        <c:auto val="1"/>
        <c:lblOffset val="100"/>
        <c:baseTimeUnit val="days"/>
      </c:dateAx>
      <c:valAx>
        <c:axId val="2232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5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'Order volume'!$B$8:$C$8</c:f>
              <c:strCache>
                <c:ptCount val="2"/>
                <c:pt idx="0">
                  <c:v>CVR</c:v>
                </c:pt>
                <c:pt idx="1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'Order volume'!$D$5:$AC$6</c15:sqref>
                  </c15:fullRef>
                  <c15:levelRef>
                    <c15:sqref>'Order volume'!$D$6:$AC$6</c15:sqref>
                  </c15:levelRef>
                </c:ext>
              </c:extLst>
              <c:f>'Order volume'!$D$6:$AC$6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'Order volume'!$D$8:$AC$8</c:f>
              <c:numCache>
                <c:formatCode>0.00%</c:formatCode>
                <c:ptCount val="26"/>
                <c:pt idx="0">
                  <c:v>1.5150889081718388E-2</c:v>
                </c:pt>
                <c:pt idx="1">
                  <c:v>1.5726294184146818E-2</c:v>
                </c:pt>
                <c:pt idx="2">
                  <c:v>1.7757658830259818E-2</c:v>
                </c:pt>
                <c:pt idx="3">
                  <c:v>2.0164088789516924E-2</c:v>
                </c:pt>
                <c:pt idx="4">
                  <c:v>1.9591668385234066E-2</c:v>
                </c:pt>
                <c:pt idx="5">
                  <c:v>1.8487889721159959E-2</c:v>
                </c:pt>
                <c:pt idx="6">
                  <c:v>1.9813237376300627E-2</c:v>
                </c:pt>
                <c:pt idx="7">
                  <c:v>1.8990226363498251E-2</c:v>
                </c:pt>
                <c:pt idx="8">
                  <c:v>1.7726893426781444E-2</c:v>
                </c:pt>
                <c:pt idx="9">
                  <c:v>1.5657306418564658E-2</c:v>
                </c:pt>
                <c:pt idx="10">
                  <c:v>1.4973435364083484E-2</c:v>
                </c:pt>
                <c:pt idx="11">
                  <c:v>1.3482164835556729E-2</c:v>
                </c:pt>
                <c:pt idx="12">
                  <c:v>1.5263308573771695E-2</c:v>
                </c:pt>
                <c:pt idx="13">
                  <c:v>1.4612123334916311E-2</c:v>
                </c:pt>
                <c:pt idx="14">
                  <c:v>1.3739867955436729E-2</c:v>
                </c:pt>
                <c:pt idx="15">
                  <c:v>1.4970129912658647E-2</c:v>
                </c:pt>
                <c:pt idx="16">
                  <c:v>1.5114673135746765E-2</c:v>
                </c:pt>
                <c:pt idx="17">
                  <c:v>1.5165870012436009E-2</c:v>
                </c:pt>
                <c:pt idx="18">
                  <c:v>1.6676157162612868E-2</c:v>
                </c:pt>
                <c:pt idx="19">
                  <c:v>1.5171607280075248E-2</c:v>
                </c:pt>
                <c:pt idx="20">
                  <c:v>1.6703772905048594E-2</c:v>
                </c:pt>
                <c:pt idx="21">
                  <c:v>1.3678311754371713E-2</c:v>
                </c:pt>
                <c:pt idx="22">
                  <c:v>1.0515297367829878E-2</c:v>
                </c:pt>
                <c:pt idx="23">
                  <c:v>6.3702975565988655E-3</c:v>
                </c:pt>
                <c:pt idx="24">
                  <c:v>7.0110033315411427E-3</c:v>
                </c:pt>
                <c:pt idx="25">
                  <c:v>5.768937202012203E-3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F-447E-9B5B-0C080860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426751"/>
        <c:axId val="308424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'Order volume'!$B$7:$C$7</c15:sqref>
                        </c15:formulaRef>
                      </c:ext>
                    </c:extLst>
                    <c:strCache>
                      <c:ptCount val="2"/>
                      <c:pt idx="0">
                        <c:v>Orders</c:v>
                      </c:pt>
                      <c:pt idx="1">
                        <c:v>#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'Order volume'!$D$5:$AC$6</c15:sqref>
                        </c15:fullRef>
                        <c15:levelRef>
                          <c15:sqref>'Order volume'!$D$6:$AC$6</c15:sqref>
                        </c15:levelRef>
                        <c15:formulaRef>
                          <c15:sqref>'Order volume'!$D$6:$AC$6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'Order volume'!$D$7:$AC$7</c15:sqref>
                        </c15:formulaRef>
                      </c:ext>
                    </c:extLst>
                    <c:numCache>
                      <c:formatCode>0</c:formatCode>
                      <c:ptCount val="26"/>
                      <c:pt idx="0">
                        <c:v>33.013787309064369</c:v>
                      </c:pt>
                      <c:pt idx="1">
                        <c:v>35.006730853910817</c:v>
                      </c:pt>
                      <c:pt idx="2">
                        <c:v>37.006961002261463</c:v>
                      </c:pt>
                      <c:pt idx="3">
                        <c:v>43.010001388039598</c:v>
                      </c:pt>
                      <c:pt idx="4">
                        <c:v>38.007836667354084</c:v>
                      </c:pt>
                      <c:pt idx="5">
                        <c:v>39.009447311647513</c:v>
                      </c:pt>
                      <c:pt idx="6">
                        <c:v>39.012264393935936</c:v>
                      </c:pt>
                      <c:pt idx="7">
                        <c:v>42.006380716058132</c:v>
                      </c:pt>
                      <c:pt idx="8">
                        <c:v>41.002304496145477</c:v>
                      </c:pt>
                      <c:pt idx="9">
                        <c:v>37.013872373486855</c:v>
                      </c:pt>
                      <c:pt idx="10">
                        <c:v>34.004671711833595</c:v>
                      </c:pt>
                      <c:pt idx="11">
                        <c:v>31.008979121780477</c:v>
                      </c:pt>
                      <c:pt idx="12">
                        <c:v>37.013523291396361</c:v>
                      </c:pt>
                      <c:pt idx="13">
                        <c:v>34.002411000350257</c:v>
                      </c:pt>
                      <c:pt idx="14">
                        <c:v>31.010881975420698</c:v>
                      </c:pt>
                      <c:pt idx="15">
                        <c:v>32.006137753264184</c:v>
                      </c:pt>
                      <c:pt idx="16">
                        <c:v>32.012877701511648</c:v>
                      </c:pt>
                      <c:pt idx="17">
                        <c:v>34.001880567881528</c:v>
                      </c:pt>
                      <c:pt idx="18">
                        <c:v>41.006670462865046</c:v>
                      </c:pt>
                      <c:pt idx="19">
                        <c:v>37.003550156103529</c:v>
                      </c:pt>
                      <c:pt idx="20">
                        <c:v>42.009988856197211</c:v>
                      </c:pt>
                      <c:pt idx="21">
                        <c:v>32.007249505229808</c:v>
                      </c:pt>
                      <c:pt idx="22">
                        <c:v>22.008517390867933</c:v>
                      </c:pt>
                      <c:pt idx="23">
                        <c:v>13.001777313018284</c:v>
                      </c:pt>
                      <c:pt idx="24">
                        <c:v>16.006120605908428</c:v>
                      </c:pt>
                      <c:pt idx="25">
                        <c:v>13.003184453335505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AF-447E-9B5B-0C08086024E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'Order volume'!$B$9:$C$9</c15:sqref>
                        </c15:formulaRef>
                      </c:ext>
                    </c:extLst>
                    <c:strCache>
                      <c:ptCount val="2"/>
                      <c:pt idx="0">
                        <c:v>Clicks</c:v>
                      </c:pt>
                      <c:pt idx="1">
                        <c:v>#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'Order volume'!$D$5:$AC$6</c15:sqref>
                        </c15:fullRef>
                        <c15:levelRef>
                          <c15:sqref>'Order volume'!$D$6:$AC$6</c15:sqref>
                        </c15:levelRef>
                        <c15:formulaRef>
                          <c15:sqref>'Order volume'!$D$6:$AC$6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'Order volume'!$D$9:$AC$9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6"/>
                      <c:pt idx="0">
                        <c:v>2179</c:v>
                      </c:pt>
                      <c:pt idx="1">
                        <c:v>2226</c:v>
                      </c:pt>
                      <c:pt idx="2">
                        <c:v>2084</c:v>
                      </c:pt>
                      <c:pt idx="3">
                        <c:v>2133</c:v>
                      </c:pt>
                      <c:pt idx="4">
                        <c:v>1939.9999999999998</c:v>
                      </c:pt>
                      <c:pt idx="5">
                        <c:v>2110</c:v>
                      </c:pt>
                      <c:pt idx="6">
                        <c:v>1969.0000000000002</c:v>
                      </c:pt>
                      <c:pt idx="7">
                        <c:v>2212</c:v>
                      </c:pt>
                      <c:pt idx="8">
                        <c:v>2313</c:v>
                      </c:pt>
                      <c:pt idx="9">
                        <c:v>2364</c:v>
                      </c:pt>
                      <c:pt idx="10">
                        <c:v>2271</c:v>
                      </c:pt>
                      <c:pt idx="11">
                        <c:v>2300</c:v>
                      </c:pt>
                      <c:pt idx="12">
                        <c:v>2425</c:v>
                      </c:pt>
                      <c:pt idx="13">
                        <c:v>2327</c:v>
                      </c:pt>
                      <c:pt idx="14">
                        <c:v>2257</c:v>
                      </c:pt>
                      <c:pt idx="15">
                        <c:v>2138</c:v>
                      </c:pt>
                      <c:pt idx="16">
                        <c:v>2118</c:v>
                      </c:pt>
                      <c:pt idx="17">
                        <c:v>2242</c:v>
                      </c:pt>
                      <c:pt idx="18">
                        <c:v>2459</c:v>
                      </c:pt>
                      <c:pt idx="19">
                        <c:v>2439</c:v>
                      </c:pt>
                      <c:pt idx="20">
                        <c:v>2515</c:v>
                      </c:pt>
                      <c:pt idx="21">
                        <c:v>2340</c:v>
                      </c:pt>
                      <c:pt idx="22">
                        <c:v>2093</c:v>
                      </c:pt>
                      <c:pt idx="23">
                        <c:v>2041</c:v>
                      </c:pt>
                      <c:pt idx="24">
                        <c:v>2283</c:v>
                      </c:pt>
                      <c:pt idx="25">
                        <c:v>2254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AF-447E-9B5B-0C08086024E1}"/>
                  </c:ext>
                </c:extLst>
              </c15:ser>
            </c15:filteredLineSeries>
          </c:ext>
        </c:extLst>
      </c:lineChart>
      <c:dateAx>
        <c:axId val="308426751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0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24255"/>
        <c:crosses val="autoZero"/>
        <c:auto val="1"/>
        <c:lblOffset val="100"/>
        <c:baseTimeUnit val="days"/>
      </c:dateAx>
      <c:valAx>
        <c:axId val="3084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2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2381</xdr:colOff>
      <xdr:row>15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4A831-14FD-453F-8EF4-E9F9E8CF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5</xdr:row>
      <xdr:rowOff>14288</xdr:rowOff>
    </xdr:from>
    <xdr:to>
      <xdr:col>13</xdr:col>
      <xdr:colOff>488155</xdr:colOff>
      <xdr:row>15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AEB51-BDF7-4983-A487-175F19A48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345280</xdr:colOff>
      <xdr:row>5</xdr:row>
      <xdr:rowOff>11906</xdr:rowOff>
    </xdr:from>
    <xdr:to>
      <xdr:col>20</xdr:col>
      <xdr:colOff>361001</xdr:colOff>
      <xdr:row>15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0FD401-5ED2-4D68-8B86-B082BEF1A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593613</xdr:colOff>
      <xdr:row>17</xdr:row>
      <xdr:rowOff>51026</xdr:rowOff>
    </xdr:from>
    <xdr:to>
      <xdr:col>6</xdr:col>
      <xdr:colOff>580747</xdr:colOff>
      <xdr:row>28</xdr:row>
      <xdr:rowOff>24832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79701B-FD87-4AA7-88ED-9405DC260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493259</xdr:colOff>
      <xdr:row>17</xdr:row>
      <xdr:rowOff>71437</xdr:rowOff>
    </xdr:from>
    <xdr:to>
      <xdr:col>13</xdr:col>
      <xdr:colOff>480393</xdr:colOff>
      <xdr:row>28</xdr:row>
      <xdr:rowOff>45243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4F27C1-117A-4C33-93C4-93226CBE8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338665</xdr:colOff>
      <xdr:row>12</xdr:row>
      <xdr:rowOff>97366</xdr:rowOff>
    </xdr:from>
    <xdr:to>
      <xdr:col>14</xdr:col>
      <xdr:colOff>135466</xdr:colOff>
      <xdr:row>27</xdr:row>
      <xdr:rowOff>46566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49348-CF5E-AA1B-0CBF-6627787BE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516466</xdr:colOff>
      <xdr:row>13</xdr:row>
      <xdr:rowOff>21166</xdr:rowOff>
    </xdr:from>
    <xdr:to>
      <xdr:col>18</xdr:col>
      <xdr:colOff>397933</xdr:colOff>
      <xdr:row>27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E16DF-7FE7-2AD0-0E17-7FA275E7B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635001</xdr:colOff>
      <xdr:row>12</xdr:row>
      <xdr:rowOff>156633</xdr:rowOff>
    </xdr:from>
    <xdr:to>
      <xdr:col>21</xdr:col>
      <xdr:colOff>110067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18F72-F357-3EFE-00CF-4E3BC9F52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524933</xdr:colOff>
      <xdr:row>12</xdr:row>
      <xdr:rowOff>105833</xdr:rowOff>
    </xdr:from>
    <xdr:to>
      <xdr:col>19</xdr:col>
      <xdr:colOff>457200</xdr:colOff>
      <xdr:row>27</xdr:row>
      <xdr:rowOff>55033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8EF20-224A-104D-A045-87050ADDD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33867</xdr:colOff>
      <xdr:row>12</xdr:row>
      <xdr:rowOff>12699</xdr:rowOff>
    </xdr:from>
    <xdr:to>
      <xdr:col>22</xdr:col>
      <xdr:colOff>431800</xdr:colOff>
      <xdr:row>26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B69E3A-8EC9-8362-BF3D-DFD3F0FE9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1645-BBD4-4F5C-813D-5DC0826BBF38}">
  <dimension ref="B2:B3"/>
  <sheetViews>
    <sheetView showGridLines="0" zoomScale="90" zoomScaleNormal="90" workbookViewId="0">
      <selection activeCell="N32" sqref="N32"/>
    </sheetView>
  </sheetViews>
  <sheetFormatPr defaultColWidth="8.77734375" defaultRowHeight="14.4" x14ac:dyDescent="0.3"/>
  <sheetData>
    <row r="2" spans="2:2" s="5" customFormat="1" x14ac:dyDescent="0.3">
      <c r="B2" s="6" t="s">
        <v>12</v>
      </c>
    </row>
    <row r="3" spans="2:2" s="5" customFormat="1" x14ac:dyDescent="0.3">
      <c r="B3" s="5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F7BC-435C-4EA4-AFD6-A7BBCD28268C}">
  <dimension ref="B2:AE9"/>
  <sheetViews>
    <sheetView showGridLines="0" topLeftCell="B1" zoomScale="90" zoomScaleNormal="90" workbookViewId="0">
      <selection activeCell="N13" sqref="N13"/>
    </sheetView>
  </sheetViews>
  <sheetFormatPr defaultColWidth="8.77734375" defaultRowHeight="14.4" x14ac:dyDescent="0.3"/>
  <cols>
    <col min="2" max="2" width="15" customWidth="1"/>
    <col min="4" max="4" width="9.44140625" bestFit="1" customWidth="1"/>
    <col min="5" max="5" width="9.77734375" bestFit="1" customWidth="1"/>
    <col min="6" max="29" width="9.44140625" bestFit="1" customWidth="1"/>
  </cols>
  <sheetData>
    <row r="2" spans="2:31" s="5" customFormat="1" x14ac:dyDescent="0.3">
      <c r="B2" s="6" t="s">
        <v>12</v>
      </c>
    </row>
    <row r="3" spans="2:31" s="5" customFormat="1" x14ac:dyDescent="0.3">
      <c r="B3" s="5" t="s">
        <v>11</v>
      </c>
    </row>
    <row r="5" spans="2:31" x14ac:dyDescent="0.3">
      <c r="D5" s="2" t="s">
        <v>1</v>
      </c>
    </row>
    <row r="6" spans="2:31" x14ac:dyDescent="0.3">
      <c r="B6" s="7" t="s">
        <v>15</v>
      </c>
      <c r="C6" s="7" t="s">
        <v>16</v>
      </c>
      <c r="D6" s="8">
        <v>44564</v>
      </c>
      <c r="E6" s="8">
        <f>D6+7</f>
        <v>44571</v>
      </c>
      <c r="F6" s="8">
        <f t="shared" ref="F6:AC6" si="0">E6+7</f>
        <v>44578</v>
      </c>
      <c r="G6" s="8">
        <f t="shared" si="0"/>
        <v>44585</v>
      </c>
      <c r="H6" s="8">
        <f t="shared" si="0"/>
        <v>44592</v>
      </c>
      <c r="I6" s="8">
        <f t="shared" si="0"/>
        <v>44599</v>
      </c>
      <c r="J6" s="8">
        <f t="shared" si="0"/>
        <v>44606</v>
      </c>
      <c r="K6" s="8">
        <f t="shared" si="0"/>
        <v>44613</v>
      </c>
      <c r="L6" s="8">
        <f t="shared" si="0"/>
        <v>44620</v>
      </c>
      <c r="M6" s="8">
        <f t="shared" si="0"/>
        <v>44627</v>
      </c>
      <c r="N6" s="8">
        <f t="shared" si="0"/>
        <v>44634</v>
      </c>
      <c r="O6" s="8">
        <f t="shared" si="0"/>
        <v>44641</v>
      </c>
      <c r="P6" s="8">
        <f t="shared" si="0"/>
        <v>44648</v>
      </c>
      <c r="Q6" s="8">
        <f t="shared" si="0"/>
        <v>44655</v>
      </c>
      <c r="R6" s="8">
        <f t="shared" si="0"/>
        <v>44662</v>
      </c>
      <c r="S6" s="8">
        <f t="shared" si="0"/>
        <v>44669</v>
      </c>
      <c r="T6" s="8">
        <f t="shared" si="0"/>
        <v>44676</v>
      </c>
      <c r="U6" s="8">
        <f t="shared" si="0"/>
        <v>44683</v>
      </c>
      <c r="V6" s="8">
        <f t="shared" si="0"/>
        <v>44690</v>
      </c>
      <c r="W6" s="8">
        <f t="shared" si="0"/>
        <v>44697</v>
      </c>
      <c r="X6" s="8">
        <f t="shared" si="0"/>
        <v>44704</v>
      </c>
      <c r="Y6" s="8">
        <f t="shared" si="0"/>
        <v>44711</v>
      </c>
      <c r="Z6" s="8">
        <f t="shared" si="0"/>
        <v>44718</v>
      </c>
      <c r="AA6" s="8">
        <f t="shared" si="0"/>
        <v>44725</v>
      </c>
      <c r="AB6" s="8">
        <f t="shared" si="0"/>
        <v>44732</v>
      </c>
      <c r="AC6" s="8">
        <f t="shared" si="0"/>
        <v>44739</v>
      </c>
      <c r="AD6" s="1"/>
      <c r="AE6" s="1"/>
    </row>
    <row r="7" spans="2:31" x14ac:dyDescent="0.3">
      <c r="B7" t="s">
        <v>0</v>
      </c>
      <c r="C7" s="9" t="s">
        <v>13</v>
      </c>
      <c r="D7" s="11">
        <f>D8/D9</f>
        <v>2.5235999999999992</v>
      </c>
      <c r="E7" s="11">
        <f t="shared" ref="E7:AC7" si="1">E8/E9</f>
        <v>2.9825897066666656</v>
      </c>
      <c r="F7" s="11">
        <f t="shared" si="1"/>
        <v>3.1361379200000004</v>
      </c>
      <c r="G7" s="11">
        <f t="shared" si="1"/>
        <v>3.47274752</v>
      </c>
      <c r="H7" s="11">
        <f t="shared" si="1"/>
        <v>3.4494720000000001</v>
      </c>
      <c r="I7" s="11">
        <f t="shared" si="1"/>
        <v>3.3529626000000001</v>
      </c>
      <c r="J7" s="11">
        <f t="shared" si="1"/>
        <v>3.2497264800000005</v>
      </c>
      <c r="K7" s="11">
        <f t="shared" si="1"/>
        <v>3.4914952800000014</v>
      </c>
      <c r="L7" s="11">
        <f t="shared" si="1"/>
        <v>3.359777600000001</v>
      </c>
      <c r="M7" s="11">
        <f t="shared" si="1"/>
        <v>2.8299879333333342</v>
      </c>
      <c r="N7" s="11">
        <f t="shared" si="1"/>
        <v>2.7002116000000007</v>
      </c>
      <c r="O7" s="11">
        <f t="shared" si="1"/>
        <v>2.5489340800000009</v>
      </c>
      <c r="P7" s="11">
        <f t="shared" si="1"/>
        <v>3.3117479999999997</v>
      </c>
      <c r="Q7" s="11">
        <f t="shared" si="1"/>
        <v>2.912563200000001</v>
      </c>
      <c r="R7" s="11">
        <f t="shared" si="1"/>
        <v>2.6775680000000004</v>
      </c>
      <c r="S7" s="11">
        <f t="shared" si="1"/>
        <v>3.0570210800000002</v>
      </c>
      <c r="T7" s="11">
        <f t="shared" si="1"/>
        <v>2.8750006400000006</v>
      </c>
      <c r="U7" s="11">
        <f t="shared" si="1"/>
        <v>3.1138380000000012</v>
      </c>
      <c r="V7" s="11">
        <f t="shared" si="1"/>
        <v>3.8533000000000008</v>
      </c>
      <c r="W7" s="11">
        <f t="shared" si="1"/>
        <v>3.2675940000000003</v>
      </c>
      <c r="X7" s="11">
        <f t="shared" si="1"/>
        <v>3.4767529600000007</v>
      </c>
      <c r="Y7" s="11">
        <f t="shared" si="1"/>
        <v>2.8881900000000003</v>
      </c>
      <c r="Z7" s="11">
        <f t="shared" si="1"/>
        <v>2.0909546666666672</v>
      </c>
      <c r="AA7" s="11">
        <f t="shared" si="1"/>
        <v>1.2911657066666669</v>
      </c>
      <c r="AB7" s="11">
        <f t="shared" si="1"/>
        <v>1.5127008000000002</v>
      </c>
      <c r="AC7" s="11">
        <f t="shared" si="1"/>
        <v>1.15961216</v>
      </c>
    </row>
    <row r="8" spans="2:31" x14ac:dyDescent="0.3">
      <c r="B8" t="s">
        <v>8</v>
      </c>
      <c r="C8" s="9" t="s">
        <v>17</v>
      </c>
      <c r="D8" s="11">
        <f>Revenue!D7</f>
        <v>4580.5232699999988</v>
      </c>
      <c r="E8" s="11">
        <f>Revenue!E7</f>
        <v>5411.3870695479982</v>
      </c>
      <c r="F8" s="11">
        <f>Revenue!F7</f>
        <v>5698.6762144320001</v>
      </c>
      <c r="G8" s="11">
        <f>Revenue!G7</f>
        <v>6311.6317989119998</v>
      </c>
      <c r="H8" s="11">
        <f>Revenue!H7</f>
        <v>6272.4336480000002</v>
      </c>
      <c r="I8" s="11">
        <f>Revenue!I7</f>
        <v>6097.4463121650006</v>
      </c>
      <c r="J8" s="11">
        <f>Revenue!J7</f>
        <v>5922.8702392860014</v>
      </c>
      <c r="K8" s="11">
        <f>Revenue!K7</f>
        <v>6364.2975963840026</v>
      </c>
      <c r="L8" s="11">
        <f>Revenue!L7</f>
        <v>6134.7859087200022</v>
      </c>
      <c r="M8" s="11">
        <f>Revenue!M7</f>
        <v>5170.8124523900015</v>
      </c>
      <c r="N8" s="11">
        <f>Revenue!N7</f>
        <v>4944.6274819200016</v>
      </c>
      <c r="O8" s="11">
        <f>Revenue!O7</f>
        <v>4676.2107398160015</v>
      </c>
      <c r="P8" s="11">
        <f>Revenue!P7</f>
        <v>6081.8596146</v>
      </c>
      <c r="Q8" s="11">
        <f>Revenue!Q7</f>
        <v>5350.3057843200013</v>
      </c>
      <c r="R8" s="11">
        <f>Revenue!R7</f>
        <v>4924.8508224000007</v>
      </c>
      <c r="S8" s="11">
        <f>Revenue!S7</f>
        <v>5633.3255951700003</v>
      </c>
      <c r="T8" s="11">
        <f>Revenue!T7</f>
        <v>5308.2574316640012</v>
      </c>
      <c r="U8" s="11">
        <f>Revenue!U7</f>
        <v>5753.4384726000026</v>
      </c>
      <c r="V8" s="11">
        <f>Revenue!V7</f>
        <v>7105.2925350000014</v>
      </c>
      <c r="W8" s="11">
        <f>Revenue!W7</f>
        <v>6037.0432947000008</v>
      </c>
      <c r="X8" s="11">
        <f>Revenue!X7</f>
        <v>6427.9077912720013</v>
      </c>
      <c r="Y8" s="11">
        <f>Revenue!Y7</f>
        <v>5334.3425205000003</v>
      </c>
      <c r="Z8" s="11">
        <f>Revenue!Z7</f>
        <v>3860.0068624000005</v>
      </c>
      <c r="AA8" s="11">
        <f>Revenue!AA7</f>
        <v>2380.9418422360004</v>
      </c>
      <c r="AB8" s="11">
        <f>Revenue!AB7</f>
        <v>2784.0123698400002</v>
      </c>
      <c r="AC8" s="11">
        <f>Revenue!AC7</f>
        <v>2130.265518528</v>
      </c>
    </row>
    <row r="9" spans="2:31" x14ac:dyDescent="0.3">
      <c r="B9" t="s">
        <v>9</v>
      </c>
      <c r="C9" s="9" t="s">
        <v>17</v>
      </c>
      <c r="D9" s="11">
        <f>'Advertising spend'!D7</f>
        <v>1815.075</v>
      </c>
      <c r="E9" s="11">
        <f>'Advertising spend'!E7</f>
        <v>1814.325</v>
      </c>
      <c r="F9" s="11">
        <f>'Advertising spend'!F7</f>
        <v>1817.1</v>
      </c>
      <c r="G9" s="11">
        <f>'Advertising spend'!G7</f>
        <v>1817.4749999999999</v>
      </c>
      <c r="H9" s="11">
        <f>'Advertising spend'!H7</f>
        <v>1818.375</v>
      </c>
      <c r="I9" s="11">
        <f>'Advertising spend'!I7</f>
        <v>1818.5250000000001</v>
      </c>
      <c r="J9" s="11">
        <f>'Advertising spend'!J7</f>
        <v>1822.575</v>
      </c>
      <c r="K9" s="11">
        <f>'Advertising spend'!K7</f>
        <v>1822.8</v>
      </c>
      <c r="L9" s="11">
        <f>'Advertising spend'!L7</f>
        <v>1825.95</v>
      </c>
      <c r="M9" s="11">
        <f>'Advertising spend'!M7</f>
        <v>1827.15</v>
      </c>
      <c r="N9" s="11">
        <f>'Advertising spend'!N7</f>
        <v>1831.2</v>
      </c>
      <c r="O9" s="11">
        <f>'Advertising spend'!O7</f>
        <v>1834.575</v>
      </c>
      <c r="P9" s="11">
        <f>'Advertising spend'!P7</f>
        <v>1836.45</v>
      </c>
      <c r="Q9" s="11">
        <f>'Advertising spend'!Q7</f>
        <v>1836.9749999999999</v>
      </c>
      <c r="R9" s="11">
        <f>'Advertising spend'!R7</f>
        <v>1839.3</v>
      </c>
      <c r="S9" s="11">
        <f>'Advertising spend'!S7</f>
        <v>1842.75</v>
      </c>
      <c r="T9" s="11">
        <f>'Advertising spend'!T7</f>
        <v>1846.35</v>
      </c>
      <c r="U9" s="11">
        <f>'Advertising spend'!U7</f>
        <v>1847.7</v>
      </c>
      <c r="V9" s="11">
        <f>'Advertising spend'!V7</f>
        <v>1843.95</v>
      </c>
      <c r="W9" s="11">
        <f>'Advertising spend'!W7</f>
        <v>1847.55</v>
      </c>
      <c r="X9" s="11">
        <f>'Advertising spend'!X7</f>
        <v>1848.825</v>
      </c>
      <c r="Y9" s="11">
        <f>'Advertising spend'!Y7</f>
        <v>1846.95</v>
      </c>
      <c r="Z9" s="11">
        <f>'Advertising spend'!Z7</f>
        <v>1846.05</v>
      </c>
      <c r="AA9" s="11">
        <f>'Advertising spend'!AA7</f>
        <v>1844.0250000000001</v>
      </c>
      <c r="AB9" s="11">
        <f>'Advertising spend'!AB7</f>
        <v>1840.425</v>
      </c>
      <c r="AC9" s="11">
        <f>'Advertising spend'!AC7</f>
        <v>1837.05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757C-A00D-4BC2-856E-958C05579CD2}">
  <dimension ref="B2:AC9"/>
  <sheetViews>
    <sheetView showGridLines="0" topLeftCell="D1" zoomScale="90" zoomScaleNormal="90" workbookViewId="0">
      <selection activeCell="P29" sqref="P29"/>
    </sheetView>
  </sheetViews>
  <sheetFormatPr defaultColWidth="8.77734375" defaultRowHeight="14.4" x14ac:dyDescent="0.3"/>
  <cols>
    <col min="2" max="2" width="16.44140625" customWidth="1"/>
    <col min="4" max="29" width="9.44140625" bestFit="1" customWidth="1"/>
  </cols>
  <sheetData>
    <row r="2" spans="2:29" s="5" customFormat="1" x14ac:dyDescent="0.3">
      <c r="B2" s="6" t="s">
        <v>12</v>
      </c>
    </row>
    <row r="3" spans="2:29" s="5" customFormat="1" x14ac:dyDescent="0.3">
      <c r="B3" s="5" t="s">
        <v>8</v>
      </c>
    </row>
    <row r="5" spans="2:29" x14ac:dyDescent="0.3">
      <c r="D5" s="2" t="s">
        <v>1</v>
      </c>
    </row>
    <row r="6" spans="2:29" x14ac:dyDescent="0.3">
      <c r="B6" s="7" t="s">
        <v>15</v>
      </c>
      <c r="C6" s="7" t="s">
        <v>16</v>
      </c>
      <c r="D6" s="8">
        <v>44564</v>
      </c>
      <c r="E6" s="8">
        <f>D6+7</f>
        <v>44571</v>
      </c>
      <c r="F6" s="8">
        <f t="shared" ref="F6:AC6" si="0">E6+7</f>
        <v>44578</v>
      </c>
      <c r="G6" s="8">
        <f t="shared" si="0"/>
        <v>44585</v>
      </c>
      <c r="H6" s="8">
        <f t="shared" si="0"/>
        <v>44592</v>
      </c>
      <c r="I6" s="8">
        <f t="shared" si="0"/>
        <v>44599</v>
      </c>
      <c r="J6" s="8">
        <f t="shared" si="0"/>
        <v>44606</v>
      </c>
      <c r="K6" s="8">
        <f t="shared" si="0"/>
        <v>44613</v>
      </c>
      <c r="L6" s="8">
        <f t="shared" si="0"/>
        <v>44620</v>
      </c>
      <c r="M6" s="8">
        <f t="shared" si="0"/>
        <v>44627</v>
      </c>
      <c r="N6" s="8">
        <f t="shared" si="0"/>
        <v>44634</v>
      </c>
      <c r="O6" s="8">
        <f t="shared" si="0"/>
        <v>44641</v>
      </c>
      <c r="P6" s="8">
        <f t="shared" si="0"/>
        <v>44648</v>
      </c>
      <c r="Q6" s="8">
        <f t="shared" si="0"/>
        <v>44655</v>
      </c>
      <c r="R6" s="8">
        <f t="shared" si="0"/>
        <v>44662</v>
      </c>
      <c r="S6" s="8">
        <f t="shared" si="0"/>
        <v>44669</v>
      </c>
      <c r="T6" s="8">
        <f t="shared" si="0"/>
        <v>44676</v>
      </c>
      <c r="U6" s="8">
        <f t="shared" si="0"/>
        <v>44683</v>
      </c>
      <c r="V6" s="8">
        <f t="shared" si="0"/>
        <v>44690</v>
      </c>
      <c r="W6" s="8">
        <f t="shared" si="0"/>
        <v>44697</v>
      </c>
      <c r="X6" s="8">
        <f t="shared" si="0"/>
        <v>44704</v>
      </c>
      <c r="Y6" s="8">
        <f t="shared" si="0"/>
        <v>44711</v>
      </c>
      <c r="Z6" s="8">
        <f t="shared" si="0"/>
        <v>44718</v>
      </c>
      <c r="AA6" s="8">
        <f t="shared" si="0"/>
        <v>44725</v>
      </c>
      <c r="AB6" s="8">
        <f t="shared" si="0"/>
        <v>44732</v>
      </c>
      <c r="AC6" s="8">
        <f t="shared" si="0"/>
        <v>44739</v>
      </c>
    </row>
    <row r="7" spans="2:29" x14ac:dyDescent="0.3">
      <c r="B7" t="s">
        <v>8</v>
      </c>
      <c r="C7" s="9" t="s">
        <v>17</v>
      </c>
      <c r="D7" s="11">
        <v>4580.5232699999988</v>
      </c>
      <c r="E7" s="11">
        <v>5411.3870695479982</v>
      </c>
      <c r="F7" s="11">
        <v>5698.6762144320001</v>
      </c>
      <c r="G7" s="11">
        <v>6311.6317989119998</v>
      </c>
      <c r="H7" s="11">
        <v>6272.4336480000002</v>
      </c>
      <c r="I7" s="11">
        <v>6097.4463121650006</v>
      </c>
      <c r="J7" s="11">
        <v>5922.8702392860014</v>
      </c>
      <c r="K7" s="11">
        <v>6364.2975963840026</v>
      </c>
      <c r="L7" s="11">
        <v>6134.7859087200022</v>
      </c>
      <c r="M7" s="11">
        <v>5170.8124523900015</v>
      </c>
      <c r="N7" s="11">
        <v>4944.6274819200016</v>
      </c>
      <c r="O7" s="11">
        <v>4676.2107398160015</v>
      </c>
      <c r="P7" s="11">
        <v>6081.8596146</v>
      </c>
      <c r="Q7" s="11">
        <v>5350.3057843200013</v>
      </c>
      <c r="R7" s="11">
        <v>4924.8508224000007</v>
      </c>
      <c r="S7" s="11">
        <v>5633.3255951700003</v>
      </c>
      <c r="T7" s="11">
        <v>5308.2574316640012</v>
      </c>
      <c r="U7" s="11">
        <v>5753.4384726000026</v>
      </c>
      <c r="V7" s="11">
        <v>7105.2925350000014</v>
      </c>
      <c r="W7" s="11">
        <v>6037.0432947000008</v>
      </c>
      <c r="X7" s="11">
        <v>6427.9077912720013</v>
      </c>
      <c r="Y7" s="11">
        <v>5334.3425205000003</v>
      </c>
      <c r="Z7" s="11">
        <v>3860.0068624000005</v>
      </c>
      <c r="AA7" s="11">
        <v>2380.9418422360004</v>
      </c>
      <c r="AB7" s="11">
        <v>2784.0123698400002</v>
      </c>
      <c r="AC7" s="11">
        <v>2130.265518528</v>
      </c>
    </row>
    <row r="8" spans="2:29" x14ac:dyDescent="0.3">
      <c r="B8" t="s">
        <v>6</v>
      </c>
      <c r="C8" s="9" t="s">
        <v>17</v>
      </c>
      <c r="D8" s="11">
        <v>140.19999999999999</v>
      </c>
      <c r="E8" s="11">
        <v>154.86999999999998</v>
      </c>
      <c r="F8" s="11">
        <v>154.51999999999998</v>
      </c>
      <c r="G8" s="11">
        <v>150.23999999999998</v>
      </c>
      <c r="H8" s="11">
        <v>165.83999999999997</v>
      </c>
      <c r="I8" s="11">
        <v>157.94999999999999</v>
      </c>
      <c r="J8" s="11">
        <v>151.97</v>
      </c>
      <c r="K8" s="11">
        <v>154.71</v>
      </c>
      <c r="L8" s="11">
        <v>152.44</v>
      </c>
      <c r="M8" s="11">
        <v>141.16999999999999</v>
      </c>
      <c r="N8" s="11">
        <v>149.14999999999998</v>
      </c>
      <c r="O8" s="11">
        <v>154.06999999999996</v>
      </c>
      <c r="P8" s="11">
        <v>167.25999999999996</v>
      </c>
      <c r="Q8" s="11">
        <v>159.67999999999995</v>
      </c>
      <c r="R8" s="11">
        <v>160.49999999999994</v>
      </c>
      <c r="S8" s="11">
        <v>176.86999999999995</v>
      </c>
      <c r="T8" s="11">
        <v>169.40999999999994</v>
      </c>
      <c r="U8" s="11">
        <v>171.08999999999995</v>
      </c>
      <c r="V8" s="11">
        <v>175.14999999999995</v>
      </c>
      <c r="W8" s="11">
        <v>165.02999999999994</v>
      </c>
      <c r="X8" s="11">
        <v>153.07999999999996</v>
      </c>
      <c r="Y8" s="11">
        <v>168.89999999999995</v>
      </c>
      <c r="Z8" s="11">
        <v>177.39999999999995</v>
      </c>
      <c r="AA8" s="11">
        <v>188.17999999999995</v>
      </c>
      <c r="AB8" s="11">
        <v>176.79999999999995</v>
      </c>
      <c r="AC8" s="11">
        <v>168.80999999999995</v>
      </c>
    </row>
    <row r="9" spans="2:29" x14ac:dyDescent="0.3">
      <c r="B9" t="s">
        <v>7</v>
      </c>
      <c r="C9" s="9" t="s">
        <v>13</v>
      </c>
      <c r="D9" s="11">
        <v>32.671349999999997</v>
      </c>
      <c r="E9" s="11">
        <v>34.941480399999996</v>
      </c>
      <c r="F9" s="11">
        <v>36.879861600000005</v>
      </c>
      <c r="G9" s="11">
        <v>42.010328800000003</v>
      </c>
      <c r="H9" s="11">
        <v>37.822200000000009</v>
      </c>
      <c r="I9" s="11">
        <v>38.603648700000008</v>
      </c>
      <c r="J9" s="11">
        <v>38.973943800000008</v>
      </c>
      <c r="K9" s="11">
        <v>41.136950400000018</v>
      </c>
      <c r="L9" s="11">
        <v>40.243938000000014</v>
      </c>
      <c r="M9" s="11">
        <v>36.628267000000015</v>
      </c>
      <c r="N9" s="11">
        <v>33.152044800000013</v>
      </c>
      <c r="O9" s="11">
        <v>30.351208800000016</v>
      </c>
      <c r="P9" s="11">
        <v>36.361710000000009</v>
      </c>
      <c r="Q9" s="11">
        <v>33.506424000000017</v>
      </c>
      <c r="R9" s="11">
        <v>30.684428800000017</v>
      </c>
      <c r="S9" s="11">
        <v>31.85009100000001</v>
      </c>
      <c r="T9" s="11">
        <v>31.333790400000016</v>
      </c>
      <c r="U9" s="11">
        <v>33.628140000000023</v>
      </c>
      <c r="V9" s="11">
        <v>40.566900000000018</v>
      </c>
      <c r="W9" s="11">
        <v>36.581490000000016</v>
      </c>
      <c r="X9" s="11">
        <v>41.990513400000019</v>
      </c>
      <c r="Y9" s="11">
        <v>31.58284500000001</v>
      </c>
      <c r="Z9" s="11">
        <v>21.758776000000008</v>
      </c>
      <c r="AA9" s="11">
        <v>12.652470200000005</v>
      </c>
      <c r="AB9" s="11">
        <v>15.746676300000006</v>
      </c>
      <c r="AC9" s="11">
        <v>12.619308800000004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4D846-598B-45B6-A1CE-C4E702BCAB87}">
  <dimension ref="B2:AC9"/>
  <sheetViews>
    <sheetView showGridLines="0" zoomScale="90" zoomScaleNormal="90" workbookViewId="0">
      <selection activeCell="M11" sqref="M11"/>
    </sheetView>
  </sheetViews>
  <sheetFormatPr defaultColWidth="8.77734375" defaultRowHeight="14.4" x14ac:dyDescent="0.3"/>
  <cols>
    <col min="2" max="2" width="31.6640625" customWidth="1"/>
    <col min="4" max="29" width="11.44140625" bestFit="1" customWidth="1"/>
  </cols>
  <sheetData>
    <row r="2" spans="2:29" s="5" customFormat="1" x14ac:dyDescent="0.3">
      <c r="B2" s="6" t="s">
        <v>12</v>
      </c>
    </row>
    <row r="3" spans="2:29" s="5" customFormat="1" x14ac:dyDescent="0.3">
      <c r="B3" s="5" t="s">
        <v>22</v>
      </c>
    </row>
    <row r="5" spans="2:29" x14ac:dyDescent="0.3">
      <c r="D5" s="2" t="s">
        <v>1</v>
      </c>
    </row>
    <row r="6" spans="2:29" x14ac:dyDescent="0.3">
      <c r="B6" s="7" t="s">
        <v>15</v>
      </c>
      <c r="C6" s="7" t="s">
        <v>16</v>
      </c>
      <c r="D6" s="8">
        <v>44564</v>
      </c>
      <c r="E6" s="8">
        <f>D6+7</f>
        <v>44571</v>
      </c>
      <c r="F6" s="8">
        <f t="shared" ref="F6:AC6" si="0">E6+7</f>
        <v>44578</v>
      </c>
      <c r="G6" s="8">
        <f t="shared" si="0"/>
        <v>44585</v>
      </c>
      <c r="H6" s="8">
        <f t="shared" si="0"/>
        <v>44592</v>
      </c>
      <c r="I6" s="8">
        <f t="shared" si="0"/>
        <v>44599</v>
      </c>
      <c r="J6" s="8">
        <f t="shared" si="0"/>
        <v>44606</v>
      </c>
      <c r="K6" s="8">
        <f t="shared" si="0"/>
        <v>44613</v>
      </c>
      <c r="L6" s="8">
        <f t="shared" si="0"/>
        <v>44620</v>
      </c>
      <c r="M6" s="8">
        <f t="shared" si="0"/>
        <v>44627</v>
      </c>
      <c r="N6" s="8">
        <f t="shared" si="0"/>
        <v>44634</v>
      </c>
      <c r="O6" s="8">
        <f t="shared" si="0"/>
        <v>44641</v>
      </c>
      <c r="P6" s="8">
        <f t="shared" si="0"/>
        <v>44648</v>
      </c>
      <c r="Q6" s="8">
        <f t="shared" si="0"/>
        <v>44655</v>
      </c>
      <c r="R6" s="8">
        <f t="shared" si="0"/>
        <v>44662</v>
      </c>
      <c r="S6" s="8">
        <f t="shared" si="0"/>
        <v>44669</v>
      </c>
      <c r="T6" s="8">
        <f t="shared" si="0"/>
        <v>44676</v>
      </c>
      <c r="U6" s="8">
        <f t="shared" si="0"/>
        <v>44683</v>
      </c>
      <c r="V6" s="8">
        <f t="shared" si="0"/>
        <v>44690</v>
      </c>
      <c r="W6" s="8">
        <f t="shared" si="0"/>
        <v>44697</v>
      </c>
      <c r="X6" s="8">
        <f t="shared" si="0"/>
        <v>44704</v>
      </c>
      <c r="Y6" s="8">
        <f t="shared" si="0"/>
        <v>44711</v>
      </c>
      <c r="Z6" s="8">
        <f t="shared" si="0"/>
        <v>44718</v>
      </c>
      <c r="AA6" s="8">
        <f t="shared" si="0"/>
        <v>44725</v>
      </c>
      <c r="AB6" s="8">
        <f t="shared" si="0"/>
        <v>44732</v>
      </c>
      <c r="AC6" s="8">
        <f t="shared" si="0"/>
        <v>44739</v>
      </c>
    </row>
    <row r="7" spans="2:29" x14ac:dyDescent="0.3">
      <c r="B7" t="s">
        <v>22</v>
      </c>
      <c r="C7" s="9" t="s">
        <v>17</v>
      </c>
      <c r="D7" s="11">
        <f>D8*D9/1000</f>
        <v>1815.075</v>
      </c>
      <c r="E7" s="11">
        <f t="shared" ref="E7:AC7" si="1">E8*E9/1000</f>
        <v>1814.325</v>
      </c>
      <c r="F7" s="11">
        <f t="shared" si="1"/>
        <v>1817.1</v>
      </c>
      <c r="G7" s="11">
        <f t="shared" si="1"/>
        <v>1817.4749999999999</v>
      </c>
      <c r="H7" s="11">
        <f t="shared" si="1"/>
        <v>1818.375</v>
      </c>
      <c r="I7" s="11">
        <f t="shared" si="1"/>
        <v>1818.5250000000001</v>
      </c>
      <c r="J7" s="11">
        <f t="shared" si="1"/>
        <v>1822.575</v>
      </c>
      <c r="K7" s="11">
        <f t="shared" si="1"/>
        <v>1822.8</v>
      </c>
      <c r="L7" s="11">
        <f t="shared" si="1"/>
        <v>1825.95</v>
      </c>
      <c r="M7" s="11">
        <f t="shared" si="1"/>
        <v>1827.15</v>
      </c>
      <c r="N7" s="11">
        <f t="shared" si="1"/>
        <v>1831.2</v>
      </c>
      <c r="O7" s="11">
        <f t="shared" si="1"/>
        <v>1834.575</v>
      </c>
      <c r="P7" s="11">
        <f t="shared" si="1"/>
        <v>1836.45</v>
      </c>
      <c r="Q7" s="11">
        <f t="shared" si="1"/>
        <v>1836.9749999999999</v>
      </c>
      <c r="R7" s="11">
        <f t="shared" si="1"/>
        <v>1839.3</v>
      </c>
      <c r="S7" s="11">
        <f t="shared" si="1"/>
        <v>1842.75</v>
      </c>
      <c r="T7" s="11">
        <f t="shared" si="1"/>
        <v>1846.35</v>
      </c>
      <c r="U7" s="11">
        <f t="shared" si="1"/>
        <v>1847.7</v>
      </c>
      <c r="V7" s="11">
        <f t="shared" si="1"/>
        <v>1843.95</v>
      </c>
      <c r="W7" s="11">
        <f t="shared" si="1"/>
        <v>1847.55</v>
      </c>
      <c r="X7" s="11">
        <f t="shared" si="1"/>
        <v>1848.825</v>
      </c>
      <c r="Y7" s="11">
        <f t="shared" si="1"/>
        <v>1846.95</v>
      </c>
      <c r="Z7" s="11">
        <f t="shared" si="1"/>
        <v>1846.05</v>
      </c>
      <c r="AA7" s="11">
        <f t="shared" si="1"/>
        <v>1844.0250000000001</v>
      </c>
      <c r="AB7" s="11">
        <f t="shared" si="1"/>
        <v>1840.425</v>
      </c>
      <c r="AC7" s="11">
        <f t="shared" si="1"/>
        <v>1837.05</v>
      </c>
    </row>
    <row r="8" spans="2:29" x14ac:dyDescent="0.3">
      <c r="B8" s="10" t="s">
        <v>18</v>
      </c>
      <c r="C8" s="9" t="s">
        <v>17</v>
      </c>
      <c r="D8" s="13">
        <v>7.5</v>
      </c>
      <c r="E8" s="13">
        <v>7.5</v>
      </c>
      <c r="F8" s="13">
        <v>7.5</v>
      </c>
      <c r="G8" s="13">
        <v>7.5</v>
      </c>
      <c r="H8" s="13">
        <v>7.5</v>
      </c>
      <c r="I8" s="13">
        <v>7.5</v>
      </c>
      <c r="J8" s="13">
        <v>7.5</v>
      </c>
      <c r="K8" s="13">
        <v>7.5</v>
      </c>
      <c r="L8" s="13">
        <v>7.5</v>
      </c>
      <c r="M8" s="13">
        <v>7.5</v>
      </c>
      <c r="N8" s="13">
        <v>7.5</v>
      </c>
      <c r="O8" s="13">
        <v>7.5</v>
      </c>
      <c r="P8" s="13">
        <v>7.5</v>
      </c>
      <c r="Q8" s="13">
        <v>7.5</v>
      </c>
      <c r="R8" s="13">
        <v>7.5</v>
      </c>
      <c r="S8" s="13">
        <v>7.5</v>
      </c>
      <c r="T8" s="13">
        <v>7.5</v>
      </c>
      <c r="U8" s="13">
        <v>7.5</v>
      </c>
      <c r="V8" s="13">
        <v>7.5</v>
      </c>
      <c r="W8" s="13">
        <v>7.5</v>
      </c>
      <c r="X8" s="13">
        <v>7.5</v>
      </c>
      <c r="Y8" s="13">
        <v>7.5</v>
      </c>
      <c r="Z8" s="13">
        <v>7.5</v>
      </c>
      <c r="AA8" s="13">
        <v>7.5</v>
      </c>
      <c r="AB8" s="13">
        <v>7.5</v>
      </c>
      <c r="AC8" s="13">
        <v>7.5</v>
      </c>
    </row>
    <row r="9" spans="2:29" x14ac:dyDescent="0.3">
      <c r="B9" s="10" t="s">
        <v>3</v>
      </c>
      <c r="C9" s="9" t="s">
        <v>13</v>
      </c>
      <c r="D9" s="11">
        <f>'Click volume'!D9</f>
        <v>242010</v>
      </c>
      <c r="E9" s="11">
        <f>'Click volume'!E9</f>
        <v>241910</v>
      </c>
      <c r="F9" s="11">
        <f>'Click volume'!F9</f>
        <v>242280</v>
      </c>
      <c r="G9" s="11">
        <f>'Click volume'!G9</f>
        <v>242330</v>
      </c>
      <c r="H9" s="11">
        <f>'Click volume'!H9</f>
        <v>242450</v>
      </c>
      <c r="I9" s="11">
        <f>'Click volume'!I9</f>
        <v>242470</v>
      </c>
      <c r="J9" s="11">
        <f>'Click volume'!J9</f>
        <v>243010</v>
      </c>
      <c r="K9" s="11">
        <f>'Click volume'!K9</f>
        <v>243040</v>
      </c>
      <c r="L9" s="11">
        <f>'Click volume'!L9</f>
        <v>243460</v>
      </c>
      <c r="M9" s="11">
        <f>'Click volume'!M9</f>
        <v>243620</v>
      </c>
      <c r="N9" s="11">
        <f>'Click volume'!N9</f>
        <v>244160</v>
      </c>
      <c r="O9" s="11">
        <f>'Click volume'!O9</f>
        <v>244610</v>
      </c>
      <c r="P9" s="11">
        <f>'Click volume'!P9</f>
        <v>244860</v>
      </c>
      <c r="Q9" s="11">
        <f>'Click volume'!Q9</f>
        <v>244930</v>
      </c>
      <c r="R9" s="11">
        <f>'Click volume'!R9</f>
        <v>245240</v>
      </c>
      <c r="S9" s="11">
        <f>'Click volume'!S9</f>
        <v>245700</v>
      </c>
      <c r="T9" s="11">
        <f>'Click volume'!T9</f>
        <v>246180</v>
      </c>
      <c r="U9" s="11">
        <f>'Click volume'!U9</f>
        <v>246360</v>
      </c>
      <c r="V9" s="11">
        <f>'Click volume'!V9</f>
        <v>245860</v>
      </c>
      <c r="W9" s="11">
        <f>'Click volume'!W9</f>
        <v>246340</v>
      </c>
      <c r="X9" s="11">
        <f>'Click volume'!X9</f>
        <v>246510</v>
      </c>
      <c r="Y9" s="11">
        <f>'Click volume'!Y9</f>
        <v>246260</v>
      </c>
      <c r="Z9" s="11">
        <f>'Click volume'!Z9</f>
        <v>246140</v>
      </c>
      <c r="AA9" s="11">
        <f>'Click volume'!AA9</f>
        <v>245870</v>
      </c>
      <c r="AB9" s="11">
        <f>'Click volume'!AB9</f>
        <v>245390</v>
      </c>
      <c r="AC9" s="11">
        <f>'Click volume'!AC9</f>
        <v>244940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66F1-CF84-45F2-900C-A4FEA7829FA3}">
  <dimension ref="B2:AC9"/>
  <sheetViews>
    <sheetView showGridLines="0" tabSelected="1" zoomScale="90" zoomScaleNormal="90" workbookViewId="0">
      <selection activeCell="AB18" sqref="AB18"/>
    </sheetView>
  </sheetViews>
  <sheetFormatPr defaultColWidth="8.77734375" defaultRowHeight="14.4" x14ac:dyDescent="0.3"/>
  <cols>
    <col min="2" max="2" width="16.6640625" customWidth="1"/>
    <col min="4" max="29" width="9.44140625" bestFit="1" customWidth="1"/>
  </cols>
  <sheetData>
    <row r="2" spans="2:29" s="5" customFormat="1" x14ac:dyDescent="0.3">
      <c r="B2" s="6" t="s">
        <v>12</v>
      </c>
    </row>
    <row r="3" spans="2:29" s="5" customFormat="1" x14ac:dyDescent="0.3">
      <c r="B3" s="5" t="s">
        <v>20</v>
      </c>
    </row>
    <row r="5" spans="2:29" x14ac:dyDescent="0.3">
      <c r="D5" s="2" t="s">
        <v>1</v>
      </c>
    </row>
    <row r="6" spans="2:29" x14ac:dyDescent="0.3">
      <c r="B6" s="7" t="s">
        <v>15</v>
      </c>
      <c r="C6" s="7" t="s">
        <v>16</v>
      </c>
      <c r="D6" s="8">
        <v>44564</v>
      </c>
      <c r="E6" s="8">
        <f>D6+7</f>
        <v>44571</v>
      </c>
      <c r="F6" s="8">
        <f t="shared" ref="F6:AC6" si="0">E6+7</f>
        <v>44578</v>
      </c>
      <c r="G6" s="8">
        <f t="shared" si="0"/>
        <v>44585</v>
      </c>
      <c r="H6" s="8">
        <f t="shared" si="0"/>
        <v>44592</v>
      </c>
      <c r="I6" s="8">
        <f t="shared" si="0"/>
        <v>44599</v>
      </c>
      <c r="J6" s="8">
        <f t="shared" si="0"/>
        <v>44606</v>
      </c>
      <c r="K6" s="8">
        <f t="shared" si="0"/>
        <v>44613</v>
      </c>
      <c r="L6" s="8">
        <f t="shared" si="0"/>
        <v>44620</v>
      </c>
      <c r="M6" s="8">
        <f t="shared" si="0"/>
        <v>44627</v>
      </c>
      <c r="N6" s="8">
        <f t="shared" si="0"/>
        <v>44634</v>
      </c>
      <c r="O6" s="8">
        <f t="shared" si="0"/>
        <v>44641</v>
      </c>
      <c r="P6" s="8">
        <f t="shared" si="0"/>
        <v>44648</v>
      </c>
      <c r="Q6" s="8">
        <f t="shared" si="0"/>
        <v>44655</v>
      </c>
      <c r="R6" s="8">
        <f t="shared" si="0"/>
        <v>44662</v>
      </c>
      <c r="S6" s="8">
        <f t="shared" si="0"/>
        <v>44669</v>
      </c>
      <c r="T6" s="8">
        <f t="shared" si="0"/>
        <v>44676</v>
      </c>
      <c r="U6" s="8">
        <f t="shared" si="0"/>
        <v>44683</v>
      </c>
      <c r="V6" s="8">
        <f t="shared" si="0"/>
        <v>44690</v>
      </c>
      <c r="W6" s="8">
        <f t="shared" si="0"/>
        <v>44697</v>
      </c>
      <c r="X6" s="8">
        <f t="shared" si="0"/>
        <v>44704</v>
      </c>
      <c r="Y6" s="8">
        <f t="shared" si="0"/>
        <v>44711</v>
      </c>
      <c r="Z6" s="8">
        <f t="shared" si="0"/>
        <v>44718</v>
      </c>
      <c r="AA6" s="8">
        <f t="shared" si="0"/>
        <v>44725</v>
      </c>
      <c r="AB6" s="8">
        <f t="shared" si="0"/>
        <v>44732</v>
      </c>
      <c r="AC6" s="8">
        <f t="shared" si="0"/>
        <v>44739</v>
      </c>
    </row>
    <row r="7" spans="2:29" x14ac:dyDescent="0.3">
      <c r="B7" t="s">
        <v>10</v>
      </c>
      <c r="C7" s="9" t="s">
        <v>13</v>
      </c>
      <c r="D7" s="12">
        <f>D8*D9</f>
        <v>33.013787309064369</v>
      </c>
      <c r="E7" s="12">
        <f t="shared" ref="E7:AC7" si="1">E8*E9</f>
        <v>35.006730853910817</v>
      </c>
      <c r="F7" s="12">
        <f t="shared" si="1"/>
        <v>37.006961002261463</v>
      </c>
      <c r="G7" s="12">
        <f t="shared" si="1"/>
        <v>43.010001388039598</v>
      </c>
      <c r="H7" s="12">
        <f t="shared" si="1"/>
        <v>38.007836667354084</v>
      </c>
      <c r="I7" s="12">
        <f t="shared" si="1"/>
        <v>39.009447311647513</v>
      </c>
      <c r="J7" s="12">
        <f t="shared" si="1"/>
        <v>39.012264393935936</v>
      </c>
      <c r="K7" s="12">
        <f t="shared" si="1"/>
        <v>42.006380716058132</v>
      </c>
      <c r="L7" s="12">
        <f t="shared" si="1"/>
        <v>41.002304496145477</v>
      </c>
      <c r="M7" s="12">
        <f t="shared" si="1"/>
        <v>37.013872373486855</v>
      </c>
      <c r="N7" s="12">
        <f t="shared" si="1"/>
        <v>34.004671711833595</v>
      </c>
      <c r="O7" s="12">
        <f t="shared" si="1"/>
        <v>31.008979121780477</v>
      </c>
      <c r="P7" s="12">
        <f t="shared" si="1"/>
        <v>37.013523291396361</v>
      </c>
      <c r="Q7" s="12">
        <f t="shared" si="1"/>
        <v>34.002411000350257</v>
      </c>
      <c r="R7" s="12">
        <f t="shared" si="1"/>
        <v>31.010881975420698</v>
      </c>
      <c r="S7" s="12">
        <f t="shared" si="1"/>
        <v>32.006137753264184</v>
      </c>
      <c r="T7" s="12">
        <f t="shared" si="1"/>
        <v>32.012877701511648</v>
      </c>
      <c r="U7" s="12">
        <f t="shared" si="1"/>
        <v>34.001880567881528</v>
      </c>
      <c r="V7" s="12">
        <f t="shared" si="1"/>
        <v>41.006670462865046</v>
      </c>
      <c r="W7" s="12">
        <f t="shared" si="1"/>
        <v>37.003550156103529</v>
      </c>
      <c r="X7" s="12">
        <f t="shared" si="1"/>
        <v>42.009988856197211</v>
      </c>
      <c r="Y7" s="12">
        <f t="shared" si="1"/>
        <v>32.007249505229808</v>
      </c>
      <c r="Z7" s="12">
        <f t="shared" si="1"/>
        <v>22.008517390867933</v>
      </c>
      <c r="AA7" s="12">
        <f t="shared" si="1"/>
        <v>13.001777313018284</v>
      </c>
      <c r="AB7" s="12">
        <f t="shared" si="1"/>
        <v>16.006120605908428</v>
      </c>
      <c r="AC7" s="12">
        <f t="shared" si="1"/>
        <v>13.003184453335505</v>
      </c>
    </row>
    <row r="8" spans="2:29" x14ac:dyDescent="0.3">
      <c r="B8" s="10" t="s">
        <v>4</v>
      </c>
      <c r="C8" s="9" t="s">
        <v>14</v>
      </c>
      <c r="D8" s="3">
        <v>1.5150889081718388E-2</v>
      </c>
      <c r="E8" s="3">
        <v>1.5726294184146818E-2</v>
      </c>
      <c r="F8" s="3">
        <v>1.7757658830259818E-2</v>
      </c>
      <c r="G8" s="3">
        <v>2.0164088789516924E-2</v>
      </c>
      <c r="H8" s="3">
        <v>1.9591668385234066E-2</v>
      </c>
      <c r="I8" s="3">
        <v>1.8487889721159959E-2</v>
      </c>
      <c r="J8" s="3">
        <v>1.9813237376300627E-2</v>
      </c>
      <c r="K8" s="3">
        <v>1.8990226363498251E-2</v>
      </c>
      <c r="L8" s="3">
        <v>1.7726893426781444E-2</v>
      </c>
      <c r="M8" s="3">
        <v>1.5657306418564658E-2</v>
      </c>
      <c r="N8" s="3">
        <v>1.4973435364083484E-2</v>
      </c>
      <c r="O8" s="3">
        <v>1.3482164835556729E-2</v>
      </c>
      <c r="P8" s="3">
        <v>1.5263308573771695E-2</v>
      </c>
      <c r="Q8" s="3">
        <v>1.4612123334916311E-2</v>
      </c>
      <c r="R8" s="3">
        <v>1.3739867955436729E-2</v>
      </c>
      <c r="S8" s="3">
        <v>1.4970129912658647E-2</v>
      </c>
      <c r="T8" s="3">
        <v>1.5114673135746765E-2</v>
      </c>
      <c r="U8" s="3">
        <v>1.5165870012436009E-2</v>
      </c>
      <c r="V8" s="3">
        <v>1.6676157162612868E-2</v>
      </c>
      <c r="W8" s="3">
        <v>1.5171607280075248E-2</v>
      </c>
      <c r="X8" s="3">
        <v>1.6703772905048594E-2</v>
      </c>
      <c r="Y8" s="3">
        <v>1.3678311754371713E-2</v>
      </c>
      <c r="Z8" s="3">
        <v>1.0515297367829878E-2</v>
      </c>
      <c r="AA8" s="3">
        <v>6.3702975565988655E-3</v>
      </c>
      <c r="AB8" s="3">
        <v>7.0110033315411427E-3</v>
      </c>
      <c r="AC8" s="3">
        <v>5.768937202012203E-3</v>
      </c>
    </row>
    <row r="9" spans="2:29" x14ac:dyDescent="0.3">
      <c r="B9" s="10" t="s">
        <v>5</v>
      </c>
      <c r="C9" s="9" t="s">
        <v>13</v>
      </c>
      <c r="D9" s="11">
        <f>'Click volume'!D7</f>
        <v>2179</v>
      </c>
      <c r="E9" s="11">
        <f>'Click volume'!E7</f>
        <v>2226</v>
      </c>
      <c r="F9" s="11">
        <f>'Click volume'!F7</f>
        <v>2084</v>
      </c>
      <c r="G9" s="11">
        <f>'Click volume'!G7</f>
        <v>2133</v>
      </c>
      <c r="H9" s="11">
        <f>'Click volume'!H7</f>
        <v>1939.9999999999998</v>
      </c>
      <c r="I9" s="11">
        <f>'Click volume'!I7</f>
        <v>2110</v>
      </c>
      <c r="J9" s="11">
        <f>'Click volume'!J7</f>
        <v>1969.0000000000002</v>
      </c>
      <c r="K9" s="11">
        <f>'Click volume'!K7</f>
        <v>2212</v>
      </c>
      <c r="L9" s="11">
        <f>'Click volume'!L7</f>
        <v>2313</v>
      </c>
      <c r="M9" s="11">
        <f>'Click volume'!M7</f>
        <v>2364</v>
      </c>
      <c r="N9" s="11">
        <f>'Click volume'!N7</f>
        <v>2271</v>
      </c>
      <c r="O9" s="11">
        <f>'Click volume'!O7</f>
        <v>2300</v>
      </c>
      <c r="P9" s="11">
        <f>'Click volume'!P7</f>
        <v>2425</v>
      </c>
      <c r="Q9" s="11">
        <f>'Click volume'!Q7</f>
        <v>2327</v>
      </c>
      <c r="R9" s="11">
        <f>'Click volume'!R7</f>
        <v>2257</v>
      </c>
      <c r="S9" s="11">
        <f>'Click volume'!S7</f>
        <v>2138</v>
      </c>
      <c r="T9" s="11">
        <f>'Click volume'!T7</f>
        <v>2118</v>
      </c>
      <c r="U9" s="11">
        <f>'Click volume'!U7</f>
        <v>2242</v>
      </c>
      <c r="V9" s="11">
        <f>'Click volume'!V7</f>
        <v>2459</v>
      </c>
      <c r="W9" s="11">
        <f>'Click volume'!W7</f>
        <v>2439</v>
      </c>
      <c r="X9" s="11">
        <f>'Click volume'!X7</f>
        <v>2515</v>
      </c>
      <c r="Y9" s="11">
        <f>'Click volume'!Y7</f>
        <v>2340</v>
      </c>
      <c r="Z9" s="11">
        <f>'Click volume'!Z7</f>
        <v>2093</v>
      </c>
      <c r="AA9" s="11">
        <f>'Click volume'!AA7</f>
        <v>2041</v>
      </c>
      <c r="AB9" s="11">
        <f>'Click volume'!AB7</f>
        <v>2283</v>
      </c>
      <c r="AC9" s="11">
        <f>'Click volume'!AC7</f>
        <v>2254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47503-46BF-4C86-A85B-2E1DF993FA0F}">
  <dimension ref="B2:AD13"/>
  <sheetViews>
    <sheetView showGridLines="0" zoomScale="90" zoomScaleNormal="90" workbookViewId="0">
      <selection activeCell="Y20" sqref="Y20"/>
    </sheetView>
  </sheetViews>
  <sheetFormatPr defaultColWidth="8.77734375" defaultRowHeight="14.4" x14ac:dyDescent="0.3"/>
  <cols>
    <col min="2" max="2" width="16.77734375" customWidth="1"/>
    <col min="4" max="29" width="11.44140625" bestFit="1" customWidth="1"/>
  </cols>
  <sheetData>
    <row r="2" spans="2:30" s="5" customFormat="1" x14ac:dyDescent="0.3">
      <c r="B2" s="6" t="s">
        <v>12</v>
      </c>
    </row>
    <row r="3" spans="2:30" s="5" customFormat="1" x14ac:dyDescent="0.3">
      <c r="B3" s="5" t="s">
        <v>21</v>
      </c>
    </row>
    <row r="5" spans="2:30" x14ac:dyDescent="0.3">
      <c r="D5" s="2" t="s">
        <v>1</v>
      </c>
    </row>
    <row r="6" spans="2:30" x14ac:dyDescent="0.3">
      <c r="B6" s="7" t="s">
        <v>15</v>
      </c>
      <c r="C6" s="7" t="s">
        <v>16</v>
      </c>
      <c r="D6" s="8">
        <v>44564</v>
      </c>
      <c r="E6" s="8">
        <f>D6+7</f>
        <v>44571</v>
      </c>
      <c r="F6" s="8">
        <f t="shared" ref="F6:AC6" si="0">E6+7</f>
        <v>44578</v>
      </c>
      <c r="G6" s="8">
        <f t="shared" si="0"/>
        <v>44585</v>
      </c>
      <c r="H6" s="8">
        <f t="shared" si="0"/>
        <v>44592</v>
      </c>
      <c r="I6" s="8">
        <f t="shared" si="0"/>
        <v>44599</v>
      </c>
      <c r="J6" s="8">
        <f t="shared" si="0"/>
        <v>44606</v>
      </c>
      <c r="K6" s="8">
        <f t="shared" si="0"/>
        <v>44613</v>
      </c>
      <c r="L6" s="8">
        <f t="shared" si="0"/>
        <v>44620</v>
      </c>
      <c r="M6" s="8">
        <f t="shared" si="0"/>
        <v>44627</v>
      </c>
      <c r="N6" s="8">
        <f t="shared" si="0"/>
        <v>44634</v>
      </c>
      <c r="O6" s="8">
        <f t="shared" si="0"/>
        <v>44641</v>
      </c>
      <c r="P6" s="8">
        <f t="shared" si="0"/>
        <v>44648</v>
      </c>
      <c r="Q6" s="8">
        <f t="shared" si="0"/>
        <v>44655</v>
      </c>
      <c r="R6" s="8">
        <f t="shared" si="0"/>
        <v>44662</v>
      </c>
      <c r="S6" s="8">
        <f t="shared" si="0"/>
        <v>44669</v>
      </c>
      <c r="T6" s="8">
        <f t="shared" si="0"/>
        <v>44676</v>
      </c>
      <c r="U6" s="8">
        <f t="shared" si="0"/>
        <v>44683</v>
      </c>
      <c r="V6" s="8">
        <f t="shared" si="0"/>
        <v>44690</v>
      </c>
      <c r="W6" s="8">
        <f t="shared" si="0"/>
        <v>44697</v>
      </c>
      <c r="X6" s="8">
        <f t="shared" si="0"/>
        <v>44704</v>
      </c>
      <c r="Y6" s="8">
        <f t="shared" si="0"/>
        <v>44711</v>
      </c>
      <c r="Z6" s="8">
        <f t="shared" si="0"/>
        <v>44718</v>
      </c>
      <c r="AA6" s="8">
        <f t="shared" si="0"/>
        <v>44725</v>
      </c>
      <c r="AB6" s="8">
        <f t="shared" si="0"/>
        <v>44732</v>
      </c>
      <c r="AC6" s="8">
        <f t="shared" si="0"/>
        <v>44739</v>
      </c>
    </row>
    <row r="7" spans="2:30" x14ac:dyDescent="0.3">
      <c r="B7" t="s">
        <v>5</v>
      </c>
      <c r="C7" s="9" t="s">
        <v>13</v>
      </c>
      <c r="D7" s="11">
        <f>D8*D9</f>
        <v>2179</v>
      </c>
      <c r="E7" s="11">
        <f t="shared" ref="E7:AC7" si="1">E8*E9</f>
        <v>2226</v>
      </c>
      <c r="F7" s="11">
        <f t="shared" si="1"/>
        <v>2084</v>
      </c>
      <c r="G7" s="11">
        <f t="shared" si="1"/>
        <v>2133</v>
      </c>
      <c r="H7" s="11">
        <f t="shared" si="1"/>
        <v>1939.9999999999998</v>
      </c>
      <c r="I7" s="11">
        <f t="shared" si="1"/>
        <v>2110</v>
      </c>
      <c r="J7" s="11">
        <f t="shared" si="1"/>
        <v>1969.0000000000002</v>
      </c>
      <c r="K7" s="11">
        <f t="shared" si="1"/>
        <v>2212</v>
      </c>
      <c r="L7" s="11">
        <f t="shared" si="1"/>
        <v>2313</v>
      </c>
      <c r="M7" s="11">
        <f t="shared" si="1"/>
        <v>2364</v>
      </c>
      <c r="N7" s="11">
        <f t="shared" si="1"/>
        <v>2271</v>
      </c>
      <c r="O7" s="11">
        <f t="shared" si="1"/>
        <v>2300</v>
      </c>
      <c r="P7" s="11">
        <f t="shared" si="1"/>
        <v>2425</v>
      </c>
      <c r="Q7" s="11">
        <f t="shared" si="1"/>
        <v>2327</v>
      </c>
      <c r="R7" s="11">
        <f t="shared" si="1"/>
        <v>2257</v>
      </c>
      <c r="S7" s="11">
        <f t="shared" si="1"/>
        <v>2138</v>
      </c>
      <c r="T7" s="11">
        <f t="shared" si="1"/>
        <v>2118</v>
      </c>
      <c r="U7" s="11">
        <f t="shared" si="1"/>
        <v>2242</v>
      </c>
      <c r="V7" s="11">
        <f t="shared" si="1"/>
        <v>2459</v>
      </c>
      <c r="W7" s="11">
        <f t="shared" si="1"/>
        <v>2439</v>
      </c>
      <c r="X7" s="11">
        <f t="shared" si="1"/>
        <v>2515</v>
      </c>
      <c r="Y7" s="11">
        <f t="shared" si="1"/>
        <v>2340</v>
      </c>
      <c r="Z7" s="11">
        <f t="shared" si="1"/>
        <v>2093</v>
      </c>
      <c r="AA7" s="11">
        <f t="shared" si="1"/>
        <v>2041</v>
      </c>
      <c r="AB7" s="11">
        <f t="shared" si="1"/>
        <v>2283</v>
      </c>
      <c r="AC7" s="11">
        <f t="shared" si="1"/>
        <v>2254</v>
      </c>
    </row>
    <row r="8" spans="2:30" x14ac:dyDescent="0.3">
      <c r="B8" s="10" t="s">
        <v>2</v>
      </c>
      <c r="C8" s="9" t="s">
        <v>14</v>
      </c>
      <c r="D8" s="4">
        <v>9.0037601751993719E-3</v>
      </c>
      <c r="E8" s="4">
        <v>9.201769253027986E-3</v>
      </c>
      <c r="F8" s="4">
        <v>8.6016179626877999E-3</v>
      </c>
      <c r="G8" s="4">
        <v>8.8020467956918258E-3</v>
      </c>
      <c r="H8" s="4">
        <v>8.0016498247061241E-3</v>
      </c>
      <c r="I8" s="4">
        <v>8.7021074772136754E-3</v>
      </c>
      <c r="J8" s="4">
        <v>8.1025472202790015E-3</v>
      </c>
      <c r="K8" s="4">
        <v>9.1013824884792621E-3</v>
      </c>
      <c r="L8" s="4">
        <v>9.5005339686190758E-3</v>
      </c>
      <c r="M8" s="4">
        <v>9.7036368114276333E-3</v>
      </c>
      <c r="N8" s="4">
        <v>9.3012778505897776E-3</v>
      </c>
      <c r="O8" s="4">
        <v>9.4027227014431142E-3</v>
      </c>
      <c r="P8" s="4">
        <v>9.9036183941844311E-3</v>
      </c>
      <c r="Q8" s="4">
        <v>9.5006736618625728E-3</v>
      </c>
      <c r="R8" s="4">
        <v>9.2032294894796932E-3</v>
      </c>
      <c r="S8" s="4">
        <v>8.7016687016687015E-3</v>
      </c>
      <c r="T8" s="4">
        <v>8.603460882281257E-3</v>
      </c>
      <c r="U8" s="4">
        <v>9.1005033284624129E-3</v>
      </c>
      <c r="V8" s="4">
        <v>1.0001626942162205E-2</v>
      </c>
      <c r="W8" s="4">
        <v>9.900949906633108E-3</v>
      </c>
      <c r="X8" s="4">
        <v>1.0202425865076468E-2</v>
      </c>
      <c r="Y8" s="4">
        <v>9.5021521968651022E-3</v>
      </c>
      <c r="Z8" s="4">
        <v>8.5032908101080693E-3</v>
      </c>
      <c r="AA8" s="4">
        <v>8.301134746003986E-3</v>
      </c>
      <c r="AB8" s="4">
        <v>9.3035576021842786E-3</v>
      </c>
      <c r="AC8" s="4">
        <v>9.2022536131297454E-3</v>
      </c>
    </row>
    <row r="9" spans="2:30" x14ac:dyDescent="0.3">
      <c r="B9" s="10" t="s">
        <v>3</v>
      </c>
      <c r="C9" s="9" t="s">
        <v>13</v>
      </c>
      <c r="D9" s="11">
        <v>242010</v>
      </c>
      <c r="E9" s="11">
        <v>241910</v>
      </c>
      <c r="F9" s="11">
        <v>242280</v>
      </c>
      <c r="G9" s="11">
        <v>242330</v>
      </c>
      <c r="H9" s="11">
        <v>242450</v>
      </c>
      <c r="I9" s="11">
        <v>242470</v>
      </c>
      <c r="J9" s="11">
        <v>243010</v>
      </c>
      <c r="K9" s="11">
        <v>243040</v>
      </c>
      <c r="L9" s="11">
        <v>243460</v>
      </c>
      <c r="M9" s="11">
        <v>243620</v>
      </c>
      <c r="N9" s="11">
        <v>244160</v>
      </c>
      <c r="O9" s="11">
        <v>244610</v>
      </c>
      <c r="P9" s="11">
        <v>244860</v>
      </c>
      <c r="Q9" s="11">
        <v>244930</v>
      </c>
      <c r="R9" s="11">
        <v>245240</v>
      </c>
      <c r="S9" s="11">
        <v>245700</v>
      </c>
      <c r="T9" s="11">
        <v>246180</v>
      </c>
      <c r="U9" s="11">
        <v>246360</v>
      </c>
      <c r="V9" s="11">
        <v>245860</v>
      </c>
      <c r="W9" s="11">
        <v>246340</v>
      </c>
      <c r="X9" s="11">
        <v>246510</v>
      </c>
      <c r="Y9" s="11">
        <v>246260</v>
      </c>
      <c r="Z9" s="11">
        <v>246140</v>
      </c>
      <c r="AA9" s="11">
        <v>245870</v>
      </c>
      <c r="AB9" s="11">
        <v>245390</v>
      </c>
      <c r="AC9" s="11">
        <v>244940</v>
      </c>
    </row>
    <row r="13" spans="2:30" x14ac:dyDescent="0.3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Performance dashboard</vt:lpstr>
      <vt:lpstr>ROAS summary</vt:lpstr>
      <vt:lpstr>Revenue</vt:lpstr>
      <vt:lpstr>Advertising spend</vt:lpstr>
      <vt:lpstr>Order volume</vt:lpstr>
      <vt:lpstr>Click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LENOVO</cp:lastModifiedBy>
  <dcterms:created xsi:type="dcterms:W3CDTF">2022-06-26T01:01:08Z</dcterms:created>
  <dcterms:modified xsi:type="dcterms:W3CDTF">2023-02-16T07:24:29Z</dcterms:modified>
</cp:coreProperties>
</file>