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ioprmdt/Documents/GitHub/Demo_S012_Vonline/"/>
    </mc:Choice>
  </mc:AlternateContent>
  <xr:revisionPtr revIDLastSave="0" documentId="13_ncr:1_{A095870E-21B9-DC45-9945-D599F538C0B9}" xr6:coauthVersionLast="47" xr6:coauthVersionMax="47" xr10:uidLastSave="{00000000-0000-0000-0000-000000000000}"/>
  <bookViews>
    <workbookView xWindow="42080" yWindow="-10860" windowWidth="25560" windowHeight="20780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20" l="1"/>
  <c r="D23" i="20"/>
  <c r="B8" i="18"/>
  <c r="F22" i="18"/>
  <c r="F23" i="18" s="1"/>
  <c r="F24" i="18" s="1"/>
  <c r="F25" i="18" s="1"/>
  <c r="F26" i="18" s="1"/>
  <c r="F27" i="18" s="1"/>
  <c r="F28" i="18" s="1"/>
  <c r="F29" i="18" s="1"/>
  <c r="F21" i="18"/>
  <c r="F32" i="20"/>
  <c r="D28" i="20"/>
  <c r="D29" i="20" l="1"/>
  <c r="E27" i="20" s="1"/>
  <c r="C23" i="20" l="1"/>
  <c r="E10" i="20"/>
  <c r="E28" i="20"/>
  <c r="E9" i="20" l="1"/>
  <c r="E23" i="20"/>
  <c r="E11" i="20" s="1"/>
  <c r="F23" i="20"/>
  <c r="E12" i="20" s="1"/>
  <c r="E2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<sst xmlns="http://schemas.openxmlformats.org/spreadsheetml/2006/main" count="157" uniqueCount="106">
  <si>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</si>
  <si>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</si>
  <si>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</si>
  <si>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</si>
  <si>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</si>
  <si>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</si>
  <si>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</si>
  <si>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</si>
  <si>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</si>
  <si>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</si>
  <si>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</si>
  <si>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</si>
  <si>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</si>
  <si>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</si>
  <si>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</si>
  <si>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</si>
  <si>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</si>
  <si>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</si>
  <si>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</si>
  <si>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</si>
  <si>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</si>
  <si>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</si>
  <si>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</si>
  <si>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</si>
  <si>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</si>
  <si>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</si>
  <si>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</si>
  <si>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</si>
  <si>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</si>
  <si>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</si>
  <si>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</si>
  <si>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</si>
  <si>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</si>
  <si>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</si>
  <si>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</si>
  <si>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</si>
  <si>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</si>
  <si>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</si>
  <si>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</si>
  <si>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</si>
  <si>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</si>
  <si>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</si>
  <si>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</si>
  <si>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</si>
  <si>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</si>
  <si>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</si>
  <si>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</si>
  <si>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</si>
  <si>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</si>
  <si>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</si>
  <si>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</si>
  <si>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</si>
  <si>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</si>
  <si>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</si>
  <si>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</si>
  <si>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</si>
  <si>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</si>
  <si>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</si>
  <si>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</si>
  <si>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</si>
  <si>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</si>
  <si>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</si>
  <si>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</si>
  <si>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</si>
  <si>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</si>
  <si>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</si>
  <si>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</si>
  <si>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</si>
  <si>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</si>
  <si>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</si>
  <si>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</si>
  <si>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</si>
  <si>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</si>
  <si>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</si>
  <si>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</si>
  <si>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</si>
  <si>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</si>
  <si>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</si>
  <si>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</si>
  <si>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</si>
  <si>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</si>
  <si>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</si>
  <si>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</si>
  <si>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</si>
  <si>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</si>
  <si>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</si>
  <si>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</si>
  <si>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</si>
  <si>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</si>
  <si>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</si>
  <si>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</si>
  <si>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</si>
  <si>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</si>
  <si>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</si>
  <si>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</si>
  <si>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</si>
  <si>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</si>
  <si>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</si>
  <si>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Twh</t>
  </si>
  <si>
    <t>bEur</t>
  </si>
  <si>
    <t>mEur</t>
  </si>
  <si>
    <t>Eur per bbl</t>
  </si>
  <si>
    <t>Eur per GJ</t>
  </si>
  <si>
    <t>Eur per ton</t>
  </si>
  <si>
    <t>mEur per kt</t>
  </si>
  <si>
    <t>Pdef-A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</si>
</sst>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0.0000"/>
  </numFmts>
  <fonts count="13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2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0" fillId="7" borderId="0" xfId="0" applyFill="1"/>
    <xf numFmtId="0" fontId="5" fillId="0" borderId="0" xfId="0" applyFont="1"/>
    <xf numFmtId="2" fontId="5" fillId="0" borderId="0" xfId="2" applyNumberFormat="1"/>
    <xf numFmtId="0" fontId="5" fillId="8" borderId="1" xfId="0" applyFont="1" applyFill="1" applyBorder="1"/>
    <xf numFmtId="0" fontId="8" fillId="5" borderId="0" xfId="3" applyFont="1" applyFill="1"/>
    <xf numFmtId="0" fontId="9" fillId="5" borderId="0" xfId="3" applyFont="1" applyFill="1"/>
    <xf numFmtId="0" fontId="5" fillId="0" borderId="0" xfId="3"/>
    <xf numFmtId="0" fontId="4" fillId="0" borderId="0" xfId="2" applyFont="1" applyAlignment="1">
      <alignment horizontal="right"/>
    </xf>
    <xf numFmtId="0" fontId="10" fillId="4" borderId="3" xfId="2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center"/>
    </xf>
    <xf numFmtId="0" fontId="10" fillId="4" borderId="5" xfId="2" applyFont="1" applyFill="1" applyBorder="1" applyAlignment="1">
      <alignment horizontal="center"/>
    </xf>
    <xf numFmtId="0" fontId="10" fillId="4" borderId="6" xfId="2" applyFont="1" applyFill="1" applyBorder="1" applyAlignment="1">
      <alignment horizontal="center"/>
    </xf>
    <xf numFmtId="0" fontId="10" fillId="9" borderId="7" xfId="2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center" wrapText="1"/>
    </xf>
    <xf numFmtId="0" fontId="10" fillId="4" borderId="5" xfId="2" applyFont="1" applyFill="1" applyBorder="1" applyAlignment="1">
      <alignment horizontal="center" wrapText="1"/>
    </xf>
    <xf numFmtId="0" fontId="10" fillId="4" borderId="6" xfId="2" applyFont="1" applyFill="1" applyBorder="1" applyAlignment="1">
      <alignment horizontal="center" wrapText="1"/>
    </xf>
    <xf numFmtId="165" fontId="11" fillId="4" borderId="2" xfId="2" applyNumberFormat="1" applyFont="1" applyFill="1" applyBorder="1" applyAlignment="1">
      <alignment horizontal="center"/>
    </xf>
    <xf numFmtId="165" fontId="11" fillId="4" borderId="8" xfId="2" applyNumberFormat="1" applyFont="1" applyFill="1" applyBorder="1" applyAlignment="1">
      <alignment horizontal="center"/>
    </xf>
    <xf numFmtId="165" fontId="11" fillId="4" borderId="9" xfId="2" applyNumberFormat="1" applyFont="1" applyFill="1" applyBorder="1" applyAlignment="1">
      <alignment horizontal="center"/>
    </xf>
    <xf numFmtId="165" fontId="5" fillId="0" borderId="0" xfId="2" applyNumberFormat="1"/>
    <xf numFmtId="0" fontId="11" fillId="0" borderId="0" xfId="2" applyFont="1"/>
    <xf numFmtId="0" fontId="10" fillId="0" borderId="0" xfId="2" applyFont="1"/>
    <xf numFmtId="0" fontId="10" fillId="4" borderId="3" xfId="2" applyFont="1" applyFill="1" applyBorder="1" applyAlignment="1">
      <alignment horizontal="left"/>
    </xf>
    <xf numFmtId="0" fontId="10" fillId="4" borderId="9" xfId="2" quotePrefix="1" applyFont="1" applyFill="1" applyBorder="1" applyAlignment="1">
      <alignment horizontal="center"/>
    </xf>
    <xf numFmtId="0" fontId="10" fillId="4" borderId="9" xfId="2" applyFont="1" applyFill="1" applyBorder="1" applyAlignment="1">
      <alignment horizontal="center"/>
    </xf>
    <xf numFmtId="0" fontId="10" fillId="0" borderId="10" xfId="2" quotePrefix="1" applyFont="1" applyBorder="1" applyAlignment="1">
      <alignment horizontal="center"/>
    </xf>
    <xf numFmtId="0" fontId="10" fillId="4" borderId="11" xfId="2" applyFont="1" applyFill="1" applyBorder="1" applyAlignment="1">
      <alignment horizontal="left"/>
    </xf>
    <xf numFmtId="0" fontId="10" fillId="4" borderId="0" xfId="2" applyFont="1" applyFill="1" applyAlignment="1">
      <alignment horizontal="center"/>
    </xf>
    <xf numFmtId="0" fontId="11" fillId="4" borderId="7" xfId="2" applyFont="1" applyFill="1" applyBorder="1" applyAlignment="1">
      <alignment horizontal="center"/>
    </xf>
    <xf numFmtId="2" fontId="11" fillId="4" borderId="10" xfId="2" applyNumberFormat="1" applyFont="1" applyFill="1" applyBorder="1" applyAlignment="1">
      <alignment horizontal="center"/>
    </xf>
    <xf numFmtId="0" fontId="11" fillId="0" borderId="10" xfId="2" quotePrefix="1" applyFont="1" applyBorder="1" applyAlignment="1">
      <alignment horizontal="center"/>
    </xf>
    <xf numFmtId="0" fontId="10" fillId="4" borderId="12" xfId="2" applyFont="1" applyFill="1" applyBorder="1" applyAlignment="1">
      <alignment horizontal="left"/>
    </xf>
    <xf numFmtId="0" fontId="10" fillId="4" borderId="13" xfId="2" applyFont="1" applyFill="1" applyBorder="1" applyAlignment="1">
      <alignment horizontal="center"/>
    </xf>
    <xf numFmtId="0" fontId="11" fillId="4" borderId="12" xfId="2" applyFont="1" applyFill="1" applyBorder="1" applyAlignment="1">
      <alignment horizontal="center"/>
    </xf>
    <xf numFmtId="2" fontId="11" fillId="4" borderId="14" xfId="2" applyNumberFormat="1" applyFont="1" applyFill="1" applyBorder="1" applyAlignment="1">
      <alignment horizontal="center"/>
    </xf>
    <xf numFmtId="1" fontId="11" fillId="0" borderId="0" xfId="2" applyNumberFormat="1" applyFont="1" applyAlignment="1">
      <alignment horizontal="center"/>
    </xf>
    <xf numFmtId="2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center"/>
    </xf>
    <xf numFmtId="2" fontId="11" fillId="0" borderId="0" xfId="2" applyNumberFormat="1" applyFont="1" applyAlignment="1">
      <alignment horizontal="right"/>
    </xf>
    <xf numFmtId="0" fontId="10" fillId="0" borderId="15" xfId="2" applyFont="1" applyBorder="1"/>
    <xf numFmtId="0" fontId="10" fillId="4" borderId="2" xfId="2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4" borderId="10" xfId="2" applyFont="1" applyFill="1" applyBorder="1" applyAlignment="1">
      <alignment horizontal="center"/>
    </xf>
    <xf numFmtId="0" fontId="11" fillId="4" borderId="4" xfId="2" applyFont="1" applyFill="1" applyBorder="1" applyAlignment="1">
      <alignment horizontal="center"/>
    </xf>
    <xf numFmtId="0" fontId="11" fillId="4" borderId="6" xfId="2" applyFont="1" applyFill="1" applyBorder="1" applyAlignment="1">
      <alignment horizontal="center"/>
    </xf>
    <xf numFmtId="0" fontId="10" fillId="4" borderId="14" xfId="2" applyFont="1" applyFill="1" applyBorder="1" applyAlignment="1">
      <alignment horizontal="center"/>
    </xf>
    <xf numFmtId="0" fontId="11" fillId="4" borderId="14" xfId="2" applyFont="1" applyFill="1" applyBorder="1" applyAlignment="1">
      <alignment horizontal="center"/>
    </xf>
    <xf numFmtId="0" fontId="11" fillId="4" borderId="15" xfId="2" applyFont="1" applyFill="1" applyBorder="1" applyAlignment="1">
      <alignment horizontal="center"/>
    </xf>
    <xf numFmtId="0" fontId="5" fillId="3" borderId="0" xfId="0" applyFont="1" applyFill="1"/>
    <xf numFmtId="0" fontId="0" fillId="6" borderId="2" xfId="0" applyFill="1" applyBorder="1"/>
    <xf numFmtId="0" fontId="0" fillId="6" borderId="8" xfId="0" applyFill="1" applyBorder="1"/>
    <xf numFmtId="0" fontId="5" fillId="10" borderId="1" xfId="0" applyFont="1" applyFill="1" applyBorder="1"/>
    <xf numFmtId="0" fontId="5" fillId="11" borderId="1" xfId="0" applyFont="1" applyFill="1" applyBorder="1"/>
    <xf numFmtId="2" fontId="0" fillId="0" borderId="0" xfId="0" applyNumberFormat="1"/>
    <xf numFmtId="166" fontId="0" fillId="0" borderId="0" xfId="0" applyNumberFormat="1"/>
    <xf numFmtId="0" fontId="5" fillId="6" borderId="9" xfId="0" applyFont="1" applyFill="1" applyBorder="1"/>
  </cellXfs>
  <cellStyles count="6"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e_B2020" xfId="4" xr:uid="{00000000-0005-0000-0000-000004000000}"/>
    <cellStyle name="Standard_Sce_D_Extraction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E54E7-D5D1-46F7-B99A-5D947163DCD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9524</xdr:colOff>
      <xdr:row>17</xdr:row>
      <xdr:rowOff>85725</xdr:rowOff>
    </xdr:from>
    <xdr:to>
      <xdr:col>4</xdr:col>
      <xdr:colOff>520699</xdr:colOff>
      <xdr:row>22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640F2-B089-4B4F-AEF2-1FB0E16452A5}"/>
            </a:ext>
          </a:extLst>
        </xdr:cNvPr>
        <xdr:cNvSpPr txBox="1"/>
      </xdr:nvSpPr>
      <xdr:spPr>
        <a:xfrm>
          <a:off x="174624" y="2892425"/>
          <a:ext cx="3749675" cy="863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163C4-7775-444F-93F2-5B89EC116EDD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455C6-25AA-4D51-B400-33BBDD36794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361950</xdr:colOff>
      <xdr:row>26</xdr:row>
      <xdr:rowOff>38100</xdr:rowOff>
    </xdr:to>
    <xdr:pic>
      <xdr:nvPicPr>
        <xdr:cNvPr id="1552" name="Picture 2">
          <a:extLst>
            <a:ext uri="{FF2B5EF4-FFF2-40B4-BE49-F238E27FC236}">
              <a16:creationId xmlns:a16="http://schemas.microsoft.com/office/drawing/2014/main" id="{BCC449D9-6401-4378-B907-0D18D4DC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338ABD-4DA6-45F3-AA5B-11CCFEEA779B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0</xdr:rowOff>
    </xdr:from>
    <xdr:to>
      <xdr:col>19</xdr:col>
      <xdr:colOff>466725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3B083B-9265-4403-9A33-4E2A3141D87C}"/>
            </a:ext>
          </a:extLst>
        </xdr:cNvPr>
        <xdr:cNvSpPr txBox="1"/>
      </xdr:nvSpPr>
      <xdr:spPr>
        <a:xfrm>
          <a:off x="54387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F39" sqref="F39"/>
    </sheetView>
  </sheetViews>
  <sheetFormatPr baseColWidth="10" defaultColWidth="8.83203125" defaultRowHeight="13"/>
  <cols>
    <col min="1" max="1" width="2.1640625" customWidth="1"/>
    <col min="2" max="2" width="19.1640625" bestFit="1" customWidth="1"/>
    <col min="3" max="3" width="14.5" customWidth="1"/>
    <col min="7" max="7" width="3.5" customWidth="1"/>
    <col min="8" max="8" width="29.5" customWidth="1"/>
  </cols>
  <sheetData>
    <row r="3" spans="2:10">
      <c r="B3" s="1" t="s">
        <v>5</v>
      </c>
      <c r="H3" s="1" t="s">
        <v>7</v>
      </c>
      <c r="I3" s="3"/>
      <c r="J3" s="3"/>
    </row>
    <row r="4" spans="2:10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>
      <c r="B5" s="12" t="s">
        <v>35</v>
      </c>
      <c r="C5" s="4" t="s">
        <v>35</v>
      </c>
      <c r="H5" t="s">
        <v>56</v>
      </c>
      <c r="J5" t="s">
        <v>62</v>
      </c>
    </row>
    <row r="6" spans="2:10">
      <c r="B6" s="12" t="s">
        <v>64</v>
      </c>
      <c r="C6" s="59" t="s">
        <v>64</v>
      </c>
      <c r="H6" t="s">
        <v>61</v>
      </c>
      <c r="J6" t="s">
        <v>63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9"/>
  <sheetViews>
    <sheetView tabSelected="1" zoomScaleNormal="100" workbookViewId="0">
      <selection activeCell="B9" sqref="B9"/>
    </sheetView>
  </sheetViews>
  <sheetFormatPr baseColWidth="10" defaultColWidth="8.83203125" defaultRowHeight="13"/>
  <cols>
    <col min="2" max="2" width="13.6640625" bestFit="1" customWidth="1"/>
    <col min="3" max="3" width="6.6640625" bestFit="1" customWidth="1"/>
    <col min="4" max="4" width="7.6640625" bestFit="1" customWidth="1"/>
    <col min="5" max="5" width="17.83203125" customWidth="1"/>
    <col min="6" max="6" width="8.6640625" bestFit="1" customWidth="1"/>
    <col min="8" max="8" width="11.83203125" bestFit="1" customWidth="1"/>
  </cols>
  <sheetData>
    <row r="3" spans="2:4">
      <c r="B3" t="s">
        <v>22</v>
      </c>
    </row>
    <row r="4" spans="2:4">
      <c r="B4">
        <v>2024</v>
      </c>
    </row>
    <row r="7" spans="2:4">
      <c r="B7" t="s">
        <v>23</v>
      </c>
    </row>
    <row r="8" spans="2:4">
      <c r="B8" t="str">
        <f>D12</f>
        <v>Pdef-A</v>
      </c>
    </row>
    <row r="11" spans="2:4">
      <c r="B11" t="s">
        <v>6</v>
      </c>
    </row>
    <row r="12" spans="2:4">
      <c r="B12" s="60" t="s">
        <v>24</v>
      </c>
      <c r="C12" s="61" t="s">
        <v>65</v>
      </c>
      <c r="D12" s="66" t="s">
        <v>105</v>
      </c>
    </row>
    <row r="13" spans="2:4">
      <c r="B13" s="11">
        <v>1</v>
      </c>
      <c r="C13" s="11">
        <v>1</v>
      </c>
      <c r="D13" s="11">
        <v>1</v>
      </c>
    </row>
    <row r="14" spans="2:4">
      <c r="B14" s="11">
        <v>2</v>
      </c>
      <c r="C14" s="11">
        <v>2</v>
      </c>
      <c r="D14" s="11">
        <v>1</v>
      </c>
    </row>
    <row r="15" spans="2:4">
      <c r="B15" s="11"/>
      <c r="C15" s="11">
        <v>5</v>
      </c>
      <c r="D15" s="11">
        <v>1</v>
      </c>
    </row>
    <row r="16" spans="2:4">
      <c r="B16" s="11"/>
      <c r="C16" s="11">
        <v>5</v>
      </c>
      <c r="D16" s="11">
        <v>1</v>
      </c>
    </row>
    <row r="17" spans="2:6">
      <c r="B17" s="11"/>
      <c r="C17" s="11">
        <v>5</v>
      </c>
      <c r="D17" s="11">
        <v>1</v>
      </c>
    </row>
    <row r="18" spans="2:6">
      <c r="B18" s="11"/>
      <c r="C18" s="11"/>
      <c r="D18" s="11">
        <v>1</v>
      </c>
    </row>
    <row r="19" spans="2:6">
      <c r="B19" s="11"/>
      <c r="C19" s="11"/>
      <c r="D19" s="11">
        <v>5</v>
      </c>
    </row>
    <row r="20" spans="2:6">
      <c r="B20" s="11"/>
      <c r="C20" s="11"/>
      <c r="D20" s="11">
        <v>5</v>
      </c>
      <c r="F20">
        <v>2024</v>
      </c>
    </row>
    <row r="21" spans="2:6">
      <c r="B21" s="11"/>
      <c r="C21" s="11"/>
      <c r="D21" s="11">
        <v>5</v>
      </c>
      <c r="F21">
        <f>F20+D13</f>
        <v>2025</v>
      </c>
    </row>
    <row r="22" spans="2:6">
      <c r="B22" s="11"/>
      <c r="C22" s="11"/>
      <c r="D22" s="11">
        <v>5</v>
      </c>
      <c r="F22">
        <f t="shared" ref="F22:F29" si="0">F21+D14</f>
        <v>2026</v>
      </c>
    </row>
    <row r="23" spans="2:6">
      <c r="B23" s="11"/>
      <c r="C23" s="11"/>
      <c r="D23" s="11">
        <v>5</v>
      </c>
      <c r="F23">
        <f t="shared" si="0"/>
        <v>2027</v>
      </c>
    </row>
    <row r="24" spans="2:6">
      <c r="F24">
        <f t="shared" si="0"/>
        <v>2028</v>
      </c>
    </row>
    <row r="25" spans="2:6">
      <c r="F25">
        <f t="shared" si="0"/>
        <v>2029</v>
      </c>
    </row>
    <row r="26" spans="2:6">
      <c r="F26">
        <f t="shared" si="0"/>
        <v>2030</v>
      </c>
    </row>
    <row r="27" spans="2:6">
      <c r="F27">
        <f t="shared" si="0"/>
        <v>2035</v>
      </c>
    </row>
    <row r="28" spans="2:6">
      <c r="F28">
        <f t="shared" si="0"/>
        <v>2040</v>
      </c>
    </row>
    <row r="29" spans="2:6">
      <c r="F29">
        <f t="shared" si="0"/>
        <v>2045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7"/>
  <sheetViews>
    <sheetView zoomScaleNormal="100" workbookViewId="0">
      <selection activeCell="B23" sqref="B23"/>
    </sheetView>
  </sheetViews>
  <sheetFormatPr baseColWidth="10" defaultColWidth="8.83203125" defaultRowHeight="13"/>
  <cols>
    <col min="1" max="1" width="2.83203125" customWidth="1"/>
    <col min="2" max="2" width="10.5" customWidth="1"/>
    <col min="3" max="3" width="12.6640625" customWidth="1"/>
    <col min="4" max="4" width="9.6640625" bestFit="1" customWidth="1"/>
    <col min="5" max="5" width="11.6640625" bestFit="1" customWidth="1"/>
    <col min="6" max="6" width="9.5" customWidth="1"/>
    <col min="7" max="7" width="10.6640625" bestFit="1" customWidth="1"/>
    <col min="8" max="9" width="10.6640625" customWidth="1"/>
    <col min="13" max="13" width="9.33203125" customWidth="1"/>
  </cols>
  <sheetData>
    <row r="3" spans="2:6">
      <c r="B3" s="1" t="s">
        <v>77</v>
      </c>
    </row>
    <row r="4" spans="2:6" ht="14" thickBot="1">
      <c r="B4" s="5" t="s">
        <v>16</v>
      </c>
      <c r="C4" s="5" t="s">
        <v>17</v>
      </c>
      <c r="D4" s="5" t="s">
        <v>78</v>
      </c>
      <c r="E4" s="5" t="s">
        <v>2</v>
      </c>
      <c r="F4" s="5" t="s">
        <v>19</v>
      </c>
    </row>
    <row r="5" spans="2:6">
      <c r="B5" t="s">
        <v>66</v>
      </c>
      <c r="C5" t="s">
        <v>67</v>
      </c>
      <c r="D5">
        <v>0</v>
      </c>
      <c r="E5">
        <v>5</v>
      </c>
    </row>
    <row r="6" spans="2:6">
      <c r="B6" t="s">
        <v>66</v>
      </c>
      <c r="C6" s="12" t="s">
        <v>68</v>
      </c>
      <c r="D6" s="12">
        <v>0</v>
      </c>
      <c r="E6">
        <v>5</v>
      </c>
    </row>
    <row r="7" spans="2:6">
      <c r="B7" t="s">
        <v>66</v>
      </c>
      <c r="C7" s="12" t="s">
        <v>69</v>
      </c>
      <c r="D7" s="12">
        <v>0</v>
      </c>
      <c r="E7">
        <v>5</v>
      </c>
    </row>
    <row r="18" spans="2:4" ht="19.5" customHeight="1"/>
    <row r="19" spans="2:4" ht="15.75" customHeight="1"/>
    <row r="30" spans="2:4" ht="16">
      <c r="B30" s="6" t="s">
        <v>26</v>
      </c>
    </row>
    <row r="32" spans="2:4" ht="18">
      <c r="B32" s="7" t="s">
        <v>25</v>
      </c>
      <c r="C32" s="7"/>
      <c r="D32" s="7"/>
    </row>
    <row r="34" spans="2:5">
      <c r="B34" s="1" t="s">
        <v>0</v>
      </c>
    </row>
    <row r="35" spans="2:5" ht="14" thickBot="1">
      <c r="B35" s="5" t="s">
        <v>17</v>
      </c>
      <c r="C35" s="62" t="s">
        <v>2</v>
      </c>
      <c r="D35" s="63" t="s">
        <v>18</v>
      </c>
      <c r="E35" s="63" t="s">
        <v>19</v>
      </c>
    </row>
    <row r="36" spans="2:5">
      <c r="B36" t="s">
        <v>3</v>
      </c>
      <c r="C36">
        <v>2222</v>
      </c>
      <c r="D36" t="s">
        <v>13</v>
      </c>
      <c r="E36" t="s">
        <v>1</v>
      </c>
    </row>
    <row r="37" spans="2:5">
      <c r="B37" t="s">
        <v>3</v>
      </c>
      <c r="C37">
        <v>8888</v>
      </c>
      <c r="D37" t="s">
        <v>13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E7" sqref="E7"/>
    </sheetView>
  </sheetViews>
  <sheetFormatPr baseColWidth="10" defaultColWidth="9.1640625" defaultRowHeight="13"/>
  <cols>
    <col min="1" max="1" width="9.1640625" style="9"/>
    <col min="2" max="2" width="12.1640625" style="9" customWidth="1"/>
    <col min="3" max="3" width="10.83203125" style="9" customWidth="1"/>
    <col min="4" max="4" width="14" style="9" customWidth="1"/>
    <col min="5" max="5" width="10.5" style="9" bestFit="1" customWidth="1"/>
    <col min="6" max="6" width="10.5" style="9" customWidth="1"/>
    <col min="7" max="16384" width="9.1640625" style="9"/>
  </cols>
  <sheetData>
    <row r="3" spans="2:8" ht="16">
      <c r="B3" s="6" t="s">
        <v>28</v>
      </c>
    </row>
    <row r="5" spans="2:8">
      <c r="B5" s="8" t="s">
        <v>14</v>
      </c>
    </row>
    <row r="6" spans="2:8" ht="14" thickBot="1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64</v>
      </c>
      <c r="H6" s="5" t="s">
        <v>20</v>
      </c>
    </row>
    <row r="7" spans="2:8">
      <c r="D7" s="9" t="s">
        <v>37</v>
      </c>
      <c r="E7" s="9">
        <v>2005</v>
      </c>
    </row>
    <row r="8" spans="2:8">
      <c r="D8" s="9" t="s">
        <v>27</v>
      </c>
      <c r="E8" s="9">
        <v>0.05</v>
      </c>
    </row>
    <row r="9" spans="2:8">
      <c r="B9" s="9" t="s">
        <v>44</v>
      </c>
      <c r="D9" s="9" t="s">
        <v>36</v>
      </c>
      <c r="E9" s="13">
        <f>C23</f>
        <v>0.24971461187214614</v>
      </c>
    </row>
    <row r="10" spans="2:8">
      <c r="B10" s="9" t="s">
        <v>45</v>
      </c>
      <c r="D10" s="9" t="s">
        <v>36</v>
      </c>
      <c r="E10" s="13">
        <f>D23</f>
        <v>0.22973744292237441</v>
      </c>
    </row>
    <row r="11" spans="2:8">
      <c r="B11" s="9" t="s">
        <v>46</v>
      </c>
      <c r="D11" s="9" t="s">
        <v>36</v>
      </c>
      <c r="E11" s="13">
        <f>E23</f>
        <v>0.24942922374429224</v>
      </c>
    </row>
    <row r="12" spans="2:8">
      <c r="B12" s="9" t="s">
        <v>47</v>
      </c>
      <c r="D12" s="9" t="s">
        <v>36</v>
      </c>
      <c r="E12" s="13">
        <f>F23</f>
        <v>0.27111872146118721</v>
      </c>
    </row>
    <row r="13" spans="2:8">
      <c r="B13"/>
      <c r="C13"/>
      <c r="D13" s="9" t="s">
        <v>41</v>
      </c>
      <c r="F13" s="13">
        <v>0.9</v>
      </c>
      <c r="G13" s="13">
        <v>0.95</v>
      </c>
      <c r="H13" s="9" t="s">
        <v>42</v>
      </c>
    </row>
    <row r="14" spans="2:8">
      <c r="B14"/>
      <c r="C14"/>
      <c r="F14" s="13"/>
      <c r="G14" s="13"/>
    </row>
    <row r="15" spans="2:8">
      <c r="B15"/>
      <c r="C15"/>
      <c r="F15" s="13"/>
      <c r="G15" s="13"/>
    </row>
    <row r="16" spans="2:8">
      <c r="B16"/>
      <c r="C16"/>
      <c r="D16"/>
    </row>
    <row r="17" spans="2:7">
      <c r="B17"/>
      <c r="C17"/>
      <c r="D17"/>
    </row>
    <row r="18" spans="2:7">
      <c r="B18"/>
      <c r="C18"/>
      <c r="D18"/>
    </row>
    <row r="19" spans="2:7" ht="18">
      <c r="B19" s="15" t="s">
        <v>43</v>
      </c>
      <c r="C19" s="16"/>
      <c r="D19" s="17"/>
      <c r="E19" s="17"/>
      <c r="F19" s="17"/>
      <c r="G19" s="17"/>
    </row>
    <row r="20" spans="2:7">
      <c r="C20" s="18"/>
      <c r="D20" s="18"/>
    </row>
    <row r="21" spans="2:7">
      <c r="B21" s="19" t="s">
        <v>17</v>
      </c>
      <c r="C21" s="20" t="s">
        <v>44</v>
      </c>
      <c r="D21" s="21" t="s">
        <v>45</v>
      </c>
      <c r="E21" s="21" t="s">
        <v>46</v>
      </c>
      <c r="F21" s="22" t="s">
        <v>47</v>
      </c>
    </row>
    <row r="22" spans="2:7">
      <c r="B22" s="23"/>
      <c r="C22" s="24" t="s">
        <v>48</v>
      </c>
      <c r="D22" s="25" t="s">
        <v>49</v>
      </c>
      <c r="E22" s="25" t="s">
        <v>50</v>
      </c>
      <c r="F22" s="26" t="s">
        <v>51</v>
      </c>
    </row>
    <row r="23" spans="2:7">
      <c r="B23" s="19" t="s">
        <v>36</v>
      </c>
      <c r="C23" s="27">
        <f>C32/$F32*$E27</f>
        <v>0.24971461187214614</v>
      </c>
      <c r="D23" s="28">
        <f>D32/$F32*$E27</f>
        <v>0.22973744292237441</v>
      </c>
      <c r="E23" s="28">
        <f>C33/$F33*$E28</f>
        <v>0.24942922374429224</v>
      </c>
      <c r="F23" s="29">
        <f>D33/$F33*$E28</f>
        <v>0.27111872146118721</v>
      </c>
      <c r="G23" s="30">
        <f>SUM(C23:F23)</f>
        <v>1</v>
      </c>
    </row>
    <row r="24" spans="2:7">
      <c r="B24" s="31"/>
      <c r="C24" s="31"/>
      <c r="D24" s="31"/>
      <c r="E24" s="31"/>
      <c r="F24" s="31"/>
    </row>
    <row r="25" spans="2:7">
      <c r="B25" s="31"/>
      <c r="C25" s="32"/>
      <c r="D25" s="32"/>
      <c r="E25" s="32"/>
      <c r="F25" s="31"/>
      <c r="G25" s="31"/>
    </row>
    <row r="26" spans="2:7">
      <c r="B26" s="31"/>
      <c r="C26" s="33" t="s">
        <v>52</v>
      </c>
      <c r="D26" s="34" t="s">
        <v>53</v>
      </c>
      <c r="E26" s="35" t="s">
        <v>54</v>
      </c>
      <c r="F26" s="36"/>
      <c r="G26" s="31"/>
    </row>
    <row r="27" spans="2:7">
      <c r="B27" s="37" t="s">
        <v>55</v>
      </c>
      <c r="C27" s="38" t="s">
        <v>56</v>
      </c>
      <c r="D27" s="39">
        <v>175</v>
      </c>
      <c r="E27" s="40">
        <f>D27/D29</f>
        <v>0.47945205479452052</v>
      </c>
      <c r="F27" s="41"/>
      <c r="G27" s="31"/>
    </row>
    <row r="28" spans="2:7">
      <c r="B28" s="42" t="s">
        <v>57</v>
      </c>
      <c r="C28" s="43" t="s">
        <v>58</v>
      </c>
      <c r="D28" s="44">
        <f>365-D27</f>
        <v>190</v>
      </c>
      <c r="E28" s="45">
        <f>D28/D29</f>
        <v>0.52054794520547942</v>
      </c>
      <c r="F28" s="41"/>
      <c r="G28" s="31"/>
    </row>
    <row r="29" spans="2:7">
      <c r="B29" s="31"/>
      <c r="C29" s="31"/>
      <c r="D29" s="46">
        <f>SUM(D27:D28)</f>
        <v>365</v>
      </c>
      <c r="E29" s="47">
        <f>SUM(E27:E28)</f>
        <v>1</v>
      </c>
      <c r="F29" s="48"/>
      <c r="G29" s="31"/>
    </row>
    <row r="30" spans="2:7">
      <c r="B30" s="31"/>
      <c r="C30" s="31"/>
      <c r="D30" s="49"/>
      <c r="E30" s="31"/>
      <c r="F30" s="31"/>
      <c r="G30" s="31"/>
    </row>
    <row r="31" spans="2:7">
      <c r="B31" s="50"/>
      <c r="C31" s="51" t="s">
        <v>59</v>
      </c>
      <c r="D31" s="35" t="s">
        <v>60</v>
      </c>
      <c r="E31" s="52"/>
      <c r="F31" s="31"/>
      <c r="G31" s="31"/>
    </row>
    <row r="32" spans="2:7">
      <c r="B32" s="53" t="s">
        <v>56</v>
      </c>
      <c r="C32" s="54">
        <v>12.5</v>
      </c>
      <c r="D32" s="55">
        <v>11.5</v>
      </c>
      <c r="E32" s="48"/>
      <c r="F32" s="48">
        <f>SUM(C32:E32)</f>
        <v>24</v>
      </c>
      <c r="G32" s="31"/>
    </row>
    <row r="33" spans="2:7">
      <c r="B33" s="56" t="s">
        <v>61</v>
      </c>
      <c r="C33" s="57">
        <v>11.5</v>
      </c>
      <c r="D33" s="58">
        <v>12.5</v>
      </c>
      <c r="E33" s="48"/>
      <c r="F33" s="48">
        <f>SUM(C33:E33)</f>
        <v>24</v>
      </c>
      <c r="G33" s="3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9"/>
  <sheetViews>
    <sheetView workbookViewId="0">
      <selection activeCell="B10" sqref="B10:D29"/>
    </sheetView>
  </sheetViews>
  <sheetFormatPr baseColWidth="10" defaultColWidth="8.83203125" defaultRowHeight="13"/>
  <cols>
    <col min="2" max="2" width="11.6640625" bestFit="1" customWidth="1"/>
    <col min="4" max="4" width="15.5" bestFit="1" customWidth="1"/>
    <col min="5" max="5" width="4" bestFit="1" customWidth="1"/>
    <col min="6" max="6" width="4.5" bestFit="1" customWidth="1"/>
    <col min="7" max="7" width="4.33203125" bestFit="1" customWidth="1"/>
    <col min="8" max="8" width="5" bestFit="1" customWidth="1"/>
  </cols>
  <sheetData>
    <row r="2" spans="2:9">
      <c r="B2" s="1" t="s">
        <v>29</v>
      </c>
      <c r="D2" s="1" t="s">
        <v>31</v>
      </c>
    </row>
    <row r="3" spans="2:9" ht="14" thickBot="1">
      <c r="B3" s="10" t="s">
        <v>30</v>
      </c>
      <c r="D3" s="10" t="s">
        <v>21</v>
      </c>
      <c r="E3" s="14" t="s">
        <v>39</v>
      </c>
      <c r="F3" s="14" t="s">
        <v>42</v>
      </c>
      <c r="G3" s="14" t="s">
        <v>71</v>
      </c>
      <c r="H3" s="14" t="s">
        <v>72</v>
      </c>
      <c r="I3" s="14" t="s">
        <v>73</v>
      </c>
    </row>
    <row r="4" spans="2:9">
      <c r="B4" s="12" t="s">
        <v>76</v>
      </c>
      <c r="D4" t="s">
        <v>32</v>
      </c>
      <c r="E4" s="12" t="s">
        <v>38</v>
      </c>
      <c r="F4" s="12" t="s">
        <v>38</v>
      </c>
      <c r="G4" s="12" t="s">
        <v>38</v>
      </c>
      <c r="H4" s="12" t="s">
        <v>38</v>
      </c>
      <c r="I4" s="12" t="s">
        <v>74</v>
      </c>
    </row>
    <row r="5" spans="2:9">
      <c r="D5" t="s">
        <v>33</v>
      </c>
      <c r="E5" s="12" t="s">
        <v>40</v>
      </c>
      <c r="F5" s="12" t="s">
        <v>70</v>
      </c>
      <c r="G5" s="12" t="s">
        <v>70</v>
      </c>
      <c r="H5" s="12" t="s">
        <v>40</v>
      </c>
      <c r="I5" s="12" t="s">
        <v>75</v>
      </c>
    </row>
    <row r="6" spans="2:9">
      <c r="D6" t="s">
        <v>34</v>
      </c>
      <c r="E6" t="s">
        <v>38</v>
      </c>
      <c r="F6" t="s">
        <v>38</v>
      </c>
      <c r="G6" t="s">
        <v>38</v>
      </c>
      <c r="H6" t="s">
        <v>38</v>
      </c>
      <c r="I6" s="12" t="s">
        <v>74</v>
      </c>
    </row>
    <row r="10" spans="2:9">
      <c r="B10" s="1" t="s">
        <v>79</v>
      </c>
    </row>
    <row r="11" spans="2:9">
      <c r="B11" t="s">
        <v>80</v>
      </c>
      <c r="C11" t="s">
        <v>81</v>
      </c>
      <c r="D11" t="s">
        <v>82</v>
      </c>
    </row>
    <row r="12" spans="2:9">
      <c r="B12" t="s">
        <v>83</v>
      </c>
      <c r="C12" t="s">
        <v>38</v>
      </c>
      <c r="D12" s="64">
        <v>1055.55</v>
      </c>
    </row>
    <row r="13" spans="2:9">
      <c r="B13" t="s">
        <v>84</v>
      </c>
      <c r="C13" t="s">
        <v>38</v>
      </c>
      <c r="D13" s="64">
        <v>3.6</v>
      </c>
    </row>
    <row r="14" spans="2:9">
      <c r="B14" t="s">
        <v>85</v>
      </c>
      <c r="C14" t="s">
        <v>86</v>
      </c>
      <c r="D14" s="64">
        <v>1000</v>
      </c>
    </row>
    <row r="15" spans="2:9">
      <c r="B15" t="s">
        <v>87</v>
      </c>
      <c r="C15" t="s">
        <v>88</v>
      </c>
      <c r="D15" s="64">
        <v>1000</v>
      </c>
    </row>
    <row r="16" spans="2:9">
      <c r="B16" t="s">
        <v>89</v>
      </c>
      <c r="C16" t="s">
        <v>38</v>
      </c>
      <c r="D16" s="64">
        <v>1.05555</v>
      </c>
    </row>
    <row r="17" spans="2:4">
      <c r="B17" t="s">
        <v>90</v>
      </c>
      <c r="C17" t="s">
        <v>38</v>
      </c>
      <c r="D17" s="64">
        <v>4.1868000000000002E-2</v>
      </c>
    </row>
    <row r="18" spans="2:4">
      <c r="B18" t="s">
        <v>91</v>
      </c>
      <c r="C18" t="s">
        <v>38</v>
      </c>
      <c r="D18" s="64">
        <v>41.868000000000002</v>
      </c>
    </row>
    <row r="19" spans="2:4">
      <c r="B19" t="s">
        <v>92</v>
      </c>
      <c r="C19" t="s">
        <v>38</v>
      </c>
      <c r="D19" s="65">
        <v>3.5999999999999999E-3</v>
      </c>
    </row>
    <row r="20" spans="2:4">
      <c r="B20" t="s">
        <v>93</v>
      </c>
      <c r="C20" t="s">
        <v>86</v>
      </c>
      <c r="D20" s="64">
        <v>1000000</v>
      </c>
    </row>
    <row r="21" spans="2:4">
      <c r="B21" t="s">
        <v>99</v>
      </c>
      <c r="C21" t="s">
        <v>100</v>
      </c>
      <c r="D21" s="64">
        <v>1000</v>
      </c>
    </row>
    <row r="22" spans="2:4">
      <c r="B22" t="s">
        <v>101</v>
      </c>
      <c r="C22" t="s">
        <v>102</v>
      </c>
      <c r="D22" s="64">
        <v>0.15384600000000001</v>
      </c>
    </row>
    <row r="23" spans="2:4">
      <c r="B23" t="s">
        <v>103</v>
      </c>
      <c r="C23" t="s">
        <v>104</v>
      </c>
      <c r="D23" s="64">
        <v>-1E-3</v>
      </c>
    </row>
    <row r="24" spans="2:4">
      <c r="B24" t="s">
        <v>94</v>
      </c>
      <c r="C24" t="s">
        <v>38</v>
      </c>
      <c r="D24" s="64">
        <v>1000</v>
      </c>
    </row>
    <row r="25" spans="2:4">
      <c r="B25" t="s">
        <v>95</v>
      </c>
      <c r="C25" t="s">
        <v>38</v>
      </c>
      <c r="D25" s="64">
        <v>37.681199999999997</v>
      </c>
    </row>
    <row r="26" spans="2:4">
      <c r="B26" t="s">
        <v>96</v>
      </c>
      <c r="C26" t="s">
        <v>38</v>
      </c>
      <c r="D26" s="64">
        <v>2299</v>
      </c>
    </row>
    <row r="27" spans="2:4">
      <c r="B27" t="s">
        <v>97</v>
      </c>
      <c r="C27" t="s">
        <v>102</v>
      </c>
      <c r="D27" s="64">
        <v>2.7777769999999999</v>
      </c>
    </row>
    <row r="28" spans="2:4">
      <c r="B28" t="s">
        <v>98</v>
      </c>
      <c r="C28" t="s">
        <v>38</v>
      </c>
      <c r="D28" s="64">
        <v>3.6</v>
      </c>
    </row>
    <row r="29" spans="2:4">
      <c r="B29" t="s">
        <v>38</v>
      </c>
      <c r="C29" t="s">
        <v>38</v>
      </c>
      <c r="D29" s="64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Rio Kaswiyanto</cp:lastModifiedBy>
  <cp:lastPrinted>2001-09-28T20:39:50Z</cp:lastPrinted>
  <dcterms:created xsi:type="dcterms:W3CDTF">2001-09-28T18:48:17Z</dcterms:created>
  <dcterms:modified xsi:type="dcterms:W3CDTF">2024-10-25T02:08:20Z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595791041851043</vt:r8>
  </property>
</Properties>
</file>