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6-April19/SubRES_TMPL/"/>
    </mc:Choice>
  </mc:AlternateContent>
  <xr:revisionPtr revIDLastSave="495" documentId="8_{2BFE6707-173C-417C-9511-87A046022D5F}" xr6:coauthVersionLast="47" xr6:coauthVersionMax="47" xr10:uidLastSave="{1A826836-FB47-4ED5-A67E-4E990D7C32AD}"/>
  <bookViews>
    <workbookView xWindow="-98" yWindow="-98" windowWidth="22245" windowHeight="13276" xr2:uid="{00000000-000D-0000-FFFF-FFFF00000000}"/>
  </bookViews>
  <sheets>
    <sheet name="PRI_ELC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.">#REF!</definedName>
    <definedName name="Beban_Puncak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B32" i="4"/>
  <c r="B28" i="4"/>
  <c r="B24" i="4"/>
  <c r="B20" i="4"/>
  <c r="B16" i="4"/>
  <c r="K33" i="4"/>
  <c r="K34" i="4"/>
  <c r="K35" i="4"/>
  <c r="K32" i="4"/>
  <c r="K25" i="4"/>
  <c r="K26" i="4"/>
  <c r="K27" i="4"/>
  <c r="K24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0" i="4"/>
</calcChain>
</file>

<file path=xl/sharedStrings.xml><?xml version="1.0" encoding="utf-8"?>
<sst xmlns="http://schemas.openxmlformats.org/spreadsheetml/2006/main" count="160" uniqueCount="116">
  <si>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</si>
  <si>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</si>
  <si>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</si>
  <si>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</si>
  <si>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Activity Unit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</si>
  <si>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</si>
  <si>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</si>
  <si>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</si>
  <si>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</si>
  <si>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</si>
  <si>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</si>
  <si>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</si>
  <si>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</si>
  <si>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</si>
  <si>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</si>
  <si>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</si>
  <si>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</si>
  <si>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</si>
  <si>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</si>
  <si>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</si>
  <si>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</si>
  <si>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</si>
  <si>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</si>
  <si>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</si>
  <si>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</si>
  <si>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</si>
  <si>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</si>
  <si>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</si>
  <si>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</si>
  <si>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</si>
  <si>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</si>
  <si>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</si>
  <si>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</si>
  <si>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</si>
  <si>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</si>
  <si>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</si>
  <si>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</si>
  <si>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</si>
  <si>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Code</t>
  </si>
  <si>
    <t>T</t>
  </si>
  <si>
    <t>C</t>
  </si>
  <si>
    <t>R</t>
  </si>
  <si>
    <t>~FI_T</t>
  </si>
  <si>
    <t>TechName</t>
  </si>
  <si>
    <t>Comm-IN</t>
  </si>
  <si>
    <t>Comm-OUT</t>
  </si>
  <si>
    <t>Year</t>
  </si>
  <si>
    <t>START</t>
  </si>
  <si>
    <t>EFF</t>
  </si>
  <si>
    <t>AFA</t>
  </si>
  <si>
    <t>INVCOST</t>
  </si>
  <si>
    <t>FIXOM</t>
  </si>
  <si>
    <t>VAROM</t>
  </si>
  <si>
    <t>LIFE</t>
  </si>
  <si>
    <t>CAP2ACT</t>
  </si>
  <si>
    <t>Peak</t>
  </si>
  <si>
    <t>~FI_Process</t>
  </si>
  <si>
    <t>*Technology Name</t>
  </si>
  <si>
    <t>Input Commodity</t>
  </si>
  <si>
    <t>Output Commodity</t>
  </si>
  <si>
    <t>Efficiency</t>
  </si>
  <si>
    <t>Utilisation Factor</t>
  </si>
  <si>
    <t>Invesctment Cost</t>
  </si>
  <si>
    <t>Fixed O&amp;M Cost</t>
  </si>
  <si>
    <t>Variable O&amp;M Cost</t>
  </si>
  <si>
    <t>Lifetime</t>
  </si>
  <si>
    <t>Capacity to Activity Factor</t>
  </si>
  <si>
    <t>% contribution to PEAK</t>
  </si>
  <si>
    <t>Sets</t>
  </si>
  <si>
    <t>TechDesc</t>
  </si>
  <si>
    <t>Tact</t>
  </si>
  <si>
    <t>Tcap</t>
  </si>
  <si>
    <t>Tslvl</t>
  </si>
  <si>
    <t>PrimaryCG</t>
  </si>
  <si>
    <t>Vintage</t>
  </si>
  <si>
    <t>*Units</t>
  </si>
  <si>
    <t>M$/GW</t>
  </si>
  <si>
    <t>M$/GW-yr</t>
  </si>
  <si>
    <t>M$/PJ</t>
  </si>
  <si>
    <t>Years</t>
  </si>
  <si>
    <t>(Act Unit/Cap Unit)</t>
  </si>
  <si>
    <t>*Process Set Membership</t>
  </si>
  <si>
    <t>Technology Name</t>
  </si>
  <si>
    <t>Technology Description</t>
  </si>
  <si>
    <t>Capacity Unit</t>
  </si>
  <si>
    <t>TimeSlice level of Process Activity</t>
  </si>
  <si>
    <t>Primary Commodity Group</t>
  </si>
  <si>
    <t>Vintage Tracking</t>
  </si>
  <si>
    <t>ELCSOL</t>
  </si>
  <si>
    <t>ELE</t>
  </si>
  <si>
    <t>E-NREL-RNW-SOL-PV-U10</t>
  </si>
  <si>
    <t>Power Plant New Solar PV Class 10</t>
  </si>
  <si>
    <t>SEASON</t>
  </si>
  <si>
    <t>Yes</t>
  </si>
  <si>
    <t>E-NREL-RNW-WIN-LBW10</t>
  </si>
  <si>
    <t>Power Plant New Land Based Wind Class 10</t>
  </si>
  <si>
    <t>E-NREL-RNW-BIO-BIO</t>
  </si>
  <si>
    <t>Power Plant New Biomass</t>
  </si>
  <si>
    <t>E-NREL-RNW-HYD-NPD8</t>
  </si>
  <si>
    <t>Power Plant New Hydro Class 8</t>
  </si>
  <si>
    <t>ELCWIN</t>
  </si>
  <si>
    <t>E-NREL-TH-CC-GAS-CCS-AVG</t>
  </si>
  <si>
    <t>Power Plant New Gas Combined Cycle with Carbon Capture</t>
  </si>
  <si>
    <t>E-NREL-RNW-HYD-NSD4</t>
  </si>
  <si>
    <t>Power Plant MiniHydro Class 4</t>
  </si>
  <si>
    <t>ELCBIO</t>
  </si>
  <si>
    <t>ELCHYD</t>
  </si>
  <si>
    <t>ELCGAS</t>
  </si>
  <si>
    <t>NRG</t>
  </si>
  <si>
    <t>Electricity Plants Solar Energy</t>
  </si>
  <si>
    <t>NCAP_DISC</t>
  </si>
  <si>
    <t>Electricity Plants Wind Energy</t>
  </si>
  <si>
    <t>Discrete New Capacity</t>
  </si>
  <si>
    <t>Electricity Plants Hydro Energy</t>
  </si>
  <si>
    <t>Electricity Plants Biomass Energy</t>
  </si>
  <si>
    <t>1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</si>
</sst>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\Te\x\t"/>
    <numFmt numFmtId="166" formatCode="_(&quot;$&quot;* #,##0_);_(&quot;$&quot;* \(#,##0\);_(&quot;$&quot;* &quot;-&quot;??_);_(@_)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64" fontId="12" fillId="0" borderId="0" applyFont="0" applyFill="0" applyBorder="0" applyAlignment="0" applyProtection="0"/>
    <xf numFmtId="0" fontId="14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4" fillId="0" borderId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" fillId="0" borderId="0"/>
    <xf numFmtId="0" fontId="13" fillId="7" borderId="0" applyNumberFormat="0" applyBorder="0" applyAlignment="0" applyProtection="0"/>
    <xf numFmtId="9" fontId="12" fillId="0" borderId="0" applyFont="0" applyFill="0" applyBorder="0" applyAlignment="0" applyProtection="0"/>
    <xf numFmtId="0" fontId="3" fillId="3" borderId="0" applyNumberFormat="0" applyBorder="0" applyAlignment="0" applyProtection="0"/>
    <xf numFmtId="0" fontId="13" fillId="9" borderId="0" applyNumberFormat="0" applyBorder="0" applyAlignment="0" applyProtection="0"/>
    <xf numFmtId="164" fontId="3" fillId="0" borderId="0" applyFont="0" applyFill="0" applyBorder="0" applyAlignment="0" applyProtection="0"/>
    <xf numFmtId="0" fontId="21" fillId="8" borderId="0" applyNumberFormat="0" applyBorder="0" applyAlignment="0" applyProtection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4" fontId="22" fillId="0" borderId="0" applyFont="0" applyFill="0" applyBorder="0" applyAlignment="0" applyProtection="0"/>
  </cellStyleXfs>
  <cellXfs count="62">
    <xf numFmtId="0" fontId="0" fillId="0" borderId="0" xfId="0"/>
    <xf numFmtId="0" fontId="15" fillId="0" borderId="0" xfId="0" applyFont="1"/>
    <xf numFmtId="0" fontId="6" fillId="0" borderId="0" xfId="0" applyFont="1"/>
    <xf numFmtId="0" fontId="5" fillId="0" borderId="0" xfId="0" applyFont="1"/>
    <xf numFmtId="0" fontId="6" fillId="0" borderId="0" xfId="7" applyAlignment="1">
      <alignment horizontal="right"/>
    </xf>
    <xf numFmtId="0" fontId="5" fillId="0" borderId="0" xfId="7" applyFont="1" applyAlignment="1">
      <alignment horizontal="left"/>
    </xf>
    <xf numFmtId="0" fontId="6" fillId="0" borderId="0" xfId="7" applyAlignment="1">
      <alignment horizontal="left"/>
    </xf>
    <xf numFmtId="0" fontId="13" fillId="4" borderId="0" xfId="2"/>
    <xf numFmtId="0" fontId="16" fillId="0" borderId="0" xfId="4" applyFont="1" applyFill="1"/>
    <xf numFmtId="0" fontId="16" fillId="6" borderId="0" xfId="4" applyFont="1" applyFill="1"/>
    <xf numFmtId="0" fontId="17" fillId="3" borderId="1" xfId="1" applyFont="1" applyBorder="1" applyAlignment="1">
      <alignment horizontal="left" wrapText="1"/>
    </xf>
    <xf numFmtId="0" fontId="17" fillId="3" borderId="2" xfId="1" applyFont="1" applyBorder="1" applyAlignment="1">
      <alignment horizontal="left" wrapText="1"/>
    </xf>
    <xf numFmtId="0" fontId="7" fillId="2" borderId="2" xfId="7" applyFont="1" applyFill="1" applyBorder="1" applyAlignment="1">
      <alignment horizontal="left" vertical="center"/>
    </xf>
    <xf numFmtId="0" fontId="16" fillId="6" borderId="0" xfId="4" applyFont="1" applyFill="1" applyAlignment="1">
      <alignment wrapText="1"/>
    </xf>
    <xf numFmtId="0" fontId="7" fillId="2" borderId="2" xfId="7" applyFont="1" applyFill="1" applyBorder="1" applyAlignment="1">
      <alignment horizontal="right" vertical="center" wrapText="1"/>
    </xf>
    <xf numFmtId="0" fontId="7" fillId="2" borderId="2" xfId="7" applyFont="1" applyFill="1" applyBorder="1" applyAlignment="1">
      <alignment horizontal="right" vertical="center"/>
    </xf>
    <xf numFmtId="0" fontId="17" fillId="3" borderId="2" xfId="1" applyFont="1" applyBorder="1" applyAlignment="1">
      <alignment horizontal="right" wrapText="1"/>
    </xf>
    <xf numFmtId="0" fontId="17" fillId="3" borderId="3" xfId="1" applyFont="1" applyBorder="1" applyAlignment="1">
      <alignment horizontal="right" wrapText="1"/>
    </xf>
    <xf numFmtId="0" fontId="17" fillId="3" borderId="1" xfId="1" applyFont="1" applyBorder="1" applyAlignment="1">
      <alignment horizontal="right" wrapText="1"/>
    </xf>
    <xf numFmtId="0" fontId="17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6" fillId="0" borderId="0" xfId="5"/>
    <xf numFmtId="0" fontId="18" fillId="0" borderId="0" xfId="5" applyFont="1"/>
    <xf numFmtId="0" fontId="7" fillId="0" borderId="0" xfId="7" applyFont="1" applyAlignment="1">
      <alignment horizontal="right" vertical="center" wrapText="1"/>
    </xf>
    <xf numFmtId="2" fontId="6" fillId="0" borderId="0" xfId="5" applyNumberFormat="1"/>
    <xf numFmtId="0" fontId="19" fillId="0" borderId="0" xfId="4" applyFont="1" applyFill="1"/>
    <xf numFmtId="0" fontId="20" fillId="0" borderId="0" xfId="2" applyFont="1" applyFill="1" applyAlignment="1">
      <alignment wrapText="1"/>
    </xf>
    <xf numFmtId="0" fontId="7" fillId="0" borderId="0" xfId="0" applyFont="1" applyAlignment="1">
      <alignment horizontal="left"/>
    </xf>
    <xf numFmtId="165" fontId="5" fillId="0" borderId="0" xfId="0" applyNumberFormat="1" applyFont="1"/>
    <xf numFmtId="165" fontId="6" fillId="0" borderId="0" xfId="0" applyNumberFormat="1" applyFont="1"/>
    <xf numFmtId="165" fontId="7" fillId="2" borderId="2" xfId="0" applyNumberFormat="1" applyFont="1" applyFill="1" applyBorder="1" applyAlignment="1">
      <alignment horizontal="left"/>
    </xf>
    <xf numFmtId="165" fontId="7" fillId="2" borderId="3" xfId="0" applyNumberFormat="1" applyFont="1" applyFill="1" applyBorder="1" applyAlignment="1">
      <alignment horizontal="left"/>
    </xf>
    <xf numFmtId="165" fontId="17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5" fillId="10" borderId="0" xfId="7" applyFont="1" applyFill="1" applyAlignment="1">
      <alignment horizontal="left"/>
    </xf>
    <xf numFmtId="165" fontId="5" fillId="10" borderId="0" xfId="0" applyNumberFormat="1" applyFont="1" applyFill="1"/>
    <xf numFmtId="0" fontId="7" fillId="2" borderId="5" xfId="7" applyFont="1" applyFill="1" applyBorder="1" applyAlignment="1">
      <alignment horizontal="left" vertical="center"/>
    </xf>
    <xf numFmtId="0" fontId="7" fillId="2" borderId="6" xfId="7" applyFont="1" applyFill="1" applyBorder="1" applyAlignment="1">
      <alignment horizontal="right" vertical="center" wrapText="1"/>
    </xf>
    <xf numFmtId="0" fontId="17" fillId="3" borderId="5" xfId="1" applyFont="1" applyBorder="1" applyAlignment="1">
      <alignment horizontal="left" wrapText="1"/>
    </xf>
    <xf numFmtId="0" fontId="17" fillId="3" borderId="6" xfId="1" applyFont="1" applyBorder="1" applyAlignment="1">
      <alignment horizontal="right" wrapText="1"/>
    </xf>
    <xf numFmtId="0" fontId="17" fillId="3" borderId="7" xfId="1" applyFont="1" applyBorder="1" applyAlignment="1">
      <alignment horizontal="left" wrapText="1"/>
    </xf>
    <xf numFmtId="0" fontId="6" fillId="0" borderId="8" xfId="5" applyBorder="1"/>
    <xf numFmtId="0" fontId="6" fillId="0" borderId="9" xfId="5" applyBorder="1"/>
    <xf numFmtId="0" fontId="6" fillId="0" borderId="10" xfId="5" applyBorder="1"/>
    <xf numFmtId="0" fontId="6" fillId="0" borderId="11" xfId="5" applyBorder="1"/>
    <xf numFmtId="2" fontId="6" fillId="0" borderId="11" xfId="5" applyNumberFormat="1" applyBorder="1"/>
    <xf numFmtId="0" fontId="6" fillId="0" borderId="12" xfId="5" applyBorder="1"/>
    <xf numFmtId="165" fontId="7" fillId="2" borderId="5" xfId="0" applyNumberFormat="1" applyFont="1" applyFill="1" applyBorder="1" applyAlignment="1">
      <alignment horizontal="left"/>
    </xf>
    <xf numFmtId="165" fontId="7" fillId="2" borderId="6" xfId="0" applyNumberFormat="1" applyFont="1" applyFill="1" applyBorder="1" applyAlignment="1">
      <alignment horizontal="left"/>
    </xf>
    <xf numFmtId="165" fontId="17" fillId="3" borderId="7" xfId="1" applyNumberFormat="1" applyFont="1" applyBorder="1" applyAlignment="1">
      <alignment horizontal="left" wrapText="1"/>
    </xf>
    <xf numFmtId="165" fontId="17" fillId="3" borderId="13" xfId="1" applyNumberFormat="1" applyFont="1" applyBorder="1" applyAlignment="1">
      <alignment horizontal="left" wrapText="1"/>
    </xf>
    <xf numFmtId="165" fontId="0" fillId="0" borderId="8" xfId="0" applyNumberFormat="1" applyBorder="1"/>
    <xf numFmtId="0" fontId="0" fillId="0" borderId="0" xfId="0" applyAlignment="1">
      <alignment wrapText="1"/>
    </xf>
    <xf numFmtId="165" fontId="0" fillId="0" borderId="9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166" fontId="6" fillId="0" borderId="0" xfId="41" applyNumberFormat="1" applyFont="1" applyBorder="1"/>
    <xf numFmtId="166" fontId="6" fillId="0" borderId="11" xfId="41" applyNumberFormat="1" applyFont="1" applyBorder="1"/>
    <xf numFmtId="2" fontId="6" fillId="11" borderId="0" xfId="5" applyNumberFormat="1" applyFill="1"/>
  </cellXfs>
  <cellStyles count="42">
    <cellStyle name="20% - Accent5" xfId="1" builtinId="46"/>
    <cellStyle name="20% - Accent5 2" xfId="21" xr:uid="{207DDF5B-44DC-499D-A519-7FB7AAE7737E}"/>
    <cellStyle name="20% - Accent5 3" xfId="32" xr:uid="{F44AFA22-C67C-4B71-A204-FB61F555381C}"/>
    <cellStyle name="20% - Accent5 4" xfId="38" xr:uid="{87E903F8-F1EE-454A-9731-6EEE985FF483}"/>
    <cellStyle name="60% - Accent2 2" xfId="22" xr:uid="{EDD061A4-DD5F-4A14-9278-8B52BE7A17AE}"/>
    <cellStyle name="Accent1 2" xfId="19" xr:uid="{8CBEE902-E75B-8A4A-987A-2187B6454D60}"/>
    <cellStyle name="Accent2" xfId="2" builtinId="33"/>
    <cellStyle name="Comma 2" xfId="3" xr:uid="{00000000-0005-0000-0000-000002000000}"/>
    <cellStyle name="Comma 2 2" xfId="23" xr:uid="{45249BE9-70D7-4CDA-875E-E0E6557C5223}"/>
    <cellStyle name="Comma 2 3" xfId="33" xr:uid="{6A85DA5D-8F1C-4089-9CEA-E6C26CA94785}"/>
    <cellStyle name="Comma 2 4" xfId="39" xr:uid="{417ED901-64BE-4042-BB8E-2A07A7D3FC7E}"/>
    <cellStyle name="Currency" xfId="41" builtinId="4"/>
    <cellStyle name="Good" xfId="4" builtinId="26"/>
    <cellStyle name="Neutral 2" xfId="24" xr:uid="{A3D3C9FF-8CCD-46D9-9443-425CA6E7DEF7}"/>
    <cellStyle name="Normal" xfId="0" builtinId="0"/>
    <cellStyle name="Normal 10" xfId="5" xr:uid="{00000000-0005-0000-0000-000005000000}"/>
    <cellStyle name="Normal 10 2" xfId="36" xr:uid="{2951B8E5-7696-40BA-871F-052902DB6516}"/>
    <cellStyle name="Normal 2" xfId="6" xr:uid="{00000000-0005-0000-0000-000006000000}"/>
    <cellStyle name="Normal 3" xfId="35" xr:uid="{6278D20B-2A65-49F9-BB47-2DFD84337ED1}"/>
    <cellStyle name="Normal 4" xfId="7" xr:uid="{00000000-0005-0000-0000-000007000000}"/>
    <cellStyle name="Normal 4 2" xfId="8" xr:uid="{00000000-0005-0000-0000-000008000000}"/>
    <cellStyle name="Normal 4 3" xfId="37" xr:uid="{32135823-C32B-468A-9D84-591FFFBF177F}"/>
    <cellStyle name="Normal 8" xfId="9" xr:uid="{00000000-0005-0000-0000-000009000000}"/>
    <cellStyle name="Normal 8 2" xfId="25" xr:uid="{FEBDF744-2522-4563-9BC5-9E5A0B8CDE09}"/>
    <cellStyle name="Normal 8 3" xfId="34" xr:uid="{87357138-FE79-4C07-87E4-BE5D3834B5E7}"/>
    <cellStyle name="Normal 8 4" xfId="40" xr:uid="{8E6A4B02-79BF-4D3F-9566-E56D27D39E62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3 3" xfId="26" xr:uid="{9F753AD2-06A6-4E78-91D8-4AADDC0C4C85}"/>
    <cellStyle name="Percent 4" xfId="16" xr:uid="{00000000-0005-0000-0000-000010000000}"/>
    <cellStyle name="Percent 4 2" xfId="28" xr:uid="{94629243-66CD-4573-926A-B36A284AE92F}"/>
    <cellStyle name="Percent 4 3" xfId="29" xr:uid="{4FE56306-2F2D-4E74-BCA2-E3F9B1AD9CFA}"/>
    <cellStyle name="Percent 4 4" xfId="27" xr:uid="{4264A663-F8DB-4A91-A0A2-6FC162C2E931}"/>
    <cellStyle name="Percent 5" xfId="17" xr:uid="{00000000-0005-0000-0000-000011000000}"/>
    <cellStyle name="Percent 5 2" xfId="20" xr:uid="{1C05A96B-E203-0242-AE8C-7D812DDAA655}"/>
    <cellStyle name="Percent 5 3" xfId="30" xr:uid="{173A15BA-F558-49B8-BF05-25013AA2C342}"/>
    <cellStyle name="Percent 6" xfId="31" xr:uid="{31C0CC97-AC4B-4C7E-AFB2-8818F2509EC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</xdr:row>
      <xdr:rowOff>0</xdr:rowOff>
    </xdr:from>
    <xdr:to>
      <xdr:col>11</xdr:col>
      <xdr:colOff>0</xdr:colOff>
      <xdr:row>51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4.%20April\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Backup%20document\RPTL%202005\DKL%20KALTIM%202005\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Logsheet%20Dispatcher\2011\Januari%20'11\Logsheet,%20Switching,%20KWH%20Januari%202011\01012011\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ATAPENGUSAHAAN\TM1\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i%20Agus%20Salim\Local%20Settings\Temp\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isa\AppData\Roaming\Microsoft\Excel\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PASA-BALI\HASIL\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LAPORAN%20BAHAN%20BAKAR%202011\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ng%20Abie\Proyek%202010\Proyek%202010%20Semester%202\Hasil%20Rapat%20RAE%20Tahun%202010%20sem%202\Documents%20and%20Settings\HP_Owner\My%20Documents\01RenOp\02ROB\Buku%20Rencana%20Bulan%20Desember%202005\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My%20Documents\Back%20Up%20Pram\Stastistik\Back%20Up%20Office%20Comp%2005%2008%2009\Stastistik\El-For-AI'99'02\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my%20document\File%20kirim%20email%20ke%20opsis\Tahun%202012\03%20MARET\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1.SUPERVISOR%20DOS\01.Penyelia\Tahun%202012\02.%20Februari%202012\LAPORAN%20SISTEM\Tahun%202011\12.Desember\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101\LAPORAN\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minto\lap-keu\sent\LKTW101\LAPORAN\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o_SP\Smtr_ALT\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HP_ADM~1\LOCALS~1\Temp\scp45796\Yohanes\LPRN%20BULANAN%202007\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BAHRI-BARU\THN-2008\LAP%20BUL\MEI'08\MEI'08%20nanda\BAHRI-BARU\TUGAS%20OP%20&amp;%20KIT\PIOP\2006\Desember\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201\@PJB\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3.%20Maret\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RKAP2005%20UNIT(10Aug04)\TM1\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ocuments%20and%20Settings\Wirabumi\My%20Documents\Forum%20Perencanaan\WILUS-KALTIM\TRANS+DIST\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-%20arief%20-\LNG%20RTRF\PLN\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Z81"/>
  <sheetViews>
    <sheetView tabSelected="1" topLeftCell="A10" zoomScale="106" zoomScaleNormal="106" workbookViewId="0">
      <pane xSplit="2" ySplit="6" topLeftCell="J16" activePane="bottomRight" state="frozen"/>
      <selection pane="bottomRight" activeCell="P33" sqref="P33"/>
      <selection pane="bottomLeft" activeCell="A16" sqref="A16"/>
      <selection pane="topRight" activeCell="C10" sqref="C10"/>
    </sheetView>
  </sheetViews>
  <sheetFormatPr defaultColWidth="8.85546875" defaultRowHeight="12.75"/>
  <cols>
    <col min="1" max="1" width="3" style="21" customWidth="1"/>
    <col min="2" max="2" width="27" style="21" bestFit="1" customWidth="1"/>
    <col min="3" max="3" width="15.5703125" style="21" bestFit="1" customWidth="1"/>
    <col min="4" max="4" width="12.42578125" style="21" bestFit="1" customWidth="1"/>
    <col min="5" max="6" width="11" style="21" bestFit="1" customWidth="1"/>
    <col min="7" max="8" width="13.140625" style="21" bestFit="1" customWidth="1"/>
    <col min="9" max="9" width="11" style="21" bestFit="1" customWidth="1"/>
    <col min="10" max="10" width="9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7109375" style="21" bestFit="1" customWidth="1"/>
    <col min="15" max="15" width="11.7109375" style="21" customWidth="1"/>
    <col min="16" max="16" width="2" style="21" bestFit="1" customWidth="1"/>
    <col min="17" max="17" width="2" style="21" customWidth="1"/>
    <col min="18" max="18" width="11.85546875" bestFit="1" customWidth="1"/>
    <col min="19" max="19" width="7.28515625" bestFit="1" customWidth="1"/>
    <col min="20" max="20" width="27" bestFit="1" customWidth="1"/>
    <col min="21" max="21" width="52.28515625" bestFit="1" customWidth="1"/>
    <col min="22" max="22" width="6.28515625" customWidth="1"/>
    <col min="23" max="23" width="10.28515625" bestFit="1" customWidth="1"/>
    <col min="24" max="24" width="12.85546875" bestFit="1" customWidth="1"/>
    <col min="25" max="25" width="14.28515625" customWidth="1"/>
    <col min="26" max="26" width="8" bestFit="1" customWidth="1"/>
  </cols>
  <sheetData>
    <row r="1" spans="1:26" ht="22.5">
      <c r="A1" s="1" t="s">
        <v>0</v>
      </c>
    </row>
    <row r="2" spans="1:26" ht="13.15"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B3" s="20" t="s">
        <v>1</v>
      </c>
      <c r="C3" s="7" t="s">
        <v>2</v>
      </c>
      <c r="D3" s="7" t="s">
        <v>3</v>
      </c>
      <c r="E3" s="20" t="s">
        <v>4</v>
      </c>
      <c r="F3" s="20" t="s">
        <v>5</v>
      </c>
      <c r="G3" s="20" t="s">
        <v>6</v>
      </c>
      <c r="I3" s="20" t="s">
        <v>7</v>
      </c>
    </row>
    <row r="4" spans="1:26" ht="15.75">
      <c r="B4" s="9" t="s">
        <v>8</v>
      </c>
      <c r="C4" s="9" t="s">
        <v>9</v>
      </c>
      <c r="D4" s="13" t="s">
        <v>10</v>
      </c>
      <c r="E4" s="9" t="s">
        <v>11</v>
      </c>
      <c r="F4" s="9" t="s">
        <v>12</v>
      </c>
      <c r="G4" s="9" t="s">
        <v>13</v>
      </c>
      <c r="I4" s="9" t="s">
        <v>14</v>
      </c>
      <c r="L4" s="21">
        <v>2020</v>
      </c>
      <c r="R4" s="28" t="s">
        <v>15</v>
      </c>
      <c r="S4" s="28"/>
      <c r="T4" s="29"/>
      <c r="U4" s="29"/>
      <c r="V4" s="29"/>
      <c r="W4" s="29"/>
      <c r="X4" s="29"/>
      <c r="Y4" s="29"/>
      <c r="Z4" s="29"/>
    </row>
    <row r="5" spans="1:26" ht="13.15">
      <c r="R5" s="30" t="s">
        <v>16</v>
      </c>
      <c r="S5" s="31" t="s">
        <v>17</v>
      </c>
      <c r="T5" s="30" t="s">
        <v>18</v>
      </c>
      <c r="U5" s="30" t="s">
        <v>19</v>
      </c>
      <c r="V5" s="30" t="s">
        <v>20</v>
      </c>
      <c r="W5" s="30" t="s">
        <v>21</v>
      </c>
      <c r="X5" s="30" t="s">
        <v>22</v>
      </c>
      <c r="Y5" s="30" t="s">
        <v>23</v>
      </c>
      <c r="Z5" s="30" t="s">
        <v>24</v>
      </c>
    </row>
    <row r="6" spans="1:26" ht="22.15" thickBot="1">
      <c r="B6" s="26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H6" s="8"/>
      <c r="R6" s="32" t="s">
        <v>30</v>
      </c>
      <c r="S6" s="32" t="s">
        <v>31</v>
      </c>
      <c r="T6" s="32" t="s">
        <v>32</v>
      </c>
      <c r="U6" s="32" t="s">
        <v>33</v>
      </c>
      <c r="V6" s="32" t="s">
        <v>20</v>
      </c>
      <c r="W6" s="32" t="s">
        <v>34</v>
      </c>
      <c r="X6" s="32" t="s">
        <v>35</v>
      </c>
      <c r="Y6" s="32" t="s">
        <v>36</v>
      </c>
      <c r="Z6" s="32" t="s">
        <v>37</v>
      </c>
    </row>
    <row r="7" spans="1:26" ht="15.75">
      <c r="B7" s="25" t="s">
        <v>38</v>
      </c>
      <c r="C7" s="9" t="s">
        <v>39</v>
      </c>
      <c r="D7" s="9" t="s">
        <v>40</v>
      </c>
      <c r="E7" s="9" t="s">
        <v>41</v>
      </c>
      <c r="F7" s="9" t="s">
        <v>14</v>
      </c>
      <c r="H7" s="8"/>
    </row>
    <row r="8" spans="1:26" ht="15.75">
      <c r="B8" s="25"/>
      <c r="C8" s="9"/>
      <c r="D8" s="9"/>
      <c r="E8" s="9"/>
      <c r="F8" s="9"/>
      <c r="H8" s="8"/>
    </row>
    <row r="9" spans="1:26" ht="15.75">
      <c r="B9" s="25"/>
      <c r="C9" s="9"/>
      <c r="D9" s="9"/>
      <c r="E9" s="9"/>
      <c r="F9" s="9"/>
      <c r="H9" s="8"/>
    </row>
    <row r="11" spans="1:26" ht="13.15">
      <c r="R11" s="3"/>
      <c r="S11" s="3"/>
    </row>
    <row r="12" spans="1:26" ht="13.15">
      <c r="E12" s="35" t="s">
        <v>42</v>
      </c>
      <c r="F12" s="22"/>
      <c r="G12" s="5"/>
      <c r="I12" s="5"/>
      <c r="J12" s="6"/>
      <c r="K12" s="6"/>
      <c r="L12" s="4"/>
    </row>
    <row r="13" spans="1:26" ht="13.15">
      <c r="B13" s="37" t="s">
        <v>43</v>
      </c>
      <c r="C13" s="12" t="s">
        <v>44</v>
      </c>
      <c r="D13" s="12" t="s">
        <v>45</v>
      </c>
      <c r="E13" s="12" t="s">
        <v>46</v>
      </c>
      <c r="F13" s="14" t="s">
        <v>47</v>
      </c>
      <c r="G13" s="15" t="s">
        <v>48</v>
      </c>
      <c r="H13" s="15" t="s">
        <v>49</v>
      </c>
      <c r="I13" s="15" t="s">
        <v>50</v>
      </c>
      <c r="J13" s="15" t="s">
        <v>51</v>
      </c>
      <c r="K13" s="15" t="s">
        <v>52</v>
      </c>
      <c r="L13" s="14" t="s">
        <v>53</v>
      </c>
      <c r="M13" s="14" t="s">
        <v>54</v>
      </c>
      <c r="N13" s="38" t="s">
        <v>55</v>
      </c>
      <c r="P13" s="23"/>
      <c r="Q13" s="23"/>
      <c r="R13" s="36" t="s">
        <v>56</v>
      </c>
      <c r="S13" s="28"/>
      <c r="T13" s="29"/>
      <c r="U13" s="29"/>
      <c r="V13" s="29"/>
      <c r="W13" s="29"/>
      <c r="X13" s="29"/>
      <c r="Y13" s="29"/>
      <c r="Z13" s="29"/>
    </row>
    <row r="14" spans="1:26" ht="21">
      <c r="B14" s="39" t="s">
        <v>57</v>
      </c>
      <c r="C14" s="11" t="s">
        <v>58</v>
      </c>
      <c r="D14" s="11" t="s">
        <v>59</v>
      </c>
      <c r="E14" s="11"/>
      <c r="F14" s="16"/>
      <c r="G14" s="16" t="s">
        <v>60</v>
      </c>
      <c r="H14" s="17" t="s">
        <v>61</v>
      </c>
      <c r="I14" s="16" t="s">
        <v>62</v>
      </c>
      <c r="J14" s="16" t="s">
        <v>63</v>
      </c>
      <c r="K14" s="16" t="s">
        <v>64</v>
      </c>
      <c r="L14" s="16" t="s">
        <v>65</v>
      </c>
      <c r="M14" s="16" t="s">
        <v>66</v>
      </c>
      <c r="N14" s="40" t="s">
        <v>67</v>
      </c>
      <c r="R14" s="48" t="s">
        <v>68</v>
      </c>
      <c r="S14" s="31" t="s">
        <v>17</v>
      </c>
      <c r="T14" s="30" t="s">
        <v>43</v>
      </c>
      <c r="U14" s="30" t="s">
        <v>69</v>
      </c>
      <c r="V14" s="30" t="s">
        <v>70</v>
      </c>
      <c r="W14" s="30" t="s">
        <v>71</v>
      </c>
      <c r="X14" s="30" t="s">
        <v>72</v>
      </c>
      <c r="Y14" s="30" t="s">
        <v>73</v>
      </c>
      <c r="Z14" s="49" t="s">
        <v>74</v>
      </c>
    </row>
    <row r="15" spans="1:26" ht="21" thickBot="1">
      <c r="B15" s="41" t="s">
        <v>75</v>
      </c>
      <c r="C15" s="10"/>
      <c r="D15" s="10"/>
      <c r="E15" s="10"/>
      <c r="F15" s="18"/>
      <c r="G15" s="18"/>
      <c r="H15" s="19"/>
      <c r="I15" s="18" t="s">
        <v>76</v>
      </c>
      <c r="J15" s="18" t="s">
        <v>77</v>
      </c>
      <c r="K15" s="18" t="s">
        <v>78</v>
      </c>
      <c r="L15" s="18" t="s">
        <v>79</v>
      </c>
      <c r="M15" s="18" t="s">
        <v>80</v>
      </c>
      <c r="N15" s="40"/>
      <c r="R15" s="50" t="s">
        <v>81</v>
      </c>
      <c r="S15" s="32" t="s">
        <v>31</v>
      </c>
      <c r="T15" s="32" t="s">
        <v>82</v>
      </c>
      <c r="U15" s="32" t="s">
        <v>83</v>
      </c>
      <c r="V15" s="32" t="s">
        <v>4</v>
      </c>
      <c r="W15" s="32" t="s">
        <v>84</v>
      </c>
      <c r="X15" s="32" t="s">
        <v>85</v>
      </c>
      <c r="Y15" s="32" t="s">
        <v>86</v>
      </c>
      <c r="Z15" s="51" t="s">
        <v>87</v>
      </c>
    </row>
    <row r="16" spans="1:26">
      <c r="B16" s="42" t="str">
        <f>T16</f>
        <v>E-NREL-RNW-SOL-PV-U10</v>
      </c>
      <c r="C16" s="21" t="s">
        <v>88</v>
      </c>
      <c r="D16" s="21" t="s">
        <v>8</v>
      </c>
      <c r="E16" s="21">
        <v>2020</v>
      </c>
      <c r="F16" s="21">
        <v>2023</v>
      </c>
      <c r="G16" s="24">
        <v>1</v>
      </c>
      <c r="H16" s="24">
        <v>0.15</v>
      </c>
      <c r="I16" s="59">
        <v>1376</v>
      </c>
      <c r="J16" s="24">
        <v>23.39</v>
      </c>
      <c r="L16" s="21">
        <v>25</v>
      </c>
      <c r="M16" s="21">
        <v>31.536000000000001</v>
      </c>
      <c r="N16" s="43">
        <v>1</v>
      </c>
      <c r="R16" s="52" t="s">
        <v>89</v>
      </c>
      <c r="T16" t="s">
        <v>90</v>
      </c>
      <c r="U16" s="53" t="s">
        <v>91</v>
      </c>
      <c r="V16" s="33" t="s">
        <v>11</v>
      </c>
      <c r="W16" s="33" t="s">
        <v>12</v>
      </c>
      <c r="X16" s="29" t="s">
        <v>92</v>
      </c>
      <c r="Z16" s="54" t="s">
        <v>93</v>
      </c>
    </row>
    <row r="17" spans="2:26">
      <c r="B17" s="42"/>
      <c r="E17" s="21">
        <v>2030</v>
      </c>
      <c r="G17" s="24"/>
      <c r="H17" s="24">
        <v>0.18</v>
      </c>
      <c r="I17" s="59">
        <v>775.91061293535768</v>
      </c>
      <c r="J17" s="24">
        <v>16.64</v>
      </c>
      <c r="L17" s="21">
        <v>40</v>
      </c>
      <c r="N17" s="43"/>
      <c r="R17" s="52" t="s">
        <v>89</v>
      </c>
      <c r="T17" t="s">
        <v>94</v>
      </c>
      <c r="U17" s="53" t="s">
        <v>95</v>
      </c>
      <c r="V17" s="33" t="s">
        <v>11</v>
      </c>
      <c r="W17" s="33" t="s">
        <v>12</v>
      </c>
      <c r="X17" s="2"/>
      <c r="Z17" s="54" t="s">
        <v>93</v>
      </c>
    </row>
    <row r="18" spans="2:26">
      <c r="B18" s="42"/>
      <c r="E18" s="21">
        <v>2040</v>
      </c>
      <c r="G18" s="24"/>
      <c r="H18" s="24"/>
      <c r="I18" s="59">
        <v>706.7703342655783</v>
      </c>
      <c r="J18" s="24">
        <v>15.8</v>
      </c>
      <c r="N18" s="43"/>
      <c r="R18" s="52" t="s">
        <v>89</v>
      </c>
      <c r="T18" t="s">
        <v>96</v>
      </c>
      <c r="U18" s="33" t="s">
        <v>97</v>
      </c>
      <c r="V18" s="33" t="s">
        <v>11</v>
      </c>
      <c r="W18" s="33" t="s">
        <v>12</v>
      </c>
      <c r="Z18" s="54" t="s">
        <v>93</v>
      </c>
    </row>
    <row r="19" spans="2:26">
      <c r="B19" s="42"/>
      <c r="E19" s="21">
        <v>2050</v>
      </c>
      <c r="G19" s="24"/>
      <c r="H19" s="24">
        <v>0.2</v>
      </c>
      <c r="I19" s="59">
        <v>637.63005559579869</v>
      </c>
      <c r="J19" s="24">
        <v>14.98</v>
      </c>
      <c r="L19" s="21">
        <v>40</v>
      </c>
      <c r="N19" s="43"/>
      <c r="R19" s="52" t="s">
        <v>89</v>
      </c>
      <c r="T19" t="s">
        <v>98</v>
      </c>
      <c r="U19" s="33" t="s">
        <v>99</v>
      </c>
      <c r="V19" s="33" t="s">
        <v>11</v>
      </c>
      <c r="W19" s="33" t="s">
        <v>12</v>
      </c>
      <c r="Z19" s="54" t="s">
        <v>93</v>
      </c>
    </row>
    <row r="20" spans="2:26">
      <c r="B20" s="42" t="str">
        <f>T17</f>
        <v>E-NREL-RNW-WIN-LBW10</v>
      </c>
      <c r="C20" s="21" t="s">
        <v>100</v>
      </c>
      <c r="D20" s="21" t="s">
        <v>8</v>
      </c>
      <c r="E20" s="21">
        <v>2020</v>
      </c>
      <c r="F20" s="21">
        <v>2025</v>
      </c>
      <c r="G20" s="24">
        <v>1</v>
      </c>
      <c r="H20" s="61">
        <v>0.23</v>
      </c>
      <c r="I20" s="59">
        <v>1391.8181818181818</v>
      </c>
      <c r="J20" s="24">
        <f>J59</f>
        <v>42.631818181818183</v>
      </c>
      <c r="L20" s="21">
        <v>25</v>
      </c>
      <c r="M20" s="21">
        <v>31.536000000000001</v>
      </c>
      <c r="N20" s="43">
        <v>1</v>
      </c>
      <c r="R20" s="52" t="s">
        <v>89</v>
      </c>
      <c r="T20" t="s">
        <v>101</v>
      </c>
      <c r="U20" s="33" t="s">
        <v>102</v>
      </c>
      <c r="V20" s="33" t="s">
        <v>11</v>
      </c>
      <c r="W20" s="33" t="s">
        <v>12</v>
      </c>
      <c r="Z20" s="54" t="s">
        <v>93</v>
      </c>
    </row>
    <row r="21" spans="2:26" ht="13.5" customHeight="1">
      <c r="B21" s="42"/>
      <c r="E21" s="21">
        <v>2030</v>
      </c>
      <c r="G21" s="24"/>
      <c r="H21" s="61">
        <v>0.24</v>
      </c>
      <c r="I21" s="59">
        <v>950</v>
      </c>
      <c r="J21" s="24">
        <f t="shared" ref="J21:J35" si="0">J60</f>
        <v>38.950000000000003</v>
      </c>
      <c r="L21" s="21">
        <v>30</v>
      </c>
      <c r="N21" s="43"/>
      <c r="R21" s="55" t="s">
        <v>89</v>
      </c>
      <c r="S21" s="56"/>
      <c r="T21" s="56" t="s">
        <v>103</v>
      </c>
      <c r="U21" s="57" t="s">
        <v>104</v>
      </c>
      <c r="V21" s="57" t="s">
        <v>11</v>
      </c>
      <c r="W21" s="57" t="s">
        <v>12</v>
      </c>
      <c r="X21" s="56"/>
      <c r="Y21" s="56"/>
      <c r="Z21" s="58" t="s">
        <v>93</v>
      </c>
    </row>
    <row r="22" spans="2:26">
      <c r="B22" s="42"/>
      <c r="E22" s="21">
        <v>2040</v>
      </c>
      <c r="G22" s="24"/>
      <c r="H22" s="61"/>
      <c r="I22" s="59">
        <v>855</v>
      </c>
      <c r="J22" s="24">
        <f t="shared" si="0"/>
        <v>36.028750000000002</v>
      </c>
      <c r="N22" s="43"/>
    </row>
    <row r="23" spans="2:26">
      <c r="B23" s="42"/>
      <c r="E23" s="21">
        <v>2050</v>
      </c>
      <c r="G23" s="24"/>
      <c r="H23" s="61">
        <v>0.25</v>
      </c>
      <c r="I23" s="59">
        <v>760</v>
      </c>
      <c r="J23" s="24">
        <f t="shared" si="0"/>
        <v>33.107500000000002</v>
      </c>
      <c r="L23" s="21">
        <v>30</v>
      </c>
      <c r="N23" s="43"/>
    </row>
    <row r="24" spans="2:26">
      <c r="B24" s="42" t="str">
        <f>T18</f>
        <v>E-NREL-RNW-BIO-BIO</v>
      </c>
      <c r="C24" s="21" t="s">
        <v>105</v>
      </c>
      <c r="D24" s="21" t="s">
        <v>8</v>
      </c>
      <c r="E24" s="21">
        <v>2020</v>
      </c>
      <c r="F24" s="21">
        <v>2025</v>
      </c>
      <c r="G24" s="24">
        <v>0.31</v>
      </c>
      <c r="H24" s="24">
        <v>0.625</v>
      </c>
      <c r="I24" s="59">
        <v>4332.6651732887303</v>
      </c>
      <c r="J24" s="24">
        <f t="shared" si="0"/>
        <v>149.83399209486166</v>
      </c>
      <c r="K24" s="24">
        <f>K55/$K$76/1000000</f>
        <v>1.3312472551602985</v>
      </c>
      <c r="L24" s="21">
        <v>25</v>
      </c>
      <c r="M24" s="21">
        <v>31.536000000000001</v>
      </c>
      <c r="N24" s="43">
        <v>1</v>
      </c>
    </row>
    <row r="25" spans="2:26">
      <c r="B25" s="42"/>
      <c r="E25" s="21">
        <v>2030</v>
      </c>
      <c r="G25" s="24"/>
      <c r="H25" s="24">
        <v>0.625</v>
      </c>
      <c r="I25" s="59">
        <v>4156.2734749629199</v>
      </c>
      <c r="J25" s="24">
        <f t="shared" si="0"/>
        <v>149.83399209486166</v>
      </c>
      <c r="K25" s="24">
        <f t="shared" ref="K25:K27" si="1">K56/$K$76/1000000</f>
        <v>1.3312472551602985</v>
      </c>
      <c r="N25" s="43"/>
    </row>
    <row r="26" spans="2:26">
      <c r="B26" s="42"/>
      <c r="E26" s="21">
        <v>2040</v>
      </c>
      <c r="G26" s="24"/>
      <c r="H26" s="24">
        <v>0.625</v>
      </c>
      <c r="I26" s="59">
        <v>3871.2224056773739</v>
      </c>
      <c r="J26" s="24">
        <f t="shared" si="0"/>
        <v>149.83399209486166</v>
      </c>
      <c r="K26" s="24">
        <f t="shared" si="1"/>
        <v>1.3312472551602985</v>
      </c>
      <c r="N26" s="43"/>
    </row>
    <row r="27" spans="2:26">
      <c r="B27" s="42"/>
      <c r="E27" s="21">
        <v>2050</v>
      </c>
      <c r="G27" s="24"/>
      <c r="H27" s="24">
        <v>0.625</v>
      </c>
      <c r="I27" s="59">
        <v>3559.5323644080099</v>
      </c>
      <c r="J27" s="24">
        <f t="shared" si="0"/>
        <v>149.83399209486166</v>
      </c>
      <c r="K27" s="24">
        <f t="shared" si="1"/>
        <v>1.3312472551602985</v>
      </c>
      <c r="N27" s="43"/>
    </row>
    <row r="28" spans="2:26">
      <c r="B28" s="42" t="str">
        <f>T19</f>
        <v>E-NREL-RNW-HYD-NPD8</v>
      </c>
      <c r="C28" s="21" t="s">
        <v>106</v>
      </c>
      <c r="D28" s="21" t="s">
        <v>8</v>
      </c>
      <c r="E28" s="21">
        <v>2020</v>
      </c>
      <c r="F28" s="21">
        <v>2026</v>
      </c>
      <c r="G28" s="24">
        <v>0.95</v>
      </c>
      <c r="H28" s="24">
        <v>0.30569669039990199</v>
      </c>
      <c r="I28" s="59">
        <v>15993.161470649686</v>
      </c>
      <c r="J28" s="24">
        <f t="shared" si="0"/>
        <v>116.67570000000001</v>
      </c>
      <c r="K28" s="24"/>
      <c r="L28" s="21">
        <v>50</v>
      </c>
      <c r="M28" s="21">
        <v>31.536000000000001</v>
      </c>
      <c r="N28" s="43">
        <v>1</v>
      </c>
    </row>
    <row r="29" spans="2:26">
      <c r="B29" s="42"/>
      <c r="E29" s="21">
        <v>2030</v>
      </c>
      <c r="G29" s="24"/>
      <c r="H29" s="24">
        <v>0.37453835351804599</v>
      </c>
      <c r="I29" s="59">
        <v>15802.709710887741</v>
      </c>
      <c r="J29" s="24">
        <f t="shared" si="0"/>
        <v>116.67570000000001</v>
      </c>
      <c r="K29" s="24"/>
      <c r="N29" s="43"/>
    </row>
    <row r="30" spans="2:26">
      <c r="B30" s="42"/>
      <c r="E30" s="21">
        <v>2040</v>
      </c>
      <c r="G30" s="24"/>
      <c r="H30" s="24">
        <v>0.37453835351804599</v>
      </c>
      <c r="I30" s="59">
        <v>14987.766796802027</v>
      </c>
      <c r="J30" s="24">
        <f t="shared" si="0"/>
        <v>112.0087</v>
      </c>
      <c r="K30" s="24"/>
      <c r="N30" s="43"/>
    </row>
    <row r="31" spans="2:26">
      <c r="B31" s="42"/>
      <c r="E31" s="21">
        <v>2050</v>
      </c>
      <c r="G31" s="24"/>
      <c r="H31" s="24">
        <v>0.37453835351804599</v>
      </c>
      <c r="I31" s="59">
        <v>14987.766796802027</v>
      </c>
      <c r="J31" s="24">
        <f t="shared" si="0"/>
        <v>112.0087</v>
      </c>
      <c r="K31" s="24"/>
      <c r="N31" s="43"/>
    </row>
    <row r="32" spans="2:26">
      <c r="B32" s="42" t="str">
        <f>T20</f>
        <v>E-NREL-TH-CC-GAS-CCS-AVG</v>
      </c>
      <c r="C32" s="21" t="s">
        <v>107</v>
      </c>
      <c r="D32" s="21" t="s">
        <v>8</v>
      </c>
      <c r="E32" s="21">
        <v>2020</v>
      </c>
      <c r="F32" s="21">
        <v>2026</v>
      </c>
      <c r="G32" s="24">
        <v>0.56000000000000005</v>
      </c>
      <c r="H32" s="24">
        <v>0.85</v>
      </c>
      <c r="I32" s="59">
        <v>2571.1976296910925</v>
      </c>
      <c r="J32" s="24">
        <f t="shared" si="0"/>
        <v>65.099999999999994</v>
      </c>
      <c r="K32" s="24">
        <f t="shared" ref="K32:K35" si="2">K63/$K$76/1000000</f>
        <v>1.5916666666666668</v>
      </c>
      <c r="L32" s="21">
        <v>25</v>
      </c>
      <c r="M32" s="21">
        <v>31.536000000000001</v>
      </c>
      <c r="N32" s="43">
        <v>1</v>
      </c>
    </row>
    <row r="33" spans="2:14">
      <c r="B33" s="42"/>
      <c r="E33" s="21">
        <v>2030</v>
      </c>
      <c r="G33" s="24"/>
      <c r="H33" s="24">
        <v>0.85</v>
      </c>
      <c r="I33" s="59">
        <v>2166.6040581107031</v>
      </c>
      <c r="J33" s="24">
        <f t="shared" si="0"/>
        <v>63.3</v>
      </c>
      <c r="K33" s="24">
        <f t="shared" si="2"/>
        <v>1.5472222222222225</v>
      </c>
      <c r="N33" s="43"/>
    </row>
    <row r="34" spans="2:14">
      <c r="B34" s="42"/>
      <c r="E34" s="21">
        <v>2040</v>
      </c>
      <c r="G34" s="24"/>
      <c r="H34" s="24">
        <v>0.85</v>
      </c>
      <c r="I34" s="59">
        <v>1879.3316576931909</v>
      </c>
      <c r="J34" s="24">
        <f t="shared" si="0"/>
        <v>60.4</v>
      </c>
      <c r="K34" s="24">
        <f t="shared" si="2"/>
        <v>1.4777777777777781</v>
      </c>
      <c r="N34" s="43"/>
    </row>
    <row r="35" spans="2:14">
      <c r="B35" s="42"/>
      <c r="E35" s="21">
        <v>2050</v>
      </c>
      <c r="G35" s="24"/>
      <c r="H35" s="24">
        <v>0.85</v>
      </c>
      <c r="I35" s="59">
        <v>1699.5122925463513</v>
      </c>
      <c r="J35" s="24">
        <f t="shared" si="0"/>
        <v>60.4</v>
      </c>
      <c r="K35" s="24">
        <f t="shared" si="2"/>
        <v>1.4777777777777781</v>
      </c>
      <c r="N35" s="43"/>
    </row>
    <row r="36" spans="2:14">
      <c r="B36" s="42" t="str">
        <f>T21</f>
        <v>E-NREL-RNW-HYD-NSD4</v>
      </c>
      <c r="C36" s="21" t="s">
        <v>106</v>
      </c>
      <c r="D36" s="21" t="s">
        <v>8</v>
      </c>
      <c r="E36" s="21">
        <v>2020</v>
      </c>
      <c r="F36" s="21">
        <v>2025</v>
      </c>
      <c r="G36" s="24">
        <v>1</v>
      </c>
      <c r="H36" s="24">
        <v>0.66449999999999998</v>
      </c>
      <c r="I36" s="59">
        <v>6158</v>
      </c>
      <c r="J36" s="24">
        <v>31.13</v>
      </c>
      <c r="K36" s="24"/>
      <c r="L36" s="21">
        <v>50</v>
      </c>
      <c r="M36" s="21">
        <v>31.536000000000001</v>
      </c>
      <c r="N36" s="43">
        <v>1</v>
      </c>
    </row>
    <row r="37" spans="2:14">
      <c r="B37" s="42"/>
      <c r="E37" s="21">
        <v>2030</v>
      </c>
      <c r="G37" s="24"/>
      <c r="H37" s="24">
        <v>0.66449999999999998</v>
      </c>
      <c r="I37" s="59">
        <v>6158</v>
      </c>
      <c r="J37" s="24">
        <v>31.13</v>
      </c>
      <c r="K37" s="24"/>
      <c r="N37" s="43"/>
    </row>
    <row r="38" spans="2:14">
      <c r="B38" s="42"/>
      <c r="E38" s="21">
        <v>2040</v>
      </c>
      <c r="G38" s="24"/>
      <c r="H38" s="24">
        <v>0.66449999999999998</v>
      </c>
      <c r="I38" s="59">
        <v>6158</v>
      </c>
      <c r="J38" s="24">
        <v>31.13</v>
      </c>
      <c r="K38" s="24"/>
      <c r="N38" s="43"/>
    </row>
    <row r="39" spans="2:14">
      <c r="B39" s="44"/>
      <c r="C39" s="45"/>
      <c r="D39" s="45"/>
      <c r="E39" s="45">
        <v>2050</v>
      </c>
      <c r="F39" s="45"/>
      <c r="G39" s="46"/>
      <c r="H39" s="46">
        <v>0.66449999999999998</v>
      </c>
      <c r="I39" s="60">
        <v>6158</v>
      </c>
      <c r="J39" s="46">
        <v>31.13</v>
      </c>
      <c r="K39" s="46"/>
      <c r="L39" s="45"/>
      <c r="M39" s="45"/>
      <c r="N39" s="47"/>
    </row>
    <row r="55" spans="2:15" ht="38.25">
      <c r="B55" s="2" t="s">
        <v>108</v>
      </c>
      <c r="C55"/>
      <c r="D55" s="33" t="s">
        <v>88</v>
      </c>
      <c r="E55" s="34" t="s">
        <v>109</v>
      </c>
      <c r="F55" s="33" t="s">
        <v>11</v>
      </c>
      <c r="G55" s="2"/>
      <c r="H55" s="24">
        <v>0.19473197004983886</v>
      </c>
      <c r="I55" s="2"/>
      <c r="J55" s="2">
        <v>23.396400000000003</v>
      </c>
      <c r="K55" s="21">
        <v>4.7924901185770743</v>
      </c>
      <c r="O55" s="38" t="s">
        <v>110</v>
      </c>
    </row>
    <row r="56" spans="2:15" ht="38.25">
      <c r="B56" s="2"/>
      <c r="C56"/>
      <c r="D56" s="33" t="s">
        <v>100</v>
      </c>
      <c r="E56" s="34" t="s">
        <v>111</v>
      </c>
      <c r="F56" s="33" t="s">
        <v>11</v>
      </c>
      <c r="G56" s="2"/>
      <c r="H56" s="24">
        <v>0.21552458644751893</v>
      </c>
      <c r="I56" s="2"/>
      <c r="J56" s="2">
        <v>16.640950181644566</v>
      </c>
      <c r="K56" s="21">
        <v>4.7924901185770743</v>
      </c>
      <c r="O56" s="40" t="s">
        <v>112</v>
      </c>
    </row>
    <row r="57" spans="2:15" ht="38.25">
      <c r="B57" s="2"/>
      <c r="C57"/>
      <c r="D57" s="33" t="s">
        <v>106</v>
      </c>
      <c r="E57" s="34" t="s">
        <v>113</v>
      </c>
      <c r="F57" s="33" t="s">
        <v>11</v>
      </c>
      <c r="G57" s="2"/>
      <c r="H57" s="24">
        <v>0.22333222132856689</v>
      </c>
      <c r="I57" s="2"/>
      <c r="J57" s="2">
        <v>15.800568315767796</v>
      </c>
      <c r="K57" s="21">
        <v>4.7924901185770743</v>
      </c>
      <c r="O57" s="40" t="s">
        <v>12</v>
      </c>
    </row>
    <row r="58" spans="2:15" ht="51">
      <c r="B58"/>
      <c r="C58"/>
      <c r="D58" s="33" t="s">
        <v>105</v>
      </c>
      <c r="E58" s="34" t="s">
        <v>114</v>
      </c>
      <c r="F58" s="33" t="s">
        <v>11</v>
      </c>
      <c r="G58"/>
      <c r="H58" s="24">
        <v>0.2311398562096148</v>
      </c>
      <c r="I58"/>
      <c r="J58">
        <v>14.986469256908581</v>
      </c>
      <c r="K58" s="21">
        <v>4.7924901185770743</v>
      </c>
      <c r="O58" s="43">
        <v>0.01</v>
      </c>
    </row>
    <row r="59" spans="2:15">
      <c r="J59" s="21">
        <v>42.631818181818183</v>
      </c>
      <c r="O59" s="43">
        <v>0.02</v>
      </c>
    </row>
    <row r="60" spans="2:15">
      <c r="J60" s="21">
        <v>38.950000000000003</v>
      </c>
      <c r="O60" s="43"/>
    </row>
    <row r="61" spans="2:15">
      <c r="J61" s="21">
        <v>36.028750000000002</v>
      </c>
      <c r="O61" s="43">
        <v>0.05</v>
      </c>
    </row>
    <row r="62" spans="2:15">
      <c r="J62" s="21">
        <v>33.107500000000002</v>
      </c>
      <c r="O62" s="43">
        <v>7.0000000000000007E-2</v>
      </c>
    </row>
    <row r="63" spans="2:15">
      <c r="J63" s="21">
        <v>149.83399209486166</v>
      </c>
      <c r="K63" s="21">
        <v>5.73</v>
      </c>
      <c r="O63" s="43"/>
    </row>
    <row r="64" spans="2:15">
      <c r="J64" s="21">
        <v>149.83399209486166</v>
      </c>
      <c r="K64" s="21">
        <v>5.57</v>
      </c>
      <c r="O64" s="43"/>
    </row>
    <row r="65" spans="10:15">
      <c r="J65" s="21">
        <v>149.83399209486166</v>
      </c>
      <c r="K65" s="21">
        <v>5.32</v>
      </c>
      <c r="O65" s="43"/>
    </row>
    <row r="66" spans="10:15">
      <c r="J66" s="21">
        <v>149.83399209486166</v>
      </c>
      <c r="K66" s="21">
        <v>5.32</v>
      </c>
      <c r="O66" s="43">
        <v>2.5000000000000001E-2</v>
      </c>
    </row>
    <row r="67" spans="10:15">
      <c r="J67" s="21">
        <v>116.67570000000001</v>
      </c>
      <c r="O67" s="43"/>
    </row>
    <row r="68" spans="10:15">
      <c r="J68" s="21">
        <v>116.67570000000001</v>
      </c>
      <c r="O68" s="43"/>
    </row>
    <row r="69" spans="10:15">
      <c r="J69" s="21">
        <v>112.0087</v>
      </c>
      <c r="O69" s="43"/>
    </row>
    <row r="70" spans="10:15">
      <c r="J70" s="21">
        <v>112.0087</v>
      </c>
      <c r="O70" s="43">
        <v>0.05</v>
      </c>
    </row>
    <row r="71" spans="10:15">
      <c r="J71" s="21">
        <v>65.099999999999994</v>
      </c>
      <c r="O71" s="43"/>
    </row>
    <row r="72" spans="10:15">
      <c r="J72" s="21">
        <v>63.3</v>
      </c>
      <c r="O72" s="43"/>
    </row>
    <row r="73" spans="10:15">
      <c r="J73" s="21">
        <v>60.4</v>
      </c>
      <c r="O73" s="43"/>
    </row>
    <row r="74" spans="10:15">
      <c r="J74" s="21">
        <v>60.4</v>
      </c>
      <c r="O74" s="43">
        <v>0.6</v>
      </c>
    </row>
    <row r="75" spans="10:15">
      <c r="O75" s="43"/>
    </row>
    <row r="76" spans="10:15">
      <c r="J76" s="21" t="s">
        <v>115</v>
      </c>
      <c r="K76" s="21">
        <v>3.5999999999999998E-6</v>
      </c>
      <c r="O76" s="43"/>
    </row>
    <row r="77" spans="10:15">
      <c r="O77" s="43"/>
    </row>
    <row r="78" spans="10:15">
      <c r="O78" s="43">
        <v>5.0000000000000001E-3</v>
      </c>
    </row>
    <row r="79" spans="10:15">
      <c r="O79" s="43"/>
    </row>
    <row r="80" spans="10:15">
      <c r="O80" s="43"/>
    </row>
    <row r="81" spans="15:15">
      <c r="O81" s="4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 Consulting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Raihan Amir Rashidi</cp:lastModifiedBy>
  <cp:revision/>
  <dcterms:created xsi:type="dcterms:W3CDTF">2005-06-03T09:41:13Z</dcterms:created>
  <dcterms:modified xsi:type="dcterms:W3CDTF">2023-04-24T20:39:01Z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</Properties>
</file>