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6-April19/SubRES_TMPL/"/>
    </mc:Choice>
  </mc:AlternateContent>
  <xr:revisionPtr revIDLastSave="572" documentId="8_{2BFE6707-173C-417C-9511-87A046022D5F}" xr6:coauthVersionLast="47" xr6:coauthVersionMax="47" xr10:uidLastSave="{6F088B0D-10D2-4E00-A07E-DD7343414A3A}"/>
  <bookViews>
    <workbookView xWindow="-98" yWindow="-98" windowWidth="22245" windowHeight="13276" xr2:uid="{00000000-000D-0000-FFFF-FFFF00000000}"/>
  </bookViews>
  <sheets>
    <sheet name="PRI_ELC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\0">#REF!</definedName>
    <definedName name="\a">#N/A</definedName>
    <definedName name="\B">#REF!</definedName>
    <definedName name="\C">#REF!</definedName>
    <definedName name="\CABANG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__123Graph_D" hidden="1">[1]PkRp!#REF!</definedName>
    <definedName name="__CFW1">#REF!</definedName>
    <definedName name="__CFW10">#REF!</definedName>
    <definedName name="__CFW11">#REF!</definedName>
    <definedName name="__CFW12">#REF!</definedName>
    <definedName name="__CFW2">#REF!</definedName>
    <definedName name="__CFW3">#REF!</definedName>
    <definedName name="__CFW34">#REF!</definedName>
    <definedName name="__CFW4">#REF!</definedName>
    <definedName name="__CFW5">#REF!</definedName>
    <definedName name="__CFW6">#REF!</definedName>
    <definedName name="__CFW7">#REF!</definedName>
    <definedName name="__CFW8">#REF!</definedName>
    <definedName name="__CFW9">#REF!</definedName>
    <definedName name="__DAF1">#REF!</definedName>
    <definedName name="__DAF11">#REF!</definedName>
    <definedName name="__EFW1">#REF!</definedName>
    <definedName name="__EFW10">#REF!</definedName>
    <definedName name="__EFW11">#REF!</definedName>
    <definedName name="__EFW12">#REF!</definedName>
    <definedName name="__EFW2">#REF!</definedName>
    <definedName name="__EFW3">#REF!</definedName>
    <definedName name="__EFW34">#REF!</definedName>
    <definedName name="__EFW4">#REF!</definedName>
    <definedName name="__EFW5">#REF!</definedName>
    <definedName name="__EFW6">#REF!</definedName>
    <definedName name="__EFW7">#REF!</definedName>
    <definedName name="__EFW8">#REF!</definedName>
    <definedName name="__EFW9">#REF!</definedName>
    <definedName name="__ENW1">#REF!</definedName>
    <definedName name="__ENW10">#REF!</definedName>
    <definedName name="__ENW11">#REF!</definedName>
    <definedName name="__ENW12">#REF!</definedName>
    <definedName name="__ENW2">#REF!</definedName>
    <definedName name="__ENW3">#REF!</definedName>
    <definedName name="__ENW34">#REF!</definedName>
    <definedName name="__ENW4">#REF!</definedName>
    <definedName name="__ENW5">#REF!</definedName>
    <definedName name="__ENW6">#REF!</definedName>
    <definedName name="__ENW7">#REF!</definedName>
    <definedName name="__ENW8">#REF!</definedName>
    <definedName name="__ENW9">#REF!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Oil1">#REF!</definedName>
    <definedName name="__PRD1">#REF!</definedName>
    <definedName name="__PRD2">#REF!</definedName>
    <definedName name="__PRD3">#REF!</definedName>
    <definedName name="__PRD4">#REF!</definedName>
    <definedName name="__PRD5">#REF!</definedName>
    <definedName name="__REP6">#REF!</definedName>
    <definedName name="__SKW1">[2]NRCPTK01!$A$1:$AB$42</definedName>
    <definedName name="__SWT6">#REF!</definedName>
    <definedName name="__SWT8">#REF!</definedName>
    <definedName name="_1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FW1">#REF!</definedName>
    <definedName name="_CFW10">#REF!</definedName>
    <definedName name="_CFW11">#REF!</definedName>
    <definedName name="_CFW12">#REF!</definedName>
    <definedName name="_CFW2">#REF!</definedName>
    <definedName name="_CFW3">#REF!</definedName>
    <definedName name="_CFW34">#REF!</definedName>
    <definedName name="_CFW4">#REF!</definedName>
    <definedName name="_CFW5">#REF!</definedName>
    <definedName name="_CFW6">#REF!</definedName>
    <definedName name="_CFW7">#REF!</definedName>
    <definedName name="_CFW8">#REF!</definedName>
    <definedName name="_CFW9">#REF!</definedName>
    <definedName name="_DAF1">#REF!</definedName>
    <definedName name="_DAF11">#REF!</definedName>
    <definedName name="_EFW1">#REF!</definedName>
    <definedName name="_EFW10">#REF!</definedName>
    <definedName name="_EFW11">#REF!</definedName>
    <definedName name="_EFW12">#REF!</definedName>
    <definedName name="_EFW2">#REF!</definedName>
    <definedName name="_EFW3">#REF!</definedName>
    <definedName name="_EFW34">#REF!</definedName>
    <definedName name="_EFW4">#REF!</definedName>
    <definedName name="_EFW5">#REF!</definedName>
    <definedName name="_EFW6">#REF!</definedName>
    <definedName name="_EFW7">#REF!</definedName>
    <definedName name="_EFW8">#REF!</definedName>
    <definedName name="_EFW9">#REF!</definedName>
    <definedName name="_ENW1">#REF!</definedName>
    <definedName name="_ENW10">#REF!</definedName>
    <definedName name="_ENW11">#REF!</definedName>
    <definedName name="_ENW12">#REF!</definedName>
    <definedName name="_ENW2">#REF!</definedName>
    <definedName name="_ENW3">#REF!</definedName>
    <definedName name="_ENW34">#REF!</definedName>
    <definedName name="_ENW4">#REF!</definedName>
    <definedName name="_ENW5">#REF!</definedName>
    <definedName name="_ENW6">#REF!</definedName>
    <definedName name="_ENW7">#REF!</definedName>
    <definedName name="_ENW8">#REF!</definedName>
    <definedName name="_ENW9">#REF!</definedName>
    <definedName name="_Fill" hidden="1">[3]UshDeb00!#REF!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ey1" hidden="1">[4]L_23!#REF!</definedName>
    <definedName name="_Key2" hidden="1">#REF!</definedName>
    <definedName name="_LPO2">[5]uts!#REF!</definedName>
    <definedName name="_Oil1">#REF!</definedName>
    <definedName name="_Order1" hidden="1">255</definedName>
    <definedName name="_Order2" hidden="1">255</definedName>
    <definedName name="_PRD1">#REF!</definedName>
    <definedName name="_PRD2">#REF!</definedName>
    <definedName name="_PRD3">#REF!</definedName>
    <definedName name="_PRD4">#REF!</definedName>
    <definedName name="_PRD5">#REF!</definedName>
    <definedName name="_Regression_Int">1</definedName>
    <definedName name="_REP6">#REF!</definedName>
    <definedName name="_SKW1">[2]NRCPTK01!$A$1:$AB$42</definedName>
    <definedName name="_Sort" hidden="1">[3]UshDeb00!#REF!</definedName>
    <definedName name="_SWT6">#REF!</definedName>
    <definedName name="_SWT8">#REF!</definedName>
    <definedName name="a" hidden="1">{#N/A,#N/A,FALSE,"M.42"}</definedName>
    <definedName name="a_6" hidden="1">{#N/A,#N/A,FALSE,"M.42"}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{#N/A,#N/A,FALSE,"M.33"}</definedName>
    <definedName name="afdsf" hidden="1">{#N/A,#N/A,FALSE,"M.43"}</definedName>
    <definedName name="AIR">#REF!</definedName>
    <definedName name="aku" hidden="1">{#N/A,#N/A,FALSE,"M.43"}</definedName>
    <definedName name="akujuga" hidden="1">{#N/A,#N/A,FALSE,"M.43"}</definedName>
    <definedName name="AkumATFungsi">#REF!</definedName>
    <definedName name="AkumATJenis">#REF!</definedName>
    <definedName name="AL" hidden="1">{#N/A,#N/A,FALSE,"M.32"}</definedName>
    <definedName name="AMPO" hidden="1">{#N/A,#N/A,FALSE,"M.01";#N/A,#N/A,FALSE,"M.01"}</definedName>
    <definedName name="analysis_year">#REF!</definedName>
    <definedName name="aqa">#REF!</definedName>
    <definedName name="asal" hidden="1">{#N/A,#N/A,FALSE,"M.31"}</definedName>
    <definedName name="ATFungsi">#REF!</definedName>
    <definedName name="ATJenis">#REF!</definedName>
    <definedName name="AWAL10">#REF!</definedName>
    <definedName name="AWAL11">#REF!</definedName>
    <definedName name="AWAL12">#REF!</definedName>
    <definedName name="AWAL13">#REF!</definedName>
    <definedName name="AWAL14">#REF!</definedName>
    <definedName name="AWAL15">#REF!</definedName>
    <definedName name="awal16">#REF!</definedName>
    <definedName name="AWAL17">#REF!</definedName>
    <definedName name="AWAL18">#REF!</definedName>
    <definedName name="AWAL19">#REF!</definedName>
    <definedName name="AWAL2">#REF!</definedName>
    <definedName name="AWAL20">#REF!</definedName>
    <definedName name="AWAL21">#REF!</definedName>
    <definedName name="AWAL22">#REF!</definedName>
    <definedName name="AWAL23">#REF!</definedName>
    <definedName name="AWAL24">#REF!</definedName>
    <definedName name="AWAL25">#REF!</definedName>
    <definedName name="AWAL26">#REF!</definedName>
    <definedName name="AWAL27">#REF!</definedName>
    <definedName name="AWAL28">#REF!</definedName>
    <definedName name="AWAL29">#REF!</definedName>
    <definedName name="AWAL3">#REF!</definedName>
    <definedName name="AWAL30">#REF!</definedName>
    <definedName name="AWAL31">#REF!</definedName>
    <definedName name="AWAL4">#REF!</definedName>
    <definedName name="AWAL5">#REF!</definedName>
    <definedName name="AWAL6">#REF!</definedName>
    <definedName name="AWAL7">#REF!</definedName>
    <definedName name="AWAL8">#REF!</definedName>
    <definedName name="AWAL9">#REF!</definedName>
    <definedName name="B" hidden="1">{#N/A,#N/A,FALSE,"M.31"}</definedName>
    <definedName name="BBB" hidden="1">{#N/A,#N/A,FALSE,"M.33"}</definedName>
    <definedName name="BBG">#REF!</definedName>
    <definedName name="BBM">#REF!</definedName>
    <definedName name="beban">#REF!</definedName>
    <definedName name="beban.">#REF!</definedName>
    <definedName name="Beban_Puncak">#REF!</definedName>
    <definedName name="Beli">#REF!</definedName>
    <definedName name="BENGKAYANG">#N/A</definedName>
    <definedName name="BiInvest">#REF!</definedName>
    <definedName name="BiPegUTRWII">'[6]Bipeg-U(12D2)'!#REF!</definedName>
    <definedName name="BiPegUTRWIII">'[6]Bipeg-U(12D2)'!#REF!</definedName>
    <definedName name="BiPegUTRWIV">'[6]Bipeg-U(12D2)'!#REF!</definedName>
    <definedName name="BLOGEER">#REF!</definedName>
    <definedName name="breakfast">OFFSET([7]Breakfast!$A$1,0,0,MATCH(REPT("z",255),[7]Breakfast!$A:$A),1)</definedName>
    <definedName name="breakfast_sides">OFFSET([7]Breakfast!$C$1,0,0,MATCH(REPT("z",255),[7]Breakfast!$C:$C),1)</definedName>
    <definedName name="BULL">'[8]KMS-DIS5'!$A$4:$AI$179</definedName>
    <definedName name="c_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atalog">[9]CATALOG!$A:$B</definedName>
    <definedName name="cc">#REF!</definedName>
    <definedName name="ccode1">'[10]13.REFERENSI'!$B$153:$D$153</definedName>
    <definedName name="CETAK13">#REF!</definedName>
    <definedName name="CFBTM">#REF!</definedName>
    <definedName name="CFJW">[11]E7!#REF!</definedName>
    <definedName name="ck_310_Tm_master2">#REF!</definedName>
    <definedName name="ck_310_Tm_master2_ICF">#REF!</definedName>
    <definedName name="ckarang">#REF!</definedName>
    <definedName name="COBA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stDisbIndonesia">#REF!</definedName>
    <definedName name="ConstDisbW10">#REF!</definedName>
    <definedName name="ConstDisbWJawa">#REF!</definedName>
    <definedName name="ConstDisbWLJawa">#REF!</definedName>
    <definedName name="ConstDisbWX">#REF!</definedName>
    <definedName name="ConstFixIndonesia">#REF!</definedName>
    <definedName name="ConstFixWJawa">#REF!</definedName>
    <definedName name="ConstFixWLJawa">#REF!</definedName>
    <definedName name="ConstFixWX">#REF!</definedName>
    <definedName name="copy">#REF!</definedName>
    <definedName name="COUNTER">#REF!</definedName>
    <definedName name="Country">#REF!</definedName>
    <definedName name="cs">#REF!</definedName>
    <definedName name="csDesignMode">1</definedName>
    <definedName name="ct_icr">#REF!</definedName>
    <definedName name="CurrDisbIndonesia">#REF!</definedName>
    <definedName name="CurrDisbW1">[12]Inv_NAD!#REF!</definedName>
    <definedName name="CurrDisbW2">[12]Inv_SUMUT!#REF!</definedName>
    <definedName name="CurrDisbW3">[12]Inv_RIAU!#REF!</definedName>
    <definedName name="CurrDisbW4">[12]Inv_SUMBAR!#REF!</definedName>
    <definedName name="CurrDisbW5">[12]Inv_S2JB!#REF!</definedName>
    <definedName name="CurrDisbW6">[12]Inv_LAMPUNG!#REF!</definedName>
    <definedName name="CurrDisbW7">'[12]Inv_KITLUR SUMBAGUT'!#REF!</definedName>
    <definedName name="CurrDisbW8">'[12]Inv_KITLUR SUMBAGSEL'!#REF!</definedName>
    <definedName name="CurrDisbW9">[12]Inv_KALBAR!#REF!</definedName>
    <definedName name="CurrDisbWBatam">[12]Inv_SULUTENGGO!#REF!</definedName>
    <definedName name="CurrDisbWJawa">#REF!</definedName>
    <definedName name="CurrDisbWLJawa">#REF!</definedName>
    <definedName name="CurrDisbWX">[12]Inv_KALTIM!#REF!</definedName>
    <definedName name="CurrDisbWXI">[12]Inv_KALSELTENG!#REF!</definedName>
    <definedName name="CurrFixIndonesia">#REF!</definedName>
    <definedName name="CurrFixW1">[12]Inv_NAD!#REF!</definedName>
    <definedName name="CurrFixW2">[12]Inv_SUMUT!#REF!</definedName>
    <definedName name="CurrFixW3">[12]Inv_RIAU!#REF!</definedName>
    <definedName name="CurrFixW4">[12]Inv_SUMBAR!#REF!</definedName>
    <definedName name="CurrFixW5">[12]Inv_S2JB!#REF!</definedName>
    <definedName name="CurrFixW6">[12]Inv_LAMPUNG!#REF!</definedName>
    <definedName name="CurrFixW7">'[12]Inv_KITLUR SUMBAGUT'!#REF!</definedName>
    <definedName name="CurrFixW8">'[12]Inv_KITLUR SUMBAGSEL'!#REF!</definedName>
    <definedName name="CurrFixW9">[12]Inv_KALBAR!#REF!</definedName>
    <definedName name="CurrFixWBatam">[12]Inv_SULUTENGGO!#REF!</definedName>
    <definedName name="CurrFixWJawa">#REF!</definedName>
    <definedName name="CurrFixWLJawa">#REF!</definedName>
    <definedName name="CurrFixWX">[12]Inv_KALTIM!#REF!</definedName>
    <definedName name="CurrFixWXI">[12]Inv_KALSELTENG!#REF!</definedName>
    <definedName name="D" hidden="1">{#N/A,#N/A,FALSE,"M.33"}</definedName>
    <definedName name="daftar">[13]buku!$A$2:$I$13</definedName>
    <definedName name="DATA1">#REF!</definedName>
    <definedName name="DATA2">#REF!</definedName>
    <definedName name="DATA3">#REF!</definedName>
    <definedName name="_xlnm.Database">#REF!</definedName>
    <definedName name="Date">[14]Sheet1!$B$2:$B$32</definedName>
    <definedName name="DBSend">[15]Asumsi!$U$4</definedName>
    <definedName name="DD" hidden="1">{#N/A,#N/A,FALSE,"M.34"}</definedName>
    <definedName name="Disbur">#REF!</definedName>
    <definedName name="discount_rate">#REF!</definedName>
    <definedName name="downtime_for_ipm">#REF!</definedName>
    <definedName name="dq_stq_facility_costs">[16]DQ_STQ_Facility_Level_Costs!$A:$IV</definedName>
    <definedName name="E" hidden="1">{#N/A,#N/A,FALSE,"M.34"}</definedName>
    <definedName name="eafF" hidden="1">{#N/A,#N/A,FALSE,"M.31"}</definedName>
    <definedName name="EFBTM">#REF!</definedName>
    <definedName name="EFIND">[11]E7!#REF!</definedName>
    <definedName name="EFJW">[11]E7!#REF!</definedName>
    <definedName name="EFLJW">#REF!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k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">#REF!</definedName>
    <definedName name="ENBTM">#REF!</definedName>
    <definedName name="ENIND">[11]E7!#REF!</definedName>
    <definedName name="ENJW">[11]E7!#REF!</definedName>
    <definedName name="ENLJW">#REF!</definedName>
    <definedName name="enron">#REF!</definedName>
    <definedName name="ERWER" hidden="1">{#N/A,#N/A,FALSE,"M.42"}</definedName>
    <definedName name="es">#REF!</definedName>
    <definedName name="ESTIMASIKINERJA2004" hidden="1">{#N/A,#N/A,FALSE,"M.31"}</definedName>
    <definedName name="ewrwef" hidden="1">{#N/A,#N/A,FALSE,"M.43"}</definedName>
    <definedName name="F" hidden="1">{#N/A,#N/A,FALSE,"M.41"}</definedName>
    <definedName name="F860_COOLING_STATUS">#REF!</definedName>
    <definedName name="F860_NOXCONTROL">#REF!</definedName>
    <definedName name="faef" hidden="1">{#N/A,#N/A,FALSE,"M.42"}</definedName>
    <definedName name="Faktor_Beban">#REF!</definedName>
    <definedName name="ff">#REF!</definedName>
    <definedName name="FID_1">[17]AGR_Fuels!$A$2</definedName>
    <definedName name="fom_for_ipm">#REF!</definedName>
    <definedName name="g">[18]Renpek!#REF!</definedName>
    <definedName name="G_Gas_2">'[19]grafik-010B'!#REF!</definedName>
    <definedName name="G_Tot_1">'[19]grafik-010B'!#REF!</definedName>
    <definedName name="GAS">#REF!</definedName>
    <definedName name="GAS_UAP">#REF!</definedName>
    <definedName name="GBPJB2">'[19]grafik-010B'!#REF!</definedName>
    <definedName name="geothermal">#REF!</definedName>
    <definedName name="gg">#REF!</definedName>
    <definedName name="GNKSS.">"Chart 1"</definedName>
    <definedName name="harga">#REF!</definedName>
    <definedName name="HarMatTRWI">#REF!</definedName>
    <definedName name="HarMatTRWII">#REF!</definedName>
    <definedName name="HarMatTRWIII">#REF!</definedName>
    <definedName name="HarMatTRWIV">#REF!</definedName>
    <definedName name="HEHE">[20]REFERENSI!#REF!</definedName>
    <definedName name="hh">[18]Renpek!#REF!</definedName>
    <definedName name="hhhh">#REF!</definedName>
    <definedName name="Hitung_Energi">[21]Hitung_Energi!$A$1:$P$773</definedName>
    <definedName name="Hitung_energi1">[21]Hitung_Energi!$A$1:$P$773</definedName>
    <definedName name="icr_costs">#REF!</definedName>
    <definedName name="indikatorlurruptl" hidden="1">{#N/A,#N/A,FALSE,"M.31"}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JAMBI">'[22]Kontrak vs Realisasi Gas'!#REF!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ualGLangTRWI">#REF!</definedName>
    <definedName name="JualGLangTRWII">#REF!</definedName>
    <definedName name="JualGLangTRWIII">#REF!</definedName>
    <definedName name="JualGLangTRWIV">#REF!</definedName>
    <definedName name="Jumat">'[23]Tabel ND(Tb8)'!$E$160</definedName>
    <definedName name="kamu" hidden="1">{#N/A,#N/A,FALSE,"M.43"}</definedName>
    <definedName name="KAPASITAS">#REF!</definedName>
    <definedName name="KARANGAN">#N/A</definedName>
    <definedName name="KETAPANG">#N/A</definedName>
    <definedName name="KIM">#REF!</definedName>
    <definedName name="kinerja" hidden="1">{#N/A,#N/A,FALSE,"M.32"}</definedName>
    <definedName name="kinerja_1" hidden="1">{#N/A,#N/A,FALSE,"M.42"}</definedName>
    <definedName name="KINERJA2004ESTIMASI" hidden="1">{#N/A,#N/A,FALSE,"M.02"}</definedName>
    <definedName name="kkkkkkkk">#REF!</definedName>
    <definedName name="KMA">#REF!</definedName>
    <definedName name="KorPajak">#REF!</definedName>
    <definedName name="KWH">#REF!</definedName>
    <definedName name="L" hidden="1">{#N/A,#N/A,FALSE,"M.34"}</definedName>
    <definedName name="L1_PLTA">#REF!</definedName>
    <definedName name="L1_PLTD">#REF!</definedName>
    <definedName name="L1_PLTG">#REF!</definedName>
    <definedName name="L1_PLTGU">#REF!</definedName>
    <definedName name="L1_PLTP">#REF!</definedName>
    <definedName name="L1_PLTU">#REF!</definedName>
    <definedName name="LAPORAN_A">#REF!</definedName>
    <definedName name="LAPORAN_B">#REF!</definedName>
    <definedName name="LAPORAN_C">#REF!</definedName>
    <definedName name="LAPORAN_PIKET">#REF!</definedName>
    <definedName name="ldc">#REF!</definedName>
    <definedName name="LEDO">#N/A</definedName>
    <definedName name="LEVEL_1">#REF!</definedName>
    <definedName name="LINE_A">#REF!</definedName>
    <definedName name="LINE_B">#REF!</definedName>
    <definedName name="LINE_C">#REF!</definedName>
    <definedName name="ListCommandControVaryingDegrees">'[24]Data Validation List'!#REF!</definedName>
    <definedName name="LM">'[25]12.REFERENSI'!$B$7:$B$112</definedName>
    <definedName name="load">#REF!</definedName>
    <definedName name="LOOP">#REF!</definedName>
    <definedName name="lop">#REF!</definedName>
    <definedName name="lunch">OFFSET([7]Lunch!$A$1,0,0,MATCH(REPT("z",255),[7]Lunch!$A:$A),1)</definedName>
    <definedName name="Macro1">[26]!Macro1</definedName>
    <definedName name="Macro2">[26]!Macro2</definedName>
    <definedName name="Macro3">[26]!Macro3</definedName>
    <definedName name="Macro4">[26]!Macro4</definedName>
    <definedName name="Macro5">[26]!Macro5</definedName>
    <definedName name="mainDishes">OFFSET([7]mainDishes!$A$1,0,0,MATCH(REPT("z",255),[7]mainDishes!$A:$A),1)</definedName>
    <definedName name="MARET">#REF!</definedName>
    <definedName name="MAX">#REF!</definedName>
    <definedName name="mcperiod">#REF!</definedName>
    <definedName name="Mesin">#REF!</definedName>
    <definedName name="MIN">#REF!</definedName>
    <definedName name="mmc" hidden="1">{#N/A,#N/A,FALSE,"M.42"}</definedName>
    <definedName name="mmd" hidden="1">{#N/A,#N/A,FALSE,"M.32"}</definedName>
    <definedName name="monitor_markup">[27]Assumptions!$H$4</definedName>
    <definedName name="MutasiMatPDP">#REF!</definedName>
    <definedName name="MW">#REF!</definedName>
    <definedName name="nama_GI">'[28]13.REFERENSI'!$B$82:$B$128</definedName>
    <definedName name="nama_GI_UPB">[20]REFERENSI!$B$365:$B$368</definedName>
    <definedName name="nama_pembangkit">'[29]12.REFERENSI'!$B$7:$B$75</definedName>
    <definedName name="nama_sektor">[20]REFERENSI!$B$213:$B$232</definedName>
    <definedName name="NEEDS_For_Parsing">#REF!</definedName>
    <definedName name="NEEDS_v620_For_ICF">#REF!</definedName>
    <definedName name="NEEDS617_Population">#REF!</definedName>
    <definedName name="Neraca">#REF!</definedName>
    <definedName name="NGABANG">#N/A</definedName>
    <definedName name="ni" hidden="1">{#N/A,#N/A,FALSE,"M.42"}</definedName>
    <definedName name="nnm" hidden="1">{#N/A,#N/A,FALSE,"M.43"}</definedName>
    <definedName name="nnnm" hidden="1">{#N/A,#N/A,FALSE,"M.42"}</definedName>
    <definedName name="Node">#REF!</definedName>
    <definedName name="non_ct_icr">#REF!</definedName>
    <definedName name="Oil_UNIT_TRW">#REF!</definedName>
    <definedName name="Oil1trw">#REF!</definedName>
    <definedName name="option">#REF!</definedName>
    <definedName name="option_vlookup">#REF!</definedName>
    <definedName name="P" hidden="1">{#N/A,#N/A,FALSE,"M.41"}</definedName>
    <definedName name="P_BUMI">#REF!</definedName>
    <definedName name="P_III_2_CA">#REF!</definedName>
    <definedName name="P_IV_7">#REF!</definedName>
    <definedName name="P_PLTA">#REF!</definedName>
    <definedName name="P_PLTG">#REF!</definedName>
    <definedName name="P_PLTGU">#REF!</definedName>
    <definedName name="P_PLTP">#REF!</definedName>
    <definedName name="P_PLTU">#REF!</definedName>
    <definedName name="paiton1">#REF!</definedName>
    <definedName name="PBKIT" hidden="1">[30]UshDeb00!#REF!</definedName>
    <definedName name="PDPKons">#REF!</definedName>
    <definedName name="PDPMaterial">#REF!</definedName>
    <definedName name="PDPPembDimuka">#REF!</definedName>
    <definedName name="Pemakaian_Sendiri">#REF!</definedName>
    <definedName name="penalty_for_ipm">#REF!</definedName>
    <definedName name="Penjualan">#REF!</definedName>
    <definedName name="Perb_A4">#REF!</definedName>
    <definedName name="Period">#REF!</definedName>
    <definedName name="PeriodSelected">#REF!</definedName>
    <definedName name="Pertumbuhan">#REF!</definedName>
    <definedName name="PINOH">#N/A</definedName>
    <definedName name="PlanningPeriod">#REF!</definedName>
    <definedName name="Plant_OperationalFY2019">#REF!</definedName>
    <definedName name="PLGN">#REF!</definedName>
    <definedName name="PLN">#REF!</definedName>
    <definedName name="PLTA">[31]Perintah!$B$100:$B$104</definedName>
    <definedName name="PLTG">[31]Perintah!$B$122:$B$130</definedName>
    <definedName name="PLTG.">#REF!</definedName>
    <definedName name="pltg..">#REF!</definedName>
    <definedName name="pltg...">#REF!</definedName>
    <definedName name="PLTGU">[31]Perintah!$B$115:$B$121</definedName>
    <definedName name="PLTP">[31]Perintah!$B$131:$B$135</definedName>
    <definedName name="PLTU">[31]Perintah!$B$105:$B$114</definedName>
    <definedName name="POLA1">#REF!</definedName>
    <definedName name="POLA10">#REF!</definedName>
    <definedName name="POLA11">#REF!</definedName>
    <definedName name="POLA12">#REF!</definedName>
    <definedName name="POLA13">#REF!</definedName>
    <definedName name="POLA14">#REF!</definedName>
    <definedName name="POLA15">#REF!</definedName>
    <definedName name="POLA16">#REF!</definedName>
    <definedName name="POLA17">#REF!</definedName>
    <definedName name="POLA18">#REF!</definedName>
    <definedName name="POLA19">#REF!</definedName>
    <definedName name="POLA2">#REF!</definedName>
    <definedName name="POLA20">#REF!</definedName>
    <definedName name="POLA21">#REF!</definedName>
    <definedName name="POLA22">#REF!</definedName>
    <definedName name="POLA23">#REF!</definedName>
    <definedName name="POLA24">#REF!</definedName>
    <definedName name="POLA25">#REF!</definedName>
    <definedName name="POLA26">#REF!</definedName>
    <definedName name="POLA27">#REF!</definedName>
    <definedName name="POLA28">#REF!</definedName>
    <definedName name="POLA29">#REF!</definedName>
    <definedName name="POLA3">#REF!</definedName>
    <definedName name="POLA30">#REF!</definedName>
    <definedName name="POLA31">#REF!</definedName>
    <definedName name="POLA4">#REF!</definedName>
    <definedName name="POLA5">#REF!</definedName>
    <definedName name="POLA6">#REF!</definedName>
    <definedName name="POLA7">#REF!</definedName>
    <definedName name="POLA8">#REF!</definedName>
    <definedName name="POLA9">#REF!</definedName>
    <definedName name="PPs">[32]PP!$A:$D</definedName>
    <definedName name="pram" hidden="1">{#N/A,#N/A,FALSE,"M.31"}</definedName>
    <definedName name="PRD1trw">#REF!</definedName>
    <definedName name="PRD2trw">#REF!</definedName>
    <definedName name="PRD3trw">#REF!</definedName>
    <definedName name="PRD4trw">#REF!</definedName>
    <definedName name="PRD5trw">#REF!</definedName>
    <definedName name="prediksi_th03" hidden="1">{#N/A,#N/A,FALSE,"M.01";#N/A,#N/A,FALSE,"M.01"}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10">#REF!</definedName>
    <definedName name="PROD11">#REF!</definedName>
    <definedName name="PROD12">#REF!</definedName>
    <definedName name="PROD13">#REF!</definedName>
    <definedName name="PROD14">#REF!</definedName>
    <definedName name="PROD15">#REF!</definedName>
    <definedName name="PROD16">#REF!</definedName>
    <definedName name="PROD17">#REF!</definedName>
    <definedName name="PROD18">#REF!</definedName>
    <definedName name="PROD19">#REF!</definedName>
    <definedName name="PROD2">#REF!</definedName>
    <definedName name="PROD20">#REF!</definedName>
    <definedName name="PROD21">#REF!</definedName>
    <definedName name="PROD22">#REF!</definedName>
    <definedName name="PROD23">#REF!</definedName>
    <definedName name="PROD24">#REF!</definedName>
    <definedName name="PROD25">#REF!</definedName>
    <definedName name="PROD26">#REF!</definedName>
    <definedName name="PROD27">#REF!</definedName>
    <definedName name="PROD28">#REF!</definedName>
    <definedName name="PROD29">#REF!</definedName>
    <definedName name="PROD3">#REF!</definedName>
    <definedName name="PROD30">#REF!</definedName>
    <definedName name="PROD31">#REF!</definedName>
    <definedName name="PROD4">#REF!</definedName>
    <definedName name="PROD5">#REF!</definedName>
    <definedName name="PROD6">#REF!</definedName>
    <definedName name="PROD7">#REF!</definedName>
    <definedName name="PROD8">#REF!</definedName>
    <definedName name="PROD9">#REF!</definedName>
    <definedName name="Produksi">#REF!</definedName>
    <definedName name="PROJECT">#REF!</definedName>
    <definedName name="promulgation_year">#REF!</definedName>
    <definedName name="PSGI" hidden="1">{#N/A,#N/A,FALSE,"M.43"}</definedName>
    <definedName name="PSRAN">#REF!</definedName>
    <definedName name="PUTUSSIBAU">#N/A</definedName>
    <definedName name="Q" hidden="1">{#N/A,#N/A,FALSE,"M.43"}</definedName>
    <definedName name="q1w1">#REF!</definedName>
    <definedName name="qqq" hidden="1">{#N/A,#N/A,FALSE,"M.42"}</definedName>
    <definedName name="qryUnitsModeledIdentity">#REF!</definedName>
    <definedName name="RANGE">#REF!</definedName>
    <definedName name="REG2_">#REF!</definedName>
    <definedName name="Region">#REF!</definedName>
    <definedName name="regions1">#REF!</definedName>
    <definedName name="REKAP">#REF!</definedName>
    <definedName name="rekap_kit">[33]terima!$B$2:$R$401</definedName>
    <definedName name="REKTRWS3">#REF!</definedName>
    <definedName name="REKTRWS4">#REF!</definedName>
    <definedName name="RENTAL">#REF!</definedName>
    <definedName name="rental.">#REF!</definedName>
    <definedName name="REPELITA">#REF!</definedName>
    <definedName name="RepVI">#REF!</definedName>
    <definedName name="RepVII">#REF!</definedName>
    <definedName name="RepVIII">#REF!</definedName>
    <definedName name="RIAU">'[22]Kontrak vs Realisasi Gas'!#REF!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UMUS">#N/A</definedName>
    <definedName name="run_page">#REF!</definedName>
    <definedName name="s" hidden="1">{#N/A,#N/A,FALSE,"M.43"}</definedName>
    <definedName name="safds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MBAS">#N/A</definedName>
    <definedName name="SANGGAU">#N/A</definedName>
    <definedName name="satuan">#REF!</definedName>
    <definedName name="sbak1a">'[34]L-R'!#REF!</definedName>
    <definedName name="sbak1b">'[34]L-R'!#REF!</definedName>
    <definedName name="SBTM">#REF!</definedName>
    <definedName name="sdfasdf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EKADAU">#N/A</definedName>
    <definedName name="SEM_PLEXOS">[35]SEM!$A$2:$AG$76</definedName>
    <definedName name="SEMITAU">#N/A</definedName>
    <definedName name="SENTEBANG">#N/A</definedName>
    <definedName name="SERA">#REF!</definedName>
    <definedName name="sera.">#REF!</definedName>
    <definedName name="Serpong">#REF!</definedName>
    <definedName name="SEWA">#REF!</definedName>
    <definedName name="SFC" hidden="1">{#N/A,#N/A,TRUE,"Tabel6"}</definedName>
    <definedName name="Sheet2">#REF!</definedName>
    <definedName name="Sheet3">#REF!</definedName>
    <definedName name="SIANTAN">#REF!</definedName>
    <definedName name="siantan.">#REF!</definedName>
    <definedName name="Sibolga_A">'[36]Wil-2'!#REF!</definedName>
    <definedName name="sideDishes">OFFSET([7]sideDishes!$A$1,0,0,MATCH(REPT("z",255),[7]sideDishes!$A:$A),1)</definedName>
    <definedName name="Simple.E._DataSimulation_Series">IF(COLUMN()&lt;12,"TREND",COLUMN()-11)</definedName>
    <definedName name="Simple.E._Model">{"Internal","Option","","","","","","","","","","","","","","","","","Sample","Sample","Simulation","Simulation","Model","Model"}</definedName>
    <definedName name="Simple.E._ModelX">{"Y","Type","X1","X2","X3","X4","X5","X6","X7","X8","X9","X10","X11","X12","X13","X14","X15","X16","Begin","End","Replace","AddName","Summary","Equation"}</definedName>
    <definedName name="SINTANG">#N/A</definedName>
    <definedName name="Skenario">#REF!</definedName>
    <definedName name="snacks">OFFSET([7]Snacks!$A$1,0,0,MATCH(REPT("z",255),[7]Snacks!$A:$A),1)</definedName>
    <definedName name="SO2EmissionCostChartData">#REF!</definedName>
    <definedName name="SO2EmissionsChartData">#REF!</definedName>
    <definedName name="SR">#REF!</definedName>
    <definedName name="sr.">#REF!</definedName>
    <definedName name="SS" hidden="1">{#N/A,#N/A,FALSE,"M.42"}</definedName>
    <definedName name="Status">#REF!</definedName>
    <definedName name="status_pembangkit">'[10]13.REFERENSI'!$B$132:$B$149</definedName>
    <definedName name="STN">#REF!</definedName>
    <definedName name="stn.">#REF!</definedName>
    <definedName name="STPDari">#REF!</definedName>
    <definedName name="Style">#REF!</definedName>
    <definedName name="SUMMARY">#REF!</definedName>
    <definedName name="Susut_Jaringan">#REF!</definedName>
    <definedName name="SWASTA">'[19]grafik-010B'!#REF!</definedName>
    <definedName name="SystemOutput">#REF!,#REF!,#REF!,#REF!,#REF!</definedName>
    <definedName name="T2_">#REF!</definedName>
    <definedName name="T3_">#REF!</definedName>
    <definedName name="T4_">#REF!</definedName>
    <definedName name="T5_">#REF!</definedName>
    <definedName name="T6_">#REF!</definedName>
    <definedName name="TAB_0">[5]uts!#REF!</definedName>
    <definedName name="TAB_10">[5]uts!#REF!</definedName>
    <definedName name="TAB_11">[5]uts!#REF!</definedName>
    <definedName name="TAB_9">[5]uts!#REF!</definedName>
    <definedName name="tabel2lm" hidden="1">{#N/A,#N/A,TRUE,"Tabel6"}</definedName>
    <definedName name="Table_1">#REF!</definedName>
    <definedName name="Table2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HUN">#REF!</definedName>
    <definedName name="TambahAT">#REF!</definedName>
    <definedName name="TaxTV">10%</definedName>
    <definedName name="TaxXL">5%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rpasang">#REF!</definedName>
    <definedName name="tes">#REF!</definedName>
    <definedName name="Tm_310_master2">#REF!</definedName>
    <definedName name="Tm_616_Population">#REF!</definedName>
    <definedName name="Tm_616_Population_to_offline">#REF!</definedName>
    <definedName name="TRAFO_A">#REF!</definedName>
    <definedName name="TRAFO_B">#REF!</definedName>
    <definedName name="TRAFO_C">#REF!</definedName>
    <definedName name="Tyfe">#REF!</definedName>
    <definedName name="TYPE">#REF!</definedName>
    <definedName name="U" hidden="1">{#N/A,#N/A,FALSE,"M.42"}</definedName>
    <definedName name="UAP">#REF!</definedName>
    <definedName name="UDIN">[20]REFERENSI!#REF!</definedName>
    <definedName name="UDIN2">[20]REFERENSI!#REF!</definedName>
    <definedName name="ULANG">#REF!</definedName>
    <definedName name="unit_gu">#REF!</definedName>
    <definedName name="unit_plta">#REF!</definedName>
    <definedName name="unit_pltg">#REF!</definedName>
    <definedName name="unit_pltp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PT" hidden="1">{#N/A,#N/A,FALSE,"M.43"}</definedName>
    <definedName name="UserInputList">#REF!</definedName>
    <definedName name="V">#REF!</definedName>
    <definedName name="valuevx">42.314159</definedName>
    <definedName name="vk">#REF!</definedName>
    <definedName name="vlookup_base">#REF!</definedName>
    <definedName name="vm">#REF!</definedName>
    <definedName name="vom_for_ipm">#REF!</definedName>
    <definedName name="vs">#REF!</definedName>
    <definedName name="W">#REF!</definedName>
    <definedName name="WARSONO">'[37]1'!$A$12:$BR$40</definedName>
    <definedName name="week">[38]Formulas!$H$4</definedName>
    <definedName name="Wilayah">#REF!</definedName>
    <definedName name="WR" hidden="1">{#N/A,#N/A,FALSE,"M.31"}</definedName>
    <definedName name="WRI_Data">[35]WRI!$A:$Y</definedName>
    <definedName name="wrn.33" hidden="1">{#N/A,#N/A,FALSE,"M.32"}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" hidden="1">{#N/A,#N/A,FALSE,"M.41"}</definedName>
    <definedName name="wrn.M.42." hidden="1">{#N/A,#N/A,FALSE,"M.42"}</definedName>
    <definedName name="wrn.M.43." hidden="1">{#N/A,#N/A,FALSE,"M.43"}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tabel6." hidden="1">{#N/A,#N/A,TRUE,"Tabel6"}</definedName>
    <definedName name="x" hidden="1">{#N/A,#N/A,FALSE,"M.42"}</definedName>
    <definedName name="zone_saisie">'[39]Submission Form'!$A$4:$C$5,'[39]Submission Form'!$D$7,'[39]Submission Form'!$D$10:$D$11,'[39]Submission Form'!$D$17:$D$26,'[39]Submission Form'!$D$33</definedName>
    <definedName name="zX">'[40]13.REFERENSI'!$B$7:$B$77</definedName>
    <definedName name="ZXCZ" hidden="1">{#N/A,#N/A,FALSE,"M.31"}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4" l="1"/>
  <c r="K38" i="4"/>
  <c r="K37" i="4"/>
  <c r="B37" i="4"/>
  <c r="I41" i="4"/>
  <c r="K27" i="4" s="1"/>
  <c r="B34" i="4"/>
  <c r="B31" i="4"/>
  <c r="I30" i="4"/>
  <c r="I29" i="4"/>
  <c r="I24" i="4"/>
  <c r="I23" i="4"/>
  <c r="I22" i="4"/>
  <c r="I21" i="4"/>
  <c r="I20" i="4"/>
  <c r="I19" i="4"/>
  <c r="I18" i="4"/>
  <c r="I17" i="4"/>
  <c r="I16" i="4"/>
  <c r="B28" i="4"/>
  <c r="B25" i="4"/>
  <c r="B22" i="4"/>
  <c r="B19" i="4"/>
  <c r="B16" i="4"/>
  <c r="K22" i="4" l="1"/>
  <c r="K23" i="4"/>
  <c r="K24" i="4"/>
  <c r="K28" i="4"/>
  <c r="K29" i="4"/>
  <c r="K30" i="4"/>
  <c r="K31" i="4"/>
  <c r="K32" i="4"/>
  <c r="K33" i="4"/>
  <c r="K25" i="4"/>
  <c r="K26" i="4"/>
</calcChain>
</file>

<file path=xl/sharedStrings.xml><?xml version="1.0" encoding="utf-8"?>
<sst xmlns="http://schemas.openxmlformats.org/spreadsheetml/2006/main" count="173" uniqueCount="115">
  <si>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</si>
  <si>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</si>
  <si>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</si>
  <si>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</si>
  <si>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Activity Unit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</si>
  <si>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</si>
  <si>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</si>
  <si>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</si>
  <si>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</si>
  <si>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</si>
  <si>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</si>
  <si>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</si>
  <si>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</si>
  <si>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</si>
  <si>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</si>
  <si>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</si>
  <si>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</si>
  <si>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</si>
  <si>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</si>
  <si>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</si>
  <si>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</si>
  <si>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</si>
  <si>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</si>
  <si>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</si>
  <si>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</si>
  <si>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</si>
  <si>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</si>
  <si>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</si>
  <si>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</si>
  <si>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</si>
  <si>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</si>
  <si>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</si>
  <si>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</si>
  <si>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</si>
  <si>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</si>
  <si>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</si>
  <si>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</si>
  <si>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</si>
  <si>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Code</t>
  </si>
  <si>
    <t>T</t>
  </si>
  <si>
    <t>C</t>
  </si>
  <si>
    <t>R</t>
  </si>
  <si>
    <t>~FI_T</t>
  </si>
  <si>
    <t>~FI_Process</t>
  </si>
  <si>
    <t>TechName</t>
  </si>
  <si>
    <t>Comm-IN</t>
  </si>
  <si>
    <t>Comm-OUT</t>
  </si>
  <si>
    <t>Year</t>
  </si>
  <si>
    <t>START</t>
  </si>
  <si>
    <t>EFF</t>
  </si>
  <si>
    <t>AFA</t>
  </si>
  <si>
    <t>INVCOST</t>
  </si>
  <si>
    <t>FIXOM</t>
  </si>
  <si>
    <t>VAROM</t>
  </si>
  <si>
    <t>LIFE</t>
  </si>
  <si>
    <t>CAP2ACT</t>
  </si>
  <si>
    <t>Peak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</si>
  <si>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</si>
  <si>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</si>
  <si>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</si>
  <si>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</si>
  <si>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</si>
  <si>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</si>
  <si>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</si>
  <si>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</si>
  <si>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</si>
  <si>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</si>
  <si>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Efficiency</t>
  </si>
  <si>
    <t>Utilisation Factor</t>
  </si>
  <si>
    <t>Invesctment Cost</t>
  </si>
  <si>
    <t>Fixed O&amp;M Cost</t>
  </si>
  <si>
    <t>Variable O&amp;M Cost</t>
  </si>
  <si>
    <t>Lifetime</t>
  </si>
  <si>
    <t>Capacity to Activity Factor</t>
  </si>
  <si>
    <t>% contribution to PEAK</t>
  </si>
  <si>
    <t>*Process Set Membership</t>
  </si>
  <si>
    <t>Technology Name</t>
  </si>
  <si>
    <t>Technology Description</t>
  </si>
  <si>
    <t>Capacity Unit</t>
  </si>
  <si>
    <t>TimeSlice level of Process Activity</t>
  </si>
  <si>
    <t>Primary Commodity Group</t>
  </si>
  <si>
    <t>Vintage Tracking</t>
  </si>
  <si>
    <t>*Units</t>
  </si>
  <si>
    <t>Years</t>
  </si>
  <si>
    <t>(Act Unit/Cap Unit)</t>
  </si>
  <si>
    <t>ELE</t>
  </si>
  <si>
    <t>E-ESDM-RNW-SOL-PV-U10</t>
  </si>
  <si>
    <t>SEASON</t>
  </si>
  <si>
    <t>Yes</t>
  </si>
  <si>
    <t>ELCSOL</t>
  </si>
  <si>
    <t>E-ESDM-RNW-WIN-LBW10</t>
  </si>
  <si>
    <t>E-ESDM-RNW-BIO-BIO</t>
  </si>
  <si>
    <t>E-ESDM-RNW-HYD-NPD8</t>
  </si>
  <si>
    <t>ELCWIN</t>
  </si>
  <si>
    <t>ELCBIO</t>
  </si>
  <si>
    <t>ELCHYD</t>
  </si>
  <si>
    <t>ELCGAS</t>
  </si>
  <si>
    <t>M$/GW</t>
  </si>
  <si>
    <t>M$/PJ</t>
  </si>
  <si>
    <t>1 MWh</t>
  </si>
  <si>
    <t>Local New Minihydro Power Plant</t>
  </si>
  <si>
    <t>Local New Solar Power Plant</t>
  </si>
  <si>
    <t>Local New Wind Power Plant</t>
  </si>
  <si>
    <t>Local New Bio Power Plant</t>
  </si>
  <si>
    <t>Local New Medium Hydro Power Plant</t>
  </si>
  <si>
    <t>Local New Gas Combine Cycle Power Plant</t>
  </si>
  <si>
    <t>E-ESDM-RNW-HYD-MINI</t>
  </si>
  <si>
    <t>E-ESDM-TH-CC-GAS-CCS</t>
  </si>
  <si>
    <t>E-ESDM-TH-GAS-TURBINE</t>
  </si>
  <si>
    <t>Local New Gas Turbine Power Plant</t>
  </si>
  <si>
    <t>NCAP_DISC</t>
  </si>
  <si>
    <t>Discrete New Capatcity</t>
  </si>
  <si>
    <t>E-ESDM-TH-DIESEL</t>
  </si>
  <si>
    <t>Local New Diesel Power Plant</t>
  </si>
  <si>
    <t>ELCOIL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</si>
</sst>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\Te\x\t"/>
    <numFmt numFmtId="167" formatCode="_(&quot;$&quot;* #,##0_);_(&quot;$&quot;* \(#,##0\);_(&quot;$&quot;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1" fillId="7" borderId="0" applyNumberFormat="0" applyBorder="0" applyAlignment="0" applyProtection="0"/>
    <xf numFmtId="9" fontId="10" fillId="0" borderId="0" applyFont="0" applyFill="0" applyBorder="0" applyAlignment="0" applyProtection="0"/>
    <xf numFmtId="0" fontId="1" fillId="3" borderId="0" applyNumberFormat="0" applyBorder="0" applyAlignment="0" applyProtection="0"/>
    <xf numFmtId="0" fontId="11" fillId="9" borderId="0" applyNumberFormat="0" applyBorder="0" applyAlignment="0" applyProtection="0"/>
    <xf numFmtId="164" fontId="1" fillId="0" borderId="0" applyFont="0" applyFill="0" applyBorder="0" applyAlignment="0" applyProtection="0"/>
    <xf numFmtId="0" fontId="19" fillId="8" borderId="0" applyNumberFormat="0" applyBorder="0" applyAlignment="0" applyProtection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73">
    <xf numFmtId="0" fontId="0" fillId="0" borderId="0" xfId="0"/>
    <xf numFmtId="0" fontId="13" fillId="0" borderId="0" xfId="0" applyFont="1"/>
    <xf numFmtId="0" fontId="4" fillId="0" borderId="0" xfId="0" applyFont="1"/>
    <xf numFmtId="0" fontId="3" fillId="0" borderId="0" xfId="0" applyFont="1"/>
    <xf numFmtId="0" fontId="4" fillId="0" borderId="0" xfId="7" applyAlignment="1">
      <alignment horizontal="right"/>
    </xf>
    <xf numFmtId="0" fontId="3" fillId="0" borderId="0" xfId="7" applyFont="1" applyAlignment="1">
      <alignment horizontal="left"/>
    </xf>
    <xf numFmtId="0" fontId="4" fillId="0" borderId="0" xfId="7" applyAlignment="1">
      <alignment horizontal="left"/>
    </xf>
    <xf numFmtId="0" fontId="11" fillId="4" borderId="0" xfId="2"/>
    <xf numFmtId="0" fontId="14" fillId="0" borderId="0" xfId="4" applyFont="1" applyFill="1"/>
    <xf numFmtId="0" fontId="14" fillId="6" borderId="0" xfId="4" applyFont="1" applyFill="1"/>
    <xf numFmtId="0" fontId="15" fillId="3" borderId="2" xfId="1" applyFont="1" applyBorder="1" applyAlignment="1">
      <alignment horizontal="left" wrapText="1"/>
    </xf>
    <xf numFmtId="0" fontId="5" fillId="2" borderId="2" xfId="7" applyFont="1" applyFill="1" applyBorder="1" applyAlignment="1">
      <alignment horizontal="left" vertical="center"/>
    </xf>
    <xf numFmtId="0" fontId="14" fillId="6" borderId="0" xfId="4" applyFont="1" applyFill="1" applyAlignment="1">
      <alignment wrapText="1"/>
    </xf>
    <xf numFmtId="0" fontId="5" fillId="2" borderId="2" xfId="7" applyFont="1" applyFill="1" applyBorder="1" applyAlignment="1">
      <alignment horizontal="right" vertical="center" wrapText="1"/>
    </xf>
    <xf numFmtId="0" fontId="5" fillId="2" borderId="2" xfId="7" applyFont="1" applyFill="1" applyBorder="1" applyAlignment="1">
      <alignment horizontal="right" vertical="center"/>
    </xf>
    <xf numFmtId="0" fontId="15" fillId="3" borderId="2" xfId="1" applyFont="1" applyBorder="1" applyAlignment="1">
      <alignment horizontal="right" wrapText="1"/>
    </xf>
    <xf numFmtId="0" fontId="15" fillId="3" borderId="3" xfId="1" applyFont="1" applyBorder="1" applyAlignment="1">
      <alignment horizontal="right" wrapText="1"/>
    </xf>
    <xf numFmtId="0" fontId="11" fillId="4" borderId="0" xfId="2" applyAlignment="1">
      <alignment wrapText="1"/>
    </xf>
    <xf numFmtId="0" fontId="4" fillId="0" borderId="0" xfId="5"/>
    <xf numFmtId="0" fontId="16" fillId="0" borderId="0" xfId="5" applyFont="1"/>
    <xf numFmtId="0" fontId="5" fillId="0" borderId="0" xfId="7" applyFont="1" applyAlignment="1">
      <alignment horizontal="right" vertical="center" wrapText="1"/>
    </xf>
    <xf numFmtId="2" fontId="4" fillId="0" borderId="0" xfId="5" applyNumberFormat="1"/>
    <xf numFmtId="0" fontId="17" fillId="0" borderId="0" xfId="4" applyFont="1" applyFill="1"/>
    <xf numFmtId="0" fontId="18" fillId="0" borderId="0" xfId="2" applyFont="1" applyFill="1" applyAlignment="1">
      <alignment wrapText="1"/>
    </xf>
    <xf numFmtId="0" fontId="5" fillId="0" borderId="0" xfId="0" applyFont="1" applyAlignment="1">
      <alignment horizontal="left"/>
    </xf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15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3" fillId="10" borderId="0" xfId="7" applyFont="1" applyFill="1" applyAlignment="1">
      <alignment horizontal="left"/>
    </xf>
    <xf numFmtId="165" fontId="3" fillId="10" borderId="0" xfId="0" applyNumberFormat="1" applyFont="1" applyFill="1"/>
    <xf numFmtId="0" fontId="5" fillId="2" borderId="4" xfId="7" applyFont="1" applyFill="1" applyBorder="1" applyAlignment="1">
      <alignment horizontal="left" vertical="center"/>
    </xf>
    <xf numFmtId="165" fontId="5" fillId="2" borderId="5" xfId="0" applyNumberFormat="1" applyFont="1" applyFill="1" applyBorder="1" applyAlignment="1">
      <alignment horizontal="left"/>
    </xf>
    <xf numFmtId="0" fontId="15" fillId="3" borderId="4" xfId="1" applyFont="1" applyBorder="1" applyAlignment="1">
      <alignment horizontal="left" wrapText="1"/>
    </xf>
    <xf numFmtId="0" fontId="15" fillId="3" borderId="5" xfId="1" applyFont="1" applyBorder="1" applyAlignment="1">
      <alignment horizontal="right" wrapText="1"/>
    </xf>
    <xf numFmtId="0" fontId="15" fillId="3" borderId="6" xfId="1" applyFont="1" applyBorder="1" applyAlignment="1">
      <alignment horizontal="right" wrapText="1"/>
    </xf>
    <xf numFmtId="0" fontId="4" fillId="0" borderId="7" xfId="5" applyBorder="1"/>
    <xf numFmtId="0" fontId="4" fillId="0" borderId="8" xfId="5" applyBorder="1"/>
    <xf numFmtId="0" fontId="4" fillId="0" borderId="9" xfId="5" applyBorder="1"/>
    <xf numFmtId="0" fontId="4" fillId="0" borderId="10" xfId="5" applyBorder="1"/>
    <xf numFmtId="2" fontId="4" fillId="0" borderId="10" xfId="5" applyNumberFormat="1" applyBorder="1"/>
    <xf numFmtId="0" fontId="4" fillId="0" borderId="11" xfId="5" applyBorder="1"/>
    <xf numFmtId="165" fontId="5" fillId="2" borderId="4" xfId="0" applyNumberFormat="1" applyFont="1" applyFill="1" applyBorder="1" applyAlignment="1">
      <alignment horizontal="left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7" fontId="4" fillId="0" borderId="10" xfId="32" applyNumberFormat="1" applyFont="1" applyBorder="1"/>
    <xf numFmtId="0" fontId="5" fillId="2" borderId="5" xfId="7" applyFont="1" applyFill="1" applyBorder="1" applyAlignment="1">
      <alignment horizontal="right" vertical="center" wrapText="1"/>
    </xf>
    <xf numFmtId="0" fontId="4" fillId="0" borderId="0" xfId="5" applyBorder="1"/>
    <xf numFmtId="167" fontId="4" fillId="0" borderId="0" xfId="32" applyNumberFormat="1" applyFont="1" applyBorder="1"/>
    <xf numFmtId="2" fontId="4" fillId="0" borderId="0" xfId="5" applyNumberFormat="1" applyBorder="1"/>
    <xf numFmtId="165" fontId="15" fillId="3" borderId="0" xfId="1" applyNumberFormat="1" applyFont="1" applyBorder="1" applyAlignment="1">
      <alignment horizontal="left" wrapText="1"/>
    </xf>
    <xf numFmtId="165" fontId="0" fillId="0" borderId="0" xfId="0" applyNumberFormat="1" applyBorder="1"/>
    <xf numFmtId="0" fontId="0" fillId="0" borderId="0" xfId="0" applyBorder="1"/>
    <xf numFmtId="165" fontId="4" fillId="0" borderId="0" xfId="0" applyNumberFormat="1" applyFont="1" applyBorder="1"/>
    <xf numFmtId="0" fontId="4" fillId="0" borderId="0" xfId="0" applyFont="1" applyBorder="1"/>
    <xf numFmtId="165" fontId="15" fillId="3" borderId="7" xfId="1" applyNumberFormat="1" applyFont="1" applyBorder="1" applyAlignment="1">
      <alignment horizontal="left" wrapText="1"/>
    </xf>
    <xf numFmtId="165" fontId="15" fillId="3" borderId="8" xfId="1" applyNumberFormat="1" applyFont="1" applyBorder="1" applyAlignment="1">
      <alignment horizontal="left" wrapText="1"/>
    </xf>
    <xf numFmtId="0" fontId="15" fillId="3" borderId="0" xfId="1" applyFont="1" applyBorder="1" applyAlignment="1">
      <alignment horizontal="right" wrapText="1"/>
    </xf>
    <xf numFmtId="2" fontId="4" fillId="11" borderId="0" xfId="5" applyNumberFormat="1" applyFill="1" applyBorder="1"/>
    <xf numFmtId="0" fontId="4" fillId="0" borderId="4" xfId="5" applyBorder="1"/>
    <xf numFmtId="0" fontId="4" fillId="0" borderId="2" xfId="5" applyBorder="1"/>
    <xf numFmtId="2" fontId="4" fillId="0" borderId="2" xfId="5" applyNumberFormat="1" applyBorder="1"/>
    <xf numFmtId="167" fontId="4" fillId="0" borderId="2" xfId="32" applyNumberFormat="1" applyFont="1" applyBorder="1"/>
    <xf numFmtId="0" fontId="4" fillId="0" borderId="5" xfId="5" applyBorder="1"/>
  </cellXfs>
  <cellStyles count="33">
    <cellStyle name="20% - Accent5" xfId="1" builtinId="46"/>
    <cellStyle name="20% - Accent5 2" xfId="21" xr:uid="{207DDF5B-44DC-499D-A519-7FB7AAE7737E}"/>
    <cellStyle name="60% - Accent2 2" xfId="22" xr:uid="{EDD061A4-DD5F-4A14-9278-8B52BE7A17AE}"/>
    <cellStyle name="Accent1 2" xfId="19" xr:uid="{8CBEE902-E75B-8A4A-987A-2187B6454D60}"/>
    <cellStyle name="Accent2" xfId="2" builtinId="33"/>
    <cellStyle name="Comma 2" xfId="3" xr:uid="{00000000-0005-0000-0000-000002000000}"/>
    <cellStyle name="Comma 2 2" xfId="23" xr:uid="{45249BE9-70D7-4CDA-875E-E0E6557C5223}"/>
    <cellStyle name="Currency" xfId="32" builtinId="4"/>
    <cellStyle name="Good" xfId="4" builtinId="26"/>
    <cellStyle name="Neutral 2" xfId="24" xr:uid="{A3D3C9FF-8CCD-46D9-9443-425CA6E7DEF7}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8 2" xfId="25" xr:uid="{FEBDF744-2522-4563-9BC5-9E5A0B8CDE09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3 3" xfId="26" xr:uid="{9F753AD2-06A6-4E78-91D8-4AADDC0C4C85}"/>
    <cellStyle name="Percent 4" xfId="16" xr:uid="{00000000-0005-0000-0000-000010000000}"/>
    <cellStyle name="Percent 4 2" xfId="28" xr:uid="{94629243-66CD-4573-926A-B36A284AE92F}"/>
    <cellStyle name="Percent 4 3" xfId="29" xr:uid="{4FE56306-2F2D-4E74-BCA2-E3F9B1AD9CFA}"/>
    <cellStyle name="Percent 4 4" xfId="27" xr:uid="{4264A663-F8DB-4A91-A0A2-6FC162C2E931}"/>
    <cellStyle name="Percent 5" xfId="17" xr:uid="{00000000-0005-0000-0000-000011000000}"/>
    <cellStyle name="Percent 5 2" xfId="20" xr:uid="{1C05A96B-E203-0242-AE8C-7D812DDAA655}"/>
    <cellStyle name="Percent 5 3" xfId="30" xr:uid="{173A15BA-F558-49B8-BF05-25013AA2C342}"/>
    <cellStyle name="Percent 6" xfId="31" xr:uid="{31C0CC97-AC4B-4C7E-AFB2-8818F2509EC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.LAPORAN%20SISTEM\Tahun%202012\04.%20April\13%20April%20Logshe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WINDOWS/Personal/Feb-SKB-Fre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Backup%20document\RPTL%202005\DKL%20KALTIM%202005\_calinvestrptl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iop/KHUSUS%20PIOPP/Documents%20and%20Settings/User/My%20Documents/PINJAM%20BUK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Logsheet%20Dispatcher\2011\Januari%20'11\Logsheet,%20Switching,%20KWH%20Januari%202011\01012011\Logsheet%200101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DATAPENGUSAHAAN\TM1\RKAP%20Laba_%20Rug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mro/c/My%20Documents/RENCANA-UPBSR/HARIAN/RencJul'98-0,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ispatcher1/d/Documents%20and%20Settings/Lastri/Desktop/EPO/master%20LS_RJK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i%20Agus%20Salim\Local%20Settings\Temp\NERACA%20TAHAP%20PERTAM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lisa\AppData\Roaming\Microsoft\Excel\Logsheet%20P3BS%2009%20Maret%20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PASA-BALI\HASIL\Hasil_COAL_0801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LAPORAN%20BAHAN%20BAKAR%202011\Database%20EPI%202011-D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ang%20Abie\Proyek%202010\Proyek%202010%20Semester%202\Hasil%20Rapat%20RAE%20Tahun%202010%20sem%202\Documents%20and%20Settings\HP_Owner\My%20Documents\01RenOp\02ROB\Buku%20Rencana%20Bulan%20Desember%202005\Neraca%20Day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bsbs-olin/2013/DATA%20CAROLINE/DATA%20RENEV%20(CAROLINA)/CAROLINA%20NITIP%20on%20Erie/2012/LOGSHEET%20UPB%20SUMBAGSEL/UPB%20SUMBAGSEL/07%20JULI%202012/Logsheet%20UPBSBS%2022-07-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My%20Documents\Back%20Up%20Pram\Stastistik\Back%20Up%20Office%20Comp%2005%2008%2009\Stastistik\El-For-AI'99'02\DElFor-p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my%20document\File%20kirim%20email%20ke%20opsis\Tahun%202012\03%20MARET\22%20Maret%20Logsheet%20pkl%2024.00%20WI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1.SUPERVISOR%20DOS\01.Penyelia\Tahun%202012\02.%20Februari%202012\LAPORAN%20SISTEM\Tahun%202011\12.Desember\31%20Desember%202011%20Log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LKTW101\LAPORAN\CashFlow012001Anggar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uminto\lap-keu\sent\LKTW101\LAPORAN\CashFlow012001Angga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6.70.250/Lap_Pen_2005/temp/Adi/Ls_01_09_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o_SP\Smtr_ALT\ThermalRep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HP_ADM~1\LOCALS~1\Temp\scp45796\Yohanes\LPRN%20BULANAN%202007\STAND%20KWH%20TH%202007-F12R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TARGET%20kit_p3b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Electricity_576TS/VT_IE_EL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Rukn/SWA_RPT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BAHRI-BARU\THN-2008\LAP%20BUL\MEI'08\MEI'08%20nanda\BAHRI-BARU\TUGAS%20OP%20&amp;%20KIT\PIOP\2006\Desember\Logsheet%20Desem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LATE%20EXCEL%20&amp;%20WORD\work-schedul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LKTW201\@PJB\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.LAPORAN%20SISTEM\Tahun%202012\03.%20Maret\16%20Maret%20Log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bos-dispatch2/Data_2/My%20Documents/epo/ROB%20AGUSTUS%202003/MWH%20PROSYM%20Februari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RKAP2005%20UNIT(10Aug04)\TM1\RKAP%20Laba_%20Rugi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LATE%20EXCEL%20&amp;%20WORD\monitor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Documents%20and%20Settings\Wirabumi\My%20Documents\Forum%20Perencanaan\WILUS-KALTIM\TRANS+DIST\DIST0-hi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-%20arief%20-\LNG%20RTRF\PLN\060510%20Data_DefS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REKAP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Instalasi"/>
      <sheetName val="ACUAN"/>
      <sheetName val="GABLUARJAWA1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THN-7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HN-6"/>
      <sheetName val="Twr (15)"/>
      <sheetName val="Form-B-R1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prod03"/>
      <sheetName val="Sheet5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scada 2001"/>
      <sheetName val="A"/>
      <sheetName val="KUMULATIP"/>
      <sheetName val="KMS-DIS5"/>
      <sheetName val="MENU"/>
      <sheetName val="PARAMETER"/>
      <sheetName val="analis"/>
      <sheetName val="DGGKIT+ Derating"/>
      <sheetName val="WORKPLAN GROWS R KARANGNUNGGAL"/>
      <sheetName val="F-1"/>
      <sheetName val="TRANS"/>
      <sheetName val="PTG"/>
      <sheetName val="Daftar"/>
      <sheetName val="MST"/>
      <sheetName val="B"/>
      <sheetName val="Sheet1"/>
      <sheetName val="REK-PEG"/>
      <sheetName val="FLI - Sec.1"/>
      <sheetName val="Transfer"/>
      <sheetName val="SewaBel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REFERENSI"/>
      <sheetName val="Sch-5"/>
      <sheetName val="Harga BBM Indonesia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graf2"/>
      <sheetName val="DATA-BASE SUTT"/>
      <sheetName val="analhps Pasng"/>
      <sheetName val="Beltra  (7)"/>
      <sheetName val="Peralatan"/>
      <sheetName val="Basic Price"/>
      <sheetName val="NP-7"/>
      <sheetName val="HSLAIN-LAIN"/>
      <sheetName val="Master Edit"/>
      <sheetName val="AC"/>
      <sheetName val="REF"/>
      <sheetName val="TAHAP 5"/>
      <sheetName val="Pareto_SKR#4"/>
      <sheetName val="DivVII"/>
      <sheetName val="Div2"/>
      <sheetName val="Div3"/>
      <sheetName val="FDR"/>
      <sheetName val="2008"/>
      <sheetName val="DAFGED"/>
      <sheetName val="Summary"/>
      <sheetName val="RAB"/>
      <sheetName val="rekmodiPtk (MAP)"/>
      <sheetName val="FUNGSI"/>
      <sheetName val="W1"/>
      <sheetName val="RATE TENAGA KERJA"/>
      <sheetName val="beban"/>
      <sheetName val="FORM-B"/>
      <sheetName val="SAA"/>
      <sheetName val="A1 pri123"/>
      <sheetName val="A1 PRY"/>
      <sheetName val="ACUANBARU"/>
      <sheetName val="Prog Desc"/>
      <sheetName val="Peralatan (2)"/>
      <sheetName val="Assumptions (2)"/>
      <sheetName val="se006t"/>
      <sheetName val="Daftar Harga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j BGP"/>
      <sheetName val="NETTO"/>
      <sheetName val="Adj Ashan 1"/>
      <sheetName val="Adj AD PPASR"/>
      <sheetName val="PLTD SEWA ACEH"/>
      <sheetName val="Adj TD AKE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20Keu"/>
      <sheetName val="LK 2005"/>
      <sheetName val="Parameter"/>
      <sheetName val="General Parameter"/>
      <sheetName val="MENU"/>
      <sheetName val="13.REFERENSI"/>
      <sheetName val="Cek Extend Material"/>
      <sheetName val="F-1"/>
      <sheetName val="analhps"/>
      <sheetName val="DivVI"/>
      <sheetName val="bahan"/>
      <sheetName val="DATA"/>
      <sheetName val="UshDeb00"/>
      <sheetName val="Bipeg-U(12D2)"/>
      <sheetName val="Div2"/>
      <sheetName val="ANALISA"/>
      <sheetName val="Upah"/>
      <sheetName val="RKAP"/>
      <sheetName val="Mar 2004"/>
      <sheetName val="NRCPTK01"/>
      <sheetName val="divI"/>
      <sheetName val="divII"/>
      <sheetName val="AHS STR ARS"/>
      <sheetName val="AHS ME"/>
      <sheetName val="HSD ARS+STR"/>
      <sheetName val="HSD ME"/>
      <sheetName val="HSD Bahan"/>
      <sheetName val="Jadwal"/>
      <sheetName val="Sum IF"/>
      <sheetName val="HSD Upah"/>
      <sheetName val="NerSubsis"/>
      <sheetName val="REKAP"/>
      <sheetName val="kali-2001"/>
      <sheetName val="BBMJenis(12B1)"/>
      <sheetName val="BiLuOp(14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REFERENSI"/>
      <sheetName val="spp mesin sn 1428 (Electric)"/>
      <sheetName val="biaya jasa borongan 1428"/>
      <sheetName val="TRANS"/>
      <sheetName val="Sheet3"/>
      <sheetName val="L_23"/>
      <sheetName val="Du_lieu"/>
      <sheetName val="GI"/>
      <sheetName val="LOAD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"/>
      <sheetName val="Factor"/>
      <sheetName val="Container"/>
      <sheetName val="GenlistHI"/>
      <sheetName val="Genlist RPTL DES'03"/>
      <sheetName val="GenlistLO"/>
      <sheetName val="Genlist RPTL SEP'03"/>
      <sheetName val="REKAP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Module1"/>
      <sheetName val="Module2"/>
      <sheetName val="Module5"/>
      <sheetName val="Inv_PAPUA"/>
      <sheetName val="Inv_OUTSIDE JAVA"/>
      <sheetName val="Summary LUAR JAWA"/>
      <sheetName val="KMS-DIS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ku"/>
      <sheetName val="sewa"/>
      <sheetName val="Sheet3"/>
      <sheetName val="Sheet4"/>
      <sheetName val="TUG.4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s"/>
      <sheetName val="Beban-Kit"/>
      <sheetName val="Halaman-1"/>
      <sheetName val="KWH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pek"/>
      <sheetName val="Isian Awal"/>
      <sheetName val="Pola"/>
      <sheetName val="Produk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Rencana"/>
      <sheetName val="Piket"/>
      <sheetName val="grafik-010B"/>
      <sheetName val="Kit_PU"/>
      <sheetName val="Energi"/>
      <sheetName val="Kit1234-010E"/>
      <sheetName val="Summary-010F"/>
      <sheetName val="Pek_lur-010G"/>
      <sheetName val="GANG.-010H"/>
      <sheetName val="IBT&amp;Transf-010I"/>
      <sheetName val="PU_10-010J"/>
      <sheetName val="PU_19-010K"/>
      <sheetName val="BB&amp;Air-010L"/>
      <sheetName val="Padam-010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  <sheetName val="NERACA DAYA"/>
      <sheetName val="NERACA TAHAP PERTAMA"/>
      <sheetName val="SISTEM SUMBAGSEL"/>
      <sheetName val="Wil-2"/>
      <sheetName val="2008"/>
      <sheetName val="Submission Form"/>
      <sheetName val="BA Exsport Trafo IP"/>
      <sheetName val="Produksi"/>
      <sheetName val="Pemakaian BBakar"/>
      <sheetName val="BB STAT PTD OKT 11"/>
      <sheetName val="BB PP PTD OKT 11"/>
      <sheetName val="bb stat ptd sept 11"/>
      <sheetName val="BB per sept 11 PTD"/>
      <sheetName val="Rupiah BB permesin"/>
      <sheetName val="LabaRugi"/>
      <sheetName val="LOGRESUME"/>
      <sheetName val="Usia"/>
      <sheetName val="pddk"/>
      <sheetName val="PS(bruto10-neto10) adjust"/>
      <sheetName val="tabel-JHT"/>
      <sheetName val="tabel JHT"/>
      <sheetName val="eval-jual"/>
      <sheetName val="TGP"/>
      <sheetName val="R-SM-KIN"/>
      <sheetName val="M-PEG"/>
      <sheetName val="RKA 2010"/>
      <sheetName val="rencana"/>
      <sheetName val="W1"/>
      <sheetName val="CAL"/>
      <sheetName val="TRNS-C1"/>
      <sheetName val="PkRp"/>
      <sheetName val="M"/>
      <sheetName val="C"/>
      <sheetName val="Transfer"/>
      <sheetName val="Uraian"/>
      <sheetName val="rkap2008"/>
      <sheetName val="List"/>
      <sheetName val="Bipeg-U(12D2)"/>
      <sheetName val="ca"/>
      <sheetName val="sept"/>
      <sheetName val="Asumsi"/>
      <sheetName val="TRANS"/>
      <sheetName val="Kamus"/>
      <sheetName val="Electrical "/>
      <sheetName val="SCADA ENG"/>
      <sheetName val="Supervisory Control System"/>
      <sheetName val="AKTIVA TETAP"/>
      <sheetName val="FORM.A3"/>
      <sheetName val="Download_Data"/>
      <sheetName val="Sheet6"/>
      <sheetName val="kroscek BBM"/>
      <sheetName val="simulasi droping"/>
      <sheetName val="10. ND-Lampung"/>
      <sheetName val="11. ND-Banten"/>
      <sheetName val="Div2"/>
      <sheetName val="FORM REN RUTIN KIT"/>
      <sheetName val="Twr (15)"/>
      <sheetName val="RAB"/>
      <sheetName val="Inv_NAD"/>
      <sheetName val="Inv_RI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MP KIT"/>
      <sheetName val="UPBSBU"/>
      <sheetName val="UPBSBT"/>
      <sheetName val="UPBSBS"/>
      <sheetName val="PEMBEBANAN-1"/>
      <sheetName val="PEMBEBANAN-2"/>
      <sheetName val="3.SWITCHKITLUR"/>
      <sheetName val="4.GGNKITLUR"/>
      <sheetName val="5.KETDKSIAPANKITLUR"/>
      <sheetName val="EKSKURSI FREK"/>
      <sheetName val="LDFLOW SIANG"/>
      <sheetName val="LDFLOW MALAM"/>
      <sheetName val="Data"/>
      <sheetName val="PEMADAMAN"/>
      <sheetName val="Gb. Kurva Beban "/>
      <sheetName val="KWH KIT SBT"/>
      <sheetName val="KWH KIT SBS"/>
      <sheetName val="KWH KIT SBS-SBT"/>
      <sheetName val="KWH KIT PROD SBU"/>
      <sheetName val="KWH KIT SBU"/>
      <sheetName val="Monitor Air"/>
      <sheetName val="IPP"/>
      <sheetName val="REFERENSI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ek Progres F12,13,14"/>
      <sheetName val="REALISASI PER-WIL"/>
      <sheetName val="IPP 2011"/>
      <sheetName val="REALISASI PER-KIT"/>
      <sheetName val="Energy Mix"/>
      <sheetName val="Per PLTU"/>
      <sheetName val="BBM Per Pemasok"/>
      <sheetName val="Gas Per Pemasok"/>
      <sheetName val="Rekap PLN+IPP"/>
      <sheetName val="Rekap BBM 2011 Add Mobil 5"/>
      <sheetName val="Rekap BBM 2011 Add Mobil 9.5"/>
      <sheetName val="Rekap BBM 2011 Kapal 5"/>
      <sheetName val="Rekap BBM 2011 Kapal 9.5"/>
      <sheetName val="Lelang"/>
      <sheetName val="HRG GAS"/>
      <sheetName val="Kontrak vs Realisasi Gas"/>
      <sheetName val="Grafik Gas"/>
      <sheetName val="Grafik batubara"/>
      <sheetName val="GWh Per-Jns Kit"/>
      <sheetName val="Stok Fuel 2011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UMMARY SFC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Hitung BP"/>
      <sheetName val="KOEF"/>
      <sheetName val="Tabel ND(Tb8)"/>
      <sheetName val="Grafik ND(Tb9)"/>
      <sheetName val="Data"/>
      <sheetName val="Panduan"/>
      <sheetName val="HAR"/>
      <sheetName val="GGN"/>
      <sheetName val="TERPASANG"/>
      <sheetName val="V. MUSIM"/>
      <sheetName val="DERATING"/>
      <sheetName val="GRFRencBP"/>
      <sheetName val="BP"/>
      <sheetName val="NerDa"/>
      <sheetName val="Gb.Komposisi Kit"/>
      <sheetName val="Mampu Pasok"/>
      <sheetName val="Gb. Kurva Beban Sept"/>
      <sheetName val="9 Sept 05--1296,8 MW"/>
      <sheetName val="kerja-libur"/>
      <sheetName val="PO (2)"/>
      <sheetName val="PO"/>
      <sheetName val="MO"/>
      <sheetName val="Waduk"/>
      <sheetName val="Per kit"/>
      <sheetName val="Mampu Paso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COVER"/>
      <sheetName val="2.BEBANUPBSBS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ELEVASI"/>
      <sheetName val="10.PEMADAMAN"/>
      <sheetName val="11.SCADATEL"/>
      <sheetName val="12.REFERENSI"/>
      <sheetName val="13.SER-PAGI"/>
      <sheetName val="14.SER-SIANG"/>
      <sheetName val="15.SER-M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1.COVER"/>
      <sheetName val="2.BEBANUPBSBU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10.PEMADAMAN"/>
      <sheetName val="11.SCADATEL"/>
      <sheetName val="12.REFERENSI"/>
      <sheetName val="13. INALUM"/>
      <sheetName val="UFR-1"/>
      <sheetName val="UFR-2"/>
      <sheetName val="UFR-3"/>
      <sheetName val="ASAHAN 1"/>
      <sheetName val="DMP"/>
      <sheetName val="SBU-SBT"/>
      <sheetName val="BINJAI 275 KV"/>
      <sheetName val="275 BNJAI"/>
      <sheetName val="NDUPBSBU 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SBS-SBT"/>
      <sheetName val="GABUNGAN"/>
      <sheetName val="Sheet1"/>
      <sheetName val="Sheet2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"/>
      <sheetName val="ENERGI MIX 2005-2010-OK-rev2"/>
      <sheetName val="Resum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&amp;faktor kali"/>
      <sheetName val="kwhpakai_all"/>
      <sheetName val="FORM LU 5"/>
      <sheetName val="terima"/>
      <sheetName val="PS GI"/>
      <sheetName val="kirim"/>
      <sheetName val="A.Terima F(1-2)"/>
      <sheetName val="B.Kirim F(1-3)"/>
      <sheetName val="C.12RB F(1-1)"/>
      <sheetName val="FORM LU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Cover"/>
      <sheetName val="Log"/>
      <sheetName val="SETUP"/>
      <sheetName val="SEM"/>
      <sheetName val="WRI"/>
      <sheetName val="IWEA"/>
      <sheetName val="GCS"/>
      <sheetName val="Data_Dispatch"/>
      <sheetName val="Processes"/>
      <sheetName val="Commodities"/>
      <sheetName val="ELC_FuelTech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Sch-5"/>
      <sheetName val="Laba Rugi"/>
      <sheetName val="GeneralInfo"/>
      <sheetName val="Asumsi"/>
      <sheetName val="Sudah Berjalan"/>
      <sheetName val="UPAH"/>
      <sheetName val="MU"/>
      <sheetName val="Sentra"/>
      <sheetName val="LAIN2"/>
      <sheetName val="L-R"/>
      <sheetName val="L_23"/>
      <sheetName val="DTU"/>
      <sheetName val="BA-1"/>
      <sheetName val="BA1"/>
      <sheetName val="D-2"/>
      <sheetName val="sept"/>
      <sheetName val="FORM BQ TL PRATU 4cct"/>
      <sheetName val="RAB GI"/>
      <sheetName val="LOGRESUME"/>
      <sheetName val="SATPAM"/>
      <sheetName val="3-DIV2"/>
      <sheetName val="Master 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Sheet1"/>
      <sheetName val="01 A"/>
      <sheetName val="XREF"/>
      <sheetName val="Har_Sus"/>
      <sheetName val="006 AC Standing Floor CT"/>
      <sheetName val="THN-7"/>
      <sheetName val="Sudah Berjalan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AnalisaSIPIL RIIL"/>
      <sheetName val="IkhtisarBiop(12.0)"/>
      <sheetName val="PendOpLain(11B)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Usulan"/>
      <sheetName val="W1"/>
      <sheetName val="Material"/>
      <sheetName val="BBT HARDU"/>
      <sheetName val="KALK_GES"/>
      <sheetName val="LAIN2"/>
      <sheetName val="unit"/>
      <sheetName val="Penjualan"/>
      <sheetName val="ProdSendiri"/>
      <sheetName val="PS&amp;Susut TL"/>
      <sheetName val="SewaBeli"/>
      <sheetName val="Transfer"/>
      <sheetName val="BBT HARJAR"/>
      <sheetName val="Formulas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IN OUT"/>
      <sheetName val="Sheet3"/>
      <sheetName val="TRANS"/>
      <sheetName val="RJBR"/>
      <sheetName val="16 - Alternative Unit Pricing"/>
      <sheetName val="Estimate"/>
      <sheetName val="Fuel Gas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 Report-Akum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R-SM-KI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GRAFIK KWH PROD"/>
      <sheetName val="REKAP "/>
      <sheetName val="SINKRON SBU-T"/>
      <sheetName val="UFR-1"/>
      <sheetName val="UFR-2"/>
      <sheetName val="UFR-3"/>
      <sheetName val="START KIT"/>
      <sheetName val="STOP KI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_x0000_ÿ"/>
      <sheetName val="DTERPAREA "/>
      <sheetName val="uts"/>
      <sheetName val="DMN"/>
      <sheetName val="Target"/>
      <sheetName val="LF"/>
      <sheetName val="Prosym"/>
      <sheetName val="Jawa-Bali "/>
      <sheetName val="PJB I&amp;II"/>
      <sheetName val="10. ND-Lampung"/>
      <sheetName val="11. ND-Ban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er1"/>
      <sheetName val="Planner2"/>
      <sheetName val="mainDishes"/>
      <sheetName val="sideDishes"/>
      <sheetName val="Breakfast"/>
      <sheetName val="Lunch"/>
      <sheetName val="Snack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  <sheetName val="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68"/>
  <sheetViews>
    <sheetView tabSelected="1" topLeftCell="B1" zoomScale="106" zoomScaleNormal="100" workbookViewId="0">
      <selection activeCell="M46" sqref="M46"/>
    </sheetView>
  </sheetViews>
  <sheetFormatPr defaultColWidth="8.796875" defaultRowHeight="12.75" x14ac:dyDescent="0.35"/>
  <cols>
    <col min="1" max="1" width="3" style="18" customWidth="1"/>
    <col min="2" max="2" width="23.46484375" style="18" bestFit="1" customWidth="1"/>
    <col min="3" max="3" width="18.33203125" style="18" customWidth="1"/>
    <col min="4" max="4" width="13" style="18" bestFit="1" customWidth="1"/>
    <col min="5" max="5" width="11.796875" style="18" bestFit="1" customWidth="1"/>
    <col min="6" max="6" width="12.6640625" style="18" bestFit="1" customWidth="1"/>
    <col min="7" max="8" width="13.1328125" style="18" bestFit="1" customWidth="1"/>
    <col min="9" max="9" width="9.6640625" style="18" customWidth="1"/>
    <col min="10" max="10" width="9" style="18" customWidth="1"/>
    <col min="11" max="11" width="8.33203125" style="18" customWidth="1"/>
    <col min="12" max="12" width="7" style="18" bestFit="1" customWidth="1"/>
    <col min="13" max="13" width="15" style="18" bestFit="1" customWidth="1"/>
    <col min="14" max="14" width="11.6640625" style="18" bestFit="1" customWidth="1"/>
    <col min="15" max="15" width="11.6640625" style="18" customWidth="1"/>
    <col min="16" max="16" width="2" style="18" bestFit="1" customWidth="1"/>
    <col min="17" max="17" width="11.796875" bestFit="1" customWidth="1"/>
    <col min="18" max="18" width="7.33203125" bestFit="1" customWidth="1"/>
    <col min="19" max="19" width="24" bestFit="1" customWidth="1"/>
    <col min="20" max="20" width="52.33203125" bestFit="1" customWidth="1"/>
    <col min="21" max="21" width="6.33203125" customWidth="1"/>
    <col min="22" max="22" width="10.33203125" bestFit="1" customWidth="1"/>
    <col min="23" max="23" width="12.796875" bestFit="1" customWidth="1"/>
    <col min="24" max="24" width="14.33203125" customWidth="1"/>
    <col min="25" max="25" width="8" bestFit="1" customWidth="1"/>
  </cols>
  <sheetData>
    <row r="1" spans="1:25" ht="22.5" x14ac:dyDescent="0.6">
      <c r="A1" s="1" t="s">
        <v>0</v>
      </c>
    </row>
    <row r="2" spans="1:25" ht="13.15" x14ac:dyDescent="0.4">
      <c r="Q2" s="24"/>
      <c r="R2" s="24"/>
      <c r="S2" s="24"/>
      <c r="T2" s="24"/>
      <c r="U2" s="24"/>
      <c r="V2" s="24"/>
      <c r="W2" s="24"/>
      <c r="X2" s="24"/>
      <c r="Y2" s="24"/>
    </row>
    <row r="3" spans="1:25" ht="14.25" x14ac:dyDescent="0.45">
      <c r="B3" s="17" t="s">
        <v>1</v>
      </c>
      <c r="C3" s="7" t="s">
        <v>2</v>
      </c>
      <c r="D3" s="7" t="s">
        <v>3</v>
      </c>
      <c r="E3" s="17" t="s">
        <v>4</v>
      </c>
      <c r="F3" s="17" t="s">
        <v>5</v>
      </c>
      <c r="G3" s="17" t="s">
        <v>6</v>
      </c>
      <c r="I3" s="17" t="s">
        <v>7</v>
      </c>
    </row>
    <row r="4" spans="1:25" ht="15.75" x14ac:dyDescent="0.5">
      <c r="B4" s="9" t="s">
        <v>8</v>
      </c>
      <c r="C4" s="9" t="s">
        <v>9</v>
      </c>
      <c r="D4" s="12" t="s">
        <v>10</v>
      </c>
      <c r="E4" s="9" t="s">
        <v>11</v>
      </c>
      <c r="F4" s="9" t="s">
        <v>12</v>
      </c>
      <c r="G4" s="9" t="s">
        <v>13</v>
      </c>
      <c r="I4" s="9" t="s">
        <v>14</v>
      </c>
      <c r="Q4" s="25" t="s">
        <v>15</v>
      </c>
      <c r="R4" s="25"/>
      <c r="S4" s="26"/>
      <c r="T4" s="26"/>
      <c r="U4" s="26"/>
      <c r="V4" s="26"/>
      <c r="W4" s="26"/>
      <c r="X4" s="26"/>
      <c r="Y4" s="26"/>
    </row>
    <row r="5" spans="1:25" ht="13.15" x14ac:dyDescent="0.4">
      <c r="Q5" s="27" t="s">
        <v>16</v>
      </c>
      <c r="R5" s="28" t="s">
        <v>17</v>
      </c>
      <c r="S5" s="27" t="s">
        <v>18</v>
      </c>
      <c r="T5" s="27" t="s">
        <v>19</v>
      </c>
      <c r="U5" s="27" t="s">
        <v>20</v>
      </c>
      <c r="V5" s="27" t="s">
        <v>21</v>
      </c>
      <c r="W5" s="27" t="s">
        <v>22</v>
      </c>
      <c r="X5" s="27" t="s">
        <v>23</v>
      </c>
      <c r="Y5" s="27" t="s">
        <v>24</v>
      </c>
    </row>
    <row r="6" spans="1:25" ht="22.15" thickBot="1" x14ac:dyDescent="0.55000000000000004">
      <c r="B6" s="23" t="s">
        <v>25</v>
      </c>
      <c r="C6" s="7" t="s">
        <v>26</v>
      </c>
      <c r="D6" s="7" t="s">
        <v>27</v>
      </c>
      <c r="E6" s="7" t="s">
        <v>28</v>
      </c>
      <c r="F6" s="7" t="s">
        <v>29</v>
      </c>
      <c r="H6" s="8"/>
      <c r="Q6" s="29" t="s">
        <v>30</v>
      </c>
      <c r="R6" s="29" t="s">
        <v>31</v>
      </c>
      <c r="S6" s="29" t="s">
        <v>32</v>
      </c>
      <c r="T6" s="29" t="s">
        <v>33</v>
      </c>
      <c r="U6" s="29" t="s">
        <v>20</v>
      </c>
      <c r="V6" s="29" t="s">
        <v>34</v>
      </c>
      <c r="W6" s="29" t="s">
        <v>35</v>
      </c>
      <c r="X6" s="29" t="s">
        <v>36</v>
      </c>
      <c r="Y6" s="29" t="s">
        <v>37</v>
      </c>
    </row>
    <row r="7" spans="1:25" ht="15.75" x14ac:dyDescent="0.5">
      <c r="B7" s="22" t="s">
        <v>38</v>
      </c>
      <c r="C7" s="9" t="s">
        <v>39</v>
      </c>
      <c r="D7" s="9" t="s">
        <v>40</v>
      </c>
      <c r="E7" s="9" t="s">
        <v>41</v>
      </c>
      <c r="F7" s="9" t="s">
        <v>14</v>
      </c>
      <c r="H7" s="8"/>
    </row>
    <row r="8" spans="1:25" ht="15.75" x14ac:dyDescent="0.5">
      <c r="B8" s="22"/>
      <c r="C8" s="9"/>
      <c r="D8" s="9"/>
      <c r="E8" s="9"/>
      <c r="F8" s="9"/>
      <c r="H8" s="8"/>
    </row>
    <row r="9" spans="1:25" ht="15.75" x14ac:dyDescent="0.5">
      <c r="B9" s="22"/>
      <c r="C9" s="9"/>
      <c r="D9" s="9"/>
      <c r="E9" s="9"/>
      <c r="F9" s="9"/>
      <c r="H9" s="8"/>
    </row>
    <row r="11" spans="1:25" ht="13.15" x14ac:dyDescent="0.4">
      <c r="Q11" s="3"/>
      <c r="R11" s="3"/>
    </row>
    <row r="12" spans="1:25" ht="13.15" x14ac:dyDescent="0.4">
      <c r="E12" s="32" t="s">
        <v>42</v>
      </c>
      <c r="F12" s="19"/>
      <c r="G12" s="5"/>
      <c r="I12" s="5"/>
      <c r="J12" s="6"/>
      <c r="K12" s="6"/>
      <c r="L12" s="4"/>
      <c r="Q12" s="33" t="s">
        <v>43</v>
      </c>
      <c r="R12" s="25"/>
      <c r="S12" s="26"/>
      <c r="T12" s="26"/>
      <c r="U12" s="26"/>
      <c r="V12" s="26"/>
      <c r="W12" s="26"/>
      <c r="X12" s="26"/>
      <c r="Y12" s="26"/>
    </row>
    <row r="13" spans="1:25" ht="13.15" x14ac:dyDescent="0.4">
      <c r="B13" s="34" t="s">
        <v>44</v>
      </c>
      <c r="C13" s="11" t="s">
        <v>45</v>
      </c>
      <c r="D13" s="11" t="s">
        <v>46</v>
      </c>
      <c r="E13" s="11" t="s">
        <v>47</v>
      </c>
      <c r="F13" s="13" t="s">
        <v>48</v>
      </c>
      <c r="G13" s="14" t="s">
        <v>49</v>
      </c>
      <c r="H13" s="14" t="s">
        <v>50</v>
      </c>
      <c r="I13" s="14" t="s">
        <v>51</v>
      </c>
      <c r="J13" s="14" t="s">
        <v>52</v>
      </c>
      <c r="K13" s="14" t="s">
        <v>53</v>
      </c>
      <c r="L13" s="13" t="s">
        <v>54</v>
      </c>
      <c r="M13" s="13" t="s">
        <v>55</v>
      </c>
      <c r="N13" s="55" t="s">
        <v>56</v>
      </c>
      <c r="P13" s="20"/>
      <c r="Q13" s="45" t="s">
        <v>57</v>
      </c>
      <c r="R13" s="27" t="s">
        <v>17</v>
      </c>
      <c r="S13" s="27" t="s">
        <v>44</v>
      </c>
      <c r="T13" s="27" t="s">
        <v>58</v>
      </c>
      <c r="U13" s="27" t="s">
        <v>59</v>
      </c>
      <c r="V13" s="27" t="s">
        <v>60</v>
      </c>
      <c r="W13" s="27" t="s">
        <v>61</v>
      </c>
      <c r="X13" s="27" t="s">
        <v>62</v>
      </c>
      <c r="Y13" s="35" t="s">
        <v>63</v>
      </c>
    </row>
    <row r="14" spans="1:25" ht="20.65" x14ac:dyDescent="0.35">
      <c r="B14" s="36" t="s">
        <v>64</v>
      </c>
      <c r="C14" s="10" t="s">
        <v>65</v>
      </c>
      <c r="D14" s="10" t="s">
        <v>66</v>
      </c>
      <c r="E14" s="10"/>
      <c r="F14" s="15"/>
      <c r="G14" s="15" t="s">
        <v>67</v>
      </c>
      <c r="H14" s="16" t="s">
        <v>68</v>
      </c>
      <c r="I14" s="15" t="s">
        <v>69</v>
      </c>
      <c r="J14" s="15" t="s">
        <v>70</v>
      </c>
      <c r="K14" s="15" t="s">
        <v>71</v>
      </c>
      <c r="L14" s="15" t="s">
        <v>72</v>
      </c>
      <c r="M14" s="15" t="s">
        <v>73</v>
      </c>
      <c r="N14" s="37" t="s">
        <v>74</v>
      </c>
      <c r="Q14" s="64" t="s">
        <v>75</v>
      </c>
      <c r="R14" s="59" t="s">
        <v>31</v>
      </c>
      <c r="S14" s="59" t="s">
        <v>76</v>
      </c>
      <c r="T14" s="59" t="s">
        <v>77</v>
      </c>
      <c r="U14" s="59" t="s">
        <v>4</v>
      </c>
      <c r="V14" s="59" t="s">
        <v>78</v>
      </c>
      <c r="W14" s="59" t="s">
        <v>79</v>
      </c>
      <c r="X14" s="59" t="s">
        <v>80</v>
      </c>
      <c r="Y14" s="65" t="s">
        <v>81</v>
      </c>
    </row>
    <row r="15" spans="1:25" x14ac:dyDescent="0.35">
      <c r="B15" s="36" t="s">
        <v>82</v>
      </c>
      <c r="C15" s="10"/>
      <c r="D15" s="10"/>
      <c r="E15" s="10"/>
      <c r="F15" s="15"/>
      <c r="G15" s="15"/>
      <c r="H15" s="66"/>
      <c r="I15" s="15" t="s">
        <v>97</v>
      </c>
      <c r="J15" s="15" t="s">
        <v>97</v>
      </c>
      <c r="K15" s="15" t="s">
        <v>98</v>
      </c>
      <c r="L15" s="15" t="s">
        <v>83</v>
      </c>
      <c r="M15" s="15" t="s">
        <v>84</v>
      </c>
      <c r="N15" s="37"/>
      <c r="Q15" s="46" t="s">
        <v>85</v>
      </c>
      <c r="R15" s="61"/>
      <c r="S15" s="61" t="s">
        <v>86</v>
      </c>
      <c r="T15" s="60" t="s">
        <v>101</v>
      </c>
      <c r="U15" s="60" t="s">
        <v>11</v>
      </c>
      <c r="V15" s="60" t="s">
        <v>12</v>
      </c>
      <c r="W15" s="62" t="s">
        <v>87</v>
      </c>
      <c r="X15" s="61"/>
      <c r="Y15" s="47" t="s">
        <v>88</v>
      </c>
    </row>
    <row r="16" spans="1:25" x14ac:dyDescent="0.35">
      <c r="B16" s="68" t="str">
        <f>S15</f>
        <v>E-ESDM-RNW-SOL-PV-U10</v>
      </c>
      <c r="C16" s="69" t="s">
        <v>89</v>
      </c>
      <c r="D16" s="69" t="s">
        <v>8</v>
      </c>
      <c r="E16" s="69">
        <v>2020</v>
      </c>
      <c r="F16" s="69">
        <v>2024</v>
      </c>
      <c r="G16" s="70">
        <v>20.5</v>
      </c>
      <c r="H16" s="70">
        <v>0.15</v>
      </c>
      <c r="I16" s="71">
        <f>0.79*1000</f>
        <v>790</v>
      </c>
      <c r="J16" s="70">
        <v>14.4</v>
      </c>
      <c r="K16" s="69"/>
      <c r="L16" s="69">
        <v>25</v>
      </c>
      <c r="M16" s="69">
        <v>31.536000000000001</v>
      </c>
      <c r="N16" s="72">
        <v>0.5</v>
      </c>
      <c r="Q16" s="48"/>
      <c r="R16" s="61"/>
      <c r="S16" s="61" t="s">
        <v>90</v>
      </c>
      <c r="T16" s="60" t="s">
        <v>102</v>
      </c>
      <c r="U16" s="60" t="s">
        <v>11</v>
      </c>
      <c r="V16" s="60" t="s">
        <v>12</v>
      </c>
      <c r="W16" s="63"/>
      <c r="X16" s="61"/>
      <c r="Y16" s="47" t="s">
        <v>88</v>
      </c>
    </row>
    <row r="17" spans="2:25" x14ac:dyDescent="0.35">
      <c r="B17" s="39"/>
      <c r="C17" s="56" t="s">
        <v>89</v>
      </c>
      <c r="D17" s="56"/>
      <c r="E17" s="56">
        <v>2030</v>
      </c>
      <c r="F17" s="56"/>
      <c r="G17" s="58">
        <v>23</v>
      </c>
      <c r="H17" s="58">
        <v>0.18</v>
      </c>
      <c r="I17" s="57">
        <f>0.56*1000</f>
        <v>560</v>
      </c>
      <c r="J17" s="58">
        <v>10</v>
      </c>
      <c r="K17" s="56"/>
      <c r="L17" s="56">
        <v>40</v>
      </c>
      <c r="M17" s="56"/>
      <c r="N17" s="40"/>
      <c r="Q17" s="48"/>
      <c r="R17" s="61"/>
      <c r="S17" s="61" t="s">
        <v>91</v>
      </c>
      <c r="T17" s="60" t="s">
        <v>103</v>
      </c>
      <c r="U17" s="60" t="s">
        <v>11</v>
      </c>
      <c r="V17" s="60" t="s">
        <v>12</v>
      </c>
      <c r="W17" s="61"/>
      <c r="X17" s="61"/>
      <c r="Y17" s="47" t="s">
        <v>88</v>
      </c>
    </row>
    <row r="18" spans="2:25" x14ac:dyDescent="0.35">
      <c r="B18" s="39"/>
      <c r="C18" s="56" t="s">
        <v>89</v>
      </c>
      <c r="D18" s="56"/>
      <c r="E18" s="56">
        <v>2050</v>
      </c>
      <c r="F18" s="56"/>
      <c r="G18" s="58">
        <v>26</v>
      </c>
      <c r="H18" s="58">
        <v>0.2</v>
      </c>
      <c r="I18" s="57">
        <f>0.41*1000</f>
        <v>410</v>
      </c>
      <c r="J18" s="58">
        <v>8</v>
      </c>
      <c r="K18" s="56"/>
      <c r="L18" s="56">
        <v>40</v>
      </c>
      <c r="M18" s="56"/>
      <c r="N18" s="40"/>
      <c r="Q18" s="48"/>
      <c r="R18" s="61"/>
      <c r="S18" s="61" t="s">
        <v>92</v>
      </c>
      <c r="T18" s="60" t="s">
        <v>104</v>
      </c>
      <c r="U18" s="60" t="s">
        <v>11</v>
      </c>
      <c r="V18" s="60" t="s">
        <v>12</v>
      </c>
      <c r="W18" s="61"/>
      <c r="X18" s="61"/>
      <c r="Y18" s="47" t="s">
        <v>88</v>
      </c>
    </row>
    <row r="19" spans="2:25" x14ac:dyDescent="0.35">
      <c r="B19" s="39" t="str">
        <f>S16</f>
        <v>E-ESDM-RNW-WIN-LBW10</v>
      </c>
      <c r="C19" s="56" t="s">
        <v>93</v>
      </c>
      <c r="D19" s="56" t="s">
        <v>8</v>
      </c>
      <c r="E19" s="56">
        <v>2020</v>
      </c>
      <c r="F19" s="56">
        <v>2025</v>
      </c>
      <c r="G19" s="58">
        <v>1</v>
      </c>
      <c r="H19" s="67">
        <v>0.2</v>
      </c>
      <c r="I19" s="57">
        <f>1.5*1000</f>
        <v>1500</v>
      </c>
      <c r="J19" s="58">
        <v>60</v>
      </c>
      <c r="K19" s="56"/>
      <c r="L19" s="56">
        <v>25</v>
      </c>
      <c r="M19" s="56">
        <v>31.536000000000001</v>
      </c>
      <c r="N19" s="40">
        <v>0.5</v>
      </c>
      <c r="Q19" s="48"/>
      <c r="R19" s="61"/>
      <c r="S19" s="61" t="s">
        <v>107</v>
      </c>
      <c r="T19" s="60" t="s">
        <v>105</v>
      </c>
      <c r="U19" s="60" t="s">
        <v>11</v>
      </c>
      <c r="V19" s="60" t="s">
        <v>12</v>
      </c>
      <c r="W19" s="61"/>
      <c r="X19" s="61"/>
      <c r="Y19" s="47" t="s">
        <v>88</v>
      </c>
    </row>
    <row r="20" spans="2:25" x14ac:dyDescent="0.35">
      <c r="B20" s="39"/>
      <c r="C20" s="56" t="s">
        <v>93</v>
      </c>
      <c r="D20" s="56"/>
      <c r="E20" s="56">
        <v>2030</v>
      </c>
      <c r="F20" s="56"/>
      <c r="G20" s="58"/>
      <c r="H20" s="67"/>
      <c r="I20" s="57">
        <f>1.28*1000</f>
        <v>1280</v>
      </c>
      <c r="J20" s="58">
        <v>51</v>
      </c>
      <c r="K20" s="56"/>
      <c r="L20" s="56">
        <v>30</v>
      </c>
      <c r="M20" s="56"/>
      <c r="N20" s="40"/>
      <c r="Q20" s="48"/>
      <c r="R20" s="61"/>
      <c r="S20" s="61" t="s">
        <v>106</v>
      </c>
      <c r="T20" s="60" t="s">
        <v>100</v>
      </c>
      <c r="U20" s="60" t="s">
        <v>11</v>
      </c>
      <c r="V20" s="60" t="s">
        <v>12</v>
      </c>
      <c r="W20" s="61"/>
      <c r="X20" s="61"/>
      <c r="Y20" s="49" t="s">
        <v>88</v>
      </c>
    </row>
    <row r="21" spans="2:25" x14ac:dyDescent="0.35">
      <c r="B21" s="39"/>
      <c r="C21" s="56" t="s">
        <v>93</v>
      </c>
      <c r="D21" s="56"/>
      <c r="E21" s="56">
        <v>2050</v>
      </c>
      <c r="F21" s="56"/>
      <c r="G21" s="58"/>
      <c r="H21" s="67"/>
      <c r="I21" s="57">
        <f>1.08*1000</f>
        <v>1080</v>
      </c>
      <c r="J21" s="58">
        <v>43.2</v>
      </c>
      <c r="K21" s="56"/>
      <c r="L21" s="56">
        <v>30</v>
      </c>
      <c r="M21" s="56"/>
      <c r="N21" s="40"/>
      <c r="Q21" s="48"/>
      <c r="R21" s="61"/>
      <c r="S21" s="61" t="s">
        <v>108</v>
      </c>
      <c r="T21" s="60" t="s">
        <v>109</v>
      </c>
      <c r="U21" s="60" t="s">
        <v>11</v>
      </c>
      <c r="V21" s="60" t="s">
        <v>12</v>
      </c>
      <c r="W21" s="61"/>
      <c r="X21" s="61"/>
      <c r="Y21" s="49" t="s">
        <v>88</v>
      </c>
    </row>
    <row r="22" spans="2:25" x14ac:dyDescent="0.35">
      <c r="B22" s="39" t="str">
        <f>S17</f>
        <v>E-ESDM-RNW-BIO-BIO</v>
      </c>
      <c r="C22" s="56" t="s">
        <v>94</v>
      </c>
      <c r="D22" s="56" t="s">
        <v>8</v>
      </c>
      <c r="E22" s="56">
        <v>2020</v>
      </c>
      <c r="F22" s="56">
        <v>2025</v>
      </c>
      <c r="G22" s="58">
        <v>0.31</v>
      </c>
      <c r="H22" s="58">
        <v>0.85</v>
      </c>
      <c r="I22" s="57">
        <f>2*1000</f>
        <v>2000</v>
      </c>
      <c r="J22" s="58">
        <v>47.6</v>
      </c>
      <c r="K22" s="58">
        <f>3/$I$41/1000000</f>
        <v>0.83333333333333337</v>
      </c>
      <c r="L22" s="56">
        <v>25</v>
      </c>
      <c r="M22" s="56">
        <v>31.536000000000001</v>
      </c>
      <c r="N22" s="40">
        <v>1</v>
      </c>
      <c r="Q22" s="50"/>
      <c r="R22" s="51"/>
      <c r="S22" s="51" t="s">
        <v>112</v>
      </c>
      <c r="T22" s="52" t="s">
        <v>113</v>
      </c>
      <c r="U22" s="52" t="s">
        <v>11</v>
      </c>
      <c r="V22" s="52" t="s">
        <v>12</v>
      </c>
      <c r="W22" s="51"/>
      <c r="X22" s="51"/>
      <c r="Y22" s="53" t="s">
        <v>88</v>
      </c>
    </row>
    <row r="23" spans="2:25" x14ac:dyDescent="0.35">
      <c r="B23" s="39"/>
      <c r="C23" s="56" t="s">
        <v>94</v>
      </c>
      <c r="D23" s="56"/>
      <c r="E23" s="56">
        <v>2030</v>
      </c>
      <c r="F23" s="56"/>
      <c r="G23" s="58"/>
      <c r="H23" s="58">
        <v>0.85</v>
      </c>
      <c r="I23" s="57">
        <f>1.82*1000</f>
        <v>1820</v>
      </c>
      <c r="J23" s="58">
        <v>43.8</v>
      </c>
      <c r="K23" s="58">
        <f>2.8/$I$41/1000000</f>
        <v>0.77777777777777779</v>
      </c>
      <c r="L23" s="56"/>
      <c r="M23" s="56"/>
      <c r="N23" s="40"/>
    </row>
    <row r="24" spans="2:25" x14ac:dyDescent="0.35">
      <c r="B24" s="39"/>
      <c r="C24" s="56" t="s">
        <v>94</v>
      </c>
      <c r="D24" s="56"/>
      <c r="E24" s="56">
        <v>2050</v>
      </c>
      <c r="F24" s="56"/>
      <c r="G24" s="58"/>
      <c r="H24" s="58">
        <v>0.85</v>
      </c>
      <c r="I24" s="57">
        <f>1.6*1000</f>
        <v>1600</v>
      </c>
      <c r="J24" s="58">
        <v>38.1</v>
      </c>
      <c r="K24" s="58">
        <f>2.4/$I$41/1000000</f>
        <v>0.66666666666666663</v>
      </c>
      <c r="L24" s="56"/>
      <c r="M24" s="56"/>
      <c r="N24" s="40"/>
    </row>
    <row r="25" spans="2:25" x14ac:dyDescent="0.35">
      <c r="B25" s="39" t="str">
        <f>S18</f>
        <v>E-ESDM-RNW-HYD-NPD8</v>
      </c>
      <c r="C25" s="56" t="s">
        <v>95</v>
      </c>
      <c r="D25" s="56" t="s">
        <v>8</v>
      </c>
      <c r="E25" s="56">
        <v>2020</v>
      </c>
      <c r="F25" s="56">
        <v>2026</v>
      </c>
      <c r="G25" s="58">
        <v>0.95</v>
      </c>
      <c r="H25" s="58">
        <v>0.76</v>
      </c>
      <c r="I25" s="57">
        <v>2290</v>
      </c>
      <c r="J25" s="58">
        <v>41.9</v>
      </c>
      <c r="K25" s="58">
        <f>0.5/$I$41/1000000</f>
        <v>0.1388888888888889</v>
      </c>
      <c r="L25" s="56">
        <v>50</v>
      </c>
      <c r="M25" s="56">
        <v>31.536000000000001</v>
      </c>
      <c r="N25" s="40">
        <v>1</v>
      </c>
    </row>
    <row r="26" spans="2:25" x14ac:dyDescent="0.35">
      <c r="B26" s="39"/>
      <c r="C26" s="56" t="s">
        <v>95</v>
      </c>
      <c r="D26" s="56"/>
      <c r="E26" s="56">
        <v>2030</v>
      </c>
      <c r="F26" s="56"/>
      <c r="G26" s="58"/>
      <c r="H26" s="58">
        <v>0.76</v>
      </c>
      <c r="I26" s="57">
        <v>2200</v>
      </c>
      <c r="J26" s="58">
        <v>40.200000000000003</v>
      </c>
      <c r="K26" s="58">
        <f>0.48/$I$41/1000000</f>
        <v>0.13333333333333333</v>
      </c>
      <c r="L26" s="56"/>
      <c r="M26" s="56"/>
      <c r="N26" s="40"/>
    </row>
    <row r="27" spans="2:25" x14ac:dyDescent="0.35">
      <c r="B27" s="39"/>
      <c r="C27" s="56" t="s">
        <v>95</v>
      </c>
      <c r="D27" s="56"/>
      <c r="E27" s="56">
        <v>2050</v>
      </c>
      <c r="F27" s="56"/>
      <c r="G27" s="58"/>
      <c r="H27" s="58">
        <v>0.76</v>
      </c>
      <c r="I27" s="57">
        <v>2040</v>
      </c>
      <c r="J27" s="58">
        <v>37.200000000000003</v>
      </c>
      <c r="K27" s="58">
        <f>0.45/$I$41/1000000</f>
        <v>0.12500000000000003</v>
      </c>
      <c r="L27" s="56"/>
      <c r="M27" s="56"/>
      <c r="N27" s="40"/>
    </row>
    <row r="28" spans="2:25" x14ac:dyDescent="0.35">
      <c r="B28" s="39" t="str">
        <f>S19</f>
        <v>E-ESDM-TH-CC-GAS-CCS</v>
      </c>
      <c r="C28" s="56" t="s">
        <v>96</v>
      </c>
      <c r="D28" s="56" t="s">
        <v>8</v>
      </c>
      <c r="E28" s="56">
        <v>2020</v>
      </c>
      <c r="F28" s="56">
        <v>2026</v>
      </c>
      <c r="G28" s="58">
        <v>0.56000000000000005</v>
      </c>
      <c r="H28" s="56">
        <v>0.85</v>
      </c>
      <c r="I28" s="57">
        <v>690</v>
      </c>
      <c r="J28" s="58">
        <v>23.5</v>
      </c>
      <c r="K28" s="58">
        <f>2.3/$I$41/1000000</f>
        <v>0.63888888888888884</v>
      </c>
      <c r="L28" s="56">
        <v>25</v>
      </c>
      <c r="M28" s="56">
        <v>31.536000000000001</v>
      </c>
      <c r="N28" s="40">
        <v>1</v>
      </c>
    </row>
    <row r="29" spans="2:25" x14ac:dyDescent="0.35">
      <c r="B29" s="39"/>
      <c r="C29" s="56" t="s">
        <v>96</v>
      </c>
      <c r="D29" s="56"/>
      <c r="E29" s="56">
        <v>2030</v>
      </c>
      <c r="F29" s="56"/>
      <c r="G29" s="58">
        <v>0.59</v>
      </c>
      <c r="H29" s="56">
        <v>0.85</v>
      </c>
      <c r="I29" s="57">
        <f>0.66*1000</f>
        <v>660</v>
      </c>
      <c r="J29" s="58">
        <v>22.8</v>
      </c>
      <c r="K29" s="58">
        <f>2.23/$I$41/1000000</f>
        <v>0.61944444444444446</v>
      </c>
      <c r="L29" s="56"/>
      <c r="M29" s="56"/>
      <c r="N29" s="40"/>
    </row>
    <row r="30" spans="2:25" x14ac:dyDescent="0.35">
      <c r="B30" s="39"/>
      <c r="C30" s="56" t="s">
        <v>96</v>
      </c>
      <c r="D30" s="56"/>
      <c r="E30" s="56">
        <v>2050</v>
      </c>
      <c r="F30" s="56"/>
      <c r="G30" s="58">
        <v>0.6</v>
      </c>
      <c r="H30" s="56">
        <v>0.85</v>
      </c>
      <c r="I30" s="57">
        <f>0.61*1000</f>
        <v>610</v>
      </c>
      <c r="J30" s="58">
        <v>22.1</v>
      </c>
      <c r="K30" s="58">
        <f>2.16/$I$41/1000000</f>
        <v>0.60000000000000009</v>
      </c>
      <c r="L30" s="56"/>
      <c r="M30" s="56"/>
      <c r="N30" s="40"/>
    </row>
    <row r="31" spans="2:25" x14ac:dyDescent="0.35">
      <c r="B31" s="39" t="str">
        <f>S20</f>
        <v>E-ESDM-RNW-HYD-MINI</v>
      </c>
      <c r="C31" s="56" t="s">
        <v>95</v>
      </c>
      <c r="D31" s="56" t="s">
        <v>8</v>
      </c>
      <c r="E31" s="56">
        <v>2020</v>
      </c>
      <c r="F31" s="56">
        <v>2025</v>
      </c>
      <c r="G31" s="58">
        <v>0.8</v>
      </c>
      <c r="H31" s="58">
        <v>0.76</v>
      </c>
      <c r="I31" s="57">
        <v>2700</v>
      </c>
      <c r="J31" s="58">
        <v>53</v>
      </c>
      <c r="K31" s="58">
        <f>0.5/$I$41/1000000</f>
        <v>0.1388888888888889</v>
      </c>
      <c r="L31" s="56">
        <v>50</v>
      </c>
      <c r="M31" s="56">
        <v>31.536000000000001</v>
      </c>
      <c r="N31" s="40">
        <v>1</v>
      </c>
    </row>
    <row r="32" spans="2:25" x14ac:dyDescent="0.35">
      <c r="B32" s="39"/>
      <c r="C32" s="56" t="s">
        <v>95</v>
      </c>
      <c r="D32" s="56"/>
      <c r="E32" s="56">
        <v>2030</v>
      </c>
      <c r="F32" s="56"/>
      <c r="G32" s="58"/>
      <c r="H32" s="58">
        <v>0.76</v>
      </c>
      <c r="I32" s="57">
        <v>2590</v>
      </c>
      <c r="J32" s="58">
        <v>50.9</v>
      </c>
      <c r="K32" s="58">
        <f>0.48/$I$41/1000000</f>
        <v>0.13333333333333333</v>
      </c>
      <c r="L32" s="56"/>
      <c r="M32" s="56"/>
      <c r="N32" s="40"/>
    </row>
    <row r="33" spans="2:15" x14ac:dyDescent="0.35">
      <c r="B33" s="39"/>
      <c r="C33" s="56" t="s">
        <v>95</v>
      </c>
      <c r="D33" s="56"/>
      <c r="E33" s="56">
        <v>2050</v>
      </c>
      <c r="F33" s="56"/>
      <c r="G33" s="58"/>
      <c r="H33" s="58">
        <v>0.76</v>
      </c>
      <c r="I33" s="57">
        <v>2400</v>
      </c>
      <c r="J33" s="58">
        <v>47.2</v>
      </c>
      <c r="K33" s="58">
        <f>0.45/$I$41/1000000</f>
        <v>0.12500000000000003</v>
      </c>
      <c r="L33" s="56"/>
      <c r="M33" s="56"/>
      <c r="N33" s="40"/>
    </row>
    <row r="34" spans="2:15" x14ac:dyDescent="0.35">
      <c r="B34" s="39" t="str">
        <f>S21</f>
        <v>E-ESDM-TH-GAS-TURBINE</v>
      </c>
      <c r="C34" s="56" t="s">
        <v>96</v>
      </c>
      <c r="D34" s="56" t="s">
        <v>8</v>
      </c>
      <c r="E34" s="56">
        <v>2020</v>
      </c>
      <c r="F34" s="56">
        <v>2025</v>
      </c>
      <c r="G34" s="56">
        <v>0.33</v>
      </c>
      <c r="H34" s="56">
        <v>0.85</v>
      </c>
      <c r="I34" s="57">
        <v>770</v>
      </c>
      <c r="J34" s="58">
        <v>23.2</v>
      </c>
      <c r="K34" s="58"/>
      <c r="L34" s="56">
        <v>25</v>
      </c>
      <c r="M34" s="56">
        <v>31.536000000000001</v>
      </c>
      <c r="N34" s="40">
        <v>1</v>
      </c>
    </row>
    <row r="35" spans="2:15" x14ac:dyDescent="0.35">
      <c r="B35" s="39"/>
      <c r="C35" s="56" t="s">
        <v>96</v>
      </c>
      <c r="D35" s="56"/>
      <c r="E35" s="56">
        <v>2030</v>
      </c>
      <c r="F35" s="56"/>
      <c r="G35" s="56">
        <v>0.35</v>
      </c>
      <c r="H35" s="56">
        <v>0.85</v>
      </c>
      <c r="I35" s="57">
        <v>730</v>
      </c>
      <c r="J35" s="58">
        <v>22.5</v>
      </c>
      <c r="K35" s="56"/>
      <c r="L35" s="56"/>
      <c r="M35" s="56"/>
      <c r="N35" s="40"/>
    </row>
    <row r="36" spans="2:15" x14ac:dyDescent="0.35">
      <c r="B36" s="39"/>
      <c r="C36" s="56" t="s">
        <v>96</v>
      </c>
      <c r="D36" s="56"/>
      <c r="E36" s="56">
        <v>2050</v>
      </c>
      <c r="F36" s="56"/>
      <c r="G36" s="56">
        <v>0.39</v>
      </c>
      <c r="H36" s="56">
        <v>0.85</v>
      </c>
      <c r="I36" s="57">
        <v>680</v>
      </c>
      <c r="J36" s="58">
        <v>21.8</v>
      </c>
      <c r="K36" s="56"/>
      <c r="L36" s="56"/>
      <c r="M36" s="56"/>
      <c r="N36" s="40"/>
    </row>
    <row r="37" spans="2:15" x14ac:dyDescent="0.35">
      <c r="B37" s="39" t="str">
        <f>S22</f>
        <v>E-ESDM-TH-DIESEL</v>
      </c>
      <c r="C37" s="56" t="s">
        <v>114</v>
      </c>
      <c r="D37" s="56" t="s">
        <v>8</v>
      </c>
      <c r="E37" s="56">
        <v>2020</v>
      </c>
      <c r="F37" s="56">
        <v>2023</v>
      </c>
      <c r="G37" s="56">
        <v>0.45</v>
      </c>
      <c r="H37" s="56">
        <v>0.8</v>
      </c>
      <c r="I37" s="57">
        <v>800</v>
      </c>
      <c r="J37" s="58">
        <v>8</v>
      </c>
      <c r="K37" s="58">
        <f>6.4/$I$41/1000000</f>
        <v>1.7777777777777779</v>
      </c>
      <c r="L37" s="56">
        <v>15</v>
      </c>
      <c r="M37" s="56">
        <v>31.536000000000001</v>
      </c>
      <c r="N37" s="40">
        <v>1</v>
      </c>
    </row>
    <row r="38" spans="2:15" x14ac:dyDescent="0.35">
      <c r="B38" s="39"/>
      <c r="C38" s="56" t="s">
        <v>114</v>
      </c>
      <c r="D38" s="56"/>
      <c r="E38" s="56">
        <v>2030</v>
      </c>
      <c r="F38" s="56"/>
      <c r="G38" s="56">
        <v>0.46</v>
      </c>
      <c r="H38" s="56">
        <v>0.8</v>
      </c>
      <c r="I38" s="57">
        <v>800</v>
      </c>
      <c r="J38" s="58">
        <v>8</v>
      </c>
      <c r="K38" s="58">
        <f>6/$I$41/1000000</f>
        <v>1.6666666666666667</v>
      </c>
      <c r="L38" s="56"/>
      <c r="M38" s="56"/>
      <c r="N38" s="40"/>
    </row>
    <row r="39" spans="2:15" x14ac:dyDescent="0.35">
      <c r="B39" s="41"/>
      <c r="C39" s="42" t="s">
        <v>114</v>
      </c>
      <c r="D39" s="42"/>
      <c r="E39" s="42">
        <v>2050</v>
      </c>
      <c r="F39" s="42"/>
      <c r="G39" s="42">
        <v>0.47</v>
      </c>
      <c r="H39" s="42">
        <v>0.8</v>
      </c>
      <c r="I39" s="54">
        <v>780</v>
      </c>
      <c r="J39" s="43">
        <v>7.76</v>
      </c>
      <c r="K39" s="43">
        <f>5.8/$I$41/1000000</f>
        <v>1.6111111111111112</v>
      </c>
      <c r="L39" s="42"/>
      <c r="M39" s="42"/>
      <c r="N39" s="44"/>
    </row>
    <row r="41" spans="2:15" x14ac:dyDescent="0.35">
      <c r="H41" s="18" t="s">
        <v>99</v>
      </c>
      <c r="I41" s="18">
        <f>3.6*10^-6</f>
        <v>3.5999999999999998E-6</v>
      </c>
      <c r="J41" s="18" t="s">
        <v>11</v>
      </c>
    </row>
    <row r="45" spans="2:15" ht="13.15" x14ac:dyDescent="0.4">
      <c r="O45" s="35" t="s">
        <v>110</v>
      </c>
    </row>
    <row r="46" spans="2:15" ht="20.65" x14ac:dyDescent="0.35">
      <c r="O46" s="37" t="s">
        <v>111</v>
      </c>
    </row>
    <row r="47" spans="2:15" ht="13.15" thickBot="1" x14ac:dyDescent="0.4">
      <c r="O47" s="38" t="s">
        <v>12</v>
      </c>
    </row>
    <row r="48" spans="2:15" x14ac:dyDescent="0.35">
      <c r="O48" s="40">
        <v>0.01</v>
      </c>
    </row>
    <row r="49" spans="2:15" x14ac:dyDescent="0.35">
      <c r="O49" s="40">
        <v>0.02</v>
      </c>
    </row>
    <row r="50" spans="2:15" x14ac:dyDescent="0.35">
      <c r="O50" s="40">
        <v>0.05</v>
      </c>
    </row>
    <row r="51" spans="2:15" x14ac:dyDescent="0.35">
      <c r="O51" s="40">
        <v>7.0000000000000007E-2</v>
      </c>
    </row>
    <row r="52" spans="2:15" x14ac:dyDescent="0.35">
      <c r="O52" s="40"/>
    </row>
    <row r="53" spans="2:15" x14ac:dyDescent="0.35">
      <c r="O53" s="40"/>
    </row>
    <row r="54" spans="2:15" x14ac:dyDescent="0.35">
      <c r="B54" s="2"/>
      <c r="C54"/>
      <c r="D54" s="30"/>
      <c r="E54" s="31"/>
      <c r="F54" s="30"/>
      <c r="G54" s="2"/>
      <c r="H54" s="21"/>
      <c r="I54" s="2"/>
      <c r="J54" s="2"/>
      <c r="O54" s="40">
        <v>2.5000000000000001E-2</v>
      </c>
    </row>
    <row r="55" spans="2:15" x14ac:dyDescent="0.35">
      <c r="B55" s="2"/>
      <c r="C55"/>
      <c r="D55" s="30"/>
      <c r="E55" s="31"/>
      <c r="F55" s="30"/>
      <c r="G55" s="2"/>
      <c r="H55" s="21"/>
      <c r="I55" s="2"/>
      <c r="J55" s="2"/>
      <c r="O55" s="40"/>
    </row>
    <row r="56" spans="2:15" x14ac:dyDescent="0.35">
      <c r="B56" s="2"/>
      <c r="C56"/>
      <c r="D56" s="30"/>
      <c r="E56" s="31"/>
      <c r="F56" s="30"/>
      <c r="G56" s="2"/>
      <c r="H56" s="21"/>
      <c r="I56" s="2"/>
      <c r="J56" s="2"/>
      <c r="O56" s="40"/>
    </row>
    <row r="57" spans="2:15" x14ac:dyDescent="0.35">
      <c r="B57"/>
      <c r="C57"/>
      <c r="D57" s="30"/>
      <c r="E57" s="31"/>
      <c r="F57" s="30"/>
      <c r="G57"/>
      <c r="H57" s="21"/>
      <c r="I57"/>
      <c r="J57"/>
      <c r="O57" s="40">
        <v>0.05</v>
      </c>
    </row>
    <row r="58" spans="2:15" x14ac:dyDescent="0.35">
      <c r="O58" s="40"/>
    </row>
    <row r="59" spans="2:15" x14ac:dyDescent="0.35">
      <c r="O59" s="40"/>
    </row>
    <row r="60" spans="2:15" x14ac:dyDescent="0.35">
      <c r="O60" s="40">
        <v>0.6</v>
      </c>
    </row>
    <row r="61" spans="2:15" x14ac:dyDescent="0.35">
      <c r="O61" s="40"/>
    </row>
    <row r="62" spans="2:15" x14ac:dyDescent="0.35">
      <c r="O62" s="40"/>
    </row>
    <row r="63" spans="2:15" x14ac:dyDescent="0.35">
      <c r="O63" s="40">
        <v>5.0000000000000001E-3</v>
      </c>
    </row>
    <row r="64" spans="2:15" x14ac:dyDescent="0.35">
      <c r="O64" s="40"/>
    </row>
    <row r="65" spans="15:15" x14ac:dyDescent="0.35">
      <c r="O65" s="40"/>
    </row>
    <row r="66" spans="15:15" x14ac:dyDescent="0.35">
      <c r="O66" s="40">
        <v>0.05</v>
      </c>
    </row>
    <row r="67" spans="15:15" x14ac:dyDescent="0.35">
      <c r="O67" s="40"/>
    </row>
    <row r="68" spans="15:15" x14ac:dyDescent="0.35">
      <c r="O68" s="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PRI_ELC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Rio Kaswiyanto</cp:lastModifiedBy>
  <cp:revision/>
  <dcterms:created xsi:type="dcterms:W3CDTF">2005-06-03T09:41:13Z</dcterms:created>
  <dcterms:modified xsi:type="dcterms:W3CDTF">2023-04-25T04:16:30Z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</Properties>
</file>