
<file path=[Content_Types].xml><?xml version="1.0" encoding="utf-8"?>
<Types xmlns="http://schemas.openxmlformats.org/package/2006/content-types"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280" yWindow="-20" windowWidth="34400" windowHeight="22300" tabRatio="706" activeTab="1"/>
  </bookViews>
  <sheets>
    <sheet name="master_streams_v_downloads" sheetId="22" r:id="rId1"/>
    <sheet name="master_by_year_a_v" sheetId="20" r:id="rId2"/>
    <sheet name="master_by_year_sites" sheetId="21" r:id="rId3"/>
    <sheet name="master_by_year" sheetId="17" r:id="rId4"/>
    <sheet name="master_all_years" sheetId="2" r:id="rId5"/>
    <sheet name="# nodes" sheetId="1" r:id="rId6"/>
    <sheet name="nypl" sheetId="9" r:id="rId7"/>
    <sheet name="nypl mp3" sheetId="3" r:id="rId8"/>
    <sheet name="nypl mp4" sheetId="5" r:id="rId9"/>
    <sheet name="teenlink" sheetId="18" r:id="rId10"/>
    <sheet name="kids" sheetId="19" r:id="rId11"/>
    <sheet name="ArtBabble" sheetId="6" r:id="rId12"/>
    <sheet name="YouTube" sheetId="7" r:id="rId13"/>
    <sheet name="wm_breakout" sheetId="8" r:id="rId14"/>
    <sheet name="helix" sheetId="23" r:id="rId15"/>
    <sheet name="iTunes_all" sheetId="11" r:id="rId16"/>
    <sheet name="iTunes_audio" sheetId="12" r:id="rId17"/>
    <sheet name="iTunes_video" sheetId="13" r:id="rId18"/>
    <sheet name="Sheet1" sheetId="24" r:id="rId19"/>
    <sheet name="james_time" sheetId="15" r:id="rId20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8" i="1"/>
  <c r="B65"/>
  <c r="B61"/>
  <c r="A44"/>
  <c r="B20"/>
  <c r="F5" i="6"/>
  <c r="F4"/>
  <c r="F3"/>
  <c r="F2"/>
  <c r="F1"/>
  <c r="L17" i="11"/>
  <c r="K17"/>
  <c r="F17"/>
  <c r="L16"/>
  <c r="K16"/>
  <c r="F16"/>
  <c r="L15"/>
  <c r="K15"/>
  <c r="F15"/>
  <c r="L14"/>
  <c r="K14"/>
  <c r="F14"/>
  <c r="L13"/>
  <c r="K13"/>
  <c r="F13"/>
  <c r="L12"/>
  <c r="K12"/>
  <c r="F12"/>
  <c r="L11"/>
  <c r="K11"/>
  <c r="F11"/>
  <c r="L10"/>
  <c r="K10"/>
  <c r="F10"/>
  <c r="L9"/>
  <c r="K9"/>
  <c r="F9"/>
  <c r="L8"/>
  <c r="K8"/>
  <c r="F8"/>
  <c r="L7"/>
  <c r="K7"/>
  <c r="F7"/>
  <c r="L6"/>
  <c r="K6"/>
  <c r="F6"/>
  <c r="L5"/>
  <c r="K5"/>
  <c r="F5"/>
  <c r="L4"/>
  <c r="K4"/>
  <c r="F4"/>
  <c r="L3"/>
  <c r="K3"/>
  <c r="F3"/>
  <c r="L2"/>
  <c r="K2"/>
  <c r="F2"/>
  <c r="H17" i="12"/>
  <c r="G17"/>
  <c r="D17"/>
  <c r="H16"/>
  <c r="G16"/>
  <c r="D16"/>
  <c r="H15"/>
  <c r="G15"/>
  <c r="D15"/>
  <c r="H14"/>
  <c r="G14"/>
  <c r="D14"/>
  <c r="H13"/>
  <c r="G13"/>
  <c r="D13"/>
  <c r="H12"/>
  <c r="G12"/>
  <c r="D12"/>
  <c r="H11"/>
  <c r="G11"/>
  <c r="D11"/>
  <c r="H10"/>
  <c r="G10"/>
  <c r="D10"/>
  <c r="H9"/>
  <c r="G9"/>
  <c r="D9"/>
  <c r="H8"/>
  <c r="G8"/>
  <c r="D8"/>
  <c r="H7"/>
  <c r="G7"/>
  <c r="D7"/>
  <c r="H6"/>
  <c r="G6"/>
  <c r="D6"/>
  <c r="H5"/>
  <c r="G5"/>
  <c r="D5"/>
  <c r="H4"/>
  <c r="G4"/>
  <c r="D4"/>
  <c r="H3"/>
  <c r="G3"/>
  <c r="D3"/>
  <c r="H2"/>
  <c r="G2"/>
  <c r="D2"/>
  <c r="H17" i="13"/>
  <c r="G17"/>
  <c r="D17"/>
  <c r="H16"/>
  <c r="G16"/>
  <c r="D16"/>
  <c r="H15"/>
  <c r="G15"/>
  <c r="D15"/>
  <c r="H14"/>
  <c r="G14"/>
  <c r="D14"/>
  <c r="H13"/>
  <c r="G13"/>
  <c r="D13"/>
  <c r="H12"/>
  <c r="G12"/>
  <c r="D12"/>
  <c r="H11"/>
  <c r="G11"/>
  <c r="D11"/>
  <c r="H10"/>
  <c r="G10"/>
  <c r="D10"/>
  <c r="H9"/>
  <c r="G9"/>
  <c r="D9"/>
  <c r="H8"/>
  <c r="G8"/>
  <c r="D8"/>
  <c r="H7"/>
  <c r="G7"/>
  <c r="D7"/>
  <c r="H6"/>
  <c r="G6"/>
  <c r="D6"/>
  <c r="H5"/>
  <c r="G5"/>
  <c r="D5"/>
  <c r="H4"/>
  <c r="G4"/>
  <c r="D4"/>
  <c r="H3"/>
  <c r="G3"/>
  <c r="D3"/>
  <c r="H2"/>
  <c r="G2"/>
  <c r="D2"/>
  <c r="F30" i="15"/>
  <c r="E30"/>
  <c r="E26"/>
  <c r="F2" i="19"/>
  <c r="O20" i="2"/>
  <c r="N20"/>
  <c r="M20"/>
  <c r="L20"/>
  <c r="E20"/>
  <c r="K19"/>
  <c r="J19"/>
  <c r="I19"/>
  <c r="H19"/>
  <c r="G19"/>
  <c r="F19"/>
  <c r="E19"/>
  <c r="D19"/>
  <c r="C19"/>
  <c r="B19"/>
  <c r="L18"/>
  <c r="L17"/>
  <c r="L16"/>
  <c r="L15"/>
  <c r="L14"/>
  <c r="L13"/>
  <c r="L12"/>
  <c r="L11"/>
  <c r="L10"/>
  <c r="L9"/>
  <c r="L8"/>
  <c r="L7"/>
  <c r="L6"/>
  <c r="L5"/>
  <c r="L4"/>
  <c r="L3"/>
  <c r="L2"/>
  <c r="F14" i="17"/>
  <c r="E14"/>
  <c r="D14"/>
  <c r="C14"/>
  <c r="B14"/>
  <c r="P7" i="20"/>
  <c r="P16"/>
  <c r="O7"/>
  <c r="O16"/>
  <c r="N7"/>
  <c r="N16"/>
  <c r="L7"/>
  <c r="L16"/>
  <c r="K7"/>
  <c r="K16"/>
  <c r="J7"/>
  <c r="J16"/>
  <c r="F17"/>
  <c r="E17"/>
  <c r="D17"/>
  <c r="C17"/>
  <c r="F16"/>
  <c r="E16"/>
  <c r="D16"/>
  <c r="C16"/>
  <c r="B16"/>
  <c r="F7"/>
  <c r="E7"/>
  <c r="D7"/>
  <c r="C7"/>
  <c r="F13" i="21"/>
  <c r="E13"/>
  <c r="F10"/>
  <c r="E10"/>
  <c r="D10"/>
  <c r="C10"/>
  <c r="B10"/>
  <c r="F22" i="22"/>
  <c r="E22"/>
  <c r="F19"/>
  <c r="E19"/>
  <c r="F15"/>
  <c r="E15"/>
  <c r="D15"/>
  <c r="C15"/>
  <c r="B15"/>
  <c r="F11"/>
  <c r="E11"/>
  <c r="D11"/>
  <c r="C11"/>
  <c r="B11"/>
  <c r="F8"/>
  <c r="E8"/>
  <c r="D8"/>
  <c r="C8"/>
  <c r="B8"/>
  <c r="O90" i="3"/>
  <c r="M86"/>
  <c r="L86"/>
  <c r="K86"/>
  <c r="J86"/>
  <c r="I86"/>
  <c r="H86"/>
  <c r="G86"/>
  <c r="F86"/>
  <c r="E86"/>
  <c r="D86"/>
  <c r="C86"/>
  <c r="B86"/>
  <c r="A86"/>
  <c r="P11" i="5"/>
  <c r="O7"/>
  <c r="M7"/>
  <c r="L7"/>
  <c r="K7"/>
  <c r="I7"/>
  <c r="H7"/>
  <c r="F7"/>
  <c r="E7"/>
  <c r="B7"/>
  <c r="B4" i="24"/>
  <c r="F2" i="18"/>
  <c r="R15" i="8"/>
  <c r="Q10"/>
  <c r="M10"/>
  <c r="I10"/>
  <c r="H10"/>
  <c r="G10"/>
  <c r="F10"/>
  <c r="E10"/>
  <c r="A10"/>
  <c r="Q49" i="7"/>
  <c r="P49"/>
  <c r="O49"/>
  <c r="N49"/>
  <c r="M49"/>
  <c r="L49"/>
  <c r="H49"/>
  <c r="D49"/>
</calcChain>
</file>

<file path=xl/sharedStrings.xml><?xml version="1.0" encoding="utf-8"?>
<sst xmlns="http://schemas.openxmlformats.org/spreadsheetml/2006/main" count="311" uniqueCount="142">
  <si>
    <t>2009 TOTALS</t>
    <phoneticPr fontId="11" type="noConversion"/>
  </si>
  <si>
    <t>2008 video DL</t>
    <phoneticPr fontId="11" type="noConversion"/>
  </si>
  <si>
    <t>2008 audio P</t>
    <phoneticPr fontId="11" type="noConversion"/>
  </si>
  <si>
    <t>2008 video P</t>
    <phoneticPr fontId="11" type="noConversion"/>
  </si>
  <si>
    <t>24 Hours</t>
    <phoneticPr fontId="11" type="noConversion"/>
  </si>
  <si>
    <t>Cullman</t>
    <phoneticPr fontId="11" type="noConversion"/>
  </si>
  <si>
    <t>LPA</t>
    <phoneticPr fontId="11" type="noConversion"/>
  </si>
  <si>
    <t>LIVE</t>
    <phoneticPr fontId="11" type="noConversion"/>
  </si>
  <si>
    <t>Misc Events</t>
    <phoneticPr fontId="11" type="noConversion"/>
  </si>
  <si>
    <t>Periodically Speaking</t>
    <phoneticPr fontId="11" type="noConversion"/>
  </si>
  <si>
    <t>Schomburg</t>
    <phoneticPr fontId="11" type="noConversion"/>
  </si>
  <si>
    <t>Children/Parents</t>
    <phoneticPr fontId="11" type="noConversion"/>
  </si>
  <si>
    <t>Supporters</t>
    <phoneticPr fontId="11" type="noConversion"/>
  </si>
  <si>
    <t>Teens</t>
    <phoneticPr fontId="11" type="noConversion"/>
  </si>
  <si>
    <t>DBTB</t>
    <phoneticPr fontId="11" type="noConversion"/>
  </si>
  <si>
    <t>Exhibitions</t>
    <phoneticPr fontId="11" type="noConversion"/>
  </si>
  <si>
    <t>Jazz</t>
    <phoneticPr fontId="11" type="noConversion"/>
  </si>
  <si>
    <t>News</t>
    <phoneticPr fontId="11" type="noConversion"/>
  </si>
  <si>
    <t>NYPL TV</t>
    <phoneticPr fontId="11" type="noConversion"/>
  </si>
  <si>
    <t>Space Rentals</t>
    <phoneticPr fontId="11" type="noConversion"/>
  </si>
  <si>
    <t>SmallBiz</t>
    <phoneticPr fontId="11" type="noConversion"/>
  </si>
  <si>
    <t>Treasures</t>
    <phoneticPr fontId="11" type="noConversion"/>
  </si>
  <si>
    <t>Talking Books</t>
    <phoneticPr fontId="11" type="noConversion"/>
  </si>
  <si>
    <t>YouTube</t>
    <phoneticPr fontId="11" type="noConversion"/>
  </si>
  <si>
    <t>ArtBabble</t>
    <phoneticPr fontId="11" type="noConversion"/>
  </si>
  <si>
    <t>nypl.org helix</t>
    <phoneticPr fontId="11" type="noConversion"/>
  </si>
  <si>
    <t>PS</t>
    <phoneticPr fontId="11" type="noConversion"/>
  </si>
  <si>
    <t>Supporters</t>
    <phoneticPr fontId="11" type="noConversion"/>
  </si>
  <si>
    <t>Childs</t>
    <phoneticPr fontId="11" type="noConversion"/>
  </si>
  <si>
    <t>kids .mp3</t>
    <phoneticPr fontId="11" type="noConversion"/>
  </si>
  <si>
    <t>Schomb</t>
    <phoneticPr fontId="11" type="noConversion"/>
  </si>
  <si>
    <t>Misc</t>
    <phoneticPr fontId="11" type="noConversion"/>
  </si>
  <si>
    <t>SmallBiz</t>
    <phoneticPr fontId="11" type="noConversion"/>
  </si>
  <si>
    <t>TalkingBooks</t>
    <phoneticPr fontId="11" type="noConversion"/>
  </si>
  <si>
    <t>LIVE from the NYPL</t>
    <phoneticPr fontId="11" type="noConversion"/>
  </si>
  <si>
    <t>Exhibitions</t>
    <phoneticPr fontId="11" type="noConversion"/>
  </si>
  <si>
    <t>NYPLTV</t>
    <phoneticPr fontId="11" type="noConversion"/>
  </si>
  <si>
    <t>Jazz</t>
    <phoneticPr fontId="11" type="noConversion"/>
  </si>
  <si>
    <t>NYPL TV</t>
    <phoneticPr fontId="11" type="noConversion"/>
  </si>
  <si>
    <t>SmallBiz</t>
    <phoneticPr fontId="11" type="noConversion"/>
  </si>
  <si>
    <t>2008 mp3</t>
    <phoneticPr fontId="11" type="noConversion"/>
  </si>
  <si>
    <t>2007 mp3</t>
    <phoneticPr fontId="11" type="noConversion"/>
  </si>
  <si>
    <t>2009 mp3</t>
    <phoneticPr fontId="11" type="noConversion"/>
  </si>
  <si>
    <t>Jazz</t>
    <phoneticPr fontId="11" type="noConversion"/>
  </si>
  <si>
    <t>SmallBiz</t>
    <phoneticPr fontId="11" type="noConversion"/>
  </si>
  <si>
    <t>2008 audio DL</t>
    <phoneticPr fontId="11" type="noConversion"/>
  </si>
  <si>
    <t>Childs</t>
    <phoneticPr fontId="11" type="noConversion"/>
  </si>
  <si>
    <t>Cullman</t>
    <phoneticPr fontId="11" type="noConversion"/>
  </si>
  <si>
    <t>NYPLTV</t>
    <phoneticPr fontId="11" type="noConversion"/>
  </si>
  <si>
    <t>LIVE</t>
    <phoneticPr fontId="11" type="noConversion"/>
  </si>
  <si>
    <t>LPA</t>
    <phoneticPr fontId="11" type="noConversion"/>
  </si>
  <si>
    <t>PS</t>
    <phoneticPr fontId="11" type="noConversion"/>
  </si>
  <si>
    <t>24 Hours</t>
    <phoneticPr fontId="11" type="noConversion"/>
  </si>
  <si>
    <t>Teens</t>
    <phoneticPr fontId="11" type="noConversion"/>
  </si>
  <si>
    <t>DBTB</t>
    <phoneticPr fontId="11" type="noConversion"/>
  </si>
  <si>
    <t>News</t>
    <phoneticPr fontId="11" type="noConversion"/>
  </si>
  <si>
    <t>Supporters</t>
    <phoneticPr fontId="11" type="noConversion"/>
  </si>
  <si>
    <t>Treasures</t>
    <phoneticPr fontId="11" type="noConversion"/>
  </si>
  <si>
    <t>2008 TOTALS</t>
    <phoneticPr fontId="11" type="noConversion"/>
  </si>
  <si>
    <t>2009 audio DL</t>
    <phoneticPr fontId="11" type="noConversion"/>
  </si>
  <si>
    <t>2009 video DL</t>
    <phoneticPr fontId="11" type="noConversion"/>
  </si>
  <si>
    <t>2009 audio P</t>
    <phoneticPr fontId="11" type="noConversion"/>
  </si>
  <si>
    <t>2009 video P</t>
    <phoneticPr fontId="11" type="noConversion"/>
  </si>
  <si>
    <t>TOTALS</t>
    <phoneticPr fontId="11" type="noConversion"/>
  </si>
  <si>
    <t>Series totals</t>
    <phoneticPr fontId="11" type="noConversion"/>
  </si>
  <si>
    <t>iTunesU audio</t>
    <phoneticPr fontId="11" type="noConversion"/>
  </si>
  <si>
    <t>iTunes video</t>
    <phoneticPr fontId="11" type="noConversion"/>
  </si>
  <si>
    <t>nypl.org mp3</t>
    <phoneticPr fontId="11" type="noConversion"/>
  </si>
  <si>
    <t>Project</t>
    <phoneticPr fontId="11" type="noConversion"/>
  </si>
  <si>
    <t>teenlink .mp3</t>
    <phoneticPr fontId="11" type="noConversion"/>
  </si>
  <si>
    <t>kids .mp3</t>
    <phoneticPr fontId="11" type="noConversion"/>
  </si>
  <si>
    <t>teenlink .mp3</t>
    <phoneticPr fontId="11" type="noConversion"/>
  </si>
  <si>
    <t>kids .mp3</t>
    <phoneticPr fontId="11" type="noConversion"/>
  </si>
  <si>
    <t>Completed</t>
    <phoneticPr fontId="11" type="noConversion"/>
  </si>
  <si>
    <t>Stuff for the Teen Age</t>
    <phoneticPr fontId="11" type="noConversion"/>
  </si>
  <si>
    <t>Completed</t>
    <phoneticPr fontId="11" type="noConversion"/>
  </si>
  <si>
    <t>24 Hours of Public Programs</t>
    <phoneticPr fontId="11" type="noConversion"/>
  </si>
  <si>
    <t>Completed</t>
    <phoneticPr fontId="11" type="noConversion"/>
  </si>
  <si>
    <t>DEG</t>
    <phoneticPr fontId="11" type="noConversion"/>
  </si>
  <si>
    <t>nypl.org .mp3</t>
    <phoneticPr fontId="11" type="noConversion"/>
  </si>
  <si>
    <t>media .mp3</t>
    <phoneticPr fontId="11" type="noConversion"/>
  </si>
  <si>
    <t>media .mp4</t>
    <phoneticPr fontId="11" type="noConversion"/>
  </si>
  <si>
    <t>helix</t>
    <phoneticPr fontId="11" type="noConversion"/>
  </si>
  <si>
    <t>YouTube</t>
    <phoneticPr fontId="11" type="noConversion"/>
  </si>
  <si>
    <t>ArtBabble</t>
    <phoneticPr fontId="11" type="noConversion"/>
  </si>
  <si>
    <t>iTunes audio</t>
    <phoneticPr fontId="11" type="noConversion"/>
  </si>
  <si>
    <t>nypl.org .mov</t>
    <phoneticPr fontId="11" type="noConversion"/>
  </si>
  <si>
    <t>flash</t>
    <phoneticPr fontId="11" type="noConversion"/>
  </si>
  <si>
    <t>Client</t>
    <phoneticPr fontId="11" type="noConversion"/>
  </si>
  <si>
    <t>Status</t>
    <phoneticPr fontId="11" type="noConversion"/>
  </si>
  <si>
    <t>Hours spent between February - November, 2009</t>
    <phoneticPr fontId="11" type="noConversion"/>
  </si>
  <si>
    <t>Cullman Center a/v processing</t>
    <phoneticPr fontId="11" type="noConversion"/>
  </si>
  <si>
    <t>Betsy Bradley/EPE</t>
    <phoneticPr fontId="11" type="noConversion"/>
  </si>
  <si>
    <t>Ongoing</t>
    <phoneticPr fontId="11" type="noConversion"/>
  </si>
  <si>
    <t>Kids &amp; Teens programs a/v processing</t>
    <phoneticPr fontId="11" type="noConversion"/>
  </si>
  <si>
    <t>Jack Martin/EPE</t>
    <phoneticPr fontId="11" type="noConversion"/>
  </si>
  <si>
    <t>Ongoing</t>
    <phoneticPr fontId="11" type="noConversion"/>
  </si>
  <si>
    <t>LIVE from the NYPL a/v processing</t>
    <phoneticPr fontId="11" type="noConversion"/>
  </si>
  <si>
    <t>Paul Holdengraber/EPE</t>
    <phoneticPr fontId="11" type="noConversion"/>
  </si>
  <si>
    <t>LPA a/v processing</t>
    <phoneticPr fontId="11" type="noConversion"/>
  </si>
  <si>
    <t>Alan Pally/EPE</t>
    <phoneticPr fontId="11" type="noConversion"/>
  </si>
  <si>
    <t>Marketing &amp; PR a/v projects</t>
    <phoneticPr fontId="11" type="noConversion"/>
  </si>
  <si>
    <t>Deanna Lee/Comm</t>
    <phoneticPr fontId="11" type="noConversion"/>
  </si>
  <si>
    <t>Misc Adult programs a/v processing</t>
    <phoneticPr fontId="11" type="noConversion"/>
  </si>
  <si>
    <t>Periodically Speaking a/v processing</t>
    <phoneticPr fontId="11" type="noConversion"/>
  </si>
  <si>
    <t>iTunes video st</t>
    <phoneticPr fontId="11" type="noConversion"/>
  </si>
  <si>
    <t>iTunes video dl</t>
    <phoneticPr fontId="11" type="noConversion"/>
  </si>
  <si>
    <t>iTunes audio dl</t>
    <phoneticPr fontId="11" type="noConversion"/>
  </si>
  <si>
    <t>iTunes audio st</t>
    <phoneticPr fontId="11" type="noConversion"/>
  </si>
  <si>
    <t>Karen Gisonny/EPE</t>
    <phoneticPr fontId="11" type="noConversion"/>
  </si>
  <si>
    <t>Schomburg a/v processing</t>
    <phoneticPr fontId="11" type="noConversion"/>
  </si>
  <si>
    <t>James Murray/Schomburg</t>
    <phoneticPr fontId="11" type="noConversion"/>
  </si>
  <si>
    <t>Supporters a/v processing</t>
    <phoneticPr fontId="11" type="noConversion"/>
  </si>
  <si>
    <t>Development</t>
    <phoneticPr fontId="11" type="noConversion"/>
  </si>
  <si>
    <t>Ongoing</t>
    <phoneticPr fontId="11" type="noConversion"/>
  </si>
  <si>
    <t>Exhibitions videos film &amp; edit</t>
    <phoneticPr fontId="11" type="noConversion"/>
  </si>
  <si>
    <t>Elaine Charnov/EPE</t>
    <phoneticPr fontId="11" type="noConversion"/>
  </si>
  <si>
    <t>Active</t>
    <phoneticPr fontId="11" type="noConversion"/>
  </si>
  <si>
    <t>Noel Coward exhibit videos</t>
  </si>
  <si>
    <t>Alan Pally/EPE</t>
    <phoneticPr fontId="11" type="noConversion"/>
  </si>
  <si>
    <t>TOTALS</t>
    <phoneticPr fontId="11" type="noConversion"/>
  </si>
  <si>
    <t>wm</t>
    <phoneticPr fontId="11" type="noConversion"/>
  </si>
  <si>
    <t>wm</t>
    <phoneticPr fontId="11" type="noConversion"/>
  </si>
  <si>
    <t>Anti-Prom video series</t>
    <phoneticPr fontId="11" type="noConversion"/>
  </si>
  <si>
    <t>Jack Martin/EPE</t>
    <phoneticPr fontId="11" type="noConversion"/>
  </si>
  <si>
    <t>nypl.org mp3 media</t>
    <phoneticPr fontId="11" type="noConversion"/>
  </si>
  <si>
    <t>nypl.org mp4 media</t>
    <phoneticPr fontId="11" type="noConversion"/>
  </si>
  <si>
    <t># nodes</t>
    <phoneticPr fontId="11" type="noConversion"/>
  </si>
  <si>
    <t>Jazz Oral Histories</t>
    <phoneticPr fontId="11" type="noConversion"/>
  </si>
  <si>
    <t>Misc. Events</t>
    <phoneticPr fontId="11" type="noConversion"/>
  </si>
  <si>
    <t>Cullman Center</t>
    <phoneticPr fontId="11" type="noConversion"/>
  </si>
  <si>
    <t>SmallBiz Seminars</t>
    <phoneticPr fontId="11" type="noConversion"/>
  </si>
  <si>
    <t>Stuff for Teeg Age</t>
    <phoneticPr fontId="11" type="noConversion"/>
  </si>
  <si>
    <t>Teen TAGS</t>
    <phoneticPr fontId="11" type="noConversion"/>
  </si>
  <si>
    <t>News</t>
    <phoneticPr fontId="11" type="noConversion"/>
  </si>
  <si>
    <t>Misc. teens</t>
    <phoneticPr fontId="11" type="noConversion"/>
  </si>
  <si>
    <t>24 Hours of Public Programs</t>
    <phoneticPr fontId="11" type="noConversion"/>
  </si>
  <si>
    <t>Schomburg Center</t>
    <phoneticPr fontId="11" type="noConversion"/>
  </si>
  <si>
    <t>Design by the Book</t>
    <phoneticPr fontId="11" type="noConversion"/>
  </si>
  <si>
    <t>Percentages</t>
    <phoneticPr fontId="11" type="noConversion"/>
  </si>
  <si>
    <t>Percentages</t>
    <phoneticPr fontId="11" type="noConversion"/>
  </si>
  <si>
    <t>Misc</t>
    <phoneticPr fontId="1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</si>
</sst>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i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b/>
      <sz val="10"/>
      <name val="Times New Roman"/>
    </font>
    <font>
      <b/>
      <sz val="9"/>
      <name val="Arial"/>
      <family val="2"/>
    </font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0" fillId="0" borderId="0" xfId="0" applyFont="1"/>
    <xf numFmtId="0" fontId="0" fillId="0" borderId="0" xfId="0" applyBorder="1"/>
    <xf numFmtId="0" fontId="0" fillId="0" borderId="0" xfId="0" applyFill="1" applyBorder="1"/>
    <xf numFmtId="0" fontId="9" fillId="0" borderId="0" xfId="0" applyFont="1"/>
    <xf numFmtId="3" fontId="0" fillId="0" borderId="0" xfId="0" applyNumberFormat="1"/>
    <xf numFmtId="0" fontId="9" fillId="0" borderId="1" xfId="0" applyFont="1" applyBorder="1"/>
    <xf numFmtId="3" fontId="9" fillId="0" borderId="0" xfId="0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2" xfId="0" applyFont="1" applyBorder="1"/>
    <xf numFmtId="0" fontId="8" fillId="0" borderId="0" xfId="0" applyFont="1" applyFill="1" applyBorder="1"/>
    <xf numFmtId="0" fontId="0" fillId="0" borderId="1" xfId="0" applyFill="1" applyBorder="1"/>
    <xf numFmtId="0" fontId="8" fillId="0" borderId="4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12" fillId="0" borderId="0" xfId="0" applyFont="1"/>
    <xf numFmtId="0" fontId="13" fillId="0" borderId="0" xfId="0" applyFont="1"/>
    <xf numFmtId="0" fontId="14" fillId="2" borderId="0" xfId="0" applyFont="1" applyFill="1" applyBorder="1"/>
    <xf numFmtId="0" fontId="14" fillId="0" borderId="0" xfId="0" applyFont="1"/>
    <xf numFmtId="0" fontId="14" fillId="0" borderId="1" xfId="0" applyFont="1" applyBorder="1"/>
    <xf numFmtId="3" fontId="6" fillId="0" borderId="0" xfId="0" applyNumberFormat="1" applyFont="1"/>
    <xf numFmtId="0" fontId="6" fillId="0" borderId="0" xfId="0" applyFont="1"/>
    <xf numFmtId="3" fontId="0" fillId="0" borderId="1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5" fillId="0" borderId="0" xfId="0" applyNumberFormat="1" applyFont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 applyBorder="1"/>
    <xf numFmtId="3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0" fontId="4" fillId="0" borderId="0" xfId="0" applyFont="1" applyBorder="1"/>
    <xf numFmtId="3" fontId="4" fillId="0" borderId="0" xfId="0" applyNumberFormat="1" applyFont="1" applyBorder="1"/>
    <xf numFmtId="3" fontId="4" fillId="0" borderId="0" xfId="0" applyNumberFormat="1" applyFont="1"/>
    <xf numFmtId="3" fontId="3" fillId="0" borderId="0" xfId="0" applyNumberFormat="1" applyFont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worksheet" Target="worksheets/sheet14.xml"/><Relationship Id="rId20" Type="http://schemas.openxmlformats.org/officeDocument/2006/relationships/worksheet" Target="worksheets/sheet20.xml"/><Relationship Id="rId4" Type="http://schemas.openxmlformats.org/officeDocument/2006/relationships/worksheet" Target="worksheets/sheet4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24" Type="http://schemas.openxmlformats.org/officeDocument/2006/relationships/calcChain" Target="calcChain.xml"/><Relationship Id="rId6" Type="http://schemas.openxmlformats.org/officeDocument/2006/relationships/worksheet" Target="worksheets/sheet6.xml"/><Relationship Id="rId16" Type="http://schemas.openxmlformats.org/officeDocument/2006/relationships/worksheet" Target="worksheets/sheet16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19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18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22"/>
  <sheetViews>
    <sheetView zoomScale="200" workbookViewId="0">
      <selection activeCell="D13" sqref="D13:F13"/>
    </sheetView>
  </sheetViews>
  <sheetFormatPr baseColWidth="10" defaultRowHeight="13"/>
  <sheetData>
    <row r="1" spans="1:6">
      <c r="A1" s="14"/>
      <c r="B1" s="1">
        <v>2005</v>
      </c>
      <c r="C1" s="1">
        <v>2006</v>
      </c>
      <c r="D1" s="1">
        <v>2007</v>
      </c>
      <c r="E1" s="1">
        <v>2008</v>
      </c>
      <c r="F1" s="1">
        <v>2009</v>
      </c>
    </row>
    <row r="2" spans="1:6">
      <c r="A2" s="13" t="s">
        <v>79</v>
      </c>
      <c r="B2">
        <v>0</v>
      </c>
      <c r="C2">
        <v>652</v>
      </c>
      <c r="D2" s="6">
        <v>9546</v>
      </c>
      <c r="E2" s="6">
        <v>16158</v>
      </c>
      <c r="F2" s="6">
        <v>2974</v>
      </c>
    </row>
    <row r="3" spans="1:6">
      <c r="A3" s="13" t="s">
        <v>80</v>
      </c>
      <c r="B3">
        <v>0</v>
      </c>
      <c r="C3">
        <v>0</v>
      </c>
      <c r="D3" s="6">
        <v>3897</v>
      </c>
      <c r="E3">
        <v>67986</v>
      </c>
      <c r="F3" s="6">
        <v>172019</v>
      </c>
    </row>
    <row r="4" spans="1:6">
      <c r="A4" s="13" t="s">
        <v>69</v>
      </c>
      <c r="B4" s="6">
        <v>0</v>
      </c>
      <c r="C4" s="6">
        <v>695</v>
      </c>
      <c r="D4" s="6">
        <v>5841</v>
      </c>
      <c r="E4" s="6">
        <v>15621</v>
      </c>
      <c r="F4" s="6">
        <v>25283</v>
      </c>
    </row>
    <row r="5" spans="1:6" s="3" customFormat="1">
      <c r="A5" s="13" t="s">
        <v>29</v>
      </c>
      <c r="B5" s="36">
        <v>0</v>
      </c>
      <c r="C5" s="36">
        <v>0</v>
      </c>
      <c r="D5" s="36">
        <v>575</v>
      </c>
      <c r="E5" s="36">
        <v>1777</v>
      </c>
      <c r="F5" s="36">
        <v>2785</v>
      </c>
    </row>
    <row r="6" spans="1:6">
      <c r="A6" s="13" t="s">
        <v>86</v>
      </c>
      <c r="B6">
        <v>0</v>
      </c>
      <c r="C6">
        <v>729</v>
      </c>
      <c r="D6" s="6">
        <v>14459</v>
      </c>
      <c r="E6" s="6">
        <v>26158</v>
      </c>
      <c r="F6">
        <v>0</v>
      </c>
    </row>
    <row r="7" spans="1:6">
      <c r="A7" s="14" t="s">
        <v>81</v>
      </c>
      <c r="B7" s="1">
        <v>0</v>
      </c>
      <c r="C7" s="1">
        <v>0</v>
      </c>
      <c r="D7" s="29">
        <v>0</v>
      </c>
      <c r="E7" s="1">
        <v>0</v>
      </c>
      <c r="F7" s="29">
        <v>26175</v>
      </c>
    </row>
    <row r="8" spans="1:6">
      <c r="A8" s="13"/>
      <c r="B8" s="41">
        <f>SUM(B2:B7)</f>
        <v>0</v>
      </c>
      <c r="C8" s="41">
        <f>SUM(C2:C7)</f>
        <v>2076</v>
      </c>
      <c r="D8" s="42">
        <f>SUM(D2:D7)</f>
        <v>34318</v>
      </c>
      <c r="E8" s="42">
        <f>SUM(E2:E7)</f>
        <v>127700</v>
      </c>
      <c r="F8" s="42">
        <f>SUM(F2:F7)</f>
        <v>229236</v>
      </c>
    </row>
    <row r="9" spans="1:6" s="3" customFormat="1">
      <c r="A9" s="13" t="s">
        <v>106</v>
      </c>
      <c r="B9" s="3">
        <v>0</v>
      </c>
      <c r="C9" s="3">
        <v>0</v>
      </c>
      <c r="D9" s="3">
        <v>0</v>
      </c>
      <c r="E9" s="36">
        <v>34461</v>
      </c>
      <c r="F9" s="36">
        <v>20021</v>
      </c>
    </row>
    <row r="10" spans="1:6" ht="14" thickBot="1">
      <c r="A10" s="38" t="s">
        <v>107</v>
      </c>
      <c r="B10" s="39">
        <v>0</v>
      </c>
      <c r="C10" s="39">
        <v>0</v>
      </c>
      <c r="D10" s="39">
        <v>0</v>
      </c>
      <c r="E10" s="40">
        <v>12706</v>
      </c>
      <c r="F10" s="40">
        <v>30747</v>
      </c>
    </row>
    <row r="11" spans="1:6" ht="14" thickTop="1">
      <c r="A11" s="13"/>
      <c r="B11" s="41">
        <f>SUM(B2:B10)</f>
        <v>0</v>
      </c>
      <c r="C11" s="41">
        <f>SUM(C9:C10)</f>
        <v>0</v>
      </c>
      <c r="D11" s="42">
        <f>SUM(D9:D10)</f>
        <v>0</v>
      </c>
      <c r="E11" s="42">
        <f>SUM(E9:E10)</f>
        <v>47167</v>
      </c>
      <c r="F11" s="42">
        <f>SUM(F9:F10)</f>
        <v>50768</v>
      </c>
    </row>
    <row r="12" spans="1:6" s="3" customFormat="1"/>
    <row r="13" spans="1:6" s="3" customFormat="1">
      <c r="A13" s="13" t="s">
        <v>121</v>
      </c>
      <c r="B13" s="3">
        <v>0</v>
      </c>
      <c r="C13" s="3">
        <v>0</v>
      </c>
      <c r="D13" s="36">
        <v>2587</v>
      </c>
      <c r="E13" s="36">
        <v>15790</v>
      </c>
      <c r="F13" s="36">
        <v>21499</v>
      </c>
    </row>
    <row r="14" spans="1:6" ht="14" thickBot="1">
      <c r="A14" s="39" t="s">
        <v>82</v>
      </c>
      <c r="B14" s="40">
        <v>3900</v>
      </c>
      <c r="C14" s="40">
        <v>21853</v>
      </c>
      <c r="D14" s="40">
        <v>41911</v>
      </c>
      <c r="E14" s="40">
        <v>8423</v>
      </c>
      <c r="F14" s="40">
        <v>4528</v>
      </c>
    </row>
    <row r="15" spans="1:6" ht="14" thickTop="1">
      <c r="A15" s="3"/>
      <c r="B15" s="44">
        <f>SUM(B13:B14)</f>
        <v>3900</v>
      </c>
      <c r="C15" s="44">
        <f>SUM(C13:C14)</f>
        <v>21853</v>
      </c>
      <c r="D15" s="44">
        <f>SUM(D13:D14)</f>
        <v>44498</v>
      </c>
      <c r="E15" s="44">
        <f>SUM(E13:E14)</f>
        <v>24213</v>
      </c>
      <c r="F15" s="44">
        <f>SUM(F13:F14)</f>
        <v>26027</v>
      </c>
    </row>
    <row r="16" spans="1:6">
      <c r="A16" s="3"/>
      <c r="B16" s="36"/>
      <c r="C16" s="36"/>
      <c r="D16" s="36"/>
      <c r="E16" s="36"/>
      <c r="F16" s="36"/>
    </row>
    <row r="17" spans="1:7" s="3" customFormat="1">
      <c r="A17" s="13" t="s">
        <v>108</v>
      </c>
      <c r="B17" s="3">
        <v>0</v>
      </c>
      <c r="C17" s="3">
        <v>0</v>
      </c>
      <c r="D17" s="3">
        <v>0</v>
      </c>
      <c r="E17" s="36">
        <v>3610</v>
      </c>
      <c r="F17" s="36">
        <v>69905</v>
      </c>
    </row>
    <row r="18" spans="1:7" ht="14" thickBot="1">
      <c r="A18" s="38" t="s">
        <v>105</v>
      </c>
      <c r="B18" s="39">
        <v>0</v>
      </c>
      <c r="C18" s="39">
        <v>0</v>
      </c>
      <c r="D18" s="39">
        <v>0</v>
      </c>
      <c r="E18" s="40">
        <v>21141</v>
      </c>
      <c r="F18" s="40">
        <v>26459</v>
      </c>
    </row>
    <row r="19" spans="1:7" ht="14" thickTop="1">
      <c r="A19" s="13"/>
      <c r="E19" s="43">
        <f>SUM(E17:E18)</f>
        <v>24751</v>
      </c>
      <c r="F19" s="43">
        <f>SUM(F17:F18)</f>
        <v>96364</v>
      </c>
    </row>
    <row r="20" spans="1:7">
      <c r="A20" s="13" t="s">
        <v>83</v>
      </c>
      <c r="B20">
        <v>0</v>
      </c>
      <c r="C20">
        <v>0</v>
      </c>
      <c r="D20">
        <v>0</v>
      </c>
      <c r="E20" s="6">
        <v>46978</v>
      </c>
      <c r="F20" s="6">
        <v>184201</v>
      </c>
    </row>
    <row r="21" spans="1:7" ht="14" thickBot="1">
      <c r="A21" s="38" t="s">
        <v>84</v>
      </c>
      <c r="B21" s="39">
        <v>0</v>
      </c>
      <c r="C21" s="39">
        <v>0</v>
      </c>
      <c r="D21" s="39">
        <v>0</v>
      </c>
      <c r="E21" s="39">
        <v>0</v>
      </c>
      <c r="F21" s="39">
        <v>29156</v>
      </c>
      <c r="G21" s="3"/>
    </row>
    <row r="22" spans="1:7" ht="14" thickTop="1">
      <c r="B22" s="6"/>
      <c r="C22" s="6"/>
      <c r="D22" s="6"/>
      <c r="E22" s="43">
        <f>SUM(E20:E21)</f>
        <v>46978</v>
      </c>
      <c r="F22" s="43">
        <f>SUM(F20:F21)</f>
        <v>213357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"/>
  <sheetViews>
    <sheetView workbookViewId="0">
      <selection activeCell="F2" sqref="F2"/>
    </sheetView>
  </sheetViews>
  <sheetFormatPr baseColWidth="10" defaultRowHeight="13"/>
  <sheetData>
    <row r="1" spans="1:6">
      <c r="A1">
        <v>2009</v>
      </c>
      <c r="B1">
        <v>2008</v>
      </c>
      <c r="C1">
        <v>2007</v>
      </c>
      <c r="D1">
        <v>2006</v>
      </c>
      <c r="E1">
        <v>2005</v>
      </c>
    </row>
    <row r="2" spans="1:6">
      <c r="A2" s="6">
        <v>25283</v>
      </c>
      <c r="B2" s="6">
        <v>15621</v>
      </c>
      <c r="C2" s="6">
        <v>5841</v>
      </c>
      <c r="D2">
        <v>695</v>
      </c>
      <c r="E2" s="6">
        <v>0</v>
      </c>
      <c r="F2" s="27">
        <f>SUM(A2:E2)</f>
        <v>47440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"/>
  <sheetViews>
    <sheetView view="pageLayout" workbookViewId="0">
      <selection activeCell="F2" sqref="F2"/>
    </sheetView>
  </sheetViews>
  <sheetFormatPr baseColWidth="10" defaultRowHeight="13"/>
  <sheetData>
    <row r="1" spans="1:6">
      <c r="A1">
        <v>2009</v>
      </c>
      <c r="B1">
        <v>2008</v>
      </c>
      <c r="C1">
        <v>2007</v>
      </c>
      <c r="D1">
        <v>2006</v>
      </c>
      <c r="E1">
        <v>2005</v>
      </c>
    </row>
    <row r="2" spans="1:6">
      <c r="A2" s="6">
        <v>2785</v>
      </c>
      <c r="B2" s="6">
        <v>1777</v>
      </c>
      <c r="C2">
        <v>575</v>
      </c>
      <c r="D2">
        <v>0</v>
      </c>
      <c r="E2">
        <v>0</v>
      </c>
      <c r="F2" s="27">
        <f>SUM(A2:E2)</f>
        <v>5137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5"/>
  <sheetViews>
    <sheetView workbookViewId="0">
      <selection activeCell="F4" sqref="F4"/>
    </sheetView>
  </sheetViews>
  <sheetFormatPr baseColWidth="10" defaultRowHeight="13"/>
  <sheetData>
    <row r="1" spans="1:6">
      <c r="A1" t="s">
        <v>7</v>
      </c>
      <c r="B1">
        <v>2491</v>
      </c>
      <c r="C1">
        <v>4017</v>
      </c>
      <c r="D1">
        <v>4558</v>
      </c>
      <c r="F1">
        <f>SUM(B1:E1)</f>
        <v>11066</v>
      </c>
    </row>
    <row r="2" spans="1:6">
      <c r="A2" t="s">
        <v>21</v>
      </c>
      <c r="B2">
        <v>3928</v>
      </c>
      <c r="F2">
        <f>SUM(B2:E2)</f>
        <v>3928</v>
      </c>
    </row>
    <row r="3" spans="1:6">
      <c r="A3" t="s">
        <v>38</v>
      </c>
      <c r="B3">
        <v>1455</v>
      </c>
      <c r="F3">
        <f>SUM(B3:E3)</f>
        <v>1455</v>
      </c>
    </row>
    <row r="4" spans="1:6">
      <c r="A4" t="s">
        <v>14</v>
      </c>
      <c r="B4">
        <v>2914</v>
      </c>
      <c r="C4">
        <v>2624</v>
      </c>
      <c r="D4">
        <v>3118</v>
      </c>
      <c r="E4">
        <v>4051</v>
      </c>
      <c r="F4" s="1">
        <f>SUM(B4:E4)</f>
        <v>12707</v>
      </c>
    </row>
    <row r="5" spans="1:6">
      <c r="F5">
        <f>SUM(F1:F4)</f>
        <v>29156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49"/>
  <sheetViews>
    <sheetView workbookViewId="0">
      <pane ySplit="1" topLeftCell="A2" activePane="bottomLeft" state="frozen"/>
      <selection pane="bottomLeft" sqref="A1:XFD1"/>
    </sheetView>
  </sheetViews>
  <sheetFormatPr baseColWidth="10" defaultRowHeight="13"/>
  <sheetData>
    <row r="1" spans="1:17">
      <c r="A1" t="s">
        <v>5</v>
      </c>
      <c r="B1" t="s">
        <v>26</v>
      </c>
      <c r="C1" t="s">
        <v>27</v>
      </c>
      <c r="D1" t="s">
        <v>13</v>
      </c>
      <c r="E1" t="s">
        <v>6</v>
      </c>
      <c r="F1" t="s">
        <v>28</v>
      </c>
      <c r="G1" t="s">
        <v>30</v>
      </c>
      <c r="H1" t="s">
        <v>17</v>
      </c>
      <c r="I1" t="s">
        <v>31</v>
      </c>
      <c r="J1" t="s">
        <v>4</v>
      </c>
      <c r="K1" t="s">
        <v>32</v>
      </c>
      <c r="L1" t="s">
        <v>35</v>
      </c>
      <c r="M1" t="s">
        <v>36</v>
      </c>
      <c r="N1" t="s">
        <v>37</v>
      </c>
      <c r="O1" t="s">
        <v>21</v>
      </c>
      <c r="P1" t="s">
        <v>14</v>
      </c>
      <c r="Q1" t="s">
        <v>7</v>
      </c>
    </row>
    <row r="2" spans="1:17">
      <c r="C2">
        <v>4641</v>
      </c>
      <c r="D2">
        <v>3278</v>
      </c>
      <c r="F2">
        <v>524</v>
      </c>
      <c r="H2">
        <v>11839</v>
      </c>
      <c r="L2">
        <v>451</v>
      </c>
      <c r="M2">
        <v>197</v>
      </c>
      <c r="N2">
        <v>875</v>
      </c>
      <c r="O2">
        <v>1371</v>
      </c>
      <c r="P2">
        <v>34855</v>
      </c>
      <c r="Q2">
        <v>454</v>
      </c>
    </row>
    <row r="3" spans="1:17">
      <c r="D3">
        <v>14212</v>
      </c>
      <c r="H3">
        <v>873</v>
      </c>
      <c r="L3">
        <v>177</v>
      </c>
      <c r="M3">
        <v>2848</v>
      </c>
      <c r="N3">
        <v>883</v>
      </c>
      <c r="O3">
        <v>762</v>
      </c>
      <c r="P3">
        <v>10647</v>
      </c>
      <c r="Q3">
        <v>281</v>
      </c>
    </row>
    <row r="4" spans="1:17">
      <c r="D4">
        <v>1330</v>
      </c>
      <c r="H4">
        <v>301</v>
      </c>
      <c r="M4">
        <v>813</v>
      </c>
      <c r="N4">
        <v>397</v>
      </c>
      <c r="O4">
        <v>632</v>
      </c>
      <c r="P4">
        <v>6778</v>
      </c>
      <c r="Q4">
        <v>330</v>
      </c>
    </row>
    <row r="5" spans="1:17">
      <c r="D5">
        <v>298</v>
      </c>
      <c r="H5">
        <v>1298</v>
      </c>
      <c r="M5">
        <v>147</v>
      </c>
      <c r="N5">
        <v>1338</v>
      </c>
      <c r="O5">
        <v>1672</v>
      </c>
      <c r="P5">
        <v>7542</v>
      </c>
      <c r="Q5">
        <v>314</v>
      </c>
    </row>
    <row r="6" spans="1:17">
      <c r="D6">
        <v>207</v>
      </c>
      <c r="H6">
        <v>4509</v>
      </c>
      <c r="N6">
        <v>2036</v>
      </c>
      <c r="O6">
        <v>442</v>
      </c>
      <c r="Q6">
        <v>2573</v>
      </c>
    </row>
    <row r="7" spans="1:17">
      <c r="D7">
        <v>534</v>
      </c>
      <c r="H7">
        <v>902</v>
      </c>
      <c r="N7">
        <v>293</v>
      </c>
      <c r="O7">
        <v>1233</v>
      </c>
      <c r="Q7">
        <v>370</v>
      </c>
    </row>
    <row r="8" spans="1:17">
      <c r="D8">
        <v>211</v>
      </c>
      <c r="H8">
        <v>2338</v>
      </c>
      <c r="N8">
        <v>636</v>
      </c>
      <c r="O8">
        <v>1111</v>
      </c>
      <c r="Q8">
        <v>1697</v>
      </c>
    </row>
    <row r="9" spans="1:17">
      <c r="D9">
        <v>110</v>
      </c>
      <c r="H9">
        <v>1363</v>
      </c>
      <c r="N9">
        <v>237</v>
      </c>
      <c r="O9">
        <v>9540</v>
      </c>
      <c r="Q9">
        <v>70</v>
      </c>
    </row>
    <row r="10" spans="1:17">
      <c r="D10">
        <v>4012</v>
      </c>
      <c r="H10">
        <v>776</v>
      </c>
      <c r="N10">
        <v>2472</v>
      </c>
      <c r="O10">
        <v>422</v>
      </c>
      <c r="Q10">
        <v>202</v>
      </c>
    </row>
    <row r="11" spans="1:17">
      <c r="D11">
        <v>185</v>
      </c>
      <c r="H11">
        <v>202</v>
      </c>
      <c r="N11">
        <v>1045</v>
      </c>
      <c r="O11">
        <v>14253</v>
      </c>
      <c r="Q11">
        <v>1881</v>
      </c>
    </row>
    <row r="12" spans="1:17">
      <c r="D12">
        <v>87</v>
      </c>
      <c r="H12">
        <v>12522</v>
      </c>
      <c r="N12">
        <v>1159</v>
      </c>
      <c r="Q12">
        <v>1898</v>
      </c>
    </row>
    <row r="13" spans="1:17">
      <c r="D13">
        <v>67</v>
      </c>
      <c r="H13">
        <v>270</v>
      </c>
      <c r="N13">
        <v>1475</v>
      </c>
      <c r="Q13">
        <v>1992</v>
      </c>
    </row>
    <row r="14" spans="1:17">
      <c r="D14">
        <v>105</v>
      </c>
      <c r="H14">
        <v>708</v>
      </c>
      <c r="N14">
        <v>875</v>
      </c>
      <c r="Q14">
        <v>655</v>
      </c>
    </row>
    <row r="15" spans="1:17">
      <c r="D15">
        <v>67</v>
      </c>
      <c r="N15">
        <v>755</v>
      </c>
      <c r="Q15">
        <v>2186</v>
      </c>
    </row>
    <row r="16" spans="1:17">
      <c r="D16">
        <v>92</v>
      </c>
      <c r="N16">
        <v>599</v>
      </c>
      <c r="Q16">
        <v>1229</v>
      </c>
    </row>
    <row r="17" spans="4:17">
      <c r="D17">
        <v>149</v>
      </c>
      <c r="N17">
        <v>1135</v>
      </c>
      <c r="Q17">
        <v>418</v>
      </c>
    </row>
    <row r="18" spans="4:17">
      <c r="D18">
        <v>197</v>
      </c>
      <c r="N18">
        <v>85</v>
      </c>
      <c r="Q18">
        <v>1163</v>
      </c>
    </row>
    <row r="19" spans="4:17">
      <c r="D19">
        <v>57</v>
      </c>
      <c r="N19">
        <v>591</v>
      </c>
      <c r="Q19">
        <v>358</v>
      </c>
    </row>
    <row r="20" spans="4:17">
      <c r="D20">
        <v>73</v>
      </c>
      <c r="N20">
        <v>2291</v>
      </c>
      <c r="Q20">
        <v>1989</v>
      </c>
    </row>
    <row r="21" spans="4:17">
      <c r="D21">
        <v>614</v>
      </c>
      <c r="N21">
        <v>747</v>
      </c>
      <c r="Q21">
        <v>308</v>
      </c>
    </row>
    <row r="22" spans="4:17">
      <c r="D22">
        <v>1212</v>
      </c>
      <c r="N22">
        <v>759</v>
      </c>
      <c r="Q22">
        <v>498</v>
      </c>
    </row>
    <row r="23" spans="4:17">
      <c r="D23">
        <v>158</v>
      </c>
      <c r="Q23">
        <v>263</v>
      </c>
    </row>
    <row r="24" spans="4:17">
      <c r="D24">
        <v>69</v>
      </c>
      <c r="Q24">
        <v>134</v>
      </c>
    </row>
    <row r="25" spans="4:17">
      <c r="D25">
        <v>119</v>
      </c>
      <c r="Q25">
        <v>377</v>
      </c>
    </row>
    <row r="26" spans="4:17">
      <c r="D26">
        <v>87</v>
      </c>
      <c r="Q26">
        <v>1508</v>
      </c>
    </row>
    <row r="27" spans="4:17">
      <c r="D27">
        <v>355</v>
      </c>
      <c r="Q27">
        <v>555</v>
      </c>
    </row>
    <row r="28" spans="4:17">
      <c r="D28">
        <v>194</v>
      </c>
      <c r="Q28">
        <v>963</v>
      </c>
    </row>
    <row r="29" spans="4:17">
      <c r="D29">
        <v>1061</v>
      </c>
      <c r="Q29">
        <v>477</v>
      </c>
    </row>
    <row r="30" spans="4:17">
      <c r="D30">
        <v>1260</v>
      </c>
      <c r="Q30">
        <v>295</v>
      </c>
    </row>
    <row r="31" spans="4:17">
      <c r="Q31">
        <v>284</v>
      </c>
    </row>
    <row r="32" spans="4:17">
      <c r="Q32">
        <v>438</v>
      </c>
    </row>
    <row r="33" spans="17:17">
      <c r="Q33">
        <v>373</v>
      </c>
    </row>
    <row r="34" spans="17:17">
      <c r="Q34">
        <v>473</v>
      </c>
    </row>
    <row r="35" spans="17:17">
      <c r="Q35">
        <v>226</v>
      </c>
    </row>
    <row r="36" spans="17:17">
      <c r="Q36">
        <v>2475</v>
      </c>
    </row>
    <row r="37" spans="17:17">
      <c r="Q37">
        <v>456</v>
      </c>
    </row>
    <row r="38" spans="17:17">
      <c r="Q38">
        <v>424</v>
      </c>
    </row>
    <row r="39" spans="17:17">
      <c r="Q39">
        <v>461</v>
      </c>
    </row>
    <row r="40" spans="17:17">
      <c r="Q40">
        <v>366</v>
      </c>
    </row>
    <row r="41" spans="17:17">
      <c r="Q41">
        <v>380</v>
      </c>
    </row>
    <row r="42" spans="17:17">
      <c r="Q42">
        <v>299</v>
      </c>
    </row>
    <row r="43" spans="17:17">
      <c r="Q43">
        <v>275</v>
      </c>
    </row>
    <row r="44" spans="17:17">
      <c r="Q44">
        <v>301</v>
      </c>
    </row>
    <row r="45" spans="17:17">
      <c r="Q45">
        <v>229</v>
      </c>
    </row>
    <row r="46" spans="17:17">
      <c r="Q46">
        <v>304</v>
      </c>
    </row>
    <row r="47" spans="17:17">
      <c r="Q47">
        <v>179</v>
      </c>
    </row>
    <row r="48" spans="17:17" s="1" customFormat="1">
      <c r="Q48" s="1">
        <v>493</v>
      </c>
    </row>
    <row r="49" spans="3:17">
      <c r="C49">
        <v>4641</v>
      </c>
      <c r="D49">
        <f>SUM(D2:D48)</f>
        <v>30400</v>
      </c>
      <c r="F49">
        <v>524</v>
      </c>
      <c r="H49">
        <f>SUM(H2:H48)</f>
        <v>37901</v>
      </c>
      <c r="L49">
        <f t="shared" ref="L49:Q49" si="0">SUM(L2:L48)</f>
        <v>628</v>
      </c>
      <c r="M49">
        <f t="shared" si="0"/>
        <v>4005</v>
      </c>
      <c r="N49">
        <f t="shared" si="0"/>
        <v>20683</v>
      </c>
      <c r="O49">
        <f t="shared" si="0"/>
        <v>31438</v>
      </c>
      <c r="P49">
        <f t="shared" si="0"/>
        <v>59822</v>
      </c>
      <c r="Q49">
        <f t="shared" si="0"/>
        <v>33874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15"/>
  <sheetViews>
    <sheetView workbookViewId="0">
      <pane ySplit="1" topLeftCell="A2" activePane="bottomLeft" state="frozen"/>
      <selection pane="bottomLeft" activeCell="R15" sqref="R15"/>
    </sheetView>
  </sheetViews>
  <sheetFormatPr baseColWidth="10" defaultRowHeight="13"/>
  <sheetData>
    <row r="1" spans="1:18">
      <c r="A1" t="s">
        <v>5</v>
      </c>
      <c r="B1" t="s">
        <v>26</v>
      </c>
      <c r="C1" t="s">
        <v>27</v>
      </c>
      <c r="D1" t="s">
        <v>13</v>
      </c>
      <c r="E1" t="s">
        <v>6</v>
      </c>
      <c r="F1" t="s">
        <v>28</v>
      </c>
      <c r="G1" t="s">
        <v>30</v>
      </c>
      <c r="H1" t="s">
        <v>17</v>
      </c>
      <c r="I1" t="s">
        <v>31</v>
      </c>
      <c r="J1" t="s">
        <v>4</v>
      </c>
      <c r="K1" t="s">
        <v>32</v>
      </c>
      <c r="L1" t="s">
        <v>35</v>
      </c>
      <c r="M1" t="s">
        <v>36</v>
      </c>
      <c r="N1" t="s">
        <v>37</v>
      </c>
      <c r="O1" t="s">
        <v>21</v>
      </c>
      <c r="P1" t="s">
        <v>14</v>
      </c>
    </row>
    <row r="2" spans="1:18">
      <c r="A2">
        <v>111</v>
      </c>
      <c r="C2">
        <v>292</v>
      </c>
      <c r="D2">
        <v>176</v>
      </c>
      <c r="E2">
        <v>425</v>
      </c>
      <c r="F2">
        <v>295</v>
      </c>
      <c r="G2">
        <v>909</v>
      </c>
      <c r="H2">
        <v>1427</v>
      </c>
      <c r="I2">
        <v>1232</v>
      </c>
      <c r="M2">
        <v>331</v>
      </c>
      <c r="P2">
        <v>196</v>
      </c>
    </row>
    <row r="3" spans="1:18">
      <c r="A3">
        <v>116</v>
      </c>
      <c r="E3">
        <v>137</v>
      </c>
      <c r="F3">
        <v>233</v>
      </c>
      <c r="G3">
        <v>80</v>
      </c>
      <c r="H3">
        <v>121</v>
      </c>
      <c r="I3">
        <v>587</v>
      </c>
      <c r="M3">
        <v>100</v>
      </c>
    </row>
    <row r="4" spans="1:18">
      <c r="A4">
        <v>74</v>
      </c>
      <c r="E4">
        <v>143</v>
      </c>
      <c r="H4">
        <v>71</v>
      </c>
      <c r="I4">
        <v>216</v>
      </c>
    </row>
    <row r="5" spans="1:18">
      <c r="A5">
        <v>61</v>
      </c>
      <c r="E5">
        <v>192</v>
      </c>
      <c r="I5">
        <v>131</v>
      </c>
    </row>
    <row r="6" spans="1:18">
      <c r="E6">
        <v>117</v>
      </c>
      <c r="I6">
        <v>139</v>
      </c>
    </row>
    <row r="7" spans="1:18">
      <c r="E7">
        <v>66</v>
      </c>
      <c r="I7">
        <v>65</v>
      </c>
    </row>
    <row r="8" spans="1:18">
      <c r="I8">
        <v>70</v>
      </c>
    </row>
    <row r="9" spans="1:18" s="1" customFormat="1">
      <c r="I9" s="1">
        <v>132</v>
      </c>
    </row>
    <row r="10" spans="1:18">
      <c r="A10">
        <f>SUM(A2:A9)</f>
        <v>362</v>
      </c>
      <c r="C10">
        <v>292</v>
      </c>
      <c r="D10">
        <v>176</v>
      </c>
      <c r="E10">
        <f>SUM(E2:E9)</f>
        <v>1080</v>
      </c>
      <c r="F10">
        <f>SUM(F2:F9)</f>
        <v>528</v>
      </c>
      <c r="G10">
        <f>SUM(G2:G9)</f>
        <v>989</v>
      </c>
      <c r="H10">
        <f>SUM(H2:H9)</f>
        <v>1619</v>
      </c>
      <c r="I10">
        <f>SUM(I2:I9)</f>
        <v>2572</v>
      </c>
      <c r="M10">
        <f>SUM(M2:M9)</f>
        <v>431</v>
      </c>
      <c r="P10">
        <v>196</v>
      </c>
      <c r="Q10" s="2">
        <f>SUM(A10:P10)</f>
        <v>8245</v>
      </c>
    </row>
    <row r="13" spans="1:18">
      <c r="R13">
        <v>39336</v>
      </c>
    </row>
    <row r="14" spans="1:18">
      <c r="R14" s="1">
        <v>-8245</v>
      </c>
    </row>
    <row r="15" spans="1:18">
      <c r="R15" s="2">
        <f>SUM(R13:R14)</f>
        <v>31091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"/>
  <sheetViews>
    <sheetView view="pageLayout" workbookViewId="0">
      <selection activeCell="F2" sqref="F2"/>
    </sheetView>
  </sheetViews>
  <sheetFormatPr baseColWidth="10" defaultRowHeight="13"/>
  <sheetData>
    <row r="1" spans="1:6">
      <c r="B1">
        <v>2005</v>
      </c>
      <c r="C1">
        <v>2006</v>
      </c>
      <c r="D1">
        <v>2007</v>
      </c>
      <c r="E1">
        <v>2008</v>
      </c>
      <c r="F1">
        <v>2009</v>
      </c>
    </row>
    <row r="2" spans="1:6">
      <c r="A2" t="s">
        <v>120</v>
      </c>
      <c r="B2" s="6">
        <v>3900</v>
      </c>
      <c r="C2" s="6">
        <v>21853</v>
      </c>
      <c r="D2" s="6">
        <v>41911</v>
      </c>
      <c r="E2" s="6">
        <v>8423</v>
      </c>
      <c r="F2" s="6">
        <v>4817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7"/>
  <sheetViews>
    <sheetView workbookViewId="0">
      <pane xSplit="1" topLeftCell="B1" activePane="topRight" state="frozen"/>
      <selection pane="topRight" activeCell="B2" sqref="B2:B16"/>
    </sheetView>
  </sheetViews>
  <sheetFormatPr baseColWidth="10" defaultRowHeight="13"/>
  <cols>
    <col min="2" max="2" width="11.7109375" customWidth="1"/>
    <col min="6" max="6" width="11.5703125" customWidth="1"/>
    <col min="11" max="11" width="11.5703125" customWidth="1"/>
    <col min="12" max="12" width="10.7109375" style="10"/>
  </cols>
  <sheetData>
    <row r="1" spans="1:12">
      <c r="B1" t="s">
        <v>45</v>
      </c>
      <c r="C1" t="s">
        <v>1</v>
      </c>
      <c r="D1" t="s">
        <v>2</v>
      </c>
      <c r="E1" t="s">
        <v>3</v>
      </c>
      <c r="F1" s="5" t="s">
        <v>58</v>
      </c>
      <c r="G1" t="s">
        <v>59</v>
      </c>
      <c r="H1" t="s">
        <v>60</v>
      </c>
      <c r="I1" t="s">
        <v>61</v>
      </c>
      <c r="J1" t="s">
        <v>62</v>
      </c>
      <c r="K1" s="5" t="s">
        <v>0</v>
      </c>
      <c r="L1" s="10" t="s">
        <v>63</v>
      </c>
    </row>
    <row r="2" spans="1:12">
      <c r="A2" t="s">
        <v>43</v>
      </c>
      <c r="B2">
        <v>0</v>
      </c>
      <c r="C2">
        <v>3991</v>
      </c>
      <c r="D2">
        <v>0</v>
      </c>
      <c r="E2">
        <v>1922</v>
      </c>
      <c r="F2" s="5">
        <f t="shared" ref="F2:F16" si="0">SUM(B2:E2)</f>
        <v>5913</v>
      </c>
      <c r="G2">
        <v>0</v>
      </c>
      <c r="H2">
        <v>7010</v>
      </c>
      <c r="I2">
        <v>0</v>
      </c>
      <c r="J2">
        <v>4372</v>
      </c>
      <c r="K2" s="5">
        <f t="shared" ref="K2:K16" si="1">SUM(G2:J2)</f>
        <v>11382</v>
      </c>
      <c r="L2" s="10">
        <f>SUM(K2,F2)</f>
        <v>17295</v>
      </c>
    </row>
    <row r="3" spans="1:12">
      <c r="A3" t="s">
        <v>44</v>
      </c>
      <c r="B3">
        <v>4104</v>
      </c>
      <c r="C3">
        <v>0</v>
      </c>
      <c r="D3">
        <v>1034</v>
      </c>
      <c r="E3">
        <v>0</v>
      </c>
      <c r="F3" s="5">
        <f t="shared" si="0"/>
        <v>5138</v>
      </c>
      <c r="G3">
        <v>7918</v>
      </c>
      <c r="H3">
        <v>0</v>
      </c>
      <c r="I3">
        <v>14677</v>
      </c>
      <c r="J3">
        <v>0</v>
      </c>
      <c r="K3" s="5">
        <f t="shared" si="1"/>
        <v>22595</v>
      </c>
      <c r="L3" s="10">
        <f t="shared" ref="L3:L16" si="2">SUM(F3,K3)</f>
        <v>27733</v>
      </c>
    </row>
    <row r="4" spans="1:12">
      <c r="A4" t="s">
        <v>46</v>
      </c>
      <c r="B4">
        <v>493</v>
      </c>
      <c r="C4">
        <v>197</v>
      </c>
      <c r="D4">
        <v>182</v>
      </c>
      <c r="E4">
        <v>0</v>
      </c>
      <c r="F4" s="5">
        <f t="shared" si="0"/>
        <v>872</v>
      </c>
      <c r="G4">
        <v>531</v>
      </c>
      <c r="H4">
        <v>42</v>
      </c>
      <c r="I4">
        <v>1910</v>
      </c>
      <c r="J4">
        <v>1922</v>
      </c>
      <c r="K4" s="5">
        <f t="shared" si="1"/>
        <v>4405</v>
      </c>
      <c r="L4" s="10">
        <f t="shared" si="2"/>
        <v>5277</v>
      </c>
    </row>
    <row r="5" spans="1:12">
      <c r="A5" t="s">
        <v>47</v>
      </c>
      <c r="B5">
        <v>714</v>
      </c>
      <c r="C5">
        <v>165</v>
      </c>
      <c r="D5">
        <v>193</v>
      </c>
      <c r="E5">
        <v>95</v>
      </c>
      <c r="F5" s="5">
        <f t="shared" si="0"/>
        <v>1167</v>
      </c>
      <c r="G5">
        <v>1393</v>
      </c>
      <c r="H5">
        <v>407</v>
      </c>
      <c r="I5">
        <v>9777</v>
      </c>
      <c r="J5">
        <v>2878</v>
      </c>
      <c r="K5" s="5">
        <f t="shared" si="1"/>
        <v>14455</v>
      </c>
      <c r="L5" s="10">
        <f t="shared" si="2"/>
        <v>15622</v>
      </c>
    </row>
    <row r="6" spans="1:12">
      <c r="A6" t="s">
        <v>48</v>
      </c>
      <c r="B6">
        <v>74</v>
      </c>
      <c r="C6">
        <v>181</v>
      </c>
      <c r="E6">
        <v>170</v>
      </c>
      <c r="F6" s="5">
        <f t="shared" si="0"/>
        <v>425</v>
      </c>
      <c r="G6">
        <v>107</v>
      </c>
      <c r="H6">
        <v>213</v>
      </c>
      <c r="I6">
        <v>0</v>
      </c>
      <c r="J6">
        <v>2718</v>
      </c>
      <c r="K6" s="5">
        <f t="shared" si="1"/>
        <v>3038</v>
      </c>
      <c r="L6" s="10">
        <f t="shared" si="2"/>
        <v>3463</v>
      </c>
    </row>
    <row r="7" spans="1:12">
      <c r="A7" t="s">
        <v>49</v>
      </c>
      <c r="B7">
        <v>5290</v>
      </c>
      <c r="C7">
        <v>4246</v>
      </c>
      <c r="D7">
        <v>1047</v>
      </c>
      <c r="E7">
        <v>1247</v>
      </c>
      <c r="F7" s="5">
        <f t="shared" si="0"/>
        <v>11830</v>
      </c>
      <c r="G7" s="6">
        <v>11921</v>
      </c>
      <c r="H7">
        <v>6999</v>
      </c>
      <c r="I7">
        <v>23091</v>
      </c>
      <c r="J7">
        <v>2302</v>
      </c>
      <c r="K7" s="8">
        <f t="shared" si="1"/>
        <v>44313</v>
      </c>
      <c r="L7" s="11">
        <f t="shared" si="2"/>
        <v>56143</v>
      </c>
    </row>
    <row r="8" spans="1:12">
      <c r="A8" t="s">
        <v>50</v>
      </c>
      <c r="B8">
        <v>436</v>
      </c>
      <c r="C8">
        <v>116</v>
      </c>
      <c r="D8">
        <v>392</v>
      </c>
      <c r="E8">
        <v>95</v>
      </c>
      <c r="F8" s="5">
        <f t="shared" si="0"/>
        <v>1039</v>
      </c>
      <c r="G8">
        <v>854</v>
      </c>
      <c r="H8">
        <v>332</v>
      </c>
      <c r="I8">
        <v>4197</v>
      </c>
      <c r="J8">
        <v>3612</v>
      </c>
      <c r="K8" s="5">
        <f t="shared" si="1"/>
        <v>8995</v>
      </c>
      <c r="L8" s="10">
        <f t="shared" si="2"/>
        <v>10034</v>
      </c>
    </row>
    <row r="9" spans="1:12">
      <c r="A9" t="s">
        <v>51</v>
      </c>
      <c r="B9">
        <v>408</v>
      </c>
      <c r="C9">
        <v>0</v>
      </c>
      <c r="D9">
        <v>105</v>
      </c>
      <c r="E9">
        <v>0</v>
      </c>
      <c r="F9" s="5">
        <f t="shared" si="0"/>
        <v>513</v>
      </c>
      <c r="G9">
        <v>439</v>
      </c>
      <c r="H9">
        <v>27</v>
      </c>
      <c r="I9">
        <v>821</v>
      </c>
      <c r="J9">
        <v>43</v>
      </c>
      <c r="K9" s="5">
        <f t="shared" si="1"/>
        <v>1330</v>
      </c>
      <c r="L9" s="10">
        <f t="shared" si="2"/>
        <v>1843</v>
      </c>
    </row>
    <row r="10" spans="1:12">
      <c r="A10" t="s">
        <v>52</v>
      </c>
      <c r="B10">
        <v>708</v>
      </c>
      <c r="C10">
        <v>0</v>
      </c>
      <c r="D10">
        <v>345</v>
      </c>
      <c r="E10">
        <v>0</v>
      </c>
      <c r="F10" s="5">
        <f t="shared" si="0"/>
        <v>1053</v>
      </c>
      <c r="G10">
        <v>5503</v>
      </c>
      <c r="H10">
        <v>0</v>
      </c>
      <c r="I10">
        <v>8329</v>
      </c>
      <c r="J10">
        <v>309</v>
      </c>
      <c r="K10" s="5">
        <f t="shared" si="1"/>
        <v>14141</v>
      </c>
      <c r="L10" s="10">
        <f t="shared" si="2"/>
        <v>15194</v>
      </c>
    </row>
    <row r="11" spans="1:12">
      <c r="A11" t="s">
        <v>53</v>
      </c>
      <c r="B11">
        <v>365</v>
      </c>
      <c r="C11">
        <v>104</v>
      </c>
      <c r="D11">
        <v>266</v>
      </c>
      <c r="E11">
        <v>75</v>
      </c>
      <c r="F11" s="5">
        <f t="shared" si="0"/>
        <v>810</v>
      </c>
      <c r="G11">
        <v>467</v>
      </c>
      <c r="H11">
        <v>145</v>
      </c>
      <c r="I11">
        <v>564</v>
      </c>
      <c r="J11">
        <v>2808</v>
      </c>
      <c r="K11" s="5">
        <f t="shared" si="1"/>
        <v>3984</v>
      </c>
      <c r="L11" s="10">
        <f t="shared" si="2"/>
        <v>4794</v>
      </c>
    </row>
    <row r="12" spans="1:12">
      <c r="A12" t="s">
        <v>54</v>
      </c>
      <c r="B12">
        <v>0</v>
      </c>
      <c r="C12">
        <v>1494</v>
      </c>
      <c r="D12">
        <v>0</v>
      </c>
      <c r="E12">
        <v>365</v>
      </c>
      <c r="F12" s="5">
        <f t="shared" si="0"/>
        <v>1859</v>
      </c>
      <c r="G12">
        <v>0</v>
      </c>
      <c r="H12">
        <v>1569</v>
      </c>
      <c r="I12">
        <v>0</v>
      </c>
      <c r="J12">
        <v>1017</v>
      </c>
      <c r="K12" s="5">
        <f t="shared" si="1"/>
        <v>2586</v>
      </c>
      <c r="L12" s="10">
        <f t="shared" si="2"/>
        <v>4445</v>
      </c>
    </row>
    <row r="13" spans="1:12">
      <c r="A13" t="s">
        <v>55</v>
      </c>
      <c r="B13">
        <v>0</v>
      </c>
      <c r="C13">
        <v>25</v>
      </c>
      <c r="D13">
        <v>0</v>
      </c>
      <c r="E13">
        <v>9</v>
      </c>
      <c r="F13" s="5">
        <f t="shared" si="0"/>
        <v>34</v>
      </c>
      <c r="G13">
        <v>475</v>
      </c>
      <c r="H13">
        <v>373</v>
      </c>
      <c r="I13">
        <v>643</v>
      </c>
      <c r="J13">
        <v>2061</v>
      </c>
      <c r="K13" s="5">
        <f t="shared" si="1"/>
        <v>3552</v>
      </c>
      <c r="L13" s="10">
        <f t="shared" si="2"/>
        <v>3586</v>
      </c>
    </row>
    <row r="14" spans="1:12">
      <c r="A14" t="s">
        <v>56</v>
      </c>
      <c r="B14">
        <v>114</v>
      </c>
      <c r="C14">
        <v>86</v>
      </c>
      <c r="D14">
        <v>46</v>
      </c>
      <c r="E14">
        <v>33</v>
      </c>
      <c r="F14" s="5">
        <f t="shared" si="0"/>
        <v>279</v>
      </c>
      <c r="G14">
        <v>1094</v>
      </c>
      <c r="H14">
        <v>215</v>
      </c>
      <c r="I14">
        <v>5866</v>
      </c>
      <c r="J14">
        <v>87</v>
      </c>
      <c r="K14" s="5">
        <f t="shared" si="1"/>
        <v>7262</v>
      </c>
      <c r="L14" s="10">
        <f t="shared" si="2"/>
        <v>7541</v>
      </c>
    </row>
    <row r="15" spans="1:12">
      <c r="A15" t="s">
        <v>57</v>
      </c>
      <c r="B15">
        <v>0</v>
      </c>
      <c r="C15">
        <v>23856</v>
      </c>
      <c r="D15">
        <v>0</v>
      </c>
      <c r="E15">
        <v>17130</v>
      </c>
      <c r="F15" s="5">
        <f t="shared" si="0"/>
        <v>40986</v>
      </c>
      <c r="G15">
        <v>0</v>
      </c>
      <c r="H15">
        <v>2689</v>
      </c>
      <c r="I15">
        <v>0</v>
      </c>
      <c r="J15">
        <v>2330</v>
      </c>
      <c r="K15" s="5">
        <f t="shared" si="1"/>
        <v>5019</v>
      </c>
      <c r="L15" s="10">
        <f t="shared" si="2"/>
        <v>46005</v>
      </c>
    </row>
    <row r="16" spans="1:12">
      <c r="A16" s="1" t="s">
        <v>141</v>
      </c>
      <c r="B16" s="1">
        <v>0</v>
      </c>
      <c r="C16" s="1">
        <v>0</v>
      </c>
      <c r="D16" s="1">
        <v>0</v>
      </c>
      <c r="E16" s="1">
        <v>0</v>
      </c>
      <c r="F16" s="7">
        <f t="shared" si="0"/>
        <v>0</v>
      </c>
      <c r="G16" s="1">
        <v>45</v>
      </c>
      <c r="H16" s="1">
        <v>0</v>
      </c>
      <c r="I16" s="1">
        <v>30</v>
      </c>
      <c r="J16" s="1">
        <v>0</v>
      </c>
      <c r="K16" s="7">
        <f t="shared" si="1"/>
        <v>75</v>
      </c>
      <c r="L16" s="12">
        <f t="shared" si="2"/>
        <v>75</v>
      </c>
    </row>
    <row r="17" spans="6:12">
      <c r="F17" s="5">
        <f>SUM(F2:F16)</f>
        <v>71918</v>
      </c>
      <c r="K17" s="5">
        <f>SUM(K2:K16)</f>
        <v>147132</v>
      </c>
      <c r="L17" s="10">
        <f>SUM(L2:L16)</f>
        <v>219050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7"/>
  <sheetViews>
    <sheetView workbookViewId="0">
      <pane xSplit="1" topLeftCell="B1" activePane="topRight" state="frozen"/>
      <selection pane="topRight" activeCell="G1" sqref="G1:G1048576"/>
    </sheetView>
  </sheetViews>
  <sheetFormatPr baseColWidth="10" defaultRowHeight="13"/>
  <cols>
    <col min="2" max="2" width="11.7109375" customWidth="1"/>
    <col min="4" max="4" width="11.5703125" customWidth="1"/>
    <col min="7" max="7" width="11.5703125" customWidth="1"/>
    <col min="8" max="8" width="10.7109375" style="10"/>
  </cols>
  <sheetData>
    <row r="1" spans="1:8">
      <c r="B1" t="s">
        <v>45</v>
      </c>
      <c r="C1" t="s">
        <v>2</v>
      </c>
      <c r="D1" s="5" t="s">
        <v>58</v>
      </c>
      <c r="E1" t="s">
        <v>59</v>
      </c>
      <c r="F1" t="s">
        <v>61</v>
      </c>
      <c r="G1" s="5" t="s">
        <v>0</v>
      </c>
      <c r="H1" s="10" t="s">
        <v>63</v>
      </c>
    </row>
    <row r="2" spans="1:8">
      <c r="A2" t="s">
        <v>16</v>
      </c>
      <c r="B2">
        <v>0</v>
      </c>
      <c r="C2">
        <v>0</v>
      </c>
      <c r="D2" s="5">
        <f t="shared" ref="D2:D16" si="0">SUM(B2:C2)</f>
        <v>0</v>
      </c>
      <c r="E2">
        <v>0</v>
      </c>
      <c r="F2">
        <v>0</v>
      </c>
      <c r="G2" s="5">
        <f t="shared" ref="G2:G16" si="1">SUM(E2:F2)</f>
        <v>0</v>
      </c>
      <c r="H2" s="10">
        <f>SUM(G2,D2)</f>
        <v>0</v>
      </c>
    </row>
    <row r="3" spans="1:8">
      <c r="A3" t="s">
        <v>20</v>
      </c>
      <c r="B3">
        <v>4104</v>
      </c>
      <c r="C3">
        <v>1034</v>
      </c>
      <c r="D3" s="5">
        <f t="shared" si="0"/>
        <v>5138</v>
      </c>
      <c r="E3">
        <v>7918</v>
      </c>
      <c r="F3">
        <v>14677</v>
      </c>
      <c r="G3" s="5">
        <f t="shared" si="1"/>
        <v>22595</v>
      </c>
      <c r="H3" s="10">
        <f t="shared" ref="H3:H16" si="2">SUM(D3,G3)</f>
        <v>27733</v>
      </c>
    </row>
    <row r="4" spans="1:8">
      <c r="A4" t="s">
        <v>28</v>
      </c>
      <c r="B4">
        <v>493</v>
      </c>
      <c r="C4">
        <v>182</v>
      </c>
      <c r="D4" s="5">
        <f t="shared" si="0"/>
        <v>675</v>
      </c>
      <c r="E4">
        <v>531</v>
      </c>
      <c r="F4">
        <v>1910</v>
      </c>
      <c r="G4" s="5">
        <f t="shared" si="1"/>
        <v>2441</v>
      </c>
      <c r="H4" s="10">
        <f t="shared" si="2"/>
        <v>3116</v>
      </c>
    </row>
    <row r="5" spans="1:8">
      <c r="A5" t="s">
        <v>5</v>
      </c>
      <c r="B5">
        <v>714</v>
      </c>
      <c r="C5">
        <v>193</v>
      </c>
      <c r="D5" s="5">
        <f t="shared" si="0"/>
        <v>907</v>
      </c>
      <c r="E5">
        <v>1393</v>
      </c>
      <c r="F5">
        <v>9777</v>
      </c>
      <c r="G5" s="5">
        <f t="shared" si="1"/>
        <v>11170</v>
      </c>
      <c r="H5" s="10">
        <f t="shared" si="2"/>
        <v>12077</v>
      </c>
    </row>
    <row r="6" spans="1:8">
      <c r="A6" t="s">
        <v>36</v>
      </c>
      <c r="B6">
        <v>74</v>
      </c>
      <c r="D6" s="5">
        <f t="shared" si="0"/>
        <v>74</v>
      </c>
      <c r="E6">
        <v>107</v>
      </c>
      <c r="F6">
        <v>0</v>
      </c>
      <c r="G6" s="5">
        <f t="shared" si="1"/>
        <v>107</v>
      </c>
      <c r="H6" s="10">
        <f t="shared" si="2"/>
        <v>181</v>
      </c>
    </row>
    <row r="7" spans="1:8">
      <c r="A7" t="s">
        <v>7</v>
      </c>
      <c r="B7">
        <v>5290</v>
      </c>
      <c r="C7">
        <v>1047</v>
      </c>
      <c r="D7" s="5">
        <f t="shared" si="0"/>
        <v>6337</v>
      </c>
      <c r="E7" s="6">
        <v>11921</v>
      </c>
      <c r="F7">
        <v>23091</v>
      </c>
      <c r="G7" s="8">
        <f t="shared" si="1"/>
        <v>35012</v>
      </c>
      <c r="H7" s="11">
        <f t="shared" si="2"/>
        <v>41349</v>
      </c>
    </row>
    <row r="8" spans="1:8">
      <c r="A8" t="s">
        <v>6</v>
      </c>
      <c r="B8">
        <v>436</v>
      </c>
      <c r="C8">
        <v>392</v>
      </c>
      <c r="D8" s="5">
        <f t="shared" si="0"/>
        <v>828</v>
      </c>
      <c r="E8">
        <v>854</v>
      </c>
      <c r="F8">
        <v>4197</v>
      </c>
      <c r="G8" s="5">
        <f t="shared" si="1"/>
        <v>5051</v>
      </c>
      <c r="H8" s="10">
        <f t="shared" si="2"/>
        <v>5879</v>
      </c>
    </row>
    <row r="9" spans="1:8">
      <c r="A9" t="s">
        <v>26</v>
      </c>
      <c r="B9">
        <v>408</v>
      </c>
      <c r="C9">
        <v>105</v>
      </c>
      <c r="D9" s="5">
        <f t="shared" si="0"/>
        <v>513</v>
      </c>
      <c r="E9">
        <v>439</v>
      </c>
      <c r="F9">
        <v>821</v>
      </c>
      <c r="G9" s="5">
        <f t="shared" si="1"/>
        <v>1260</v>
      </c>
      <c r="H9" s="10">
        <f t="shared" si="2"/>
        <v>1773</v>
      </c>
    </row>
    <row r="10" spans="1:8">
      <c r="A10" t="s">
        <v>4</v>
      </c>
      <c r="B10">
        <v>708</v>
      </c>
      <c r="C10">
        <v>345</v>
      </c>
      <c r="D10" s="5">
        <f t="shared" si="0"/>
        <v>1053</v>
      </c>
      <c r="E10">
        <v>5503</v>
      </c>
      <c r="F10">
        <v>8329</v>
      </c>
      <c r="G10" s="5">
        <f t="shared" si="1"/>
        <v>13832</v>
      </c>
      <c r="H10" s="10">
        <f t="shared" si="2"/>
        <v>14885</v>
      </c>
    </row>
    <row r="11" spans="1:8">
      <c r="A11" t="s">
        <v>13</v>
      </c>
      <c r="B11">
        <v>365</v>
      </c>
      <c r="C11">
        <v>266</v>
      </c>
      <c r="D11" s="5">
        <f t="shared" si="0"/>
        <v>631</v>
      </c>
      <c r="E11">
        <v>467</v>
      </c>
      <c r="F11">
        <v>564</v>
      </c>
      <c r="G11" s="5">
        <f t="shared" si="1"/>
        <v>1031</v>
      </c>
      <c r="H11" s="10">
        <f t="shared" si="2"/>
        <v>1662</v>
      </c>
    </row>
    <row r="12" spans="1:8">
      <c r="A12" t="s">
        <v>14</v>
      </c>
      <c r="B12">
        <v>0</v>
      </c>
      <c r="C12">
        <v>0</v>
      </c>
      <c r="D12" s="5">
        <f t="shared" si="0"/>
        <v>0</v>
      </c>
      <c r="E12">
        <v>0</v>
      </c>
      <c r="F12">
        <v>0</v>
      </c>
      <c r="G12" s="5">
        <f t="shared" si="1"/>
        <v>0</v>
      </c>
      <c r="H12" s="10">
        <f t="shared" si="2"/>
        <v>0</v>
      </c>
    </row>
    <row r="13" spans="1:8">
      <c r="A13" t="s">
        <v>17</v>
      </c>
      <c r="B13">
        <v>0</v>
      </c>
      <c r="C13">
        <v>0</v>
      </c>
      <c r="D13" s="5">
        <f t="shared" si="0"/>
        <v>0</v>
      </c>
      <c r="E13">
        <v>475</v>
      </c>
      <c r="F13">
        <v>643</v>
      </c>
      <c r="G13" s="5">
        <f t="shared" si="1"/>
        <v>1118</v>
      </c>
      <c r="H13" s="10">
        <f t="shared" si="2"/>
        <v>1118</v>
      </c>
    </row>
    <row r="14" spans="1:8">
      <c r="A14" t="s">
        <v>12</v>
      </c>
      <c r="B14">
        <v>114</v>
      </c>
      <c r="C14">
        <v>46</v>
      </c>
      <c r="D14" s="5">
        <f t="shared" si="0"/>
        <v>160</v>
      </c>
      <c r="E14">
        <v>1094</v>
      </c>
      <c r="F14">
        <v>5866</v>
      </c>
      <c r="G14" s="5">
        <f t="shared" si="1"/>
        <v>6960</v>
      </c>
      <c r="H14" s="10">
        <f t="shared" si="2"/>
        <v>7120</v>
      </c>
    </row>
    <row r="15" spans="1:8">
      <c r="A15" t="s">
        <v>21</v>
      </c>
      <c r="B15">
        <v>0</v>
      </c>
      <c r="C15">
        <v>0</v>
      </c>
      <c r="D15" s="5">
        <f t="shared" si="0"/>
        <v>0</v>
      </c>
      <c r="E15">
        <v>0</v>
      </c>
      <c r="F15">
        <v>0</v>
      </c>
      <c r="G15" s="5">
        <f t="shared" si="1"/>
        <v>0</v>
      </c>
      <c r="H15" s="10">
        <f t="shared" si="2"/>
        <v>0</v>
      </c>
    </row>
    <row r="16" spans="1:8">
      <c r="A16" s="1" t="s">
        <v>141</v>
      </c>
      <c r="B16" s="1">
        <v>0</v>
      </c>
      <c r="C16" s="1">
        <v>0</v>
      </c>
      <c r="D16" s="7">
        <f t="shared" si="0"/>
        <v>0</v>
      </c>
      <c r="E16" s="1">
        <v>45</v>
      </c>
      <c r="F16" s="1">
        <v>30</v>
      </c>
      <c r="G16" s="7">
        <f t="shared" si="1"/>
        <v>75</v>
      </c>
      <c r="H16" s="12">
        <f t="shared" si="2"/>
        <v>75</v>
      </c>
    </row>
    <row r="17" spans="4:8">
      <c r="D17" s="5">
        <f>SUM(D2:D16)</f>
        <v>16316</v>
      </c>
      <c r="G17" s="5">
        <f>SUM(G2:G16)</f>
        <v>100652</v>
      </c>
      <c r="H17" s="10">
        <f>SUM(H2:H16)</f>
        <v>116968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7"/>
  <sheetViews>
    <sheetView workbookViewId="0">
      <pane xSplit="1" topLeftCell="B1" activePane="topRight" state="frozen"/>
      <selection pane="topRight" activeCell="F1" sqref="F1:F1048576"/>
    </sheetView>
  </sheetViews>
  <sheetFormatPr baseColWidth="10" defaultRowHeight="13"/>
  <cols>
    <col min="4" max="4" width="11.5703125" customWidth="1"/>
    <col min="7" max="7" width="11.5703125" customWidth="1"/>
    <col min="8" max="8" width="10.7109375" style="10"/>
  </cols>
  <sheetData>
    <row r="1" spans="1:8">
      <c r="B1" t="s">
        <v>1</v>
      </c>
      <c r="C1" t="s">
        <v>3</v>
      </c>
      <c r="D1" s="5" t="s">
        <v>58</v>
      </c>
      <c r="E1" t="s">
        <v>60</v>
      </c>
      <c r="F1" t="s">
        <v>62</v>
      </c>
      <c r="G1" s="5" t="s">
        <v>0</v>
      </c>
      <c r="H1" s="10" t="s">
        <v>63</v>
      </c>
    </row>
    <row r="2" spans="1:8">
      <c r="A2" t="s">
        <v>16</v>
      </c>
      <c r="B2">
        <v>3991</v>
      </c>
      <c r="C2">
        <v>1922</v>
      </c>
      <c r="D2" s="5">
        <f t="shared" ref="D2:D16" si="0">SUM(B2:C2)</f>
        <v>5913</v>
      </c>
      <c r="E2">
        <v>7010</v>
      </c>
      <c r="F2">
        <v>4372</v>
      </c>
      <c r="G2" s="5">
        <f t="shared" ref="G2:G16" si="1">SUM(E2:F2)</f>
        <v>11382</v>
      </c>
      <c r="H2" s="10">
        <f>SUM(G2,D2)</f>
        <v>17295</v>
      </c>
    </row>
    <row r="3" spans="1:8">
      <c r="A3" t="s">
        <v>20</v>
      </c>
      <c r="B3">
        <v>0</v>
      </c>
      <c r="C3">
        <v>0</v>
      </c>
      <c r="D3" s="5">
        <f t="shared" si="0"/>
        <v>0</v>
      </c>
      <c r="E3">
        <v>0</v>
      </c>
      <c r="F3">
        <v>0</v>
      </c>
      <c r="G3" s="5">
        <f t="shared" si="1"/>
        <v>0</v>
      </c>
      <c r="H3" s="10">
        <f t="shared" ref="H3:H16" si="2">SUM(D3,G3)</f>
        <v>0</v>
      </c>
    </row>
    <row r="4" spans="1:8">
      <c r="A4" t="s">
        <v>28</v>
      </c>
      <c r="B4">
        <v>197</v>
      </c>
      <c r="C4">
        <v>0</v>
      </c>
      <c r="D4" s="5">
        <f t="shared" si="0"/>
        <v>197</v>
      </c>
      <c r="E4">
        <v>42</v>
      </c>
      <c r="F4">
        <v>1922</v>
      </c>
      <c r="G4" s="5">
        <f t="shared" si="1"/>
        <v>1964</v>
      </c>
      <c r="H4" s="10">
        <f t="shared" si="2"/>
        <v>2161</v>
      </c>
    </row>
    <row r="5" spans="1:8">
      <c r="A5" t="s">
        <v>5</v>
      </c>
      <c r="B5">
        <v>165</v>
      </c>
      <c r="C5">
        <v>95</v>
      </c>
      <c r="D5" s="5">
        <f t="shared" si="0"/>
        <v>260</v>
      </c>
      <c r="E5">
        <v>407</v>
      </c>
      <c r="F5">
        <v>2878</v>
      </c>
      <c r="G5" s="5">
        <f t="shared" si="1"/>
        <v>3285</v>
      </c>
      <c r="H5" s="10">
        <f t="shared" si="2"/>
        <v>3545</v>
      </c>
    </row>
    <row r="6" spans="1:8">
      <c r="A6" t="s">
        <v>36</v>
      </c>
      <c r="B6">
        <v>181</v>
      </c>
      <c r="C6">
        <v>170</v>
      </c>
      <c r="D6" s="5">
        <f t="shared" si="0"/>
        <v>351</v>
      </c>
      <c r="E6">
        <v>213</v>
      </c>
      <c r="F6">
        <v>2718</v>
      </c>
      <c r="G6" s="5">
        <f t="shared" si="1"/>
        <v>2931</v>
      </c>
      <c r="H6" s="10">
        <f t="shared" si="2"/>
        <v>3282</v>
      </c>
    </row>
    <row r="7" spans="1:8">
      <c r="A7" t="s">
        <v>7</v>
      </c>
      <c r="B7">
        <v>4246</v>
      </c>
      <c r="C7">
        <v>1247</v>
      </c>
      <c r="D7" s="5">
        <f t="shared" si="0"/>
        <v>5493</v>
      </c>
      <c r="E7">
        <v>6999</v>
      </c>
      <c r="F7">
        <v>2302</v>
      </c>
      <c r="G7" s="8">
        <f t="shared" si="1"/>
        <v>9301</v>
      </c>
      <c r="H7" s="11">
        <f t="shared" si="2"/>
        <v>14794</v>
      </c>
    </row>
    <row r="8" spans="1:8">
      <c r="A8" t="s">
        <v>6</v>
      </c>
      <c r="B8">
        <v>116</v>
      </c>
      <c r="C8">
        <v>95</v>
      </c>
      <c r="D8" s="5">
        <f t="shared" si="0"/>
        <v>211</v>
      </c>
      <c r="E8">
        <v>332</v>
      </c>
      <c r="F8">
        <v>3612</v>
      </c>
      <c r="G8" s="5">
        <f t="shared" si="1"/>
        <v>3944</v>
      </c>
      <c r="H8" s="10">
        <f t="shared" si="2"/>
        <v>4155</v>
      </c>
    </row>
    <row r="9" spans="1:8">
      <c r="A9" t="s">
        <v>26</v>
      </c>
      <c r="B9">
        <v>0</v>
      </c>
      <c r="C9">
        <v>0</v>
      </c>
      <c r="D9" s="5">
        <f t="shared" si="0"/>
        <v>0</v>
      </c>
      <c r="E9">
        <v>27</v>
      </c>
      <c r="F9">
        <v>43</v>
      </c>
      <c r="G9" s="5">
        <f t="shared" si="1"/>
        <v>70</v>
      </c>
      <c r="H9" s="10">
        <f t="shared" si="2"/>
        <v>70</v>
      </c>
    </row>
    <row r="10" spans="1:8">
      <c r="A10" t="s">
        <v>4</v>
      </c>
      <c r="B10">
        <v>0</v>
      </c>
      <c r="C10">
        <v>0</v>
      </c>
      <c r="D10" s="5">
        <f t="shared" si="0"/>
        <v>0</v>
      </c>
      <c r="E10">
        <v>0</v>
      </c>
      <c r="F10">
        <v>309</v>
      </c>
      <c r="G10" s="5">
        <f t="shared" si="1"/>
        <v>309</v>
      </c>
      <c r="H10" s="10">
        <f t="shared" si="2"/>
        <v>309</v>
      </c>
    </row>
    <row r="11" spans="1:8">
      <c r="A11" t="s">
        <v>13</v>
      </c>
      <c r="B11">
        <v>104</v>
      </c>
      <c r="C11">
        <v>75</v>
      </c>
      <c r="D11" s="5">
        <f t="shared" si="0"/>
        <v>179</v>
      </c>
      <c r="E11">
        <v>145</v>
      </c>
      <c r="F11">
        <v>2808</v>
      </c>
      <c r="G11" s="5">
        <f t="shared" si="1"/>
        <v>2953</v>
      </c>
      <c r="H11" s="10">
        <f t="shared" si="2"/>
        <v>3132</v>
      </c>
    </row>
    <row r="12" spans="1:8">
      <c r="A12" t="s">
        <v>14</v>
      </c>
      <c r="B12">
        <v>1494</v>
      </c>
      <c r="C12">
        <v>365</v>
      </c>
      <c r="D12" s="5">
        <f t="shared" si="0"/>
        <v>1859</v>
      </c>
      <c r="E12">
        <v>1569</v>
      </c>
      <c r="F12">
        <v>1017</v>
      </c>
      <c r="G12" s="5">
        <f t="shared" si="1"/>
        <v>2586</v>
      </c>
      <c r="H12" s="10">
        <f t="shared" si="2"/>
        <v>4445</v>
      </c>
    </row>
    <row r="13" spans="1:8">
      <c r="A13" t="s">
        <v>17</v>
      </c>
      <c r="B13">
        <v>25</v>
      </c>
      <c r="C13">
        <v>9</v>
      </c>
      <c r="D13" s="5">
        <f t="shared" si="0"/>
        <v>34</v>
      </c>
      <c r="E13">
        <v>373</v>
      </c>
      <c r="F13">
        <v>2061</v>
      </c>
      <c r="G13" s="5">
        <f t="shared" si="1"/>
        <v>2434</v>
      </c>
      <c r="H13" s="10">
        <f t="shared" si="2"/>
        <v>2468</v>
      </c>
    </row>
    <row r="14" spans="1:8">
      <c r="A14" t="s">
        <v>12</v>
      </c>
      <c r="B14">
        <v>86</v>
      </c>
      <c r="C14">
        <v>33</v>
      </c>
      <c r="D14" s="5">
        <f t="shared" si="0"/>
        <v>119</v>
      </c>
      <c r="E14">
        <v>215</v>
      </c>
      <c r="F14">
        <v>87</v>
      </c>
      <c r="G14" s="5">
        <f t="shared" si="1"/>
        <v>302</v>
      </c>
      <c r="H14" s="10">
        <f t="shared" si="2"/>
        <v>421</v>
      </c>
    </row>
    <row r="15" spans="1:8">
      <c r="A15" t="s">
        <v>21</v>
      </c>
      <c r="B15">
        <v>23856</v>
      </c>
      <c r="C15">
        <v>17130</v>
      </c>
      <c r="D15" s="5">
        <f t="shared" si="0"/>
        <v>40986</v>
      </c>
      <c r="E15">
        <v>2689</v>
      </c>
      <c r="F15">
        <v>2330</v>
      </c>
      <c r="G15" s="5">
        <f t="shared" si="1"/>
        <v>5019</v>
      </c>
      <c r="H15" s="10">
        <f t="shared" si="2"/>
        <v>46005</v>
      </c>
    </row>
    <row r="16" spans="1:8">
      <c r="A16" s="1" t="s">
        <v>141</v>
      </c>
      <c r="B16" s="1">
        <v>0</v>
      </c>
      <c r="C16" s="1">
        <v>0</v>
      </c>
      <c r="D16" s="7">
        <f t="shared" si="0"/>
        <v>0</v>
      </c>
      <c r="E16" s="1">
        <v>0</v>
      </c>
      <c r="F16" s="1">
        <v>0</v>
      </c>
      <c r="G16" s="7">
        <f t="shared" si="1"/>
        <v>0</v>
      </c>
      <c r="H16" s="12">
        <f t="shared" si="2"/>
        <v>0</v>
      </c>
    </row>
    <row r="17" spans="4:8">
      <c r="D17" s="5">
        <f>SUM(D2:D16)</f>
        <v>55602</v>
      </c>
      <c r="G17" s="5">
        <f>SUM(G2:G16)</f>
        <v>46480</v>
      </c>
      <c r="H17" s="10">
        <f>SUM(H2:H16)</f>
        <v>102082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5"/>
  <sheetViews>
    <sheetView view="pageLayout" workbookViewId="0">
      <selection activeCell="B5" sqref="B5"/>
    </sheetView>
  </sheetViews>
  <sheetFormatPr baseColWidth="10" defaultRowHeight="13"/>
  <sheetData>
    <row r="1" spans="1:2">
      <c r="A1" t="s">
        <v>132</v>
      </c>
      <c r="B1">
        <v>25</v>
      </c>
    </row>
    <row r="2" spans="1:2">
      <c r="A2" t="s">
        <v>133</v>
      </c>
      <c r="B2">
        <v>19</v>
      </c>
    </row>
    <row r="3" spans="1:2">
      <c r="A3" t="s">
        <v>135</v>
      </c>
      <c r="B3">
        <v>2</v>
      </c>
    </row>
    <row r="4" spans="1:2">
      <c r="B4" s="46">
        <f>SUM(B1:B3)</f>
        <v>46</v>
      </c>
    </row>
    <row r="5" spans="1:2">
      <c r="A5" t="s">
        <v>134</v>
      </c>
      <c r="B5" s="46">
        <v>5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7"/>
  <sheetViews>
    <sheetView tabSelected="1" zoomScale="200" workbookViewId="0">
      <pane xSplit="1" topLeftCell="N1" activePane="topRight" state="frozen"/>
      <selection pane="topRight" activeCell="N18" sqref="N18"/>
    </sheetView>
  </sheetViews>
  <sheetFormatPr baseColWidth="10" defaultRowHeight="13"/>
  <sheetData>
    <row r="1" spans="1:16">
      <c r="A1" s="14"/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J1" s="1">
        <v>2007</v>
      </c>
      <c r="K1" s="1">
        <v>2008</v>
      </c>
      <c r="L1" s="1">
        <v>2009</v>
      </c>
      <c r="N1" s="1">
        <v>2007</v>
      </c>
      <c r="O1" s="1">
        <v>2008</v>
      </c>
      <c r="P1" s="1">
        <v>2009</v>
      </c>
    </row>
    <row r="2" spans="1:16">
      <c r="A2" s="13" t="s">
        <v>79</v>
      </c>
      <c r="B2">
        <v>0</v>
      </c>
      <c r="C2">
        <v>652</v>
      </c>
      <c r="D2" s="6">
        <v>9546</v>
      </c>
      <c r="E2" s="6">
        <v>16158</v>
      </c>
      <c r="F2" s="6">
        <v>2974</v>
      </c>
      <c r="J2" s="6">
        <v>9546</v>
      </c>
      <c r="K2" s="6">
        <v>16158</v>
      </c>
      <c r="L2" s="6">
        <v>2974</v>
      </c>
      <c r="N2" s="6">
        <v>9546</v>
      </c>
      <c r="O2" s="6">
        <v>16158</v>
      </c>
      <c r="P2" s="6">
        <v>2974</v>
      </c>
    </row>
    <row r="3" spans="1:16">
      <c r="A3" s="13" t="s">
        <v>80</v>
      </c>
      <c r="B3">
        <v>0</v>
      </c>
      <c r="C3">
        <v>0</v>
      </c>
      <c r="D3" s="6">
        <v>3897</v>
      </c>
      <c r="E3">
        <v>67986</v>
      </c>
      <c r="F3" s="6">
        <v>172019</v>
      </c>
      <c r="J3" s="6">
        <v>3897</v>
      </c>
      <c r="K3">
        <v>67986</v>
      </c>
      <c r="L3" s="6">
        <v>172019</v>
      </c>
      <c r="N3" s="6">
        <v>3897</v>
      </c>
      <c r="O3">
        <v>67986</v>
      </c>
      <c r="P3" s="6">
        <v>172019</v>
      </c>
    </row>
    <row r="4" spans="1:16">
      <c r="A4" s="13" t="s">
        <v>69</v>
      </c>
      <c r="B4" s="6">
        <v>0</v>
      </c>
      <c r="C4" s="6">
        <v>695</v>
      </c>
      <c r="D4" s="6">
        <v>5841</v>
      </c>
      <c r="E4" s="6">
        <v>15621</v>
      </c>
      <c r="F4" s="6">
        <v>25283</v>
      </c>
      <c r="J4" s="6">
        <v>5841</v>
      </c>
      <c r="K4" s="6">
        <v>15621</v>
      </c>
      <c r="L4" s="6">
        <v>25283</v>
      </c>
      <c r="N4" s="6">
        <v>5841</v>
      </c>
      <c r="O4" s="6">
        <v>15621</v>
      </c>
      <c r="P4" s="6">
        <v>25283</v>
      </c>
    </row>
    <row r="5" spans="1:16">
      <c r="A5" s="13" t="s">
        <v>29</v>
      </c>
      <c r="B5" s="6">
        <v>0</v>
      </c>
      <c r="C5" s="6">
        <v>0</v>
      </c>
      <c r="D5" s="6">
        <v>575</v>
      </c>
      <c r="E5" s="6">
        <v>1777</v>
      </c>
      <c r="F5" s="6">
        <v>2785</v>
      </c>
      <c r="J5" s="6">
        <v>575</v>
      </c>
      <c r="K5" s="6">
        <v>1777</v>
      </c>
      <c r="L5" s="6">
        <v>2785</v>
      </c>
      <c r="N5" s="6">
        <v>575</v>
      </c>
      <c r="O5" s="6">
        <v>1777</v>
      </c>
      <c r="P5" s="6">
        <v>2785</v>
      </c>
    </row>
    <row r="6" spans="1:16">
      <c r="A6" s="14" t="s">
        <v>85</v>
      </c>
      <c r="B6" s="1">
        <v>0</v>
      </c>
      <c r="C6" s="1">
        <v>0</v>
      </c>
      <c r="D6" s="1">
        <v>0</v>
      </c>
      <c r="E6" s="29">
        <v>16316</v>
      </c>
      <c r="F6" s="29">
        <v>100652</v>
      </c>
      <c r="J6" s="1"/>
      <c r="K6" s="29"/>
      <c r="L6" s="29"/>
      <c r="N6" s="1"/>
      <c r="O6" s="29"/>
      <c r="P6" s="29"/>
    </row>
    <row r="7" spans="1:16">
      <c r="A7" s="13"/>
      <c r="B7" s="6">
        <v>0</v>
      </c>
      <c r="C7" s="6">
        <f>SUM(C2:C6)</f>
        <v>1347</v>
      </c>
      <c r="D7" s="6">
        <f>SUM(D2:D6)</f>
        <v>19859</v>
      </c>
      <c r="E7" s="6">
        <f>SUM(E2:E6)</f>
        <v>117858</v>
      </c>
      <c r="F7" s="6">
        <f>SUM(F2:F6)</f>
        <v>303713</v>
      </c>
      <c r="J7" s="6">
        <f>SUM(J2:J6)</f>
        <v>19859</v>
      </c>
      <c r="K7" s="6">
        <f>SUM(K2:K6)</f>
        <v>101542</v>
      </c>
      <c r="L7" s="6">
        <f>SUM(L2:L6)</f>
        <v>203061</v>
      </c>
      <c r="N7" s="6">
        <f>SUM(N2:N6)</f>
        <v>19859</v>
      </c>
      <c r="O7" s="6">
        <f>SUM(O2:O6)</f>
        <v>101542</v>
      </c>
      <c r="P7" s="6">
        <f>SUM(P2:P6)</f>
        <v>203061</v>
      </c>
    </row>
    <row r="8" spans="1:16">
      <c r="A8" s="13"/>
      <c r="B8" s="6"/>
      <c r="C8" s="6"/>
      <c r="D8" s="6"/>
      <c r="E8" s="6"/>
      <c r="F8" s="6"/>
      <c r="J8" s="6"/>
      <c r="K8" s="6"/>
      <c r="L8" s="6"/>
      <c r="N8" s="6"/>
      <c r="O8" s="6"/>
      <c r="P8" s="6"/>
    </row>
    <row r="9" spans="1:16">
      <c r="A9" s="13" t="s">
        <v>86</v>
      </c>
      <c r="B9">
        <v>0</v>
      </c>
      <c r="C9">
        <v>729</v>
      </c>
      <c r="D9" s="6">
        <v>14459</v>
      </c>
      <c r="E9" s="6">
        <v>26158</v>
      </c>
      <c r="F9">
        <v>0</v>
      </c>
      <c r="J9" s="6">
        <v>14459</v>
      </c>
      <c r="K9" s="6">
        <v>26158</v>
      </c>
      <c r="L9">
        <v>0</v>
      </c>
      <c r="N9" s="6">
        <v>14459</v>
      </c>
      <c r="O9" s="6">
        <v>26158</v>
      </c>
      <c r="P9">
        <v>0</v>
      </c>
    </row>
    <row r="10" spans="1:16">
      <c r="A10" s="13" t="s">
        <v>81</v>
      </c>
      <c r="B10">
        <v>0</v>
      </c>
      <c r="C10">
        <v>0</v>
      </c>
      <c r="D10" s="6">
        <v>0</v>
      </c>
      <c r="E10">
        <v>0</v>
      </c>
      <c r="F10" s="6">
        <v>26175</v>
      </c>
      <c r="J10" s="6">
        <v>0</v>
      </c>
      <c r="K10">
        <v>0</v>
      </c>
      <c r="L10" s="6">
        <v>26175</v>
      </c>
      <c r="N10" s="6">
        <v>0</v>
      </c>
      <c r="O10">
        <v>0</v>
      </c>
      <c r="P10" s="6">
        <v>26175</v>
      </c>
    </row>
    <row r="11" spans="1:16" s="3" customFormat="1">
      <c r="A11" s="13" t="s">
        <v>121</v>
      </c>
      <c r="B11" s="3">
        <v>0</v>
      </c>
      <c r="C11" s="3">
        <v>0</v>
      </c>
      <c r="D11" s="36">
        <v>2587</v>
      </c>
      <c r="E11" s="36">
        <v>15790</v>
      </c>
      <c r="F11" s="36">
        <v>21499</v>
      </c>
      <c r="J11" s="36"/>
      <c r="K11" s="36"/>
      <c r="L11" s="36"/>
      <c r="N11" s="36">
        <v>2587</v>
      </c>
      <c r="O11" s="36">
        <v>15790</v>
      </c>
      <c r="P11" s="36">
        <v>21499</v>
      </c>
    </row>
    <row r="12" spans="1:16">
      <c r="A12" s="3" t="s">
        <v>82</v>
      </c>
      <c r="B12" s="37">
        <v>3900</v>
      </c>
      <c r="C12" s="36">
        <v>21853</v>
      </c>
      <c r="D12" s="36">
        <v>41911</v>
      </c>
      <c r="E12" s="36">
        <v>8423</v>
      </c>
      <c r="F12" s="36">
        <v>4528</v>
      </c>
      <c r="J12" s="36"/>
      <c r="K12" s="36"/>
      <c r="L12" s="36"/>
      <c r="N12" s="36">
        <v>41911</v>
      </c>
      <c r="O12" s="36">
        <v>8423</v>
      </c>
      <c r="P12" s="36">
        <v>4528</v>
      </c>
    </row>
    <row r="13" spans="1:16">
      <c r="A13" s="13" t="s">
        <v>66</v>
      </c>
      <c r="B13">
        <v>0</v>
      </c>
      <c r="C13">
        <v>0</v>
      </c>
      <c r="D13">
        <v>0</v>
      </c>
      <c r="E13" s="6">
        <v>55602</v>
      </c>
      <c r="F13" s="6">
        <v>102082</v>
      </c>
      <c r="K13" s="6"/>
      <c r="L13" s="6"/>
      <c r="O13" s="6"/>
      <c r="P13" s="6"/>
    </row>
    <row r="14" spans="1:16">
      <c r="A14" s="13" t="s">
        <v>83</v>
      </c>
      <c r="B14">
        <v>0</v>
      </c>
      <c r="C14">
        <v>0</v>
      </c>
      <c r="D14">
        <v>0</v>
      </c>
      <c r="E14" s="6">
        <v>46978</v>
      </c>
      <c r="F14" s="6">
        <v>184201</v>
      </c>
      <c r="K14" s="6"/>
      <c r="L14" s="6"/>
      <c r="O14" s="6"/>
      <c r="P14" s="6"/>
    </row>
    <row r="15" spans="1:16">
      <c r="A15" s="14" t="s">
        <v>84</v>
      </c>
      <c r="B15" s="1">
        <v>0</v>
      </c>
      <c r="C15" s="1">
        <v>0</v>
      </c>
      <c r="D15" s="1">
        <v>0</v>
      </c>
      <c r="E15" s="1">
        <v>0</v>
      </c>
      <c r="F15" s="1">
        <v>29156</v>
      </c>
      <c r="G15" s="3"/>
      <c r="J15" s="1"/>
      <c r="K15" s="1"/>
      <c r="L15" s="1"/>
      <c r="N15" s="1"/>
      <c r="O15" s="1"/>
      <c r="P15" s="1"/>
    </row>
    <row r="16" spans="1:16" ht="14" thickBot="1">
      <c r="A16" s="30"/>
      <c r="B16" s="31">
        <f>SUM(B13:B15)</f>
        <v>0</v>
      </c>
      <c r="C16" s="31">
        <f>SUM(C9:C15)</f>
        <v>22582</v>
      </c>
      <c r="D16" s="32">
        <f>SUM(D9:D15)</f>
        <v>58957</v>
      </c>
      <c r="E16" s="32">
        <f>SUM(E9:E15)</f>
        <v>152951</v>
      </c>
      <c r="F16" s="32">
        <f>SUM(F9:F15)</f>
        <v>367641</v>
      </c>
      <c r="J16" s="32">
        <f>SUM(J9:J15)</f>
        <v>14459</v>
      </c>
      <c r="K16" s="32">
        <f>SUM(K9:K15)</f>
        <v>26158</v>
      </c>
      <c r="L16" s="32">
        <f>SUM(L9:L15)</f>
        <v>26175</v>
      </c>
      <c r="N16" s="32">
        <f>SUM(N9:N15)</f>
        <v>58957</v>
      </c>
      <c r="O16" s="32">
        <f>SUM(O9:O15)</f>
        <v>50371</v>
      </c>
      <c r="P16" s="32">
        <f>SUM(P9:P15)</f>
        <v>52202</v>
      </c>
    </row>
    <row r="17" spans="2:16" ht="14" thickTop="1">
      <c r="B17" s="6">
        <v>3900</v>
      </c>
      <c r="C17" s="6">
        <f>SUM(C7,C16)</f>
        <v>23929</v>
      </c>
      <c r="D17" s="6">
        <f>SUM(D7,D16)</f>
        <v>78816</v>
      </c>
      <c r="E17" s="6">
        <f>SUM(E7,E16)</f>
        <v>270809</v>
      </c>
      <c r="F17" s="6">
        <f>SUM(F7,F16)</f>
        <v>671354</v>
      </c>
      <c r="J17" s="6"/>
      <c r="K17" s="6"/>
      <c r="L17" s="6"/>
      <c r="N17" s="6"/>
      <c r="O17" s="6"/>
      <c r="P17" s="6"/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0"/>
  <sheetViews>
    <sheetView zoomScale="200" workbookViewId="0">
      <pane ySplit="1" topLeftCell="A2" activePane="bottomLeft" state="frozen"/>
      <selection pane="bottomLeft" activeCell="A30" sqref="A30"/>
    </sheetView>
  </sheetViews>
  <sheetFormatPr baseColWidth="10" defaultRowHeight="13"/>
  <cols>
    <col min="1" max="1" width="18.140625" customWidth="1"/>
    <col min="2" max="2" width="8.28515625" customWidth="1"/>
    <col min="3" max="4" width="7.42578125" customWidth="1"/>
  </cols>
  <sheetData>
    <row r="1" spans="1:6" s="23" customFormat="1" ht="12">
      <c r="A1" s="22" t="s">
        <v>68</v>
      </c>
      <c r="B1" s="22" t="s">
        <v>88</v>
      </c>
      <c r="C1" s="22" t="s">
        <v>89</v>
      </c>
      <c r="D1" s="22"/>
      <c r="E1" s="22" t="s">
        <v>90</v>
      </c>
    </row>
    <row r="2" spans="1:6">
      <c r="A2" s="24" t="s">
        <v>91</v>
      </c>
      <c r="B2" s="24" t="s">
        <v>92</v>
      </c>
      <c r="C2" s="25" t="s">
        <v>93</v>
      </c>
      <c r="D2" s="25"/>
      <c r="E2" s="25">
        <v>18.27</v>
      </c>
      <c r="F2">
        <v>1.98</v>
      </c>
    </row>
    <row r="3" spans="1:6">
      <c r="A3" s="24"/>
      <c r="B3" s="24"/>
      <c r="C3" s="25"/>
      <c r="D3" s="25"/>
      <c r="E3" s="25"/>
    </row>
    <row r="4" spans="1:6">
      <c r="A4" s="24" t="s">
        <v>94</v>
      </c>
      <c r="B4" s="24" t="s">
        <v>95</v>
      </c>
      <c r="C4" s="25" t="s">
        <v>96</v>
      </c>
      <c r="D4" s="25"/>
      <c r="E4" s="25">
        <v>19.87</v>
      </c>
      <c r="F4">
        <v>2.15</v>
      </c>
    </row>
    <row r="5" spans="1:6">
      <c r="A5" s="24"/>
      <c r="B5" s="24"/>
      <c r="C5" s="25"/>
      <c r="D5" s="25"/>
      <c r="E5" s="25"/>
    </row>
    <row r="6" spans="1:6">
      <c r="A6" s="24" t="s">
        <v>97</v>
      </c>
      <c r="B6" s="24" t="s">
        <v>98</v>
      </c>
      <c r="C6" s="25" t="s">
        <v>93</v>
      </c>
      <c r="D6" s="25"/>
      <c r="E6" s="25">
        <v>106.07</v>
      </c>
      <c r="F6">
        <v>11.47</v>
      </c>
    </row>
    <row r="7" spans="1:6">
      <c r="A7" s="24"/>
      <c r="B7" s="24"/>
      <c r="C7" s="25"/>
      <c r="D7" s="25"/>
      <c r="E7" s="25"/>
    </row>
    <row r="8" spans="1:6">
      <c r="A8" s="24" t="s">
        <v>99</v>
      </c>
      <c r="B8" s="24" t="s">
        <v>100</v>
      </c>
      <c r="C8" s="25" t="s">
        <v>93</v>
      </c>
      <c r="D8" s="25"/>
      <c r="E8" s="25">
        <v>25.59</v>
      </c>
      <c r="F8">
        <v>2.77</v>
      </c>
    </row>
    <row r="9" spans="1:6">
      <c r="A9" s="24"/>
      <c r="B9" s="24"/>
      <c r="C9" s="25"/>
      <c r="D9" s="25"/>
      <c r="E9" s="25"/>
    </row>
    <row r="10" spans="1:6">
      <c r="A10" s="24" t="s">
        <v>101</v>
      </c>
      <c r="B10" s="24" t="s">
        <v>102</v>
      </c>
      <c r="C10" s="25" t="s">
        <v>93</v>
      </c>
      <c r="D10" s="25"/>
      <c r="E10" s="25">
        <v>250</v>
      </c>
      <c r="F10">
        <v>27.04</v>
      </c>
    </row>
    <row r="11" spans="1:6">
      <c r="A11" s="24"/>
      <c r="B11" s="24"/>
      <c r="C11" s="25"/>
      <c r="D11" s="25"/>
      <c r="E11" s="25"/>
    </row>
    <row r="12" spans="1:6">
      <c r="A12" s="24" t="s">
        <v>103</v>
      </c>
      <c r="B12" s="24" t="s">
        <v>92</v>
      </c>
      <c r="C12" s="25" t="s">
        <v>93</v>
      </c>
      <c r="D12" s="25"/>
      <c r="E12" s="25">
        <v>14.28</v>
      </c>
      <c r="F12">
        <v>1.54</v>
      </c>
    </row>
    <row r="13" spans="1:6">
      <c r="A13" s="24"/>
      <c r="B13" s="24"/>
      <c r="C13" s="25"/>
      <c r="D13" s="25"/>
      <c r="E13" s="25"/>
    </row>
    <row r="14" spans="1:6">
      <c r="A14" s="24" t="s">
        <v>104</v>
      </c>
      <c r="B14" s="24" t="s">
        <v>109</v>
      </c>
      <c r="C14" s="25" t="s">
        <v>93</v>
      </c>
      <c r="D14" s="25"/>
      <c r="E14" s="25">
        <v>10.83</v>
      </c>
      <c r="F14">
        <v>1.17</v>
      </c>
    </row>
    <row r="15" spans="1:6">
      <c r="A15" s="24"/>
      <c r="B15" s="24"/>
      <c r="C15" s="25"/>
      <c r="D15" s="25"/>
      <c r="E15" s="25"/>
    </row>
    <row r="16" spans="1:6">
      <c r="A16" s="24" t="s">
        <v>110</v>
      </c>
      <c r="B16" s="24" t="s">
        <v>111</v>
      </c>
      <c r="C16" s="25" t="s">
        <v>93</v>
      </c>
      <c r="D16" s="25"/>
      <c r="E16" s="25">
        <v>3.5</v>
      </c>
      <c r="F16">
        <v>0.38</v>
      </c>
    </row>
    <row r="17" spans="1:6">
      <c r="A17" s="24"/>
      <c r="B17" s="24"/>
      <c r="C17" s="25"/>
      <c r="D17" s="25"/>
      <c r="E17" s="25"/>
    </row>
    <row r="18" spans="1:6">
      <c r="A18" s="24" t="s">
        <v>112</v>
      </c>
      <c r="B18" s="24" t="s">
        <v>113</v>
      </c>
      <c r="C18" s="25" t="s">
        <v>114</v>
      </c>
      <c r="D18" s="25"/>
      <c r="E18" s="25">
        <v>16.22</v>
      </c>
      <c r="F18">
        <v>1.75</v>
      </c>
    </row>
    <row r="19" spans="1:6">
      <c r="A19" s="24"/>
      <c r="B19" s="24"/>
      <c r="C19" s="25"/>
      <c r="D19" s="25"/>
      <c r="E19" s="25"/>
    </row>
    <row r="20" spans="1:6">
      <c r="A20" s="24" t="s">
        <v>115</v>
      </c>
      <c r="B20" s="24" t="s">
        <v>116</v>
      </c>
      <c r="C20" s="25" t="s">
        <v>117</v>
      </c>
      <c r="D20" s="25"/>
      <c r="E20" s="25">
        <v>126.21</v>
      </c>
      <c r="F20">
        <v>13.65</v>
      </c>
    </row>
    <row r="21" spans="1:6">
      <c r="A21" s="24"/>
      <c r="B21" s="24"/>
      <c r="C21" s="25"/>
      <c r="D21" s="25"/>
      <c r="E21" s="25"/>
    </row>
    <row r="22" spans="1:6">
      <c r="A22" s="24" t="s">
        <v>118</v>
      </c>
      <c r="B22" s="24" t="s">
        <v>119</v>
      </c>
      <c r="C22" s="25" t="s">
        <v>117</v>
      </c>
      <c r="D22" s="25"/>
      <c r="E22" s="25">
        <v>1.53</v>
      </c>
      <c r="F22">
        <v>0.17</v>
      </c>
    </row>
    <row r="24" spans="1:6">
      <c r="A24" s="24" t="s">
        <v>123</v>
      </c>
      <c r="B24" s="24" t="s">
        <v>124</v>
      </c>
      <c r="C24" s="25" t="s">
        <v>73</v>
      </c>
      <c r="D24" s="25">
        <v>150.1</v>
      </c>
    </row>
    <row r="25" spans="1:6">
      <c r="A25" s="24" t="s">
        <v>74</v>
      </c>
      <c r="B25" s="24" t="s">
        <v>124</v>
      </c>
      <c r="C25" s="25" t="s">
        <v>75</v>
      </c>
      <c r="D25" s="25">
        <v>42.41</v>
      </c>
    </row>
    <row r="26" spans="1:6">
      <c r="A26" s="24"/>
      <c r="B26" s="24"/>
      <c r="C26" s="25"/>
      <c r="D26" s="25"/>
      <c r="E26" s="25">
        <f>SUM(D24:D25)</f>
        <v>192.51</v>
      </c>
      <c r="F26">
        <v>20.82</v>
      </c>
    </row>
    <row r="27" spans="1:6">
      <c r="A27" s="24" t="s">
        <v>76</v>
      </c>
      <c r="B27" s="24" t="s">
        <v>92</v>
      </c>
      <c r="C27" s="25" t="s">
        <v>77</v>
      </c>
      <c r="D27" s="25"/>
      <c r="E27" s="25">
        <v>4.8600000000000003</v>
      </c>
      <c r="F27">
        <v>0.53</v>
      </c>
    </row>
    <row r="28" spans="1:6">
      <c r="A28" s="25"/>
      <c r="B28" s="25"/>
      <c r="C28" s="25"/>
      <c r="D28" s="25"/>
      <c r="E28" s="25"/>
    </row>
    <row r="29" spans="1:6">
      <c r="A29" s="24" t="s">
        <v>138</v>
      </c>
      <c r="B29" s="24" t="s">
        <v>78</v>
      </c>
      <c r="C29" s="25" t="s">
        <v>77</v>
      </c>
      <c r="D29" s="26"/>
      <c r="E29" s="26">
        <v>135</v>
      </c>
      <c r="F29" s="1">
        <v>14.6</v>
      </c>
    </row>
    <row r="30" spans="1:6">
      <c r="E30">
        <f>SUM(E2:E29)</f>
        <v>924.7399999999999</v>
      </c>
      <c r="F30">
        <f>SUM(F2:F29)</f>
        <v>100.01999999999998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7"/>
  <sheetViews>
    <sheetView zoomScale="200" workbookViewId="0">
      <selection activeCell="D6" sqref="D6:F6"/>
    </sheetView>
  </sheetViews>
  <sheetFormatPr baseColWidth="10" defaultRowHeight="13"/>
  <sheetData>
    <row r="1" spans="1:6">
      <c r="A1" s="14"/>
      <c r="B1" s="1">
        <v>2005</v>
      </c>
      <c r="C1" s="1">
        <v>2006</v>
      </c>
      <c r="D1" s="1">
        <v>2007</v>
      </c>
      <c r="E1" s="1">
        <v>2008</v>
      </c>
      <c r="F1" s="1">
        <v>2009</v>
      </c>
    </row>
    <row r="2" spans="1:6">
      <c r="A2" s="13" t="s">
        <v>79</v>
      </c>
      <c r="B2">
        <v>0</v>
      </c>
      <c r="C2">
        <v>652</v>
      </c>
      <c r="D2" s="6">
        <v>9546</v>
      </c>
      <c r="E2" s="6">
        <v>16158</v>
      </c>
      <c r="F2" s="6">
        <v>2974</v>
      </c>
    </row>
    <row r="3" spans="1:6">
      <c r="A3" s="13" t="s">
        <v>86</v>
      </c>
      <c r="B3">
        <v>0</v>
      </c>
      <c r="C3">
        <v>729</v>
      </c>
      <c r="D3" s="6">
        <v>14459</v>
      </c>
      <c r="E3" s="6">
        <v>26158</v>
      </c>
      <c r="F3">
        <v>0</v>
      </c>
    </row>
    <row r="4" spans="1:6">
      <c r="A4" s="13" t="s">
        <v>80</v>
      </c>
      <c r="B4">
        <v>0</v>
      </c>
      <c r="C4">
        <v>0</v>
      </c>
      <c r="D4" s="6">
        <v>3897</v>
      </c>
      <c r="E4">
        <v>67986</v>
      </c>
      <c r="F4" s="6">
        <v>172019</v>
      </c>
    </row>
    <row r="5" spans="1:6">
      <c r="A5" s="13" t="s">
        <v>81</v>
      </c>
      <c r="B5">
        <v>0</v>
      </c>
      <c r="C5">
        <v>0</v>
      </c>
      <c r="D5" s="6">
        <v>0</v>
      </c>
      <c r="E5">
        <v>0</v>
      </c>
      <c r="F5" s="6">
        <v>26175</v>
      </c>
    </row>
    <row r="6" spans="1:6">
      <c r="A6" s="13" t="s">
        <v>122</v>
      </c>
      <c r="B6">
        <v>0</v>
      </c>
      <c r="C6">
        <v>0</v>
      </c>
      <c r="D6" s="36">
        <v>2587</v>
      </c>
      <c r="E6" s="36">
        <v>15790</v>
      </c>
      <c r="F6" s="36">
        <v>21499</v>
      </c>
    </row>
    <row r="7" spans="1:6">
      <c r="A7" s="13" t="s">
        <v>82</v>
      </c>
      <c r="B7" s="6">
        <v>3900</v>
      </c>
      <c r="C7" s="6">
        <v>21853</v>
      </c>
      <c r="D7" s="6">
        <v>41911</v>
      </c>
      <c r="E7" s="6">
        <v>8423</v>
      </c>
      <c r="F7" s="6">
        <v>4528</v>
      </c>
    </row>
    <row r="8" spans="1:6">
      <c r="A8" s="13" t="s">
        <v>69</v>
      </c>
      <c r="B8" s="6">
        <v>0</v>
      </c>
      <c r="C8" s="6">
        <v>695</v>
      </c>
      <c r="D8" s="6">
        <v>5841</v>
      </c>
      <c r="E8" s="6">
        <v>15621</v>
      </c>
      <c r="F8" s="6">
        <v>25283</v>
      </c>
    </row>
    <row r="9" spans="1:6">
      <c r="A9" s="13" t="s">
        <v>70</v>
      </c>
      <c r="B9" s="6">
        <v>0</v>
      </c>
      <c r="C9" s="6">
        <v>0</v>
      </c>
      <c r="D9" s="6">
        <v>575</v>
      </c>
      <c r="E9" s="6">
        <v>1777</v>
      </c>
      <c r="F9" s="6">
        <v>2785</v>
      </c>
    </row>
    <row r="10" spans="1:6">
      <c r="A10" s="13"/>
      <c r="B10" s="33">
        <f>SUM(B2:B9)</f>
        <v>3900</v>
      </c>
      <c r="C10" s="33">
        <f>SUM(C2:C9)</f>
        <v>23929</v>
      </c>
      <c r="D10" s="33">
        <f>SUM(D2:D9)</f>
        <v>78816</v>
      </c>
      <c r="E10" s="33">
        <f>SUM(E2:E9)</f>
        <v>151913</v>
      </c>
      <c r="F10" s="33">
        <f>SUM(F2:F9)</f>
        <v>255263</v>
      </c>
    </row>
    <row r="11" spans="1:6">
      <c r="A11" s="13" t="s">
        <v>85</v>
      </c>
      <c r="B11">
        <v>0</v>
      </c>
      <c r="C11">
        <v>0</v>
      </c>
      <c r="D11">
        <v>0</v>
      </c>
      <c r="E11" s="6">
        <v>16316</v>
      </c>
      <c r="F11" s="6">
        <v>100652</v>
      </c>
    </row>
    <row r="12" spans="1:6">
      <c r="A12" s="13" t="s">
        <v>66</v>
      </c>
      <c r="B12">
        <v>0</v>
      </c>
      <c r="C12">
        <v>0</v>
      </c>
      <c r="D12">
        <v>0</v>
      </c>
      <c r="E12" s="6">
        <v>55602</v>
      </c>
      <c r="F12" s="6">
        <v>102082</v>
      </c>
    </row>
    <row r="13" spans="1:6">
      <c r="A13" s="13"/>
      <c r="E13" s="33">
        <f>SUM(E11:E12)</f>
        <v>71918</v>
      </c>
      <c r="F13" s="33">
        <f>SUM(F11:F12)</f>
        <v>202734</v>
      </c>
    </row>
    <row r="14" spans="1:6">
      <c r="A14" s="13" t="s">
        <v>83</v>
      </c>
      <c r="B14">
        <v>0</v>
      </c>
      <c r="C14">
        <v>0</v>
      </c>
      <c r="D14">
        <v>0</v>
      </c>
      <c r="E14" s="33">
        <v>46978</v>
      </c>
      <c r="F14" s="33">
        <v>184201</v>
      </c>
    </row>
    <row r="15" spans="1:6">
      <c r="A15" s="13"/>
      <c r="E15" s="33"/>
      <c r="F15" s="33"/>
    </row>
    <row r="16" spans="1:6">
      <c r="A16" s="14" t="s">
        <v>84</v>
      </c>
      <c r="B16" s="1">
        <v>0</v>
      </c>
      <c r="C16" s="1">
        <v>0</v>
      </c>
      <c r="D16" s="1">
        <v>0</v>
      </c>
      <c r="E16" s="34">
        <v>0</v>
      </c>
      <c r="F16" s="35">
        <v>29156</v>
      </c>
    </row>
    <row r="17" spans="1:6">
      <c r="A17" s="13"/>
      <c r="D17" s="6"/>
      <c r="E17" s="6"/>
      <c r="F17" s="6"/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4"/>
  <sheetViews>
    <sheetView zoomScale="200" workbookViewId="0">
      <selection activeCell="B9" sqref="B9"/>
    </sheetView>
  </sheetViews>
  <sheetFormatPr baseColWidth="10" defaultRowHeight="13"/>
  <sheetData>
    <row r="1" spans="1:6">
      <c r="A1" s="14"/>
      <c r="B1" s="1">
        <v>2005</v>
      </c>
      <c r="C1" s="1">
        <v>2006</v>
      </c>
      <c r="D1" s="1">
        <v>2007</v>
      </c>
      <c r="E1" s="1">
        <v>2008</v>
      </c>
      <c r="F1" s="1">
        <v>2009</v>
      </c>
    </row>
    <row r="2" spans="1:6">
      <c r="A2" s="13" t="s">
        <v>79</v>
      </c>
      <c r="B2">
        <v>0</v>
      </c>
      <c r="C2">
        <v>652</v>
      </c>
      <c r="D2" s="6">
        <v>9546</v>
      </c>
      <c r="E2" s="6">
        <v>16158</v>
      </c>
      <c r="F2" s="6">
        <v>2974</v>
      </c>
    </row>
    <row r="3" spans="1:6">
      <c r="A3" s="13" t="s">
        <v>86</v>
      </c>
      <c r="B3">
        <v>0</v>
      </c>
      <c r="C3">
        <v>729</v>
      </c>
      <c r="D3" s="6">
        <v>14459</v>
      </c>
      <c r="E3" s="6">
        <v>26158</v>
      </c>
      <c r="F3">
        <v>0</v>
      </c>
    </row>
    <row r="4" spans="1:6">
      <c r="A4" s="13" t="s">
        <v>80</v>
      </c>
      <c r="B4">
        <v>0</v>
      </c>
      <c r="C4">
        <v>0</v>
      </c>
      <c r="D4" s="6">
        <v>3897</v>
      </c>
      <c r="E4">
        <v>67986</v>
      </c>
      <c r="F4" s="6">
        <v>172019</v>
      </c>
    </row>
    <row r="5" spans="1:6">
      <c r="A5" s="13" t="s">
        <v>81</v>
      </c>
      <c r="B5">
        <v>0</v>
      </c>
      <c r="C5">
        <v>0</v>
      </c>
      <c r="D5" s="6">
        <v>0</v>
      </c>
      <c r="E5">
        <v>0</v>
      </c>
      <c r="F5" s="6">
        <v>26175</v>
      </c>
    </row>
    <row r="6" spans="1:6">
      <c r="A6" s="13" t="s">
        <v>82</v>
      </c>
      <c r="B6" s="6">
        <v>3900</v>
      </c>
      <c r="C6" s="6">
        <v>21853</v>
      </c>
      <c r="D6" s="6">
        <v>41911</v>
      </c>
      <c r="E6" s="6">
        <v>8423</v>
      </c>
      <c r="F6" s="6">
        <v>4528</v>
      </c>
    </row>
    <row r="7" spans="1:6">
      <c r="A7" s="13" t="s">
        <v>87</v>
      </c>
      <c r="B7" s="6">
        <v>0</v>
      </c>
      <c r="C7" s="6">
        <v>0</v>
      </c>
      <c r="D7" s="6">
        <v>0</v>
      </c>
      <c r="E7" s="6">
        <v>0</v>
      </c>
      <c r="F7" s="6">
        <v>0</v>
      </c>
    </row>
    <row r="8" spans="1:6">
      <c r="A8" s="13" t="s">
        <v>69</v>
      </c>
      <c r="B8" s="6">
        <v>0</v>
      </c>
      <c r="C8" s="6">
        <v>695</v>
      </c>
      <c r="D8" s="6">
        <v>5841</v>
      </c>
      <c r="E8" s="6">
        <v>15621</v>
      </c>
      <c r="F8" s="6">
        <v>25283</v>
      </c>
    </row>
    <row r="9" spans="1:6">
      <c r="A9" s="13" t="s">
        <v>70</v>
      </c>
      <c r="B9" s="6">
        <v>0</v>
      </c>
      <c r="C9" s="6">
        <v>0</v>
      </c>
      <c r="D9" s="6">
        <v>575</v>
      </c>
      <c r="E9" s="6">
        <v>1777</v>
      </c>
      <c r="F9" s="6">
        <v>2785</v>
      </c>
    </row>
    <row r="10" spans="1:6">
      <c r="A10" s="13" t="s">
        <v>85</v>
      </c>
      <c r="B10">
        <v>0</v>
      </c>
      <c r="C10">
        <v>0</v>
      </c>
      <c r="D10">
        <v>0</v>
      </c>
      <c r="E10" s="6">
        <v>16316</v>
      </c>
      <c r="F10" s="6">
        <v>100652</v>
      </c>
    </row>
    <row r="11" spans="1:6">
      <c r="A11" s="13" t="s">
        <v>66</v>
      </c>
      <c r="B11">
        <v>0</v>
      </c>
      <c r="C11">
        <v>0</v>
      </c>
      <c r="D11">
        <v>0</v>
      </c>
      <c r="E11" s="6">
        <v>55602</v>
      </c>
      <c r="F11" s="6">
        <v>102082</v>
      </c>
    </row>
    <row r="12" spans="1:6">
      <c r="A12" s="13" t="s">
        <v>83</v>
      </c>
      <c r="B12">
        <v>0</v>
      </c>
      <c r="C12">
        <v>0</v>
      </c>
      <c r="D12">
        <v>0</v>
      </c>
      <c r="E12" s="6">
        <v>46978</v>
      </c>
      <c r="F12" s="6">
        <v>184201</v>
      </c>
    </row>
    <row r="13" spans="1:6">
      <c r="A13" s="14" t="s">
        <v>84</v>
      </c>
      <c r="B13" s="1">
        <v>0</v>
      </c>
      <c r="C13" s="1">
        <v>0</v>
      </c>
      <c r="D13" s="1">
        <v>0</v>
      </c>
      <c r="E13" s="1">
        <v>0</v>
      </c>
      <c r="F13" s="14">
        <v>29156</v>
      </c>
    </row>
    <row r="14" spans="1:6">
      <c r="A14" s="13"/>
      <c r="B14">
        <f>SUM(B2:B13)</f>
        <v>3900</v>
      </c>
      <c r="C14">
        <f>SUM(C2:C13)</f>
        <v>23929</v>
      </c>
      <c r="D14" s="6">
        <f>SUM(D2:D13)</f>
        <v>76229</v>
      </c>
      <c r="E14" s="6">
        <f>SUM(E2:E13)</f>
        <v>255019</v>
      </c>
      <c r="F14" s="6">
        <f>SUM(F2:F13)</f>
        <v>649855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20"/>
  <sheetViews>
    <sheetView zoomScale="200" workbookViewId="0">
      <pane xSplit="1" topLeftCell="B1" activePane="topRight" state="frozen"/>
      <selection pane="topRight" activeCell="M13" sqref="M13"/>
    </sheetView>
  </sheetViews>
  <sheetFormatPr baseColWidth="10" defaultRowHeight="13"/>
  <cols>
    <col min="1" max="1" width="16.42578125" customWidth="1"/>
    <col min="2" max="2" width="10.140625" customWidth="1"/>
    <col min="3" max="3" width="7.85546875" customWidth="1"/>
    <col min="4" max="4" width="13" customWidth="1"/>
  </cols>
  <sheetData>
    <row r="1" spans="1:15">
      <c r="B1" t="s">
        <v>67</v>
      </c>
      <c r="C1" t="s">
        <v>25</v>
      </c>
      <c r="D1" t="s">
        <v>125</v>
      </c>
      <c r="E1" t="s">
        <v>126</v>
      </c>
      <c r="F1" t="s">
        <v>71</v>
      </c>
      <c r="G1" t="s">
        <v>72</v>
      </c>
      <c r="H1" t="s">
        <v>23</v>
      </c>
      <c r="I1" t="s">
        <v>65</v>
      </c>
      <c r="J1" t="s">
        <v>66</v>
      </c>
      <c r="K1" s="13" t="s">
        <v>24</v>
      </c>
      <c r="L1" s="18" t="s">
        <v>64</v>
      </c>
      <c r="M1" s="16" t="s">
        <v>139</v>
      </c>
      <c r="N1" s="4" t="s">
        <v>127</v>
      </c>
      <c r="O1" s="4" t="s">
        <v>140</v>
      </c>
    </row>
    <row r="2" spans="1:15">
      <c r="A2" t="s">
        <v>34</v>
      </c>
      <c r="B2">
        <v>0</v>
      </c>
      <c r="C2">
        <v>31091</v>
      </c>
      <c r="D2">
        <v>182273</v>
      </c>
      <c r="E2">
        <v>25450</v>
      </c>
      <c r="F2">
        <v>0</v>
      </c>
      <c r="G2">
        <v>0</v>
      </c>
      <c r="H2">
        <v>33874</v>
      </c>
      <c r="I2">
        <v>41349</v>
      </c>
      <c r="J2">
        <v>14794</v>
      </c>
      <c r="K2" s="13">
        <v>11066</v>
      </c>
      <c r="L2" s="19">
        <f t="shared" ref="L2:L18" si="0">SUM(B2:K2)</f>
        <v>339897</v>
      </c>
      <c r="M2" s="21">
        <v>39.76</v>
      </c>
      <c r="N2" s="4">
        <v>196</v>
      </c>
      <c r="O2" s="4">
        <v>37.549999999999997</v>
      </c>
    </row>
    <row r="3" spans="1:15">
      <c r="A3" t="s">
        <v>13</v>
      </c>
      <c r="B3">
        <v>0</v>
      </c>
      <c r="C3">
        <v>176</v>
      </c>
      <c r="D3">
        <v>15939</v>
      </c>
      <c r="E3">
        <v>218</v>
      </c>
      <c r="F3">
        <v>47440</v>
      </c>
      <c r="G3">
        <v>0</v>
      </c>
      <c r="H3">
        <v>30400</v>
      </c>
      <c r="I3">
        <v>1662</v>
      </c>
      <c r="J3">
        <v>3132</v>
      </c>
      <c r="K3" s="13">
        <v>0</v>
      </c>
      <c r="L3" s="19">
        <f t="shared" si="0"/>
        <v>98967</v>
      </c>
      <c r="M3" s="21">
        <v>11.58</v>
      </c>
      <c r="N3" s="4">
        <v>110</v>
      </c>
      <c r="O3" s="4">
        <v>21.07</v>
      </c>
    </row>
    <row r="4" spans="1:15">
      <c r="A4" t="s">
        <v>128</v>
      </c>
      <c r="B4">
        <v>0</v>
      </c>
      <c r="C4">
        <v>0</v>
      </c>
      <c r="D4">
        <v>0</v>
      </c>
      <c r="E4">
        <v>16</v>
      </c>
      <c r="F4">
        <v>0</v>
      </c>
      <c r="G4">
        <v>0</v>
      </c>
      <c r="H4">
        <v>20683</v>
      </c>
      <c r="I4">
        <v>0</v>
      </c>
      <c r="J4">
        <v>17295</v>
      </c>
      <c r="K4" s="13">
        <v>0</v>
      </c>
      <c r="L4" s="19">
        <f t="shared" si="0"/>
        <v>37994</v>
      </c>
      <c r="M4" s="21">
        <v>4.4400000000000004</v>
      </c>
      <c r="N4" s="4">
        <v>25</v>
      </c>
      <c r="O4" s="4">
        <v>4.79</v>
      </c>
    </row>
    <row r="5" spans="1:15">
      <c r="A5" t="s">
        <v>12</v>
      </c>
      <c r="B5">
        <v>0</v>
      </c>
      <c r="C5">
        <v>292</v>
      </c>
      <c r="D5">
        <v>7396</v>
      </c>
      <c r="E5">
        <v>0</v>
      </c>
      <c r="F5">
        <v>0</v>
      </c>
      <c r="G5">
        <v>0</v>
      </c>
      <c r="H5">
        <v>4641</v>
      </c>
      <c r="I5">
        <v>7120</v>
      </c>
      <c r="J5">
        <v>421</v>
      </c>
      <c r="K5" s="13">
        <v>0</v>
      </c>
      <c r="L5" s="19">
        <f t="shared" si="0"/>
        <v>19870</v>
      </c>
      <c r="M5" s="21">
        <v>2.3199999999999998</v>
      </c>
      <c r="N5" s="4">
        <v>23</v>
      </c>
      <c r="O5" s="4">
        <v>4.41</v>
      </c>
    </row>
    <row r="6" spans="1:15">
      <c r="A6" t="s">
        <v>6</v>
      </c>
      <c r="B6">
        <v>953</v>
      </c>
      <c r="C6">
        <v>1080</v>
      </c>
      <c r="D6">
        <v>6190</v>
      </c>
      <c r="E6">
        <v>33</v>
      </c>
      <c r="F6">
        <v>0</v>
      </c>
      <c r="G6">
        <v>0</v>
      </c>
      <c r="H6">
        <v>0</v>
      </c>
      <c r="I6">
        <v>5879</v>
      </c>
      <c r="J6">
        <v>4155</v>
      </c>
      <c r="K6" s="13">
        <v>0</v>
      </c>
      <c r="L6" s="19">
        <f t="shared" si="0"/>
        <v>18290</v>
      </c>
      <c r="M6" s="21">
        <v>2.14</v>
      </c>
      <c r="N6" s="4">
        <v>22</v>
      </c>
      <c r="O6" s="4">
        <v>4.22</v>
      </c>
    </row>
    <row r="7" spans="1:15">
      <c r="A7" t="s">
        <v>129</v>
      </c>
      <c r="B7">
        <v>0</v>
      </c>
      <c r="C7">
        <v>2572</v>
      </c>
      <c r="D7">
        <v>3213</v>
      </c>
      <c r="E7">
        <v>95</v>
      </c>
      <c r="F7">
        <v>0</v>
      </c>
      <c r="G7">
        <v>0</v>
      </c>
      <c r="H7">
        <v>0</v>
      </c>
      <c r="I7">
        <v>75</v>
      </c>
      <c r="J7">
        <v>0</v>
      </c>
      <c r="K7" s="13">
        <v>0</v>
      </c>
      <c r="L7" s="19">
        <f t="shared" si="0"/>
        <v>5955</v>
      </c>
      <c r="M7" s="21">
        <v>0.7</v>
      </c>
      <c r="N7" s="4">
        <v>22</v>
      </c>
      <c r="O7" s="4">
        <v>4.22</v>
      </c>
    </row>
    <row r="8" spans="1:15">
      <c r="A8" t="s">
        <v>130</v>
      </c>
      <c r="B8">
        <v>0</v>
      </c>
      <c r="C8">
        <v>362</v>
      </c>
      <c r="D8">
        <v>12027</v>
      </c>
      <c r="E8">
        <v>11</v>
      </c>
      <c r="F8">
        <v>0</v>
      </c>
      <c r="G8">
        <v>0</v>
      </c>
      <c r="H8">
        <v>0</v>
      </c>
      <c r="I8">
        <v>12077</v>
      </c>
      <c r="J8">
        <v>3545</v>
      </c>
      <c r="K8" s="13">
        <v>0</v>
      </c>
      <c r="L8" s="19">
        <f t="shared" si="0"/>
        <v>28022</v>
      </c>
      <c r="M8" s="21">
        <v>3.28</v>
      </c>
      <c r="N8" s="4">
        <v>19</v>
      </c>
      <c r="O8" s="4">
        <v>3.64</v>
      </c>
    </row>
    <row r="9" spans="1:15">
      <c r="A9" t="s">
        <v>17</v>
      </c>
      <c r="B9">
        <v>0</v>
      </c>
      <c r="C9">
        <v>1619</v>
      </c>
      <c r="D9">
        <v>435</v>
      </c>
      <c r="E9">
        <v>15</v>
      </c>
      <c r="F9">
        <v>0</v>
      </c>
      <c r="G9">
        <v>0</v>
      </c>
      <c r="H9">
        <v>37901</v>
      </c>
      <c r="I9">
        <v>1118</v>
      </c>
      <c r="J9">
        <v>2468</v>
      </c>
      <c r="K9" s="13">
        <v>0</v>
      </c>
      <c r="L9" s="19">
        <f t="shared" si="0"/>
        <v>43556</v>
      </c>
      <c r="M9" s="21">
        <v>5.0999999999999996</v>
      </c>
      <c r="N9" s="4">
        <v>19</v>
      </c>
      <c r="O9" s="4">
        <v>3.64</v>
      </c>
    </row>
    <row r="10" spans="1:15">
      <c r="A10" t="s">
        <v>131</v>
      </c>
      <c r="B10">
        <v>25494</v>
      </c>
      <c r="C10">
        <v>0</v>
      </c>
      <c r="D10">
        <v>7</v>
      </c>
      <c r="E10">
        <v>6</v>
      </c>
      <c r="F10">
        <v>0</v>
      </c>
      <c r="G10">
        <v>0</v>
      </c>
      <c r="H10">
        <v>0</v>
      </c>
      <c r="I10">
        <v>27733</v>
      </c>
      <c r="J10">
        <v>0</v>
      </c>
      <c r="K10" s="13">
        <v>0</v>
      </c>
      <c r="L10" s="19">
        <f t="shared" si="0"/>
        <v>53240</v>
      </c>
      <c r="M10" s="21">
        <v>6.23</v>
      </c>
      <c r="N10" s="4">
        <v>13</v>
      </c>
      <c r="O10" s="4">
        <v>2.4900000000000002</v>
      </c>
    </row>
    <row r="11" spans="1:15">
      <c r="A11" t="s">
        <v>9</v>
      </c>
      <c r="B11">
        <v>0</v>
      </c>
      <c r="C11">
        <v>0</v>
      </c>
      <c r="D11">
        <v>7905</v>
      </c>
      <c r="E11">
        <v>167</v>
      </c>
      <c r="F11">
        <v>0</v>
      </c>
      <c r="G11">
        <v>0</v>
      </c>
      <c r="H11">
        <v>0</v>
      </c>
      <c r="I11">
        <v>1773</v>
      </c>
      <c r="J11">
        <v>70</v>
      </c>
      <c r="K11" s="13">
        <v>0</v>
      </c>
      <c r="L11" s="19">
        <f t="shared" si="0"/>
        <v>9915</v>
      </c>
      <c r="M11" s="21">
        <v>1.1599999999999999</v>
      </c>
      <c r="N11" s="4">
        <v>13</v>
      </c>
      <c r="O11" s="4">
        <v>2.4900000000000002</v>
      </c>
    </row>
    <row r="12" spans="1:15">
      <c r="A12" t="s">
        <v>11</v>
      </c>
      <c r="B12">
        <v>0</v>
      </c>
      <c r="C12">
        <v>528</v>
      </c>
      <c r="D12">
        <v>1509</v>
      </c>
      <c r="E12">
        <v>129</v>
      </c>
      <c r="F12">
        <v>0</v>
      </c>
      <c r="G12">
        <v>5137</v>
      </c>
      <c r="H12">
        <v>524</v>
      </c>
      <c r="I12">
        <v>3116</v>
      </c>
      <c r="J12">
        <v>2161</v>
      </c>
      <c r="K12" s="13">
        <v>0</v>
      </c>
      <c r="L12" s="19">
        <f t="shared" si="0"/>
        <v>13104</v>
      </c>
      <c r="M12" s="21">
        <v>1.53</v>
      </c>
      <c r="N12" s="4">
        <v>12</v>
      </c>
      <c r="O12" s="4">
        <v>2.2999999999999998</v>
      </c>
    </row>
    <row r="13" spans="1:15">
      <c r="A13" t="s">
        <v>15</v>
      </c>
      <c r="B13">
        <v>0</v>
      </c>
      <c r="C13">
        <v>0</v>
      </c>
      <c r="D13">
        <v>0</v>
      </c>
      <c r="E13">
        <v>19</v>
      </c>
      <c r="F13">
        <v>0</v>
      </c>
      <c r="G13">
        <v>0</v>
      </c>
      <c r="H13">
        <v>628</v>
      </c>
      <c r="I13">
        <v>0</v>
      </c>
      <c r="J13">
        <v>0</v>
      </c>
      <c r="K13" s="13">
        <v>0</v>
      </c>
      <c r="L13" s="19">
        <f t="shared" si="0"/>
        <v>647</v>
      </c>
      <c r="M13" s="21">
        <v>0.08</v>
      </c>
      <c r="N13" s="4">
        <v>11</v>
      </c>
      <c r="O13" s="4">
        <v>2.11</v>
      </c>
    </row>
    <row r="14" spans="1:1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31438</v>
      </c>
      <c r="I14">
        <v>0</v>
      </c>
      <c r="J14">
        <v>46005</v>
      </c>
      <c r="K14" s="13">
        <v>3928</v>
      </c>
      <c r="L14" s="19">
        <f t="shared" si="0"/>
        <v>81371</v>
      </c>
      <c r="M14" s="21">
        <v>9.52</v>
      </c>
      <c r="N14" s="4">
        <v>11</v>
      </c>
      <c r="O14" s="4">
        <v>2.11</v>
      </c>
    </row>
    <row r="15" spans="1:15">
      <c r="A15" t="s">
        <v>18</v>
      </c>
      <c r="B15">
        <v>0</v>
      </c>
      <c r="C15">
        <v>431</v>
      </c>
      <c r="D15">
        <v>0</v>
      </c>
      <c r="E15">
        <v>6</v>
      </c>
      <c r="F15">
        <v>0</v>
      </c>
      <c r="G15">
        <v>0</v>
      </c>
      <c r="H15">
        <v>4005</v>
      </c>
      <c r="I15">
        <v>181</v>
      </c>
      <c r="J15">
        <v>3282</v>
      </c>
      <c r="K15" s="13">
        <v>1455</v>
      </c>
      <c r="L15" s="19">
        <f t="shared" si="0"/>
        <v>9360</v>
      </c>
      <c r="M15" s="21">
        <v>1.1000000000000001</v>
      </c>
      <c r="N15" s="4">
        <v>9</v>
      </c>
      <c r="O15" s="4">
        <v>1.72</v>
      </c>
    </row>
    <row r="16" spans="1:15">
      <c r="A16" t="s">
        <v>136</v>
      </c>
      <c r="B16">
        <v>0</v>
      </c>
      <c r="C16">
        <v>0</v>
      </c>
      <c r="D16">
        <v>205</v>
      </c>
      <c r="E16">
        <v>0</v>
      </c>
      <c r="F16">
        <v>0</v>
      </c>
      <c r="G16">
        <v>0</v>
      </c>
      <c r="H16">
        <v>0</v>
      </c>
      <c r="I16">
        <v>14885</v>
      </c>
      <c r="J16">
        <v>309</v>
      </c>
      <c r="K16" s="13">
        <v>0</v>
      </c>
      <c r="L16" s="19">
        <f t="shared" si="0"/>
        <v>15399</v>
      </c>
      <c r="M16" s="21">
        <v>1.8</v>
      </c>
      <c r="N16" s="4">
        <v>7</v>
      </c>
      <c r="O16" s="4">
        <v>1.34</v>
      </c>
    </row>
    <row r="17" spans="1:15">
      <c r="A17" t="s">
        <v>137</v>
      </c>
      <c r="B17">
        <v>0</v>
      </c>
      <c r="C17">
        <v>989</v>
      </c>
      <c r="D17">
        <v>1014</v>
      </c>
      <c r="E17">
        <v>17</v>
      </c>
      <c r="F17">
        <v>0</v>
      </c>
      <c r="G17">
        <v>0</v>
      </c>
      <c r="H17">
        <v>0</v>
      </c>
      <c r="I17">
        <v>0</v>
      </c>
      <c r="J17">
        <v>0</v>
      </c>
      <c r="K17" s="13">
        <v>0</v>
      </c>
      <c r="L17" s="19">
        <f t="shared" si="0"/>
        <v>2020</v>
      </c>
      <c r="M17" s="21">
        <v>0.24</v>
      </c>
      <c r="N17" s="4">
        <v>6</v>
      </c>
      <c r="O17" s="4">
        <v>1.1499999999999999</v>
      </c>
    </row>
    <row r="18" spans="1:15">
      <c r="A18" s="1" t="s">
        <v>138</v>
      </c>
      <c r="B18" s="1">
        <v>0</v>
      </c>
      <c r="C18" s="1">
        <v>196</v>
      </c>
      <c r="D18" s="1">
        <v>0</v>
      </c>
      <c r="E18" s="1">
        <v>0</v>
      </c>
      <c r="F18" s="1">
        <v>0</v>
      </c>
      <c r="G18" s="1">
        <v>0</v>
      </c>
      <c r="H18" s="1">
        <v>59822</v>
      </c>
      <c r="I18" s="1">
        <v>0</v>
      </c>
      <c r="J18" s="1">
        <v>4445</v>
      </c>
      <c r="K18" s="14">
        <v>12707</v>
      </c>
      <c r="L18" s="20">
        <f t="shared" si="0"/>
        <v>77170</v>
      </c>
      <c r="M18" s="12">
        <v>9.0299999999999994</v>
      </c>
      <c r="N18" s="17">
        <v>4</v>
      </c>
      <c r="O18" s="17">
        <v>0.77</v>
      </c>
    </row>
    <row r="19" spans="1:15">
      <c r="B19">
        <f t="shared" ref="B19:K19" si="1">SUM(B2:B18)</f>
        <v>26447</v>
      </c>
      <c r="C19">
        <f t="shared" si="1"/>
        <v>39336</v>
      </c>
      <c r="D19">
        <f t="shared" si="1"/>
        <v>238113</v>
      </c>
      <c r="E19">
        <f t="shared" si="1"/>
        <v>26182</v>
      </c>
      <c r="F19" s="28">
        <f>SUM(F2:F18)</f>
        <v>47440</v>
      </c>
      <c r="G19" s="28">
        <f>SUM(G2:G18)</f>
        <v>5137</v>
      </c>
      <c r="H19" s="9">
        <f t="shared" si="1"/>
        <v>223916</v>
      </c>
      <c r="I19" s="9">
        <f t="shared" si="1"/>
        <v>116968</v>
      </c>
      <c r="J19" s="9">
        <f t="shared" si="1"/>
        <v>102082</v>
      </c>
      <c r="K19" s="15">
        <f t="shared" si="1"/>
        <v>29156</v>
      </c>
      <c r="L19" s="19"/>
      <c r="M19" s="21"/>
    </row>
    <row r="20" spans="1:15">
      <c r="E20" s="9">
        <f>SUM(B19,C19,D19,E19)</f>
        <v>330078</v>
      </c>
      <c r="F20" s="9"/>
      <c r="G20" s="9"/>
      <c r="K20" s="13"/>
      <c r="L20" s="19">
        <f>SUM(L2:L19)</f>
        <v>854777</v>
      </c>
      <c r="M20" s="21">
        <f>SUM(M2:M19)</f>
        <v>100.00999999999998</v>
      </c>
      <c r="N20">
        <f>SUM(N2:N19)</f>
        <v>522</v>
      </c>
      <c r="O20">
        <f>SUM(O2:O19)</f>
        <v>100.01999999999998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69"/>
  <sheetViews>
    <sheetView topLeftCell="A6" workbookViewId="0">
      <selection activeCell="B69" sqref="B69"/>
    </sheetView>
  </sheetViews>
  <sheetFormatPr baseColWidth="10" defaultRowHeight="13"/>
  <sheetData>
    <row r="1" spans="1:2">
      <c r="A1" t="s">
        <v>4</v>
      </c>
      <c r="B1">
        <v>7</v>
      </c>
    </row>
    <row r="2" spans="1:2">
      <c r="A2" t="s">
        <v>5</v>
      </c>
      <c r="B2">
        <v>19</v>
      </c>
    </row>
    <row r="3" spans="1:2">
      <c r="A3" t="s">
        <v>6</v>
      </c>
      <c r="B3">
        <v>22</v>
      </c>
    </row>
    <row r="4" spans="1:2">
      <c r="A4" t="s">
        <v>7</v>
      </c>
      <c r="B4">
        <v>196</v>
      </c>
    </row>
    <row r="5" spans="1:2">
      <c r="A5" t="s">
        <v>8</v>
      </c>
      <c r="B5">
        <v>22</v>
      </c>
    </row>
    <row r="6" spans="1:2">
      <c r="A6" t="s">
        <v>9</v>
      </c>
      <c r="B6">
        <v>13</v>
      </c>
    </row>
    <row r="7" spans="1:2">
      <c r="A7" t="s">
        <v>10</v>
      </c>
      <c r="B7">
        <v>6</v>
      </c>
    </row>
    <row r="8" spans="1:2">
      <c r="A8" t="s">
        <v>11</v>
      </c>
      <c r="B8">
        <v>12</v>
      </c>
    </row>
    <row r="9" spans="1:2">
      <c r="A9" t="s">
        <v>12</v>
      </c>
      <c r="B9">
        <v>23</v>
      </c>
    </row>
    <row r="10" spans="1:2">
      <c r="A10" t="s">
        <v>13</v>
      </c>
      <c r="B10">
        <v>110</v>
      </c>
    </row>
    <row r="11" spans="1:2">
      <c r="A11" t="s">
        <v>14</v>
      </c>
      <c r="B11">
        <v>4</v>
      </c>
    </row>
    <row r="12" spans="1:2">
      <c r="A12" t="s">
        <v>15</v>
      </c>
      <c r="B12">
        <v>11</v>
      </c>
    </row>
    <row r="13" spans="1:2">
      <c r="A13" t="s">
        <v>16</v>
      </c>
      <c r="B13">
        <v>25</v>
      </c>
    </row>
    <row r="14" spans="1:2">
      <c r="A14" t="s">
        <v>17</v>
      </c>
      <c r="B14">
        <v>19</v>
      </c>
    </row>
    <row r="15" spans="1:2">
      <c r="A15" t="s">
        <v>18</v>
      </c>
      <c r="B15">
        <v>9</v>
      </c>
    </row>
    <row r="16" spans="1:2">
      <c r="A16" t="s">
        <v>20</v>
      </c>
      <c r="B16">
        <v>13</v>
      </c>
    </row>
    <row r="17" spans="1:2">
      <c r="A17" t="s">
        <v>21</v>
      </c>
      <c r="B17">
        <v>11</v>
      </c>
    </row>
    <row r="18" spans="1:2">
      <c r="A18" t="s">
        <v>19</v>
      </c>
      <c r="B18">
        <v>7</v>
      </c>
    </row>
    <row r="19" spans="1:2">
      <c r="A19" t="s">
        <v>22</v>
      </c>
      <c r="B19">
        <v>4</v>
      </c>
    </row>
    <row r="20" spans="1:2">
      <c r="B20">
        <f>SUM(B1:B19)</f>
        <v>533</v>
      </c>
    </row>
    <row r="27" spans="1:2">
      <c r="A27" t="s">
        <v>7</v>
      </c>
    </row>
    <row r="28" spans="1:2">
      <c r="A28">
        <v>16</v>
      </c>
    </row>
    <row r="29" spans="1:2">
      <c r="A29">
        <v>7</v>
      </c>
    </row>
    <row r="30" spans="1:2">
      <c r="A30">
        <v>5</v>
      </c>
    </row>
    <row r="31" spans="1:2">
      <c r="A31">
        <v>6</v>
      </c>
    </row>
    <row r="32" spans="1:2">
      <c r="A32">
        <v>32</v>
      </c>
    </row>
    <row r="33" spans="1:1">
      <c r="A33">
        <v>19</v>
      </c>
    </row>
    <row r="34" spans="1:1">
      <c r="A34">
        <v>2</v>
      </c>
    </row>
    <row r="35" spans="1:1">
      <c r="A35">
        <v>20</v>
      </c>
    </row>
    <row r="36" spans="1:1">
      <c r="A36">
        <v>18</v>
      </c>
    </row>
    <row r="37" spans="1:1">
      <c r="A37">
        <v>3</v>
      </c>
    </row>
    <row r="38" spans="1:1">
      <c r="A38">
        <v>3</v>
      </c>
    </row>
    <row r="39" spans="1:1">
      <c r="A39">
        <v>19</v>
      </c>
    </row>
    <row r="40" spans="1:1">
      <c r="A40">
        <v>8</v>
      </c>
    </row>
    <row r="41" spans="1:1">
      <c r="A41">
        <v>20</v>
      </c>
    </row>
    <row r="42" spans="1:1">
      <c r="A42">
        <v>3</v>
      </c>
    </row>
    <row r="43" spans="1:1">
      <c r="A43">
        <v>15</v>
      </c>
    </row>
    <row r="44" spans="1:1">
      <c r="A44">
        <f>SUM(A28:A43)</f>
        <v>196</v>
      </c>
    </row>
    <row r="49" spans="1:2">
      <c r="A49" t="s">
        <v>4</v>
      </c>
      <c r="B49">
        <v>7</v>
      </c>
    </row>
    <row r="50" spans="1:2">
      <c r="A50" t="s">
        <v>5</v>
      </c>
      <c r="B50">
        <v>19</v>
      </c>
    </row>
    <row r="51" spans="1:2">
      <c r="A51" t="s">
        <v>6</v>
      </c>
      <c r="B51">
        <v>22</v>
      </c>
    </row>
    <row r="52" spans="1:2">
      <c r="A52" t="s">
        <v>7</v>
      </c>
      <c r="B52">
        <v>196</v>
      </c>
    </row>
    <row r="53" spans="1:2">
      <c r="A53" t="s">
        <v>8</v>
      </c>
      <c r="B53">
        <v>22</v>
      </c>
    </row>
    <row r="54" spans="1:2">
      <c r="A54" t="s">
        <v>9</v>
      </c>
      <c r="B54">
        <v>13</v>
      </c>
    </row>
    <row r="55" spans="1:2">
      <c r="A55" t="s">
        <v>10</v>
      </c>
      <c r="B55">
        <v>6</v>
      </c>
    </row>
    <row r="56" spans="1:2">
      <c r="A56" t="s">
        <v>11</v>
      </c>
      <c r="B56">
        <v>12</v>
      </c>
    </row>
    <row r="57" spans="1:2">
      <c r="A57" t="s">
        <v>13</v>
      </c>
      <c r="B57">
        <v>110</v>
      </c>
    </row>
    <row r="58" spans="1:2">
      <c r="A58" t="s">
        <v>15</v>
      </c>
      <c r="B58">
        <v>11</v>
      </c>
    </row>
    <row r="59" spans="1:2">
      <c r="A59" t="s">
        <v>18</v>
      </c>
      <c r="B59">
        <v>9</v>
      </c>
    </row>
    <row r="60" spans="1:2">
      <c r="A60" t="s">
        <v>20</v>
      </c>
      <c r="B60">
        <v>13</v>
      </c>
    </row>
    <row r="61" spans="1:2">
      <c r="B61" s="45">
        <f>SUM(B49:B60)</f>
        <v>440</v>
      </c>
    </row>
    <row r="63" spans="1:2">
      <c r="A63" t="s">
        <v>14</v>
      </c>
      <c r="B63">
        <v>4</v>
      </c>
    </row>
    <row r="64" spans="1:2">
      <c r="A64" t="s">
        <v>16</v>
      </c>
      <c r="B64">
        <v>25</v>
      </c>
    </row>
    <row r="65" spans="1:2">
      <c r="B65" s="45">
        <f>SUM(B63:B64)</f>
        <v>29</v>
      </c>
    </row>
    <row r="66" spans="1:2">
      <c r="A66" t="s">
        <v>17</v>
      </c>
      <c r="B66">
        <v>19</v>
      </c>
    </row>
    <row r="67" spans="1:2">
      <c r="A67" t="s">
        <v>21</v>
      </c>
      <c r="B67">
        <v>11</v>
      </c>
    </row>
    <row r="68" spans="1:2">
      <c r="B68" s="45">
        <f>SUM(B66:B67)</f>
        <v>30</v>
      </c>
    </row>
    <row r="69" spans="1:2">
      <c r="A69" t="s">
        <v>12</v>
      </c>
      <c r="B69" s="45">
        <v>23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"/>
  <sheetViews>
    <sheetView workbookViewId="0">
      <selection activeCell="C2" sqref="C2"/>
    </sheetView>
  </sheetViews>
  <sheetFormatPr baseColWidth="10" defaultRowHeight="13"/>
  <sheetData>
    <row r="1" spans="1:3">
      <c r="B1" t="s">
        <v>39</v>
      </c>
      <c r="C1" t="s">
        <v>6</v>
      </c>
    </row>
    <row r="2" spans="1:3">
      <c r="A2" t="s">
        <v>42</v>
      </c>
      <c r="B2">
        <v>1850</v>
      </c>
      <c r="C2">
        <v>148</v>
      </c>
    </row>
    <row r="3" spans="1:3">
      <c r="A3" t="s">
        <v>40</v>
      </c>
      <c r="B3">
        <v>14434</v>
      </c>
      <c r="C3">
        <v>469</v>
      </c>
    </row>
    <row r="4" spans="1:3">
      <c r="A4" t="s">
        <v>41</v>
      </c>
      <c r="B4">
        <v>9210</v>
      </c>
      <c r="C4">
        <v>336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90"/>
  <sheetViews>
    <sheetView workbookViewId="0">
      <pane ySplit="1" topLeftCell="A2" activePane="bottomLeft" state="frozen"/>
      <selection activeCell="C1" sqref="C1"/>
      <selection pane="bottomLeft" activeCell="O90" sqref="O90"/>
    </sheetView>
  </sheetViews>
  <sheetFormatPr baseColWidth="10" defaultRowHeight="13"/>
  <sheetData>
    <row r="1" spans="1:12">
      <c r="A1" t="s">
        <v>5</v>
      </c>
      <c r="B1" t="s">
        <v>26</v>
      </c>
      <c r="C1" t="s">
        <v>27</v>
      </c>
      <c r="D1" t="s">
        <v>13</v>
      </c>
      <c r="E1" t="s">
        <v>6</v>
      </c>
      <c r="F1" t="s">
        <v>28</v>
      </c>
      <c r="G1" t="s">
        <v>30</v>
      </c>
      <c r="H1" t="s">
        <v>17</v>
      </c>
      <c r="I1" t="s">
        <v>31</v>
      </c>
      <c r="J1" t="s">
        <v>4</v>
      </c>
      <c r="K1" t="s">
        <v>32</v>
      </c>
      <c r="L1" t="s">
        <v>33</v>
      </c>
    </row>
    <row r="2" spans="1:12">
      <c r="A2">
        <v>1572</v>
      </c>
      <c r="B2">
        <v>1801</v>
      </c>
      <c r="C2">
        <v>1751</v>
      </c>
      <c r="D2">
        <v>1321</v>
      </c>
      <c r="E2">
        <v>1305</v>
      </c>
      <c r="F2">
        <v>1284</v>
      </c>
      <c r="G2">
        <v>1003</v>
      </c>
      <c r="H2">
        <v>434</v>
      </c>
      <c r="I2">
        <v>232</v>
      </c>
      <c r="J2">
        <v>97</v>
      </c>
      <c r="K2">
        <v>2</v>
      </c>
      <c r="L2">
        <v>2</v>
      </c>
    </row>
    <row r="3" spans="1:12">
      <c r="A3">
        <v>1087</v>
      </c>
      <c r="B3">
        <v>1386</v>
      </c>
      <c r="C3">
        <v>761</v>
      </c>
      <c r="D3">
        <v>1247</v>
      </c>
      <c r="E3">
        <v>1240</v>
      </c>
      <c r="F3">
        <v>48</v>
      </c>
      <c r="G3">
        <v>9</v>
      </c>
      <c r="H3">
        <v>1</v>
      </c>
      <c r="I3">
        <v>220</v>
      </c>
      <c r="J3">
        <v>55</v>
      </c>
      <c r="K3">
        <v>1</v>
      </c>
      <c r="L3">
        <v>1</v>
      </c>
    </row>
    <row r="4" spans="1:12">
      <c r="A4">
        <v>850</v>
      </c>
      <c r="B4">
        <v>944</v>
      </c>
      <c r="C4">
        <v>661</v>
      </c>
      <c r="D4">
        <v>1112</v>
      </c>
      <c r="E4">
        <v>860</v>
      </c>
      <c r="F4">
        <v>47</v>
      </c>
      <c r="G4">
        <v>2</v>
      </c>
      <c r="I4">
        <v>182</v>
      </c>
      <c r="J4">
        <v>53</v>
      </c>
      <c r="K4">
        <v>4</v>
      </c>
      <c r="L4">
        <v>1</v>
      </c>
    </row>
    <row r="5" spans="1:12">
      <c r="A5">
        <v>843</v>
      </c>
      <c r="B5">
        <v>896</v>
      </c>
      <c r="C5">
        <v>565</v>
      </c>
      <c r="D5">
        <v>580</v>
      </c>
      <c r="E5">
        <v>646</v>
      </c>
      <c r="F5">
        <v>37</v>
      </c>
      <c r="I5">
        <v>158</v>
      </c>
      <c r="L5">
        <v>1</v>
      </c>
    </row>
    <row r="6" spans="1:12">
      <c r="A6">
        <v>805</v>
      </c>
      <c r="B6">
        <v>846</v>
      </c>
      <c r="C6">
        <v>480</v>
      </c>
      <c r="D6">
        <v>547</v>
      </c>
      <c r="E6">
        <v>617</v>
      </c>
      <c r="F6">
        <v>36</v>
      </c>
      <c r="I6">
        <v>143</v>
      </c>
    </row>
    <row r="7" spans="1:12">
      <c r="A7">
        <v>781</v>
      </c>
      <c r="B7">
        <v>770</v>
      </c>
      <c r="C7">
        <v>470</v>
      </c>
      <c r="D7">
        <v>528</v>
      </c>
      <c r="E7">
        <v>385</v>
      </c>
      <c r="F7">
        <v>36</v>
      </c>
      <c r="I7">
        <v>141</v>
      </c>
    </row>
    <row r="8" spans="1:12">
      <c r="A8">
        <v>779</v>
      </c>
      <c r="B8">
        <v>520</v>
      </c>
      <c r="C8">
        <v>383</v>
      </c>
      <c r="D8">
        <v>521</v>
      </c>
      <c r="E8">
        <v>356</v>
      </c>
      <c r="F8">
        <v>20</v>
      </c>
      <c r="I8">
        <v>131</v>
      </c>
    </row>
    <row r="9" spans="1:12">
      <c r="A9">
        <v>722</v>
      </c>
      <c r="B9">
        <v>281</v>
      </c>
      <c r="C9">
        <v>296</v>
      </c>
      <c r="D9">
        <v>517</v>
      </c>
      <c r="E9">
        <v>352</v>
      </c>
      <c r="F9">
        <v>1</v>
      </c>
      <c r="I9">
        <v>125</v>
      </c>
    </row>
    <row r="10" spans="1:12">
      <c r="A10">
        <v>549</v>
      </c>
      <c r="B10">
        <v>185</v>
      </c>
      <c r="C10">
        <v>274</v>
      </c>
      <c r="D10">
        <v>481</v>
      </c>
      <c r="E10">
        <v>236</v>
      </c>
      <c r="I10">
        <v>120</v>
      </c>
    </row>
    <row r="11" spans="1:12">
      <c r="A11">
        <v>528</v>
      </c>
      <c r="B11">
        <v>179</v>
      </c>
      <c r="C11">
        <v>255</v>
      </c>
      <c r="D11">
        <v>479</v>
      </c>
      <c r="E11">
        <v>66</v>
      </c>
      <c r="I11">
        <v>115</v>
      </c>
    </row>
    <row r="12" spans="1:12">
      <c r="A12">
        <v>520</v>
      </c>
      <c r="B12">
        <v>50</v>
      </c>
      <c r="C12">
        <v>204</v>
      </c>
      <c r="D12">
        <v>477</v>
      </c>
      <c r="E12">
        <v>48</v>
      </c>
      <c r="I12">
        <v>114</v>
      </c>
    </row>
    <row r="13" spans="1:12">
      <c r="A13">
        <v>520</v>
      </c>
      <c r="B13">
        <v>37</v>
      </c>
      <c r="C13">
        <v>147</v>
      </c>
      <c r="D13">
        <v>474</v>
      </c>
      <c r="E13">
        <v>45</v>
      </c>
      <c r="I13">
        <v>102</v>
      </c>
    </row>
    <row r="14" spans="1:12">
      <c r="A14">
        <v>479</v>
      </c>
      <c r="B14">
        <v>7</v>
      </c>
      <c r="C14">
        <v>123</v>
      </c>
      <c r="D14">
        <v>471</v>
      </c>
      <c r="E14">
        <v>21</v>
      </c>
      <c r="I14">
        <v>100</v>
      </c>
    </row>
    <row r="15" spans="1:12">
      <c r="A15">
        <v>456</v>
      </c>
      <c r="B15">
        <v>1</v>
      </c>
      <c r="C15">
        <v>119</v>
      </c>
      <c r="D15">
        <v>469</v>
      </c>
      <c r="E15">
        <v>3</v>
      </c>
      <c r="I15">
        <v>99</v>
      </c>
    </row>
    <row r="16" spans="1:12">
      <c r="A16">
        <v>454</v>
      </c>
      <c r="B16">
        <v>1</v>
      </c>
      <c r="C16">
        <v>97</v>
      </c>
      <c r="D16">
        <v>467</v>
      </c>
      <c r="E16">
        <v>2</v>
      </c>
      <c r="I16">
        <v>98</v>
      </c>
    </row>
    <row r="17" spans="1:9">
      <c r="A17">
        <v>423</v>
      </c>
      <c r="B17">
        <v>1</v>
      </c>
      <c r="C17">
        <v>94</v>
      </c>
      <c r="D17">
        <v>464</v>
      </c>
      <c r="E17">
        <v>2</v>
      </c>
      <c r="I17">
        <v>97</v>
      </c>
    </row>
    <row r="18" spans="1:9">
      <c r="A18">
        <v>323</v>
      </c>
      <c r="C18">
        <v>73</v>
      </c>
      <c r="D18">
        <v>463</v>
      </c>
      <c r="E18">
        <v>2</v>
      </c>
      <c r="I18">
        <v>95</v>
      </c>
    </row>
    <row r="19" spans="1:9">
      <c r="A19">
        <v>153</v>
      </c>
      <c r="C19">
        <v>62</v>
      </c>
      <c r="D19">
        <v>462</v>
      </c>
      <c r="E19">
        <v>1</v>
      </c>
      <c r="I19">
        <v>93</v>
      </c>
    </row>
    <row r="20" spans="1:9">
      <c r="A20">
        <v>90</v>
      </c>
      <c r="C20">
        <v>58</v>
      </c>
      <c r="D20">
        <v>455</v>
      </c>
      <c r="E20">
        <v>1</v>
      </c>
      <c r="I20">
        <v>93</v>
      </c>
    </row>
    <row r="21" spans="1:9">
      <c r="A21">
        <v>86</v>
      </c>
      <c r="C21">
        <v>56</v>
      </c>
      <c r="D21">
        <v>450</v>
      </c>
      <c r="E21">
        <v>2</v>
      </c>
      <c r="I21">
        <v>92</v>
      </c>
    </row>
    <row r="22" spans="1:9">
      <c r="A22">
        <v>2</v>
      </c>
      <c r="C22">
        <v>53</v>
      </c>
      <c r="D22">
        <v>445</v>
      </c>
      <c r="I22">
        <v>92</v>
      </c>
    </row>
    <row r="23" spans="1:9">
      <c r="A23">
        <v>2</v>
      </c>
      <c r="C23">
        <v>49</v>
      </c>
      <c r="D23">
        <v>440</v>
      </c>
      <c r="I23">
        <v>88</v>
      </c>
    </row>
    <row r="24" spans="1:9">
      <c r="A24">
        <v>1</v>
      </c>
      <c r="C24">
        <v>49</v>
      </c>
      <c r="D24">
        <v>425</v>
      </c>
      <c r="I24">
        <v>86</v>
      </c>
    </row>
    <row r="25" spans="1:9">
      <c r="A25">
        <v>1</v>
      </c>
      <c r="C25">
        <v>49</v>
      </c>
      <c r="D25">
        <v>425</v>
      </c>
      <c r="I25">
        <v>85</v>
      </c>
    </row>
    <row r="26" spans="1:9">
      <c r="A26">
        <v>1</v>
      </c>
      <c r="C26">
        <v>46</v>
      </c>
      <c r="D26">
        <v>419</v>
      </c>
      <c r="I26">
        <v>70</v>
      </c>
    </row>
    <row r="27" spans="1:9">
      <c r="C27">
        <v>45</v>
      </c>
      <c r="D27">
        <v>419</v>
      </c>
      <c r="I27">
        <v>66</v>
      </c>
    </row>
    <row r="28" spans="1:9">
      <c r="C28">
        <v>41</v>
      </c>
      <c r="D28">
        <v>414</v>
      </c>
      <c r="I28">
        <v>60</v>
      </c>
    </row>
    <row r="29" spans="1:9">
      <c r="C29">
        <v>37</v>
      </c>
      <c r="D29">
        <v>410</v>
      </c>
      <c r="I29">
        <v>33</v>
      </c>
    </row>
    <row r="30" spans="1:9">
      <c r="C30">
        <v>30</v>
      </c>
      <c r="D30">
        <v>349</v>
      </c>
      <c r="I30">
        <v>24</v>
      </c>
    </row>
    <row r="31" spans="1:9">
      <c r="C31">
        <v>26</v>
      </c>
      <c r="D31">
        <v>52</v>
      </c>
      <c r="I31">
        <v>9</v>
      </c>
    </row>
    <row r="32" spans="1:9">
      <c r="C32">
        <v>23</v>
      </c>
      <c r="D32">
        <v>4</v>
      </c>
      <c r="I32">
        <v>4</v>
      </c>
    </row>
    <row r="33" spans="3:9">
      <c r="C33">
        <v>8</v>
      </c>
      <c r="D33">
        <v>3</v>
      </c>
      <c r="I33">
        <v>3</v>
      </c>
    </row>
    <row r="34" spans="3:9">
      <c r="C34">
        <v>4</v>
      </c>
      <c r="D34">
        <v>3</v>
      </c>
      <c r="I34">
        <v>2</v>
      </c>
    </row>
    <row r="35" spans="3:9">
      <c r="C35">
        <v>2</v>
      </c>
      <c r="D35">
        <v>3</v>
      </c>
      <c r="I35">
        <v>2</v>
      </c>
    </row>
    <row r="36" spans="3:9">
      <c r="C36">
        <v>2</v>
      </c>
      <c r="D36">
        <v>3</v>
      </c>
      <c r="I36">
        <v>16</v>
      </c>
    </row>
    <row r="37" spans="3:9">
      <c r="C37">
        <v>1</v>
      </c>
      <c r="D37">
        <v>3</v>
      </c>
      <c r="I37">
        <v>2</v>
      </c>
    </row>
    <row r="38" spans="3:9">
      <c r="C38">
        <v>1</v>
      </c>
      <c r="D38">
        <v>3</v>
      </c>
      <c r="I38">
        <v>2</v>
      </c>
    </row>
    <row r="39" spans="3:9">
      <c r="C39">
        <v>1</v>
      </c>
      <c r="D39">
        <v>3</v>
      </c>
      <c r="I39">
        <v>2</v>
      </c>
    </row>
    <row r="40" spans="3:9">
      <c r="D40">
        <v>3</v>
      </c>
      <c r="I40">
        <v>2</v>
      </c>
    </row>
    <row r="41" spans="3:9">
      <c r="D41">
        <v>3</v>
      </c>
      <c r="I41">
        <v>2</v>
      </c>
    </row>
    <row r="42" spans="3:9">
      <c r="D42">
        <v>3</v>
      </c>
      <c r="I42">
        <v>6</v>
      </c>
    </row>
    <row r="43" spans="3:9">
      <c r="D43">
        <v>3</v>
      </c>
      <c r="I43">
        <v>2</v>
      </c>
    </row>
    <row r="44" spans="3:9">
      <c r="D44">
        <v>3</v>
      </c>
    </row>
    <row r="45" spans="3:9">
      <c r="D45">
        <v>3</v>
      </c>
    </row>
    <row r="46" spans="3:9">
      <c r="D46">
        <v>3</v>
      </c>
    </row>
    <row r="47" spans="3:9">
      <c r="D47">
        <v>3</v>
      </c>
    </row>
    <row r="48" spans="3:9">
      <c r="D48">
        <v>3</v>
      </c>
    </row>
    <row r="49" spans="4:4">
      <c r="D49">
        <v>3</v>
      </c>
    </row>
    <row r="50" spans="4:4">
      <c r="D50">
        <v>3</v>
      </c>
    </row>
    <row r="51" spans="4:4">
      <c r="D51">
        <v>3</v>
      </c>
    </row>
    <row r="52" spans="4:4">
      <c r="D52">
        <v>3</v>
      </c>
    </row>
    <row r="53" spans="4:4">
      <c r="D53">
        <v>3</v>
      </c>
    </row>
    <row r="54" spans="4:4">
      <c r="D54">
        <v>3</v>
      </c>
    </row>
    <row r="55" spans="4:4">
      <c r="D55">
        <v>2</v>
      </c>
    </row>
    <row r="56" spans="4:4">
      <c r="D56">
        <v>2</v>
      </c>
    </row>
    <row r="57" spans="4:4">
      <c r="D57">
        <v>2</v>
      </c>
    </row>
    <row r="58" spans="4:4">
      <c r="D58">
        <v>2</v>
      </c>
    </row>
    <row r="59" spans="4:4">
      <c r="D59">
        <v>2</v>
      </c>
    </row>
    <row r="60" spans="4:4">
      <c r="D60">
        <v>2</v>
      </c>
    </row>
    <row r="61" spans="4:4">
      <c r="D61">
        <v>2</v>
      </c>
    </row>
    <row r="62" spans="4:4">
      <c r="D62">
        <v>2</v>
      </c>
    </row>
    <row r="63" spans="4:4">
      <c r="D63">
        <v>2</v>
      </c>
    </row>
    <row r="64" spans="4:4">
      <c r="D64">
        <v>1</v>
      </c>
    </row>
    <row r="65" spans="4:4">
      <c r="D65">
        <v>1</v>
      </c>
    </row>
    <row r="66" spans="4:4">
      <c r="D66">
        <v>1</v>
      </c>
    </row>
    <row r="67" spans="4:4">
      <c r="D67">
        <v>1</v>
      </c>
    </row>
    <row r="68" spans="4:4">
      <c r="D68">
        <v>1</v>
      </c>
    </row>
    <row r="69" spans="4:4">
      <c r="D69">
        <v>1</v>
      </c>
    </row>
    <row r="70" spans="4:4">
      <c r="D70">
        <v>1</v>
      </c>
    </row>
    <row r="71" spans="4:4">
      <c r="D71">
        <v>1</v>
      </c>
    </row>
    <row r="72" spans="4:4">
      <c r="D72">
        <v>1</v>
      </c>
    </row>
    <row r="73" spans="4:4">
      <c r="D73">
        <v>1</v>
      </c>
    </row>
    <row r="74" spans="4:4">
      <c r="D74">
        <v>1</v>
      </c>
    </row>
    <row r="75" spans="4:4">
      <c r="D75">
        <v>7</v>
      </c>
    </row>
    <row r="76" spans="4:4">
      <c r="D76">
        <v>1</v>
      </c>
    </row>
    <row r="77" spans="4:4">
      <c r="D77">
        <v>4</v>
      </c>
    </row>
    <row r="78" spans="4:4">
      <c r="D78">
        <v>2</v>
      </c>
    </row>
    <row r="79" spans="4:4">
      <c r="D79">
        <v>4</v>
      </c>
    </row>
    <row r="80" spans="4:4">
      <c r="D80">
        <v>1</v>
      </c>
    </row>
    <row r="81" spans="1:16">
      <c r="D81">
        <v>1</v>
      </c>
    </row>
    <row r="82" spans="1:16">
      <c r="D82">
        <v>1</v>
      </c>
    </row>
    <row r="83" spans="1:16">
      <c r="D83">
        <v>14</v>
      </c>
    </row>
    <row r="84" spans="1:16">
      <c r="D84">
        <v>9</v>
      </c>
    </row>
    <row r="85" spans="1:16" s="1" customFormat="1">
      <c r="D85" s="1">
        <v>13</v>
      </c>
    </row>
    <row r="86" spans="1:16">
      <c r="A86">
        <f t="shared" ref="A86:L86" si="0">SUM(A2:A85)</f>
        <v>12027</v>
      </c>
      <c r="B86">
        <f t="shared" si="0"/>
        <v>7905</v>
      </c>
      <c r="C86">
        <f t="shared" si="0"/>
        <v>7396</v>
      </c>
      <c r="D86">
        <f t="shared" si="0"/>
        <v>15939</v>
      </c>
      <c r="E86">
        <f t="shared" si="0"/>
        <v>6190</v>
      </c>
      <c r="F86">
        <f t="shared" si="0"/>
        <v>1509</v>
      </c>
      <c r="G86">
        <f t="shared" si="0"/>
        <v>1014</v>
      </c>
      <c r="H86">
        <f t="shared" si="0"/>
        <v>435</v>
      </c>
      <c r="I86">
        <f t="shared" si="0"/>
        <v>3208</v>
      </c>
      <c r="J86">
        <f t="shared" si="0"/>
        <v>205</v>
      </c>
      <c r="K86">
        <f t="shared" si="0"/>
        <v>7</v>
      </c>
      <c r="L86">
        <f t="shared" si="0"/>
        <v>5</v>
      </c>
      <c r="M86" s="2">
        <f>SUM(A86:L86)</f>
        <v>55840</v>
      </c>
    </row>
    <row r="88" spans="1:16">
      <c r="O88">
        <v>238113</v>
      </c>
    </row>
    <row r="89" spans="1:16">
      <c r="O89" s="1">
        <v>-55840</v>
      </c>
    </row>
    <row r="90" spans="1:16">
      <c r="O90">
        <f>SUM(O88:O89)</f>
        <v>182273</v>
      </c>
      <c r="P90" t="s">
        <v>34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1"/>
  <sheetViews>
    <sheetView workbookViewId="0">
      <pane ySplit="1" topLeftCell="A2" activePane="bottomLeft" state="frozen"/>
      <selection activeCell="C1" sqref="C1"/>
      <selection pane="bottomLeft" sqref="A1:XFD1"/>
    </sheetView>
  </sheetViews>
  <sheetFormatPr baseColWidth="10" defaultRowHeight="13"/>
  <sheetData>
    <row r="1" spans="1:16">
      <c r="A1" t="s">
        <v>5</v>
      </c>
      <c r="B1" t="s">
        <v>26</v>
      </c>
      <c r="C1" t="s">
        <v>27</v>
      </c>
      <c r="D1" t="s">
        <v>13</v>
      </c>
      <c r="E1" t="s">
        <v>6</v>
      </c>
      <c r="F1" t="s">
        <v>28</v>
      </c>
      <c r="G1" t="s">
        <v>30</v>
      </c>
      <c r="H1" t="s">
        <v>17</v>
      </c>
      <c r="I1" t="s">
        <v>31</v>
      </c>
      <c r="J1" t="s">
        <v>4</v>
      </c>
      <c r="K1" t="s">
        <v>32</v>
      </c>
      <c r="L1" t="s">
        <v>35</v>
      </c>
      <c r="M1" t="s">
        <v>36</v>
      </c>
      <c r="N1" t="s">
        <v>37</v>
      </c>
    </row>
    <row r="2" spans="1:16" s="3" customFormat="1">
      <c r="A2" s="3">
        <v>11</v>
      </c>
      <c r="B2" s="3">
        <v>58</v>
      </c>
      <c r="D2" s="3">
        <v>218</v>
      </c>
      <c r="E2" s="3">
        <v>18</v>
      </c>
      <c r="F2" s="3">
        <v>51</v>
      </c>
      <c r="G2" s="4">
        <v>17</v>
      </c>
      <c r="H2" s="4">
        <v>13</v>
      </c>
      <c r="I2" s="3">
        <v>89</v>
      </c>
      <c r="K2" s="4">
        <v>2</v>
      </c>
      <c r="L2" s="3">
        <v>18</v>
      </c>
      <c r="M2" s="4">
        <v>3</v>
      </c>
      <c r="N2" s="4">
        <v>16</v>
      </c>
    </row>
    <row r="3" spans="1:16" s="3" customFormat="1">
      <c r="B3" s="3">
        <v>49</v>
      </c>
      <c r="E3" s="3">
        <v>11</v>
      </c>
      <c r="F3" s="3">
        <v>40</v>
      </c>
      <c r="H3" s="3">
        <v>2</v>
      </c>
      <c r="I3" s="4">
        <v>6</v>
      </c>
      <c r="K3" s="3">
        <v>1</v>
      </c>
      <c r="L3" s="3">
        <v>1</v>
      </c>
      <c r="M3" s="3">
        <v>2</v>
      </c>
    </row>
    <row r="4" spans="1:16">
      <c r="B4">
        <v>47</v>
      </c>
      <c r="E4">
        <v>2</v>
      </c>
      <c r="F4">
        <v>38</v>
      </c>
      <c r="K4">
        <v>3</v>
      </c>
      <c r="M4">
        <v>1</v>
      </c>
    </row>
    <row r="5" spans="1:16">
      <c r="B5">
        <v>13</v>
      </c>
      <c r="E5">
        <v>1</v>
      </c>
    </row>
    <row r="6" spans="1:16" s="1" customFormat="1">
      <c r="E6" s="1">
        <v>1</v>
      </c>
    </row>
    <row r="7" spans="1:16">
      <c r="A7">
        <v>11</v>
      </c>
      <c r="B7">
        <f>SUM(B2:B6)</f>
        <v>167</v>
      </c>
      <c r="D7">
        <v>218</v>
      </c>
      <c r="E7">
        <f>SUM(E2:E6)</f>
        <v>33</v>
      </c>
      <c r="F7">
        <f>SUM(F2:F6)</f>
        <v>129</v>
      </c>
      <c r="G7">
        <v>17</v>
      </c>
      <c r="H7">
        <f>SUM(H2:H6)</f>
        <v>15</v>
      </c>
      <c r="I7">
        <f>SUM(I2:I6)</f>
        <v>95</v>
      </c>
      <c r="K7">
        <f>SUM(K2:K6)</f>
        <v>6</v>
      </c>
      <c r="L7">
        <f>SUM(L2:L6)</f>
        <v>19</v>
      </c>
      <c r="M7">
        <f>SUM(M2:M6)</f>
        <v>6</v>
      </c>
      <c r="N7">
        <v>16</v>
      </c>
      <c r="O7" s="2">
        <f>SUM(A7:N7)</f>
        <v>732</v>
      </c>
    </row>
    <row r="9" spans="1:16">
      <c r="P9">
        <v>26182</v>
      </c>
    </row>
    <row r="10" spans="1:16">
      <c r="P10" s="1">
        <v>-732</v>
      </c>
    </row>
    <row r="11" spans="1:16">
      <c r="P11" s="2">
        <f>SUM(P9:P10)</f>
        <v>25450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master_streams_v_downloads</vt:lpstr>
      <vt:lpstr>master_by_year_a_v</vt:lpstr>
      <vt:lpstr>master_by_year_sites</vt:lpstr>
      <vt:lpstr>master_by_year</vt:lpstr>
      <vt:lpstr>master_all_years</vt:lpstr>
      <vt:lpstr># nodes</vt:lpstr>
      <vt:lpstr>nypl</vt:lpstr>
      <vt:lpstr>nypl mp3</vt:lpstr>
      <vt:lpstr>nypl mp4</vt:lpstr>
      <vt:lpstr>teenlink</vt:lpstr>
      <vt:lpstr>kids</vt:lpstr>
      <vt:lpstr>ArtBabble</vt:lpstr>
      <vt:lpstr>YouTube</vt:lpstr>
      <vt:lpstr>wm_breakout</vt:lpstr>
      <vt:lpstr>helix</vt:lpstr>
      <vt:lpstr>iTunes_all</vt:lpstr>
      <vt:lpstr>iTunes_audio</vt:lpstr>
      <vt:lpstr>iTunes_video</vt:lpstr>
      <vt:lpstr>Sheet1</vt:lpstr>
      <vt:lpstr>james_time</vt:lpstr>
    </vt:vector>
  </TitlesOfParts>
  <Company>New York Public Library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Murdock</dc:creator>
  <cp:lastModifiedBy>James Murdock</cp:lastModifiedBy>
  <dcterms:created xsi:type="dcterms:W3CDTF">2009-12-30T15:28:16Z</dcterms:created>
  <dcterms:modified xsi:type="dcterms:W3CDTF">2011-01-25T21:31:12Z</dcterms:modified>
</cp:coreProperties>
</file>