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20015673\Documents\Sports\"/>
    </mc:Choice>
  </mc:AlternateContent>
  <bookViews>
    <workbookView xWindow="0" yWindow="0" windowWidth="28800" windowHeight="12000" activeTab="2"/>
  </bookViews>
  <sheets>
    <sheet name="Upcoming Game Import" sheetId="1" r:id="rId1"/>
    <sheet name="Result Import" sheetId="4" r:id="rId2"/>
    <sheet name="Website Organizer" sheetId="2" r:id="rId3"/>
  </sheets>
  <externalReferences>
    <externalReference r:id="rId4"/>
  </externalReferences>
  <definedNames>
    <definedName name="_xlnm._FilterDatabase" localSheetId="2" hidden="1">'Website Organizer'!$B$1:$D$80</definedName>
    <definedName name="OU">#REF!</definedName>
    <definedName name="SFO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2" l="1"/>
  <c r="J12" i="2"/>
  <c r="J11" i="2"/>
  <c r="J10" i="2"/>
  <c r="J8" i="2" l="1"/>
  <c r="J5" i="2"/>
  <c r="J6" i="2"/>
  <c r="K3" i="1"/>
  <c r="K19" i="1"/>
  <c r="K31" i="1"/>
  <c r="K35" i="1"/>
  <c r="J8" i="1"/>
  <c r="J23" i="1"/>
  <c r="J32" i="1"/>
  <c r="J40" i="1"/>
  <c r="J48" i="1"/>
  <c r="J56" i="1"/>
  <c r="L3" i="1"/>
  <c r="J3" i="1" s="1"/>
  <c r="L4" i="1"/>
  <c r="L5" i="1"/>
  <c r="L6" i="1"/>
  <c r="L7" i="1"/>
  <c r="L8" i="1"/>
  <c r="K8" i="1" s="1"/>
  <c r="L9" i="1"/>
  <c r="L10" i="1"/>
  <c r="K10" i="1" s="1"/>
  <c r="L11" i="1"/>
  <c r="L12" i="1"/>
  <c r="L13" i="1"/>
  <c r="L14" i="1"/>
  <c r="L15" i="1"/>
  <c r="J15" i="1" s="1"/>
  <c r="L16" i="1"/>
  <c r="K16" i="1" s="1"/>
  <c r="L17" i="1"/>
  <c r="L18" i="1"/>
  <c r="L19" i="1"/>
  <c r="J19" i="1" s="1"/>
  <c r="L20" i="1"/>
  <c r="L21" i="1"/>
  <c r="L22" i="1"/>
  <c r="K22" i="1" s="1"/>
  <c r="L23" i="1"/>
  <c r="K23" i="1" s="1"/>
  <c r="L24" i="1"/>
  <c r="L25" i="1"/>
  <c r="L26" i="1"/>
  <c r="L27" i="1"/>
  <c r="K27" i="1" s="1"/>
  <c r="L28" i="1"/>
  <c r="K28" i="1" s="1"/>
  <c r="L29" i="1"/>
  <c r="L30" i="1"/>
  <c r="L31" i="1"/>
  <c r="J31" i="1" s="1"/>
  <c r="L32" i="1"/>
  <c r="K32" i="1" s="1"/>
  <c r="L33" i="1"/>
  <c r="L34" i="1"/>
  <c r="L35" i="1"/>
  <c r="J35" i="1" s="1"/>
  <c r="L36" i="1"/>
  <c r="K36" i="1" s="1"/>
  <c r="L37" i="1"/>
  <c r="L38" i="1"/>
  <c r="L39" i="1"/>
  <c r="L40" i="1"/>
  <c r="K40" i="1" s="1"/>
  <c r="L41" i="1"/>
  <c r="L42" i="1"/>
  <c r="L43" i="1"/>
  <c r="L44" i="1"/>
  <c r="K44" i="1" s="1"/>
  <c r="L45" i="1"/>
  <c r="L46" i="1"/>
  <c r="L47" i="1"/>
  <c r="J47" i="1" s="1"/>
  <c r="L48" i="1"/>
  <c r="K48" i="1" s="1"/>
  <c r="L49" i="1"/>
  <c r="L50" i="1"/>
  <c r="L51" i="1"/>
  <c r="J51" i="1" s="1"/>
  <c r="L52" i="1"/>
  <c r="K52" i="1" s="1"/>
  <c r="L53" i="1"/>
  <c r="L54" i="1"/>
  <c r="L55" i="1"/>
  <c r="L56" i="1"/>
  <c r="K56" i="1" s="1"/>
  <c r="L57" i="1"/>
  <c r="L58" i="1"/>
  <c r="L59" i="1"/>
  <c r="L60" i="1"/>
  <c r="K60" i="1" s="1"/>
  <c r="L61" i="1"/>
  <c r="L62" i="1"/>
  <c r="L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D317" i="1"/>
  <c r="F317" i="1"/>
  <c r="E317" i="1" s="1"/>
  <c r="E318" i="1" s="1"/>
  <c r="D318" i="1"/>
  <c r="F318" i="1"/>
  <c r="D319" i="1"/>
  <c r="F319" i="1"/>
  <c r="E319" i="1" s="1"/>
  <c r="D320" i="1"/>
  <c r="F320" i="1"/>
  <c r="D321" i="1"/>
  <c r="F321" i="1"/>
  <c r="D322" i="1"/>
  <c r="F322" i="1"/>
  <c r="D323" i="1"/>
  <c r="F323" i="1"/>
  <c r="D324" i="1"/>
  <c r="F324" i="1"/>
  <c r="D325" i="1"/>
  <c r="F325" i="1"/>
  <c r="D326" i="1"/>
  <c r="F326" i="1"/>
  <c r="D327" i="1"/>
  <c r="F327" i="1"/>
  <c r="D328" i="1"/>
  <c r="F328" i="1"/>
  <c r="D329" i="1"/>
  <c r="F329" i="1"/>
  <c r="D330" i="1"/>
  <c r="F330" i="1"/>
  <c r="D331" i="1"/>
  <c r="F331" i="1"/>
  <c r="D332" i="1"/>
  <c r="F332" i="1"/>
  <c r="D333" i="1"/>
  <c r="F333" i="1"/>
  <c r="D334" i="1"/>
  <c r="F334" i="1"/>
  <c r="D335" i="1"/>
  <c r="F335" i="1"/>
  <c r="D336" i="1"/>
  <c r="F336" i="1"/>
  <c r="D337" i="1"/>
  <c r="F337" i="1"/>
  <c r="D338" i="1"/>
  <c r="F338" i="1"/>
  <c r="D339" i="1"/>
  <c r="F339" i="1"/>
  <c r="D340" i="1"/>
  <c r="F340" i="1"/>
  <c r="D341" i="1"/>
  <c r="F341" i="1"/>
  <c r="D342" i="1"/>
  <c r="F342" i="1"/>
  <c r="D343" i="1"/>
  <c r="F343" i="1"/>
  <c r="D344" i="1"/>
  <c r="F344" i="1"/>
  <c r="D345" i="1"/>
  <c r="F345" i="1"/>
  <c r="D346" i="1"/>
  <c r="F346" i="1"/>
  <c r="D347" i="1"/>
  <c r="F347" i="1"/>
  <c r="D348" i="1"/>
  <c r="F348" i="1"/>
  <c r="D349" i="1"/>
  <c r="F349" i="1"/>
  <c r="D350" i="1"/>
  <c r="F350" i="1"/>
  <c r="D351" i="1"/>
  <c r="F351" i="1"/>
  <c r="D352" i="1"/>
  <c r="F352" i="1"/>
  <c r="D353" i="1"/>
  <c r="F353" i="1"/>
  <c r="D354" i="1"/>
  <c r="F354" i="1"/>
  <c r="D355" i="1"/>
  <c r="F355" i="1"/>
  <c r="D356" i="1"/>
  <c r="F356" i="1"/>
  <c r="D357" i="1"/>
  <c r="F357" i="1"/>
  <c r="D358" i="1"/>
  <c r="F358" i="1"/>
  <c r="D359" i="1"/>
  <c r="F359" i="1"/>
  <c r="D360" i="1"/>
  <c r="F360" i="1"/>
  <c r="D361" i="1"/>
  <c r="F361" i="1"/>
  <c r="D362" i="1"/>
  <c r="F362" i="1"/>
  <c r="D363" i="1"/>
  <c r="F363" i="1"/>
  <c r="D364" i="1"/>
  <c r="F364" i="1"/>
  <c r="D365" i="1"/>
  <c r="F365" i="1"/>
  <c r="D366" i="1"/>
  <c r="F366" i="1"/>
  <c r="D367" i="1"/>
  <c r="F367" i="1"/>
  <c r="D368" i="1"/>
  <c r="F368" i="1"/>
  <c r="D369" i="1"/>
  <c r="F369" i="1"/>
  <c r="D370" i="1"/>
  <c r="F370" i="1"/>
  <c r="D371" i="1"/>
  <c r="F371" i="1"/>
  <c r="D372" i="1"/>
  <c r="F372" i="1"/>
  <c r="D373" i="1"/>
  <c r="F373" i="1"/>
  <c r="D374" i="1"/>
  <c r="F374" i="1"/>
  <c r="D375" i="1"/>
  <c r="F375" i="1"/>
  <c r="D376" i="1"/>
  <c r="F376" i="1"/>
  <c r="D377" i="1"/>
  <c r="F377" i="1"/>
  <c r="D378" i="1"/>
  <c r="F378" i="1"/>
  <c r="D379" i="1"/>
  <c r="F379" i="1"/>
  <c r="D380" i="1"/>
  <c r="F380" i="1"/>
  <c r="D381" i="1"/>
  <c r="F381" i="1"/>
  <c r="D382" i="1"/>
  <c r="F382" i="1"/>
  <c r="D383" i="1"/>
  <c r="F383" i="1"/>
  <c r="D384" i="1"/>
  <c r="F384" i="1"/>
  <c r="D385" i="1"/>
  <c r="F385" i="1"/>
  <c r="D386" i="1"/>
  <c r="F386" i="1"/>
  <c r="D387" i="1"/>
  <c r="F387" i="1"/>
  <c r="D388" i="1"/>
  <c r="F388" i="1"/>
  <c r="D389" i="1"/>
  <c r="F389" i="1"/>
  <c r="D390" i="1"/>
  <c r="F390" i="1"/>
  <c r="D391" i="1"/>
  <c r="F391" i="1"/>
  <c r="D392" i="1"/>
  <c r="F392" i="1"/>
  <c r="D393" i="1"/>
  <c r="F393" i="1"/>
  <c r="D394" i="1"/>
  <c r="F394" i="1"/>
  <c r="D395" i="1"/>
  <c r="F395" i="1"/>
  <c r="D396" i="1"/>
  <c r="F396" i="1"/>
  <c r="D397" i="1"/>
  <c r="F397" i="1"/>
  <c r="D398" i="1"/>
  <c r="F398" i="1"/>
  <c r="D399" i="1"/>
  <c r="F399" i="1"/>
  <c r="D400" i="1"/>
  <c r="F400" i="1"/>
  <c r="D401" i="1"/>
  <c r="F401" i="1"/>
  <c r="D402" i="1"/>
  <c r="F402" i="1"/>
  <c r="D403" i="1"/>
  <c r="F403" i="1"/>
  <c r="D404" i="1"/>
  <c r="F404" i="1"/>
  <c r="D405" i="1"/>
  <c r="F405" i="1"/>
  <c r="D406" i="1"/>
  <c r="F406" i="1"/>
  <c r="D407" i="1"/>
  <c r="F407" i="1"/>
  <c r="D408" i="1"/>
  <c r="F408" i="1"/>
  <c r="D409" i="1"/>
  <c r="F409" i="1"/>
  <c r="D410" i="1"/>
  <c r="F410" i="1"/>
  <c r="D411" i="1"/>
  <c r="F411" i="1"/>
  <c r="D412" i="1"/>
  <c r="F412" i="1"/>
  <c r="D413" i="1"/>
  <c r="F413" i="1"/>
  <c r="D414" i="1"/>
  <c r="F414" i="1"/>
  <c r="D415" i="1"/>
  <c r="F415" i="1"/>
  <c r="D416" i="1"/>
  <c r="F416" i="1"/>
  <c r="D417" i="1"/>
  <c r="F417" i="1"/>
  <c r="D418" i="1"/>
  <c r="F418" i="1"/>
  <c r="D419" i="1"/>
  <c r="F419" i="1"/>
  <c r="D420" i="1"/>
  <c r="F420" i="1"/>
  <c r="D421" i="1"/>
  <c r="F421" i="1"/>
  <c r="D422" i="1"/>
  <c r="F422" i="1"/>
  <c r="D423" i="1"/>
  <c r="F423" i="1"/>
  <c r="D424" i="1"/>
  <c r="F424" i="1"/>
  <c r="D425" i="1"/>
  <c r="F425" i="1"/>
  <c r="D426" i="1"/>
  <c r="F426" i="1"/>
  <c r="D427" i="1"/>
  <c r="F427" i="1"/>
  <c r="D428" i="1"/>
  <c r="F428" i="1"/>
  <c r="D429" i="1"/>
  <c r="F429" i="1"/>
  <c r="D430" i="1"/>
  <c r="F430" i="1"/>
  <c r="D431" i="1"/>
  <c r="F431" i="1"/>
  <c r="D432" i="1"/>
  <c r="F432" i="1"/>
  <c r="D433" i="1"/>
  <c r="F433" i="1"/>
  <c r="D434" i="1"/>
  <c r="F434" i="1"/>
  <c r="D435" i="1"/>
  <c r="F435" i="1"/>
  <c r="D436" i="1"/>
  <c r="F436" i="1"/>
  <c r="D437" i="1"/>
  <c r="F437" i="1"/>
  <c r="D438" i="1"/>
  <c r="F438" i="1"/>
  <c r="D439" i="1"/>
  <c r="F439" i="1"/>
  <c r="D440" i="1"/>
  <c r="F440" i="1"/>
  <c r="D441" i="1"/>
  <c r="F441" i="1"/>
  <c r="D442" i="1"/>
  <c r="F442" i="1"/>
  <c r="D443" i="1"/>
  <c r="F443" i="1"/>
  <c r="D444" i="1"/>
  <c r="F444" i="1"/>
  <c r="D445" i="1"/>
  <c r="F445" i="1"/>
  <c r="D446" i="1"/>
  <c r="F446" i="1"/>
  <c r="D447" i="1"/>
  <c r="F447" i="1"/>
  <c r="D448" i="1"/>
  <c r="F448" i="1"/>
  <c r="D449" i="1"/>
  <c r="F449" i="1"/>
  <c r="D450" i="1"/>
  <c r="F450" i="1"/>
  <c r="D451" i="1"/>
  <c r="F451" i="1"/>
  <c r="D452" i="1"/>
  <c r="F452" i="1"/>
  <c r="D453" i="1"/>
  <c r="F453" i="1"/>
  <c r="D454" i="1"/>
  <c r="F454" i="1"/>
  <c r="D455" i="1"/>
  <c r="F455" i="1"/>
  <c r="D456" i="1"/>
  <c r="F456" i="1"/>
  <c r="D457" i="1"/>
  <c r="F457" i="1"/>
  <c r="D458" i="1"/>
  <c r="F458" i="1"/>
  <c r="D459" i="1"/>
  <c r="F459" i="1"/>
  <c r="D460" i="1"/>
  <c r="F460" i="1"/>
  <c r="D461" i="1"/>
  <c r="F461" i="1"/>
  <c r="D462" i="1"/>
  <c r="F462" i="1"/>
  <c r="D463" i="1"/>
  <c r="F463" i="1"/>
  <c r="D464" i="1"/>
  <c r="F464" i="1"/>
  <c r="D465" i="1"/>
  <c r="F465" i="1"/>
  <c r="D466" i="1"/>
  <c r="F466" i="1"/>
  <c r="D467" i="1"/>
  <c r="F467" i="1"/>
  <c r="D468" i="1"/>
  <c r="F468" i="1"/>
  <c r="D469" i="1"/>
  <c r="F469" i="1"/>
  <c r="D470" i="1"/>
  <c r="F470" i="1"/>
  <c r="D471" i="1"/>
  <c r="F471" i="1"/>
  <c r="D472" i="1"/>
  <c r="F472" i="1"/>
  <c r="D473" i="1"/>
  <c r="F473" i="1"/>
  <c r="D474" i="1"/>
  <c r="F474" i="1"/>
  <c r="D475" i="1"/>
  <c r="F475" i="1"/>
  <c r="D476" i="1"/>
  <c r="F476" i="1"/>
  <c r="D477" i="1"/>
  <c r="F477" i="1"/>
  <c r="D478" i="1"/>
  <c r="F478" i="1"/>
  <c r="D479" i="1"/>
  <c r="F479" i="1"/>
  <c r="D480" i="1"/>
  <c r="F480" i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2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5" i="4"/>
  <c r="J4" i="4"/>
  <c r="J3" i="4"/>
  <c r="J2" i="4"/>
  <c r="I97" i="4"/>
  <c r="L97" i="4"/>
  <c r="I98" i="4"/>
  <c r="L98" i="4"/>
  <c r="I99" i="4"/>
  <c r="L99" i="4"/>
  <c r="I85" i="4"/>
  <c r="L85" i="4"/>
  <c r="I86" i="4"/>
  <c r="L86" i="4"/>
  <c r="I87" i="4"/>
  <c r="L87" i="4"/>
  <c r="M86" i="4" s="1"/>
  <c r="I88" i="4"/>
  <c r="L88" i="4"/>
  <c r="I89" i="4"/>
  <c r="L89" i="4"/>
  <c r="M88" i="4" s="1"/>
  <c r="I90" i="4"/>
  <c r="L90" i="4"/>
  <c r="I91" i="4"/>
  <c r="L91" i="4"/>
  <c r="M90" i="4" s="1"/>
  <c r="I92" i="4"/>
  <c r="L92" i="4"/>
  <c r="I93" i="4"/>
  <c r="L93" i="4"/>
  <c r="M92" i="4" s="1"/>
  <c r="I94" i="4"/>
  <c r="L94" i="4"/>
  <c r="I95" i="4"/>
  <c r="L95" i="4"/>
  <c r="M94" i="4" s="1"/>
  <c r="I96" i="4"/>
  <c r="L96" i="4"/>
  <c r="M97" i="4" s="1"/>
  <c r="I61" i="4"/>
  <c r="L61" i="4"/>
  <c r="M60" i="4" s="1"/>
  <c r="I62" i="4"/>
  <c r="L62" i="4"/>
  <c r="I63" i="4"/>
  <c r="L63" i="4"/>
  <c r="M62" i="4" s="1"/>
  <c r="I64" i="4"/>
  <c r="L64" i="4"/>
  <c r="I65" i="4"/>
  <c r="L65" i="4"/>
  <c r="M64" i="4" s="1"/>
  <c r="I66" i="4"/>
  <c r="L66" i="4"/>
  <c r="I67" i="4"/>
  <c r="L67" i="4"/>
  <c r="M66" i="4" s="1"/>
  <c r="I68" i="4"/>
  <c r="L68" i="4"/>
  <c r="I69" i="4"/>
  <c r="L69" i="4"/>
  <c r="M68" i="4" s="1"/>
  <c r="I70" i="4"/>
  <c r="L70" i="4"/>
  <c r="I71" i="4"/>
  <c r="L71" i="4"/>
  <c r="M70" i="4" s="1"/>
  <c r="I72" i="4"/>
  <c r="L72" i="4"/>
  <c r="I73" i="4"/>
  <c r="L73" i="4"/>
  <c r="M72" i="4" s="1"/>
  <c r="I74" i="4"/>
  <c r="L74" i="4"/>
  <c r="I75" i="4"/>
  <c r="L75" i="4"/>
  <c r="M74" i="4" s="1"/>
  <c r="I76" i="4"/>
  <c r="L76" i="4"/>
  <c r="I77" i="4"/>
  <c r="L77" i="4"/>
  <c r="M76" i="4" s="1"/>
  <c r="I78" i="4"/>
  <c r="L78" i="4"/>
  <c r="I79" i="4"/>
  <c r="L79" i="4"/>
  <c r="M78" i="4" s="1"/>
  <c r="I80" i="4"/>
  <c r="L80" i="4"/>
  <c r="I81" i="4"/>
  <c r="L81" i="4"/>
  <c r="M80" i="4" s="1"/>
  <c r="I82" i="4"/>
  <c r="L82" i="4"/>
  <c r="I83" i="4"/>
  <c r="L83" i="4"/>
  <c r="M82" i="4" s="1"/>
  <c r="I84" i="4"/>
  <c r="L84" i="4"/>
  <c r="M85" i="4" s="1"/>
  <c r="I45" i="4"/>
  <c r="L45" i="4"/>
  <c r="M44" i="4" s="1"/>
  <c r="I46" i="4"/>
  <c r="L46" i="4"/>
  <c r="I47" i="4"/>
  <c r="L47" i="4"/>
  <c r="M46" i="4" s="1"/>
  <c r="I48" i="4"/>
  <c r="L48" i="4"/>
  <c r="I49" i="4"/>
  <c r="L49" i="4"/>
  <c r="M48" i="4" s="1"/>
  <c r="I50" i="4"/>
  <c r="L50" i="4"/>
  <c r="I51" i="4"/>
  <c r="L51" i="4"/>
  <c r="M50" i="4" s="1"/>
  <c r="I52" i="4"/>
  <c r="L52" i="4"/>
  <c r="I53" i="4"/>
  <c r="L53" i="4"/>
  <c r="M52" i="4" s="1"/>
  <c r="I54" i="4"/>
  <c r="L54" i="4"/>
  <c r="I55" i="4"/>
  <c r="L55" i="4"/>
  <c r="M54" i="4" s="1"/>
  <c r="I56" i="4"/>
  <c r="L56" i="4"/>
  <c r="I57" i="4"/>
  <c r="L57" i="4"/>
  <c r="M56" i="4" s="1"/>
  <c r="I58" i="4"/>
  <c r="L58" i="4"/>
  <c r="I59" i="4"/>
  <c r="L59" i="4"/>
  <c r="M58" i="4" s="1"/>
  <c r="I60" i="4"/>
  <c r="L60" i="4"/>
  <c r="I3" i="4"/>
  <c r="L3" i="4"/>
  <c r="M2" i="4" s="1"/>
  <c r="I4" i="4"/>
  <c r="L4" i="4"/>
  <c r="I5" i="4"/>
  <c r="L5" i="4"/>
  <c r="M4" i="4" s="1"/>
  <c r="I6" i="4"/>
  <c r="L6" i="4"/>
  <c r="I7" i="4"/>
  <c r="L7" i="4"/>
  <c r="M6" i="4" s="1"/>
  <c r="I8" i="4"/>
  <c r="L8" i="4"/>
  <c r="I9" i="4"/>
  <c r="L9" i="4"/>
  <c r="M8" i="4" s="1"/>
  <c r="I10" i="4"/>
  <c r="L10" i="4"/>
  <c r="I11" i="4"/>
  <c r="L11" i="4"/>
  <c r="M10" i="4" s="1"/>
  <c r="I12" i="4"/>
  <c r="L12" i="4"/>
  <c r="I13" i="4"/>
  <c r="L13" i="4"/>
  <c r="M12" i="4" s="1"/>
  <c r="I14" i="4"/>
  <c r="L14" i="4"/>
  <c r="I15" i="4"/>
  <c r="L15" i="4"/>
  <c r="M14" i="4" s="1"/>
  <c r="I16" i="4"/>
  <c r="L16" i="4"/>
  <c r="I17" i="4"/>
  <c r="L17" i="4"/>
  <c r="M16" i="4" s="1"/>
  <c r="I18" i="4"/>
  <c r="L18" i="4"/>
  <c r="I19" i="4"/>
  <c r="L19" i="4"/>
  <c r="M18" i="4" s="1"/>
  <c r="I20" i="4"/>
  <c r="L20" i="4"/>
  <c r="I21" i="4"/>
  <c r="L21" i="4"/>
  <c r="M20" i="4" s="1"/>
  <c r="I22" i="4"/>
  <c r="L22" i="4"/>
  <c r="I23" i="4"/>
  <c r="L23" i="4"/>
  <c r="M22" i="4" s="1"/>
  <c r="I24" i="4"/>
  <c r="L24" i="4"/>
  <c r="I25" i="4"/>
  <c r="L25" i="4"/>
  <c r="M24" i="4" s="1"/>
  <c r="I26" i="4"/>
  <c r="L26" i="4"/>
  <c r="I27" i="4"/>
  <c r="L27" i="4"/>
  <c r="M26" i="4" s="1"/>
  <c r="I28" i="4"/>
  <c r="L28" i="4"/>
  <c r="I29" i="4"/>
  <c r="L29" i="4"/>
  <c r="M28" i="4" s="1"/>
  <c r="I30" i="4"/>
  <c r="L30" i="4"/>
  <c r="I31" i="4"/>
  <c r="L31" i="4"/>
  <c r="M30" i="4" s="1"/>
  <c r="I32" i="4"/>
  <c r="L32" i="4"/>
  <c r="I33" i="4"/>
  <c r="L33" i="4"/>
  <c r="M32" i="4" s="1"/>
  <c r="I34" i="4"/>
  <c r="L34" i="4"/>
  <c r="I35" i="4"/>
  <c r="L35" i="4"/>
  <c r="M34" i="4" s="1"/>
  <c r="I36" i="4"/>
  <c r="L36" i="4"/>
  <c r="I37" i="4"/>
  <c r="L37" i="4"/>
  <c r="M36" i="4" s="1"/>
  <c r="I38" i="4"/>
  <c r="L38" i="4"/>
  <c r="I39" i="4"/>
  <c r="L39" i="4"/>
  <c r="M38" i="4" s="1"/>
  <c r="I40" i="4"/>
  <c r="L40" i="4"/>
  <c r="I41" i="4"/>
  <c r="L41" i="4"/>
  <c r="M40" i="4" s="1"/>
  <c r="I42" i="4"/>
  <c r="L42" i="4"/>
  <c r="I43" i="4"/>
  <c r="L43" i="4"/>
  <c r="M42" i="4" s="1"/>
  <c r="I44" i="4"/>
  <c r="L44" i="4"/>
  <c r="L2" i="4"/>
  <c r="I2" i="4"/>
  <c r="E2" i="4"/>
  <c r="E3" i="4" s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C3" i="4"/>
  <c r="C4" i="4"/>
  <c r="C5" i="4"/>
  <c r="C6" i="4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2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" i="4"/>
  <c r="D4" i="4"/>
  <c r="D5" i="4"/>
  <c r="D6" i="4"/>
  <c r="D7" i="4"/>
  <c r="D2" i="4"/>
  <c r="K61" i="1" l="1"/>
  <c r="J61" i="1"/>
  <c r="K49" i="1"/>
  <c r="J49" i="1"/>
  <c r="K41" i="1"/>
  <c r="J41" i="1"/>
  <c r="J29" i="1"/>
  <c r="K29" i="1"/>
  <c r="J21" i="1"/>
  <c r="K21" i="1"/>
  <c r="J13" i="1"/>
  <c r="K13" i="1"/>
  <c r="J5" i="1"/>
  <c r="K5" i="1"/>
  <c r="K2" i="1"/>
  <c r="J2" i="1"/>
  <c r="K57" i="1"/>
  <c r="J57" i="1"/>
  <c r="K53" i="1"/>
  <c r="J53" i="1"/>
  <c r="K45" i="1"/>
  <c r="J45" i="1"/>
  <c r="K37" i="1"/>
  <c r="J37" i="1"/>
  <c r="K33" i="1"/>
  <c r="J33" i="1"/>
  <c r="J25" i="1"/>
  <c r="K25" i="1"/>
  <c r="J17" i="1"/>
  <c r="K17" i="1"/>
  <c r="J9" i="1"/>
  <c r="K9" i="1"/>
  <c r="J22" i="1"/>
  <c r="K62" i="1"/>
  <c r="J62" i="1"/>
  <c r="K58" i="1"/>
  <c r="J58" i="1"/>
  <c r="K54" i="1"/>
  <c r="J54" i="1"/>
  <c r="K50" i="1"/>
  <c r="J50" i="1"/>
  <c r="K46" i="1"/>
  <c r="J46" i="1"/>
  <c r="K42" i="1"/>
  <c r="J42" i="1"/>
  <c r="K38" i="1"/>
  <c r="J38" i="1"/>
  <c r="K34" i="1"/>
  <c r="J34" i="1"/>
  <c r="K30" i="1"/>
  <c r="J30" i="1"/>
  <c r="K26" i="1"/>
  <c r="J26" i="1"/>
  <c r="K18" i="1"/>
  <c r="J18" i="1"/>
  <c r="K14" i="1"/>
  <c r="J14" i="1"/>
  <c r="J6" i="1"/>
  <c r="K6" i="1"/>
  <c r="J10" i="1"/>
  <c r="K24" i="1"/>
  <c r="J24" i="1"/>
  <c r="K20" i="1"/>
  <c r="J20" i="1"/>
  <c r="K12" i="1"/>
  <c r="J12" i="1"/>
  <c r="K4" i="1"/>
  <c r="J4" i="1"/>
  <c r="J28" i="1"/>
  <c r="K51" i="1"/>
  <c r="K59" i="1"/>
  <c r="J59" i="1"/>
  <c r="K55" i="1"/>
  <c r="J55" i="1"/>
  <c r="K43" i="1"/>
  <c r="J43" i="1"/>
  <c r="K39" i="1"/>
  <c r="J39" i="1"/>
  <c r="J11" i="1"/>
  <c r="K11" i="1"/>
  <c r="J7" i="1"/>
  <c r="K7" i="1"/>
  <c r="J60" i="1"/>
  <c r="J52" i="1"/>
  <c r="J44" i="1"/>
  <c r="J36" i="1"/>
  <c r="J27" i="1"/>
  <c r="J16" i="1"/>
  <c r="K47" i="1"/>
  <c r="K15" i="1"/>
  <c r="E321" i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320" i="1"/>
  <c r="M84" i="4"/>
  <c r="M3" i="4"/>
  <c r="M43" i="4"/>
  <c r="M39" i="4"/>
  <c r="M35" i="4"/>
  <c r="M33" i="4"/>
  <c r="M27" i="4"/>
  <c r="M23" i="4"/>
  <c r="M19" i="4"/>
  <c r="M15" i="4"/>
  <c r="M11" i="4"/>
  <c r="M7" i="4"/>
  <c r="M5" i="4"/>
  <c r="M59" i="4"/>
  <c r="M55" i="4"/>
  <c r="M51" i="4"/>
  <c r="M47" i="4"/>
  <c r="M83" i="4"/>
  <c r="M79" i="4"/>
  <c r="M75" i="4"/>
  <c r="M69" i="4"/>
  <c r="M65" i="4"/>
  <c r="M95" i="4"/>
  <c r="M91" i="4"/>
  <c r="M89" i="4"/>
  <c r="M87" i="4"/>
  <c r="M99" i="4"/>
  <c r="M96" i="4"/>
  <c r="M45" i="4"/>
  <c r="M41" i="4"/>
  <c r="M37" i="4"/>
  <c r="M31" i="4"/>
  <c r="M29" i="4"/>
  <c r="M25" i="4"/>
  <c r="M21" i="4"/>
  <c r="M17" i="4"/>
  <c r="M13" i="4"/>
  <c r="M9" i="4"/>
  <c r="M61" i="4"/>
  <c r="M57" i="4"/>
  <c r="M53" i="4"/>
  <c r="M49" i="4"/>
  <c r="M81" i="4"/>
  <c r="M77" i="4"/>
  <c r="M73" i="4"/>
  <c r="M71" i="4"/>
  <c r="M67" i="4"/>
  <c r="M63" i="4"/>
  <c r="M93" i="4"/>
  <c r="M98" i="4"/>
  <c r="J3" i="2" l="1"/>
  <c r="J4" i="2"/>
  <c r="J2" i="2"/>
  <c r="C3" i="1" l="1"/>
  <c r="C2" i="1"/>
  <c r="D3" i="1"/>
  <c r="D4" i="1"/>
  <c r="C4" i="1" s="1"/>
  <c r="D5" i="1"/>
  <c r="D6" i="1"/>
  <c r="H6" i="1" s="1"/>
  <c r="D7" i="1"/>
  <c r="D8" i="1"/>
  <c r="D9" i="1"/>
  <c r="D10" i="1"/>
  <c r="H10" i="1" s="1"/>
  <c r="D11" i="1"/>
  <c r="D12" i="1"/>
  <c r="H12" i="1" s="1"/>
  <c r="D13" i="1"/>
  <c r="D14" i="1"/>
  <c r="H14" i="1" s="1"/>
  <c r="D15" i="1"/>
  <c r="D16" i="1"/>
  <c r="D17" i="1"/>
  <c r="D18" i="1"/>
  <c r="H18" i="1" s="1"/>
  <c r="D19" i="1"/>
  <c r="D20" i="1"/>
  <c r="D21" i="1"/>
  <c r="D22" i="1"/>
  <c r="H22" i="1" s="1"/>
  <c r="D23" i="1"/>
  <c r="D24" i="1"/>
  <c r="D25" i="1"/>
  <c r="D26" i="1"/>
  <c r="H26" i="1" s="1"/>
  <c r="D27" i="1"/>
  <c r="D28" i="1"/>
  <c r="H28" i="1" s="1"/>
  <c r="D29" i="1"/>
  <c r="D30" i="1"/>
  <c r="H30" i="1" s="1"/>
  <c r="D31" i="1"/>
  <c r="D32" i="1"/>
  <c r="D33" i="1"/>
  <c r="D34" i="1"/>
  <c r="H34" i="1" s="1"/>
  <c r="D35" i="1"/>
  <c r="D36" i="1"/>
  <c r="D37" i="1"/>
  <c r="D38" i="1"/>
  <c r="H38" i="1" s="1"/>
  <c r="D39" i="1"/>
  <c r="D40" i="1"/>
  <c r="D41" i="1"/>
  <c r="D42" i="1"/>
  <c r="H42" i="1" s="1"/>
  <c r="D43" i="1"/>
  <c r="D44" i="1"/>
  <c r="H44" i="1" s="1"/>
  <c r="D45" i="1"/>
  <c r="H45" i="1" s="1"/>
  <c r="D46" i="1"/>
  <c r="H46" i="1" s="1"/>
  <c r="D47" i="1"/>
  <c r="D48" i="1"/>
  <c r="D49" i="1"/>
  <c r="D50" i="1"/>
  <c r="H50" i="1" s="1"/>
  <c r="D51" i="1"/>
  <c r="D52" i="1"/>
  <c r="D53" i="1"/>
  <c r="D54" i="1"/>
  <c r="H54" i="1" s="1"/>
  <c r="D55" i="1"/>
  <c r="D56" i="1"/>
  <c r="D57" i="1"/>
  <c r="D58" i="1"/>
  <c r="H58" i="1" s="1"/>
  <c r="D59" i="1"/>
  <c r="D60" i="1"/>
  <c r="H60" i="1" s="1"/>
  <c r="D61" i="1"/>
  <c r="D62" i="1"/>
  <c r="H62" i="1" s="1"/>
  <c r="D63" i="1"/>
  <c r="D64" i="1"/>
  <c r="D65" i="1"/>
  <c r="D66" i="1"/>
  <c r="H66" i="1" s="1"/>
  <c r="D67" i="1"/>
  <c r="D68" i="1"/>
  <c r="D69" i="1"/>
  <c r="D70" i="1"/>
  <c r="H70" i="1" s="1"/>
  <c r="D71" i="1"/>
  <c r="D72" i="1"/>
  <c r="D73" i="1"/>
  <c r="D74" i="1"/>
  <c r="H74" i="1" s="1"/>
  <c r="D75" i="1"/>
  <c r="D76" i="1"/>
  <c r="H76" i="1" s="1"/>
  <c r="D77" i="1"/>
  <c r="D78" i="1"/>
  <c r="H78" i="1" s="1"/>
  <c r="D79" i="1"/>
  <c r="D80" i="1"/>
  <c r="D81" i="1"/>
  <c r="H81" i="1" s="1"/>
  <c r="D82" i="1"/>
  <c r="H82" i="1" s="1"/>
  <c r="D83" i="1"/>
  <c r="D84" i="1"/>
  <c r="D85" i="1"/>
  <c r="D86" i="1"/>
  <c r="H86" i="1" s="1"/>
  <c r="D87" i="1"/>
  <c r="D88" i="1"/>
  <c r="D89" i="1"/>
  <c r="D90" i="1"/>
  <c r="H90" i="1" s="1"/>
  <c r="D91" i="1"/>
  <c r="D92" i="1"/>
  <c r="H92" i="1" s="1"/>
  <c r="D93" i="1"/>
  <c r="D94" i="1"/>
  <c r="H94" i="1" s="1"/>
  <c r="D95" i="1"/>
  <c r="D96" i="1"/>
  <c r="D97" i="1"/>
  <c r="D98" i="1"/>
  <c r="H98" i="1" s="1"/>
  <c r="D99" i="1"/>
  <c r="D100" i="1"/>
  <c r="D101" i="1"/>
  <c r="D102" i="1"/>
  <c r="H102" i="1" s="1"/>
  <c r="D103" i="1"/>
  <c r="D104" i="1"/>
  <c r="D105" i="1"/>
  <c r="D106" i="1"/>
  <c r="H106" i="1" s="1"/>
  <c r="D107" i="1"/>
  <c r="D108" i="1"/>
  <c r="H108" i="1" s="1"/>
  <c r="D109" i="1"/>
  <c r="D110" i="1"/>
  <c r="H110" i="1" s="1"/>
  <c r="D111" i="1"/>
  <c r="D112" i="1"/>
  <c r="D113" i="1"/>
  <c r="H113" i="1" s="1"/>
  <c r="D114" i="1"/>
  <c r="H114" i="1" s="1"/>
  <c r="D115" i="1"/>
  <c r="D116" i="1"/>
  <c r="D117" i="1"/>
  <c r="D118" i="1"/>
  <c r="H118" i="1" s="1"/>
  <c r="D119" i="1"/>
  <c r="D120" i="1"/>
  <c r="D121" i="1"/>
  <c r="D122" i="1"/>
  <c r="D123" i="1"/>
  <c r="D124" i="1"/>
  <c r="D125" i="1"/>
  <c r="D126" i="1"/>
  <c r="H126" i="1" s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H141" i="1" s="1"/>
  <c r="D142" i="1"/>
  <c r="H142" i="1" s="1"/>
  <c r="D143" i="1"/>
  <c r="D144" i="1"/>
  <c r="D145" i="1"/>
  <c r="H145" i="1" s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H158" i="1" s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H174" i="1" s="1"/>
  <c r="D175" i="1"/>
  <c r="D176" i="1"/>
  <c r="D177" i="1"/>
  <c r="H177" i="1" s="1"/>
  <c r="D178" i="1"/>
  <c r="D179" i="1"/>
  <c r="D180" i="1"/>
  <c r="D181" i="1"/>
  <c r="H181" i="1" s="1"/>
  <c r="D182" i="1"/>
  <c r="D183" i="1"/>
  <c r="D184" i="1"/>
  <c r="D185" i="1"/>
  <c r="D186" i="1"/>
  <c r="D187" i="1"/>
  <c r="D188" i="1"/>
  <c r="D189" i="1"/>
  <c r="D190" i="1"/>
  <c r="H190" i="1" s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H206" i="1" s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H222" i="1" s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H238" i="1" s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H254" i="1" s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H270" i="1" s="1"/>
  <c r="D271" i="1"/>
  <c r="D272" i="1"/>
  <c r="D273" i="1"/>
  <c r="D274" i="1"/>
  <c r="D275" i="1"/>
  <c r="D276" i="1"/>
  <c r="D277" i="1"/>
  <c r="D278" i="1"/>
  <c r="D279" i="1"/>
  <c r="D280" i="1"/>
  <c r="D281" i="1"/>
  <c r="H281" i="1" s="1"/>
  <c r="D282" i="1"/>
  <c r="D283" i="1"/>
  <c r="D284" i="1"/>
  <c r="D285" i="1"/>
  <c r="H285" i="1" s="1"/>
  <c r="D286" i="1"/>
  <c r="H286" i="1" s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300" i="1"/>
  <c r="D301" i="1"/>
  <c r="D302" i="1"/>
  <c r="H302" i="1" s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2" i="1"/>
  <c r="F313" i="1"/>
  <c r="F314" i="1"/>
  <c r="F315" i="1"/>
  <c r="F316" i="1"/>
  <c r="H15" i="1"/>
  <c r="H16" i="1"/>
  <c r="H20" i="1"/>
  <c r="H24" i="1"/>
  <c r="H27" i="1"/>
  <c r="H31" i="1"/>
  <c r="H36" i="1"/>
  <c r="H41" i="1"/>
  <c r="H43" i="1"/>
  <c r="H47" i="1"/>
  <c r="H48" i="1"/>
  <c r="H52" i="1"/>
  <c r="H55" i="1"/>
  <c r="H63" i="1"/>
  <c r="H64" i="1"/>
  <c r="H67" i="1"/>
  <c r="H77" i="1"/>
  <c r="H79" i="1"/>
  <c r="H80" i="1"/>
  <c r="H84" i="1"/>
  <c r="H88" i="1"/>
  <c r="H91" i="1"/>
  <c r="H95" i="1"/>
  <c r="H107" i="1"/>
  <c r="H109" i="1"/>
  <c r="H115" i="1"/>
  <c r="H116" i="1"/>
  <c r="H120" i="1"/>
  <c r="H124" i="1"/>
  <c r="H127" i="1"/>
  <c r="H130" i="1"/>
  <c r="H131" i="1"/>
  <c r="H134" i="1"/>
  <c r="H135" i="1"/>
  <c r="H138" i="1"/>
  <c r="H139" i="1"/>
  <c r="H140" i="1"/>
  <c r="H146" i="1"/>
  <c r="H148" i="1"/>
  <c r="H150" i="1"/>
  <c r="H151" i="1"/>
  <c r="H152" i="1"/>
  <c r="H154" i="1"/>
  <c r="H155" i="1"/>
  <c r="H156" i="1"/>
  <c r="H159" i="1"/>
  <c r="H162" i="1"/>
  <c r="H166" i="1"/>
  <c r="H167" i="1"/>
  <c r="H170" i="1"/>
  <c r="H171" i="1"/>
  <c r="H172" i="1"/>
  <c r="H178" i="1"/>
  <c r="H182" i="1"/>
  <c r="H183" i="1"/>
  <c r="H184" i="1"/>
  <c r="H186" i="1"/>
  <c r="H187" i="1"/>
  <c r="H188" i="1"/>
  <c r="H194" i="1"/>
  <c r="H195" i="1"/>
  <c r="H198" i="1"/>
  <c r="H199" i="1"/>
  <c r="H202" i="1"/>
  <c r="H203" i="1"/>
  <c r="H204" i="1"/>
  <c r="H210" i="1"/>
  <c r="H212" i="1"/>
  <c r="H214" i="1"/>
  <c r="H215" i="1"/>
  <c r="H216" i="1"/>
  <c r="H218" i="1"/>
  <c r="H219" i="1"/>
  <c r="H220" i="1"/>
  <c r="H226" i="1"/>
  <c r="H230" i="1"/>
  <c r="H231" i="1"/>
  <c r="H234" i="1"/>
  <c r="H235" i="1"/>
  <c r="H236" i="1"/>
  <c r="H242" i="1"/>
  <c r="H246" i="1"/>
  <c r="H247" i="1"/>
  <c r="H250" i="1"/>
  <c r="H251" i="1"/>
  <c r="H252" i="1"/>
  <c r="H258" i="1"/>
  <c r="H262" i="1"/>
  <c r="H263" i="1"/>
  <c r="H266" i="1"/>
  <c r="H267" i="1"/>
  <c r="H268" i="1"/>
  <c r="H274" i="1"/>
  <c r="H278" i="1"/>
  <c r="H279" i="1"/>
  <c r="H282" i="1"/>
  <c r="H283" i="1"/>
  <c r="H284" i="1"/>
  <c r="H288" i="1"/>
  <c r="H290" i="1"/>
  <c r="H292" i="1"/>
  <c r="H294" i="1"/>
  <c r="H295" i="1"/>
  <c r="H298" i="1"/>
  <c r="H299" i="1"/>
  <c r="H300" i="1"/>
  <c r="H306" i="1"/>
  <c r="H307" i="1"/>
  <c r="H310" i="1"/>
  <c r="H311" i="1"/>
  <c r="F3" i="1"/>
  <c r="H3" i="1" s="1"/>
  <c r="F4" i="1"/>
  <c r="H4" i="1" s="1"/>
  <c r="F5" i="1"/>
  <c r="H5" i="1" s="1"/>
  <c r="F6" i="1"/>
  <c r="F7" i="1"/>
  <c r="H7" i="1" s="1"/>
  <c r="F8" i="1"/>
  <c r="H8" i="1" s="1"/>
  <c r="F9" i="1"/>
  <c r="H9" i="1" s="1"/>
  <c r="F10" i="1"/>
  <c r="F11" i="1"/>
  <c r="H11" i="1" s="1"/>
  <c r="F12" i="1"/>
  <c r="F13" i="1"/>
  <c r="F14" i="1"/>
  <c r="F15" i="1"/>
  <c r="F16" i="1"/>
  <c r="F17" i="1"/>
  <c r="F18" i="1"/>
  <c r="F19" i="1"/>
  <c r="H19" i="1" s="1"/>
  <c r="F20" i="1"/>
  <c r="F21" i="1"/>
  <c r="H21" i="1" s="1"/>
  <c r="F22" i="1"/>
  <c r="F23" i="1"/>
  <c r="H23" i="1" s="1"/>
  <c r="F24" i="1"/>
  <c r="F25" i="1"/>
  <c r="H25" i="1" s="1"/>
  <c r="F26" i="1"/>
  <c r="F27" i="1"/>
  <c r="F28" i="1"/>
  <c r="F29" i="1"/>
  <c r="F30" i="1"/>
  <c r="F31" i="1"/>
  <c r="F32" i="1"/>
  <c r="H32" i="1" s="1"/>
  <c r="F33" i="1"/>
  <c r="F34" i="1"/>
  <c r="F35" i="1"/>
  <c r="H35" i="1" s="1"/>
  <c r="F36" i="1"/>
  <c r="F37" i="1"/>
  <c r="H37" i="1" s="1"/>
  <c r="F38" i="1"/>
  <c r="F39" i="1"/>
  <c r="H39" i="1" s="1"/>
  <c r="F40" i="1"/>
  <c r="H40" i="1" s="1"/>
  <c r="F41" i="1"/>
  <c r="F42" i="1"/>
  <c r="F43" i="1"/>
  <c r="F44" i="1"/>
  <c r="F45" i="1"/>
  <c r="F46" i="1"/>
  <c r="F47" i="1"/>
  <c r="F48" i="1"/>
  <c r="F49" i="1"/>
  <c r="F50" i="1"/>
  <c r="F51" i="1"/>
  <c r="H51" i="1" s="1"/>
  <c r="F52" i="1"/>
  <c r="F53" i="1"/>
  <c r="H53" i="1" s="1"/>
  <c r="F54" i="1"/>
  <c r="F55" i="1"/>
  <c r="F56" i="1"/>
  <c r="H56" i="1" s="1"/>
  <c r="F57" i="1"/>
  <c r="H57" i="1" s="1"/>
  <c r="F58" i="1"/>
  <c r="F59" i="1"/>
  <c r="H59" i="1" s="1"/>
  <c r="F60" i="1"/>
  <c r="F61" i="1"/>
  <c r="F62" i="1"/>
  <c r="F63" i="1"/>
  <c r="F64" i="1"/>
  <c r="F65" i="1"/>
  <c r="F66" i="1"/>
  <c r="F67" i="1"/>
  <c r="F68" i="1"/>
  <c r="H68" i="1" s="1"/>
  <c r="F69" i="1"/>
  <c r="H69" i="1" s="1"/>
  <c r="F70" i="1"/>
  <c r="F71" i="1"/>
  <c r="H71" i="1" s="1"/>
  <c r="F72" i="1"/>
  <c r="H72" i="1" s="1"/>
  <c r="F73" i="1"/>
  <c r="H73" i="1" s="1"/>
  <c r="F74" i="1"/>
  <c r="F75" i="1"/>
  <c r="H75" i="1" s="1"/>
  <c r="F76" i="1"/>
  <c r="F77" i="1"/>
  <c r="F78" i="1"/>
  <c r="F79" i="1"/>
  <c r="F80" i="1"/>
  <c r="F81" i="1"/>
  <c r="F82" i="1"/>
  <c r="F83" i="1"/>
  <c r="H83" i="1" s="1"/>
  <c r="F84" i="1"/>
  <c r="F85" i="1"/>
  <c r="H85" i="1" s="1"/>
  <c r="F86" i="1"/>
  <c r="F87" i="1"/>
  <c r="H87" i="1" s="1"/>
  <c r="F88" i="1"/>
  <c r="F89" i="1"/>
  <c r="H89" i="1" s="1"/>
  <c r="F90" i="1"/>
  <c r="F91" i="1"/>
  <c r="F92" i="1"/>
  <c r="F93" i="1"/>
  <c r="H93" i="1" s="1"/>
  <c r="F94" i="1"/>
  <c r="F95" i="1"/>
  <c r="F96" i="1"/>
  <c r="H96" i="1" s="1"/>
  <c r="F97" i="1"/>
  <c r="F98" i="1"/>
  <c r="F99" i="1"/>
  <c r="H99" i="1" s="1"/>
  <c r="F100" i="1"/>
  <c r="H100" i="1" s="1"/>
  <c r="F101" i="1"/>
  <c r="H101" i="1" s="1"/>
  <c r="F102" i="1"/>
  <c r="F103" i="1"/>
  <c r="H103" i="1" s="1"/>
  <c r="F104" i="1"/>
  <c r="H104" i="1" s="1"/>
  <c r="F105" i="1"/>
  <c r="H105" i="1" s="1"/>
  <c r="F106" i="1"/>
  <c r="F107" i="1"/>
  <c r="F108" i="1"/>
  <c r="F109" i="1"/>
  <c r="F110" i="1"/>
  <c r="F111" i="1"/>
  <c r="H111" i="1" s="1"/>
  <c r="F112" i="1"/>
  <c r="H112" i="1" s="1"/>
  <c r="F113" i="1"/>
  <c r="F114" i="1"/>
  <c r="F115" i="1"/>
  <c r="F116" i="1"/>
  <c r="F117" i="1"/>
  <c r="H117" i="1" s="1"/>
  <c r="F118" i="1"/>
  <c r="F119" i="1"/>
  <c r="H119" i="1" s="1"/>
  <c r="F120" i="1"/>
  <c r="F121" i="1"/>
  <c r="H121" i="1" s="1"/>
  <c r="F122" i="1"/>
  <c r="F123" i="1"/>
  <c r="H123" i="1" s="1"/>
  <c r="F124" i="1"/>
  <c r="F125" i="1"/>
  <c r="F126" i="1"/>
  <c r="F127" i="1"/>
  <c r="F128" i="1"/>
  <c r="H128" i="1" s="1"/>
  <c r="F129" i="1"/>
  <c r="F130" i="1"/>
  <c r="F131" i="1"/>
  <c r="F132" i="1"/>
  <c r="H132" i="1" s="1"/>
  <c r="F133" i="1"/>
  <c r="F134" i="1"/>
  <c r="F135" i="1"/>
  <c r="F136" i="1"/>
  <c r="H136" i="1" s="1"/>
  <c r="F137" i="1"/>
  <c r="F138" i="1"/>
  <c r="F139" i="1"/>
  <c r="F140" i="1"/>
  <c r="F141" i="1"/>
  <c r="F142" i="1"/>
  <c r="F143" i="1"/>
  <c r="H143" i="1" s="1"/>
  <c r="F144" i="1"/>
  <c r="H144" i="1" s="1"/>
  <c r="F145" i="1"/>
  <c r="F146" i="1"/>
  <c r="F147" i="1"/>
  <c r="H147" i="1" s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H160" i="1" s="1"/>
  <c r="F161" i="1"/>
  <c r="F162" i="1"/>
  <c r="F163" i="1"/>
  <c r="H163" i="1" s="1"/>
  <c r="F164" i="1"/>
  <c r="H164" i="1" s="1"/>
  <c r="F165" i="1"/>
  <c r="F166" i="1"/>
  <c r="F167" i="1"/>
  <c r="F168" i="1"/>
  <c r="H168" i="1" s="1"/>
  <c r="F169" i="1"/>
  <c r="F170" i="1"/>
  <c r="F171" i="1"/>
  <c r="F172" i="1"/>
  <c r="F173" i="1"/>
  <c r="F174" i="1"/>
  <c r="F175" i="1"/>
  <c r="H175" i="1" s="1"/>
  <c r="F176" i="1"/>
  <c r="H176" i="1" s="1"/>
  <c r="F177" i="1"/>
  <c r="F178" i="1"/>
  <c r="F179" i="1"/>
  <c r="H179" i="1" s="1"/>
  <c r="F180" i="1"/>
  <c r="H180" i="1" s="1"/>
  <c r="F181" i="1"/>
  <c r="F182" i="1"/>
  <c r="F183" i="1"/>
  <c r="F184" i="1"/>
  <c r="F185" i="1"/>
  <c r="F186" i="1"/>
  <c r="F187" i="1"/>
  <c r="F188" i="1"/>
  <c r="F189" i="1"/>
  <c r="F190" i="1"/>
  <c r="F191" i="1"/>
  <c r="H191" i="1" s="1"/>
  <c r="F192" i="1"/>
  <c r="H192" i="1" s="1"/>
  <c r="F193" i="1"/>
  <c r="F194" i="1"/>
  <c r="F195" i="1"/>
  <c r="F196" i="1"/>
  <c r="H196" i="1" s="1"/>
  <c r="F197" i="1"/>
  <c r="F198" i="1"/>
  <c r="F199" i="1"/>
  <c r="F200" i="1"/>
  <c r="H200" i="1" s="1"/>
  <c r="F201" i="1"/>
  <c r="F202" i="1"/>
  <c r="F203" i="1"/>
  <c r="F204" i="1"/>
  <c r="F205" i="1"/>
  <c r="F206" i="1"/>
  <c r="F207" i="1"/>
  <c r="H207" i="1" s="1"/>
  <c r="F208" i="1"/>
  <c r="H208" i="1" s="1"/>
  <c r="F209" i="1"/>
  <c r="F210" i="1"/>
  <c r="F211" i="1"/>
  <c r="H211" i="1" s="1"/>
  <c r="F212" i="1"/>
  <c r="F213" i="1"/>
  <c r="F214" i="1"/>
  <c r="F215" i="1"/>
  <c r="F216" i="1"/>
  <c r="F217" i="1"/>
  <c r="F218" i="1"/>
  <c r="F219" i="1"/>
  <c r="F220" i="1"/>
  <c r="F221" i="1"/>
  <c r="F222" i="1"/>
  <c r="F223" i="1"/>
  <c r="H223" i="1" s="1"/>
  <c r="F224" i="1"/>
  <c r="H224" i="1" s="1"/>
  <c r="F225" i="1"/>
  <c r="F226" i="1"/>
  <c r="F227" i="1"/>
  <c r="H227" i="1" s="1"/>
  <c r="F228" i="1"/>
  <c r="H228" i="1" s="1"/>
  <c r="F229" i="1"/>
  <c r="F230" i="1"/>
  <c r="F231" i="1"/>
  <c r="F232" i="1"/>
  <c r="H232" i="1" s="1"/>
  <c r="F233" i="1"/>
  <c r="F234" i="1"/>
  <c r="F235" i="1"/>
  <c r="F236" i="1"/>
  <c r="F237" i="1"/>
  <c r="F238" i="1"/>
  <c r="F239" i="1"/>
  <c r="H239" i="1" s="1"/>
  <c r="F240" i="1"/>
  <c r="H240" i="1" s="1"/>
  <c r="F241" i="1"/>
  <c r="F242" i="1"/>
  <c r="F243" i="1"/>
  <c r="H243" i="1" s="1"/>
  <c r="F244" i="1"/>
  <c r="H244" i="1" s="1"/>
  <c r="F245" i="1"/>
  <c r="F246" i="1"/>
  <c r="F247" i="1"/>
  <c r="F248" i="1"/>
  <c r="H248" i="1" s="1"/>
  <c r="F249" i="1"/>
  <c r="F250" i="1"/>
  <c r="F251" i="1"/>
  <c r="F252" i="1"/>
  <c r="F253" i="1"/>
  <c r="F254" i="1"/>
  <c r="F255" i="1"/>
  <c r="H255" i="1" s="1"/>
  <c r="F256" i="1"/>
  <c r="H256" i="1" s="1"/>
  <c r="F257" i="1"/>
  <c r="F258" i="1"/>
  <c r="F259" i="1"/>
  <c r="H259" i="1" s="1"/>
  <c r="F260" i="1"/>
  <c r="H260" i="1" s="1"/>
  <c r="F261" i="1"/>
  <c r="F262" i="1"/>
  <c r="F263" i="1"/>
  <c r="F264" i="1"/>
  <c r="H264" i="1" s="1"/>
  <c r="F265" i="1"/>
  <c r="F266" i="1"/>
  <c r="F267" i="1"/>
  <c r="F268" i="1"/>
  <c r="F269" i="1"/>
  <c r="F270" i="1"/>
  <c r="F271" i="1"/>
  <c r="H271" i="1" s="1"/>
  <c r="F272" i="1"/>
  <c r="H272" i="1" s="1"/>
  <c r="F273" i="1"/>
  <c r="F274" i="1"/>
  <c r="F275" i="1"/>
  <c r="H275" i="1" s="1"/>
  <c r="F276" i="1"/>
  <c r="H276" i="1" s="1"/>
  <c r="F277" i="1"/>
  <c r="F278" i="1"/>
  <c r="F279" i="1"/>
  <c r="F280" i="1"/>
  <c r="H280" i="1" s="1"/>
  <c r="F281" i="1"/>
  <c r="F282" i="1"/>
  <c r="F283" i="1"/>
  <c r="F284" i="1"/>
  <c r="F285" i="1"/>
  <c r="F286" i="1"/>
  <c r="F287" i="1"/>
  <c r="H287" i="1" s="1"/>
  <c r="F288" i="1"/>
  <c r="F289" i="1"/>
  <c r="F290" i="1"/>
  <c r="F291" i="1"/>
  <c r="H291" i="1" s="1"/>
  <c r="F292" i="1"/>
  <c r="F293" i="1"/>
  <c r="F294" i="1"/>
  <c r="F295" i="1"/>
  <c r="F296" i="1"/>
  <c r="H296" i="1" s="1"/>
  <c r="F297" i="1"/>
  <c r="F298" i="1"/>
  <c r="F299" i="1"/>
  <c r="F300" i="1"/>
  <c r="F301" i="1"/>
  <c r="F302" i="1"/>
  <c r="F303" i="1"/>
  <c r="H303" i="1" s="1"/>
  <c r="F304" i="1"/>
  <c r="H304" i="1" s="1"/>
  <c r="F305" i="1"/>
  <c r="F306" i="1"/>
  <c r="F307" i="1"/>
  <c r="F308" i="1"/>
  <c r="H308" i="1" s="1"/>
  <c r="F309" i="1"/>
  <c r="F310" i="1"/>
  <c r="F311" i="1"/>
  <c r="F312" i="1"/>
  <c r="H312" i="1" s="1"/>
  <c r="F2" i="1"/>
  <c r="E2" i="1" s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H2" i="1"/>
  <c r="G2" i="1" s="1"/>
  <c r="G3" i="1" s="1"/>
  <c r="H309" i="1"/>
  <c r="H305" i="1"/>
  <c r="H301" i="1"/>
  <c r="H297" i="1"/>
  <c r="H293" i="1"/>
  <c r="H289" i="1"/>
  <c r="H277" i="1"/>
  <c r="H273" i="1"/>
  <c r="H269" i="1"/>
  <c r="H265" i="1"/>
  <c r="H261" i="1"/>
  <c r="H257" i="1"/>
  <c r="H253" i="1"/>
  <c r="H249" i="1"/>
  <c r="H245" i="1"/>
  <c r="H241" i="1"/>
  <c r="H237" i="1"/>
  <c r="H233" i="1"/>
  <c r="H229" i="1"/>
  <c r="H225" i="1"/>
  <c r="H221" i="1"/>
  <c r="H217" i="1"/>
  <c r="H213" i="1"/>
  <c r="H209" i="1"/>
  <c r="H205" i="1"/>
  <c r="H201" i="1"/>
  <c r="H197" i="1"/>
  <c r="H193" i="1"/>
  <c r="H189" i="1"/>
  <c r="H185" i="1"/>
  <c r="H173" i="1"/>
  <c r="H169" i="1"/>
  <c r="H165" i="1"/>
  <c r="H161" i="1"/>
  <c r="H157" i="1"/>
  <c r="H153" i="1"/>
  <c r="H149" i="1"/>
  <c r="H137" i="1"/>
  <c r="H133" i="1"/>
  <c r="H129" i="1"/>
  <c r="H125" i="1"/>
  <c r="H97" i="1"/>
  <c r="H65" i="1"/>
  <c r="H61" i="1"/>
  <c r="H49" i="1"/>
  <c r="H33" i="1"/>
  <c r="H29" i="1"/>
  <c r="H17" i="1"/>
  <c r="H1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G4" i="1"/>
  <c r="G5" i="1" s="1"/>
  <c r="G6" i="1" s="1"/>
  <c r="G7" i="1" s="1"/>
  <c r="G8" i="1" s="1"/>
  <c r="G9" i="1" s="1"/>
  <c r="G10" i="1" s="1"/>
  <c r="G11" i="1" s="1"/>
  <c r="G12" i="1" s="1"/>
  <c r="H122" i="1"/>
  <c r="E122" i="1"/>
  <c r="C300" i="1" l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31" i="1"/>
  <c r="L135" i="1"/>
  <c r="L139" i="1"/>
  <c r="L143" i="1"/>
  <c r="L147" i="1"/>
  <c r="L151" i="1"/>
  <c r="L155" i="1"/>
  <c r="L159" i="1"/>
  <c r="L163" i="1"/>
  <c r="L167" i="1"/>
  <c r="L171" i="1"/>
  <c r="L175" i="1"/>
  <c r="L179" i="1"/>
  <c r="L183" i="1"/>
  <c r="L187" i="1"/>
  <c r="L191" i="1"/>
  <c r="L195" i="1"/>
  <c r="L199" i="1"/>
  <c r="L203" i="1"/>
  <c r="L207" i="1"/>
  <c r="L211" i="1"/>
  <c r="L215" i="1"/>
  <c r="L219" i="1"/>
  <c r="L223" i="1"/>
  <c r="L227" i="1"/>
  <c r="L231" i="1"/>
  <c r="L235" i="1"/>
  <c r="L239" i="1"/>
  <c r="L243" i="1"/>
  <c r="L247" i="1"/>
  <c r="L251" i="1"/>
  <c r="L255" i="1"/>
  <c r="L259" i="1"/>
  <c r="L263" i="1"/>
  <c r="L267" i="1"/>
  <c r="L271" i="1"/>
  <c r="L275" i="1"/>
  <c r="L279" i="1"/>
  <c r="L283" i="1"/>
  <c r="L287" i="1"/>
  <c r="L291" i="1"/>
  <c r="L295" i="1"/>
  <c r="L299" i="1"/>
  <c r="L303" i="1"/>
  <c r="L307" i="1"/>
  <c r="L311" i="1"/>
  <c r="L315" i="1"/>
  <c r="J315" i="1" s="1"/>
  <c r="L64" i="1"/>
  <c r="L68" i="1"/>
  <c r="L72" i="1"/>
  <c r="L76" i="1"/>
  <c r="L80" i="1"/>
  <c r="L84" i="1"/>
  <c r="L88" i="1"/>
  <c r="L92" i="1"/>
  <c r="L96" i="1"/>
  <c r="L100" i="1"/>
  <c r="L104" i="1"/>
  <c r="L108" i="1"/>
  <c r="L112" i="1"/>
  <c r="L116" i="1"/>
  <c r="L120" i="1"/>
  <c r="L124" i="1"/>
  <c r="L128" i="1"/>
  <c r="L132" i="1"/>
  <c r="L136" i="1"/>
  <c r="L140" i="1"/>
  <c r="L144" i="1"/>
  <c r="L148" i="1"/>
  <c r="L152" i="1"/>
  <c r="L156" i="1"/>
  <c r="L160" i="1"/>
  <c r="L164" i="1"/>
  <c r="L168" i="1"/>
  <c r="L172" i="1"/>
  <c r="L176" i="1"/>
  <c r="L180" i="1"/>
  <c r="L184" i="1"/>
  <c r="L188" i="1"/>
  <c r="L192" i="1"/>
  <c r="L196" i="1"/>
  <c r="L200" i="1"/>
  <c r="L204" i="1"/>
  <c r="L208" i="1"/>
  <c r="L212" i="1"/>
  <c r="L216" i="1"/>
  <c r="L220" i="1"/>
  <c r="L224" i="1"/>
  <c r="L228" i="1"/>
  <c r="L232" i="1"/>
  <c r="L236" i="1"/>
  <c r="L240" i="1"/>
  <c r="L244" i="1"/>
  <c r="L248" i="1"/>
  <c r="L252" i="1"/>
  <c r="L256" i="1"/>
  <c r="L260" i="1"/>
  <c r="L264" i="1"/>
  <c r="L268" i="1"/>
  <c r="L272" i="1"/>
  <c r="L276" i="1"/>
  <c r="L280" i="1"/>
  <c r="L284" i="1"/>
  <c r="L288" i="1"/>
  <c r="L292" i="1"/>
  <c r="L296" i="1"/>
  <c r="L300" i="1"/>
  <c r="L304" i="1"/>
  <c r="L308" i="1"/>
  <c r="L312" i="1"/>
  <c r="L316" i="1"/>
  <c r="J316" i="1" s="1"/>
  <c r="L70" i="1"/>
  <c r="L78" i="1"/>
  <c r="L86" i="1"/>
  <c r="L94" i="1"/>
  <c r="L102" i="1"/>
  <c r="L110" i="1"/>
  <c r="L118" i="1"/>
  <c r="L126" i="1"/>
  <c r="L134" i="1"/>
  <c r="L142" i="1"/>
  <c r="L150" i="1"/>
  <c r="L158" i="1"/>
  <c r="L166" i="1"/>
  <c r="L174" i="1"/>
  <c r="L182" i="1"/>
  <c r="L190" i="1"/>
  <c r="L198" i="1"/>
  <c r="L206" i="1"/>
  <c r="L214" i="1"/>
  <c r="L222" i="1"/>
  <c r="L230" i="1"/>
  <c r="L238" i="1"/>
  <c r="L246" i="1"/>
  <c r="L254" i="1"/>
  <c r="L262" i="1"/>
  <c r="L270" i="1"/>
  <c r="L278" i="1"/>
  <c r="L286" i="1"/>
  <c r="L294" i="1"/>
  <c r="L302" i="1"/>
  <c r="L310" i="1"/>
  <c r="L74" i="1"/>
  <c r="L65" i="1"/>
  <c r="L73" i="1"/>
  <c r="L81" i="1"/>
  <c r="L89" i="1"/>
  <c r="L97" i="1"/>
  <c r="L105" i="1"/>
  <c r="L113" i="1"/>
  <c r="L121" i="1"/>
  <c r="L129" i="1"/>
  <c r="L137" i="1"/>
  <c r="L145" i="1"/>
  <c r="L153" i="1"/>
  <c r="L161" i="1"/>
  <c r="L169" i="1"/>
  <c r="L177" i="1"/>
  <c r="L185" i="1"/>
  <c r="L193" i="1"/>
  <c r="L201" i="1"/>
  <c r="L209" i="1"/>
  <c r="L217" i="1"/>
  <c r="L225" i="1"/>
  <c r="L233" i="1"/>
  <c r="L241" i="1"/>
  <c r="L249" i="1"/>
  <c r="L257" i="1"/>
  <c r="L265" i="1"/>
  <c r="L273" i="1"/>
  <c r="L281" i="1"/>
  <c r="L289" i="1"/>
  <c r="L297" i="1"/>
  <c r="L305" i="1"/>
  <c r="L313" i="1"/>
  <c r="J313" i="1" s="1"/>
  <c r="L66" i="1"/>
  <c r="L69" i="1"/>
  <c r="L90" i="1"/>
  <c r="L106" i="1"/>
  <c r="L122" i="1"/>
  <c r="L138" i="1"/>
  <c r="L154" i="1"/>
  <c r="L170" i="1"/>
  <c r="L186" i="1"/>
  <c r="L202" i="1"/>
  <c r="L218" i="1"/>
  <c r="L234" i="1"/>
  <c r="L250" i="1"/>
  <c r="L266" i="1"/>
  <c r="L282" i="1"/>
  <c r="L298" i="1"/>
  <c r="L314" i="1"/>
  <c r="J314" i="1" s="1"/>
  <c r="L82" i="1"/>
  <c r="L114" i="1"/>
  <c r="L146" i="1"/>
  <c r="L162" i="1"/>
  <c r="L194" i="1"/>
  <c r="L210" i="1"/>
  <c r="L242" i="1"/>
  <c r="L258" i="1"/>
  <c r="L290" i="1"/>
  <c r="L85" i="1"/>
  <c r="L117" i="1"/>
  <c r="L149" i="1"/>
  <c r="L181" i="1"/>
  <c r="L197" i="1"/>
  <c r="L229" i="1"/>
  <c r="L261" i="1"/>
  <c r="L277" i="1"/>
  <c r="L309" i="1"/>
  <c r="L77" i="1"/>
  <c r="L93" i="1"/>
  <c r="L109" i="1"/>
  <c r="L125" i="1"/>
  <c r="L141" i="1"/>
  <c r="L157" i="1"/>
  <c r="L173" i="1"/>
  <c r="L189" i="1"/>
  <c r="L205" i="1"/>
  <c r="L221" i="1"/>
  <c r="L237" i="1"/>
  <c r="L253" i="1"/>
  <c r="L269" i="1"/>
  <c r="L285" i="1"/>
  <c r="L301" i="1"/>
  <c r="L98" i="1"/>
  <c r="L130" i="1"/>
  <c r="L178" i="1"/>
  <c r="L226" i="1"/>
  <c r="L274" i="1"/>
  <c r="L306" i="1"/>
  <c r="L101" i="1"/>
  <c r="L133" i="1"/>
  <c r="L165" i="1"/>
  <c r="L213" i="1"/>
  <c r="L245" i="1"/>
  <c r="L293" i="1"/>
  <c r="G13" i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E123" i="1"/>
  <c r="K98" i="1" l="1"/>
  <c r="J98" i="1"/>
  <c r="K189" i="1"/>
  <c r="J189" i="1"/>
  <c r="K197" i="1"/>
  <c r="J197" i="1"/>
  <c r="K114" i="1"/>
  <c r="J114" i="1"/>
  <c r="K218" i="1"/>
  <c r="J218" i="1"/>
  <c r="K305" i="1"/>
  <c r="J305" i="1"/>
  <c r="K241" i="1"/>
  <c r="J241" i="1"/>
  <c r="K145" i="1"/>
  <c r="J145" i="1"/>
  <c r="K81" i="1"/>
  <c r="J81" i="1"/>
  <c r="K278" i="1"/>
  <c r="J278" i="1"/>
  <c r="K214" i="1"/>
  <c r="J214" i="1"/>
  <c r="K118" i="1"/>
  <c r="J118" i="1"/>
  <c r="K312" i="1"/>
  <c r="J312" i="1"/>
  <c r="K280" i="1"/>
  <c r="J280" i="1"/>
  <c r="K232" i="1"/>
  <c r="J232" i="1"/>
  <c r="K200" i="1"/>
  <c r="J200" i="1"/>
  <c r="K152" i="1"/>
  <c r="J152" i="1"/>
  <c r="K120" i="1"/>
  <c r="J120" i="1"/>
  <c r="K88" i="1"/>
  <c r="J88" i="1"/>
  <c r="K311" i="1"/>
  <c r="J311" i="1"/>
  <c r="K263" i="1"/>
  <c r="J263" i="1"/>
  <c r="K231" i="1"/>
  <c r="J231" i="1"/>
  <c r="K183" i="1"/>
  <c r="J183" i="1"/>
  <c r="K151" i="1"/>
  <c r="J151" i="1"/>
  <c r="K103" i="1"/>
  <c r="J103" i="1"/>
  <c r="K71" i="1"/>
  <c r="J71" i="1"/>
  <c r="K133" i="1"/>
  <c r="J133" i="1"/>
  <c r="K237" i="1"/>
  <c r="J237" i="1"/>
  <c r="K277" i="1"/>
  <c r="J277" i="1"/>
  <c r="K290" i="1"/>
  <c r="J290" i="1"/>
  <c r="K82" i="1"/>
  <c r="J82" i="1"/>
  <c r="K138" i="1"/>
  <c r="J138" i="1"/>
  <c r="K265" i="1"/>
  <c r="J265" i="1"/>
  <c r="K201" i="1"/>
  <c r="J201" i="1"/>
  <c r="K105" i="1"/>
  <c r="J105" i="1"/>
  <c r="K302" i="1"/>
  <c r="J302" i="1"/>
  <c r="K206" i="1"/>
  <c r="J206" i="1"/>
  <c r="K142" i="1"/>
  <c r="J142" i="1"/>
  <c r="K308" i="1"/>
  <c r="J308" i="1"/>
  <c r="K260" i="1"/>
  <c r="J260" i="1"/>
  <c r="K228" i="1"/>
  <c r="J228" i="1"/>
  <c r="K196" i="1"/>
  <c r="J196" i="1"/>
  <c r="K148" i="1"/>
  <c r="J148" i="1"/>
  <c r="K100" i="1"/>
  <c r="J100" i="1"/>
  <c r="K68" i="1"/>
  <c r="J68" i="1"/>
  <c r="J291" i="1"/>
  <c r="K291" i="1"/>
  <c r="J243" i="1"/>
  <c r="K243" i="1"/>
  <c r="J211" i="1"/>
  <c r="K211" i="1"/>
  <c r="J163" i="1"/>
  <c r="K163" i="1"/>
  <c r="J115" i="1"/>
  <c r="K115" i="1"/>
  <c r="J83" i="1"/>
  <c r="K83" i="1"/>
  <c r="K101" i="1"/>
  <c r="J101" i="1"/>
  <c r="K285" i="1"/>
  <c r="J285" i="1"/>
  <c r="K93" i="1"/>
  <c r="J93" i="1"/>
  <c r="K258" i="1"/>
  <c r="J258" i="1"/>
  <c r="K122" i="1"/>
  <c r="J122" i="1"/>
  <c r="K257" i="1"/>
  <c r="J257" i="1"/>
  <c r="K161" i="1"/>
  <c r="J161" i="1"/>
  <c r="K165" i="1"/>
  <c r="J165" i="1"/>
  <c r="K274" i="1"/>
  <c r="J274" i="1"/>
  <c r="K253" i="1"/>
  <c r="J253" i="1"/>
  <c r="K125" i="1"/>
  <c r="J125" i="1"/>
  <c r="K309" i="1"/>
  <c r="J309" i="1"/>
  <c r="K85" i="1"/>
  <c r="J85" i="1"/>
  <c r="K210" i="1"/>
  <c r="J210" i="1"/>
  <c r="K282" i="1"/>
  <c r="J282" i="1"/>
  <c r="K154" i="1"/>
  <c r="J154" i="1"/>
  <c r="K90" i="1"/>
  <c r="J90" i="1"/>
  <c r="K273" i="1"/>
  <c r="J273" i="1"/>
  <c r="K209" i="1"/>
  <c r="J209" i="1"/>
  <c r="K177" i="1"/>
  <c r="J177" i="1"/>
  <c r="K113" i="1"/>
  <c r="J113" i="1"/>
  <c r="K310" i="1"/>
  <c r="J310" i="1"/>
  <c r="K246" i="1"/>
  <c r="J246" i="1"/>
  <c r="K182" i="1"/>
  <c r="J182" i="1"/>
  <c r="K150" i="1"/>
  <c r="J150" i="1"/>
  <c r="K86" i="1"/>
  <c r="J86" i="1"/>
  <c r="K296" i="1"/>
  <c r="J296" i="1"/>
  <c r="K264" i="1"/>
  <c r="J264" i="1"/>
  <c r="K248" i="1"/>
  <c r="J248" i="1"/>
  <c r="K216" i="1"/>
  <c r="J216" i="1"/>
  <c r="K184" i="1"/>
  <c r="J184" i="1"/>
  <c r="K168" i="1"/>
  <c r="J168" i="1"/>
  <c r="K136" i="1"/>
  <c r="J136" i="1"/>
  <c r="K104" i="1"/>
  <c r="J104" i="1"/>
  <c r="K72" i="1"/>
  <c r="J72" i="1"/>
  <c r="K295" i="1"/>
  <c r="J295" i="1"/>
  <c r="K279" i="1"/>
  <c r="J279" i="1"/>
  <c r="K247" i="1"/>
  <c r="J247" i="1"/>
  <c r="K215" i="1"/>
  <c r="J215" i="1"/>
  <c r="K199" i="1"/>
  <c r="J199" i="1"/>
  <c r="K167" i="1"/>
  <c r="J167" i="1"/>
  <c r="K135" i="1"/>
  <c r="J135" i="1"/>
  <c r="K119" i="1"/>
  <c r="J119" i="1"/>
  <c r="K87" i="1"/>
  <c r="J87" i="1"/>
  <c r="K293" i="1"/>
  <c r="J293" i="1"/>
  <c r="K226" i="1"/>
  <c r="J226" i="1"/>
  <c r="K301" i="1"/>
  <c r="J301" i="1"/>
  <c r="K173" i="1"/>
  <c r="J173" i="1"/>
  <c r="K109" i="1"/>
  <c r="J109" i="1"/>
  <c r="K181" i="1"/>
  <c r="J181" i="1"/>
  <c r="K194" i="1"/>
  <c r="J194" i="1"/>
  <c r="K266" i="1"/>
  <c r="J266" i="1"/>
  <c r="K202" i="1"/>
  <c r="J202" i="1"/>
  <c r="K69" i="1"/>
  <c r="J69" i="1"/>
  <c r="K297" i="1"/>
  <c r="J297" i="1"/>
  <c r="K233" i="1"/>
  <c r="J233" i="1"/>
  <c r="K169" i="1"/>
  <c r="J169" i="1"/>
  <c r="K137" i="1"/>
  <c r="J137" i="1"/>
  <c r="K73" i="1"/>
  <c r="J73" i="1"/>
  <c r="K270" i="1"/>
  <c r="J270" i="1"/>
  <c r="K238" i="1"/>
  <c r="J238" i="1"/>
  <c r="K174" i="1"/>
  <c r="J174" i="1"/>
  <c r="K110" i="1"/>
  <c r="J110" i="1"/>
  <c r="K78" i="1"/>
  <c r="J78" i="1"/>
  <c r="K292" i="1"/>
  <c r="J292" i="1"/>
  <c r="K276" i="1"/>
  <c r="J276" i="1"/>
  <c r="K244" i="1"/>
  <c r="J244" i="1"/>
  <c r="K212" i="1"/>
  <c r="J212" i="1"/>
  <c r="K180" i="1"/>
  <c r="J180" i="1"/>
  <c r="K164" i="1"/>
  <c r="J164" i="1"/>
  <c r="K132" i="1"/>
  <c r="J132" i="1"/>
  <c r="K116" i="1"/>
  <c r="J116" i="1"/>
  <c r="K84" i="1"/>
  <c r="J84" i="1"/>
  <c r="K307" i="1"/>
  <c r="J307" i="1"/>
  <c r="J275" i="1"/>
  <c r="K275" i="1"/>
  <c r="J259" i="1"/>
  <c r="K259" i="1"/>
  <c r="J227" i="1"/>
  <c r="K227" i="1"/>
  <c r="J195" i="1"/>
  <c r="K195" i="1"/>
  <c r="J179" i="1"/>
  <c r="K179" i="1"/>
  <c r="J147" i="1"/>
  <c r="K147" i="1"/>
  <c r="J131" i="1"/>
  <c r="K131" i="1"/>
  <c r="J99" i="1"/>
  <c r="K99" i="1"/>
  <c r="J67" i="1"/>
  <c r="K67" i="1"/>
  <c r="K245" i="1"/>
  <c r="J245" i="1"/>
  <c r="K178" i="1"/>
  <c r="J178" i="1"/>
  <c r="K221" i="1"/>
  <c r="J221" i="1"/>
  <c r="K157" i="1"/>
  <c r="J157" i="1"/>
  <c r="K261" i="1"/>
  <c r="J261" i="1"/>
  <c r="K149" i="1"/>
  <c r="J149" i="1"/>
  <c r="K162" i="1"/>
  <c r="J162" i="1"/>
  <c r="K250" i="1"/>
  <c r="J250" i="1"/>
  <c r="K186" i="1"/>
  <c r="J186" i="1"/>
  <c r="K66" i="1"/>
  <c r="J66" i="1"/>
  <c r="K289" i="1"/>
  <c r="J289" i="1"/>
  <c r="K225" i="1"/>
  <c r="J225" i="1"/>
  <c r="K193" i="1"/>
  <c r="J193" i="1"/>
  <c r="K129" i="1"/>
  <c r="J129" i="1"/>
  <c r="K97" i="1"/>
  <c r="J97" i="1"/>
  <c r="K65" i="1"/>
  <c r="J65" i="1"/>
  <c r="K294" i="1"/>
  <c r="J294" i="1"/>
  <c r="K262" i="1"/>
  <c r="J262" i="1"/>
  <c r="K230" i="1"/>
  <c r="J230" i="1"/>
  <c r="K198" i="1"/>
  <c r="J198" i="1"/>
  <c r="K166" i="1"/>
  <c r="J166" i="1"/>
  <c r="K134" i="1"/>
  <c r="J134" i="1"/>
  <c r="K102" i="1"/>
  <c r="J102" i="1"/>
  <c r="K70" i="1"/>
  <c r="J70" i="1"/>
  <c r="K304" i="1"/>
  <c r="J304" i="1"/>
  <c r="K288" i="1"/>
  <c r="J288" i="1"/>
  <c r="K272" i="1"/>
  <c r="J272" i="1"/>
  <c r="K256" i="1"/>
  <c r="J256" i="1"/>
  <c r="K240" i="1"/>
  <c r="J240" i="1"/>
  <c r="K224" i="1"/>
  <c r="J224" i="1"/>
  <c r="K208" i="1"/>
  <c r="J208" i="1"/>
  <c r="K192" i="1"/>
  <c r="J192" i="1"/>
  <c r="K176" i="1"/>
  <c r="J176" i="1"/>
  <c r="K160" i="1"/>
  <c r="J160" i="1"/>
  <c r="K144" i="1"/>
  <c r="J144" i="1"/>
  <c r="K128" i="1"/>
  <c r="J128" i="1"/>
  <c r="K112" i="1"/>
  <c r="J112" i="1"/>
  <c r="K96" i="1"/>
  <c r="J96" i="1"/>
  <c r="K80" i="1"/>
  <c r="J80" i="1"/>
  <c r="K64" i="1"/>
  <c r="J64" i="1"/>
  <c r="K303" i="1"/>
  <c r="J303" i="1"/>
  <c r="J287" i="1"/>
  <c r="K287" i="1"/>
  <c r="J271" i="1"/>
  <c r="K271" i="1"/>
  <c r="J255" i="1"/>
  <c r="K255" i="1"/>
  <c r="J239" i="1"/>
  <c r="K239" i="1"/>
  <c r="J223" i="1"/>
  <c r="K223" i="1"/>
  <c r="J207" i="1"/>
  <c r="K207" i="1"/>
  <c r="J191" i="1"/>
  <c r="K191" i="1"/>
  <c r="J175" i="1"/>
  <c r="K175" i="1"/>
  <c r="J159" i="1"/>
  <c r="K159" i="1"/>
  <c r="J143" i="1"/>
  <c r="K143" i="1"/>
  <c r="J127" i="1"/>
  <c r="K127" i="1"/>
  <c r="J111" i="1"/>
  <c r="K111" i="1"/>
  <c r="J95" i="1"/>
  <c r="K95" i="1"/>
  <c r="J79" i="1"/>
  <c r="K79" i="1"/>
  <c r="J63" i="1"/>
  <c r="K63" i="1"/>
  <c r="K213" i="1"/>
  <c r="J213" i="1"/>
  <c r="K306" i="1"/>
  <c r="J306" i="1"/>
  <c r="K130" i="1"/>
  <c r="J130" i="1"/>
  <c r="K269" i="1"/>
  <c r="J269" i="1"/>
  <c r="K205" i="1"/>
  <c r="J205" i="1"/>
  <c r="K141" i="1"/>
  <c r="J141" i="1"/>
  <c r="K77" i="1"/>
  <c r="J77" i="1"/>
  <c r="K229" i="1"/>
  <c r="J229" i="1"/>
  <c r="K117" i="1"/>
  <c r="J117" i="1"/>
  <c r="K242" i="1"/>
  <c r="J242" i="1"/>
  <c r="K146" i="1"/>
  <c r="J146" i="1"/>
  <c r="K298" i="1"/>
  <c r="J298" i="1"/>
  <c r="K234" i="1"/>
  <c r="J234" i="1"/>
  <c r="K170" i="1"/>
  <c r="J170" i="1"/>
  <c r="K106" i="1"/>
  <c r="J106" i="1"/>
  <c r="K281" i="1"/>
  <c r="J281" i="1"/>
  <c r="K249" i="1"/>
  <c r="J249" i="1"/>
  <c r="K217" i="1"/>
  <c r="J217" i="1"/>
  <c r="K185" i="1"/>
  <c r="J185" i="1"/>
  <c r="K153" i="1"/>
  <c r="J153" i="1"/>
  <c r="K121" i="1"/>
  <c r="J121" i="1"/>
  <c r="K89" i="1"/>
  <c r="J89" i="1"/>
  <c r="K74" i="1"/>
  <c r="J74" i="1"/>
  <c r="K286" i="1"/>
  <c r="J286" i="1"/>
  <c r="K254" i="1"/>
  <c r="J254" i="1"/>
  <c r="K222" i="1"/>
  <c r="J222" i="1"/>
  <c r="K190" i="1"/>
  <c r="J190" i="1"/>
  <c r="K158" i="1"/>
  <c r="J158" i="1"/>
  <c r="K126" i="1"/>
  <c r="J126" i="1"/>
  <c r="K94" i="1"/>
  <c r="J94" i="1"/>
  <c r="K300" i="1"/>
  <c r="J300" i="1"/>
  <c r="K284" i="1"/>
  <c r="J284" i="1"/>
  <c r="K268" i="1"/>
  <c r="J268" i="1"/>
  <c r="K252" i="1"/>
  <c r="J252" i="1"/>
  <c r="K236" i="1"/>
  <c r="J236" i="1"/>
  <c r="K220" i="1"/>
  <c r="J220" i="1"/>
  <c r="K204" i="1"/>
  <c r="J204" i="1"/>
  <c r="K188" i="1"/>
  <c r="J188" i="1"/>
  <c r="K172" i="1"/>
  <c r="J172" i="1"/>
  <c r="K156" i="1"/>
  <c r="J156" i="1"/>
  <c r="K140" i="1"/>
  <c r="J140" i="1"/>
  <c r="K124" i="1"/>
  <c r="J124" i="1"/>
  <c r="K108" i="1"/>
  <c r="J108" i="1"/>
  <c r="K92" i="1"/>
  <c r="J92" i="1"/>
  <c r="K76" i="1"/>
  <c r="J76" i="1"/>
  <c r="K299" i="1"/>
  <c r="J299" i="1"/>
  <c r="K283" i="1"/>
  <c r="J283" i="1"/>
  <c r="K267" i="1"/>
  <c r="J267" i="1"/>
  <c r="K251" i="1"/>
  <c r="J251" i="1"/>
  <c r="K235" i="1"/>
  <c r="J235" i="1"/>
  <c r="K219" i="1"/>
  <c r="J219" i="1"/>
  <c r="K203" i="1"/>
  <c r="J203" i="1"/>
  <c r="K187" i="1"/>
  <c r="J187" i="1"/>
  <c r="K171" i="1"/>
  <c r="J171" i="1"/>
  <c r="K155" i="1"/>
  <c r="J155" i="1"/>
  <c r="K139" i="1"/>
  <c r="J139" i="1"/>
  <c r="K123" i="1"/>
  <c r="J123" i="1"/>
  <c r="K107" i="1"/>
  <c r="J107" i="1"/>
  <c r="K91" i="1"/>
  <c r="J91" i="1"/>
  <c r="K75" i="1"/>
  <c r="J75" i="1"/>
  <c r="E124" i="1"/>
  <c r="G124" i="1"/>
  <c r="E125" i="1" l="1"/>
  <c r="G125" i="1"/>
  <c r="E126" i="1" l="1"/>
  <c r="G126" i="1"/>
  <c r="E127" i="1" l="1"/>
  <c r="G127" i="1"/>
  <c r="E128" i="1" l="1"/>
  <c r="G128" i="1"/>
  <c r="E129" i="1" l="1"/>
  <c r="G129" i="1"/>
  <c r="E130" i="1" l="1"/>
  <c r="G130" i="1"/>
  <c r="E131" i="1" l="1"/>
  <c r="G131" i="1"/>
  <c r="E132" i="1" l="1"/>
  <c r="G132" i="1"/>
  <c r="E133" i="1" l="1"/>
  <c r="G133" i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l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I65" i="1"/>
  <c r="I66" i="1"/>
  <c r="I64" i="1"/>
  <c r="I63" i="1"/>
  <c r="E134" i="1"/>
  <c r="G313" i="1"/>
  <c r="I67" i="1" l="1"/>
  <c r="G314" i="1"/>
  <c r="E135" i="1"/>
  <c r="G315" i="1" l="1"/>
  <c r="E136" i="1"/>
  <c r="G316" i="1" l="1"/>
  <c r="E137" i="1"/>
  <c r="G317" i="1" l="1"/>
  <c r="I68" i="1"/>
  <c r="E138" i="1"/>
  <c r="G318" i="1" l="1"/>
  <c r="E139" i="1"/>
  <c r="G319" i="1" l="1"/>
  <c r="E140" i="1"/>
  <c r="G320" i="1" l="1"/>
  <c r="E141" i="1"/>
  <c r="G321" i="1" l="1"/>
  <c r="E142" i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G322" i="1" l="1"/>
  <c r="I69" i="1"/>
  <c r="E313" i="1"/>
  <c r="E314" i="1" s="1"/>
  <c r="E315" i="1" s="1"/>
  <c r="E316" i="1" s="1"/>
  <c r="G323" i="1" l="1"/>
  <c r="G324" i="1" l="1"/>
  <c r="I70" i="1"/>
  <c r="G325" i="1" l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I71" i="1"/>
  <c r="I87" i="1" l="1"/>
  <c r="I343" i="1"/>
  <c r="I465" i="1"/>
  <c r="I110" i="1"/>
  <c r="I367" i="1"/>
  <c r="I198" i="1"/>
  <c r="I373" i="1"/>
  <c r="I98" i="1"/>
  <c r="I467" i="1"/>
  <c r="I468" i="1"/>
  <c r="I145" i="1"/>
  <c r="I239" i="1"/>
  <c r="I166" i="1"/>
  <c r="I319" i="1"/>
  <c r="I323" i="1"/>
  <c r="I331" i="1"/>
  <c r="I186" i="1"/>
  <c r="I470" i="1"/>
  <c r="I321" i="1"/>
  <c r="I188" i="1"/>
  <c r="I246" i="1"/>
  <c r="I281" i="1"/>
  <c r="I154" i="1"/>
  <c r="I226" i="1"/>
  <c r="I94" i="1"/>
  <c r="I108" i="1"/>
  <c r="I342" i="1"/>
  <c r="I192" i="1"/>
  <c r="I344" i="1"/>
  <c r="I147" i="1"/>
  <c r="I476" i="1"/>
  <c r="I105" i="1"/>
  <c r="I282" i="1"/>
  <c r="I274" i="1"/>
  <c r="I389" i="1"/>
  <c r="I240" i="1"/>
  <c r="I151" i="1"/>
  <c r="I101" i="1"/>
  <c r="I205" i="1"/>
  <c r="I161" i="1"/>
  <c r="I123" i="1"/>
  <c r="I86" i="1"/>
  <c r="I472" i="1"/>
  <c r="I474" i="1"/>
  <c r="I90" i="1"/>
  <c r="I158" i="1"/>
  <c r="I122" i="1"/>
  <c r="I460" i="1"/>
  <c r="I334" i="1"/>
  <c r="I438" i="1"/>
  <c r="I191" i="1"/>
  <c r="I378" i="1"/>
  <c r="I213" i="1"/>
  <c r="I457" i="1"/>
  <c r="I221" i="1"/>
  <c r="I455" i="1"/>
  <c r="I112" i="1"/>
  <c r="I128" i="1"/>
  <c r="I77" i="1"/>
  <c r="I341" i="1"/>
  <c r="I262" i="1"/>
  <c r="I452" i="1"/>
  <c r="I433" i="1"/>
  <c r="I349" i="1"/>
  <c r="I250" i="1"/>
  <c r="I182" i="1"/>
  <c r="I210" i="1"/>
  <c r="I408" i="1"/>
  <c r="I424" i="1"/>
  <c r="I232" i="1"/>
  <c r="I280" i="1"/>
  <c r="I358" i="1"/>
  <c r="I417" i="1"/>
  <c r="I253" i="1"/>
  <c r="I404" i="1"/>
  <c r="I364" i="1"/>
  <c r="I375" i="1"/>
  <c r="I113" i="1"/>
  <c r="I187" i="1"/>
  <c r="I152" i="1"/>
  <c r="I163" i="1"/>
  <c r="I286" i="1"/>
  <c r="I402" i="1"/>
  <c r="I224" i="1"/>
  <c r="I300" i="1"/>
  <c r="I249" i="1"/>
  <c r="I310" i="1"/>
  <c r="I270" i="1"/>
  <c r="I379" i="1"/>
  <c r="I309" i="1"/>
  <c r="I450" i="1"/>
  <c r="I442" i="1"/>
  <c r="I337" i="1"/>
  <c r="I421" i="1"/>
  <c r="I252" i="1"/>
  <c r="I258" i="1"/>
  <c r="I267" i="1"/>
  <c r="I381" i="1"/>
  <c r="I401" i="1"/>
  <c r="I366" i="1"/>
  <c r="I190" i="1"/>
  <c r="I322" i="1"/>
  <c r="I288" i="1"/>
  <c r="I333" i="1"/>
  <c r="I168" i="1"/>
  <c r="I279" i="1"/>
  <c r="I265" i="1"/>
  <c r="I461" i="1"/>
  <c r="I459" i="1"/>
  <c r="I174" i="1"/>
  <c r="I88" i="1"/>
  <c r="I462" i="1"/>
  <c r="I296" i="1"/>
  <c r="I277" i="1"/>
  <c r="I178" i="1"/>
  <c r="I411" i="1"/>
  <c r="I339" i="1"/>
  <c r="I394" i="1"/>
  <c r="I172" i="1"/>
  <c r="I96" i="1"/>
  <c r="I117" i="1"/>
  <c r="I236" i="1"/>
  <c r="I271" i="1"/>
  <c r="I273" i="1"/>
  <c r="I238" i="1"/>
  <c r="I95" i="1"/>
  <c r="I165" i="1"/>
  <c r="I107" i="1"/>
  <c r="I354" i="1"/>
  <c r="I177" i="1"/>
  <c r="I371" i="1"/>
  <c r="I407" i="1"/>
  <c r="I412" i="1"/>
  <c r="I127" i="1"/>
  <c r="I82" i="1"/>
  <c r="I216" i="1"/>
  <c r="I124" i="1"/>
  <c r="I388" i="1"/>
  <c r="I283" i="1"/>
  <c r="I290" i="1"/>
  <c r="I340" i="1"/>
  <c r="I423" i="1"/>
  <c r="I79" i="1"/>
  <c r="I194" i="1"/>
  <c r="I261" i="1"/>
  <c r="I399" i="1"/>
  <c r="I324" i="1"/>
  <c r="I222" i="1"/>
  <c r="I396" i="1"/>
  <c r="I360" i="1"/>
  <c r="I390" i="1"/>
  <c r="I204" i="1"/>
  <c r="I156" i="1"/>
  <c r="I146" i="1"/>
  <c r="I130" i="1"/>
  <c r="I398" i="1"/>
  <c r="I308" i="1"/>
  <c r="I386" i="1"/>
  <c r="I197" i="1"/>
  <c r="I294" i="1"/>
  <c r="I255" i="1"/>
  <c r="I89" i="1"/>
  <c r="I142" i="1"/>
  <c r="I269" i="1"/>
  <c r="I75" i="1"/>
  <c r="I363" i="1"/>
  <c r="I140" i="1"/>
  <c r="I445" i="1"/>
  <c r="I292" i="1"/>
  <c r="I419" i="1"/>
  <c r="I91" i="1"/>
  <c r="I348" i="1"/>
  <c r="I437" i="1"/>
  <c r="I275" i="1"/>
  <c r="I441" i="1"/>
  <c r="I454" i="1"/>
  <c r="I431" i="1"/>
  <c r="I299" i="1"/>
  <c r="I356" i="1"/>
  <c r="I243" i="1"/>
  <c r="I302" i="1"/>
  <c r="I311" i="1"/>
  <c r="I303" i="1"/>
  <c r="I406" i="1"/>
  <c r="I430" i="1"/>
  <c r="I317" i="1"/>
  <c r="I307" i="1"/>
  <c r="I298" i="1"/>
  <c r="I251" i="1"/>
  <c r="I126" i="1"/>
  <c r="I293" i="1"/>
  <c r="I463" i="1"/>
  <c r="I420" i="1"/>
  <c r="I289" i="1"/>
  <c r="I444" i="1"/>
  <c r="I326" i="1"/>
  <c r="I436" i="1"/>
  <c r="I167" i="1"/>
  <c r="I229" i="1"/>
  <c r="I215" i="1"/>
  <c r="I434" i="1"/>
  <c r="I259" i="1"/>
  <c r="I144" i="1"/>
  <c r="I263" i="1"/>
  <c r="I372" i="1"/>
  <c r="I316" i="1"/>
  <c r="I119" i="1"/>
  <c r="I440" i="1"/>
  <c r="I314" i="1"/>
  <c r="I208" i="1"/>
  <c r="I92" i="1"/>
  <c r="I369" i="1"/>
  <c r="I380" i="1"/>
  <c r="I195" i="1"/>
  <c r="I332" i="1"/>
  <c r="I365" i="1"/>
  <c r="I203" i="1"/>
  <c r="I209" i="1"/>
  <c r="I230" i="1"/>
  <c r="I328" i="1"/>
  <c r="I162" i="1"/>
  <c r="I268" i="1"/>
  <c r="I184" i="1"/>
  <c r="I155" i="1"/>
  <c r="I160" i="1"/>
  <c r="I256" i="1"/>
  <c r="I427" i="1"/>
  <c r="I422" i="1"/>
  <c r="I393" i="1"/>
  <c r="I170" i="1"/>
  <c r="I355" i="1"/>
  <c r="I346" i="1"/>
  <c r="I479" i="1"/>
  <c r="I248" i="1"/>
  <c r="I109" i="1"/>
  <c r="I176" i="1"/>
  <c r="I143" i="1"/>
  <c r="I207" i="1"/>
  <c r="I469" i="1"/>
  <c r="I225" i="1"/>
  <c r="I392" i="1"/>
  <c r="I220" i="1"/>
  <c r="I370" i="1"/>
  <c r="I301" i="1"/>
  <c r="I471" i="1"/>
  <c r="I429" i="1"/>
  <c r="I103" i="1"/>
  <c r="I357" i="1"/>
  <c r="I139" i="1"/>
  <c r="I415" i="1"/>
  <c r="I387" i="1"/>
  <c r="I218" i="1"/>
  <c r="I137" i="1"/>
  <c r="I219" i="1"/>
  <c r="I413" i="1"/>
  <c r="I264" i="1"/>
  <c r="I305" i="1"/>
  <c r="I231" i="1"/>
  <c r="I335" i="1"/>
  <c r="I443" i="1"/>
  <c r="I405" i="1"/>
  <c r="I133" i="1"/>
  <c r="I104" i="1"/>
  <c r="I189" i="1"/>
  <c r="I120" i="1"/>
  <c r="I81" i="1"/>
  <c r="I200" i="1"/>
  <c r="I175" i="1"/>
  <c r="I136" i="1"/>
  <c r="I473" i="1"/>
  <c r="I383" i="1"/>
  <c r="I241" i="1"/>
  <c r="I183" i="1"/>
  <c r="I135" i="1"/>
  <c r="I233" i="1"/>
  <c r="I201" i="1"/>
  <c r="I435" i="1"/>
  <c r="I134" i="1"/>
  <c r="I284" i="1"/>
  <c r="I206" i="1"/>
  <c r="I376" i="1"/>
  <c r="I338" i="1"/>
  <c r="I272" i="1"/>
  <c r="I85" i="1"/>
  <c r="I456" i="1"/>
  <c r="I312" i="1"/>
  <c r="I325" i="1"/>
  <c r="I179" i="1"/>
  <c r="I428" i="1"/>
  <c r="I111" i="1"/>
  <c r="I118" i="1"/>
  <c r="I149" i="1"/>
  <c r="I185" i="1"/>
  <c r="I374" i="1"/>
  <c r="I76" i="1"/>
  <c r="I353" i="1"/>
  <c r="I80" i="1"/>
  <c r="I426" i="1"/>
  <c r="I129" i="1"/>
  <c r="I114" i="1"/>
  <c r="I234" i="1"/>
  <c r="I385" i="1"/>
  <c r="I458" i="1"/>
  <c r="I351" i="1"/>
  <c r="I102" i="1"/>
  <c r="I223" i="1"/>
  <c r="I254" i="1"/>
  <c r="I276" i="1"/>
  <c r="I211" i="1"/>
  <c r="I171" i="1"/>
  <c r="I164" i="1"/>
  <c r="I464" i="1"/>
  <c r="I266" i="1"/>
  <c r="I237" i="1"/>
  <c r="I403" i="1"/>
  <c r="I131" i="1"/>
  <c r="I414" i="1"/>
  <c r="I352" i="1"/>
  <c r="I395" i="1"/>
  <c r="I244" i="1"/>
  <c r="I153" i="1"/>
  <c r="I121" i="1"/>
  <c r="I278" i="1"/>
  <c r="I400" i="1"/>
  <c r="I336" i="1"/>
  <c r="I106" i="1"/>
  <c r="I397" i="1"/>
  <c r="I150" i="1"/>
  <c r="I99" i="1"/>
  <c r="I377" i="1"/>
  <c r="I446" i="1"/>
  <c r="I199" i="1"/>
  <c r="I418" i="1"/>
  <c r="I217" i="1"/>
  <c r="I74" i="1"/>
  <c r="I84" i="1"/>
  <c r="I257" i="1"/>
  <c r="I329" i="1"/>
  <c r="I347" i="1"/>
  <c r="I169" i="1"/>
  <c r="I320" i="1"/>
  <c r="I100" i="1"/>
  <c r="I235" i="1"/>
  <c r="I453" i="1"/>
  <c r="I285" i="1"/>
  <c r="I97" i="1"/>
  <c r="I132" i="1"/>
  <c r="I409" i="1"/>
  <c r="I173" i="1"/>
  <c r="I359" i="1"/>
  <c r="I295" i="1"/>
  <c r="I148" i="1"/>
  <c r="I391" i="1"/>
  <c r="I478" i="1"/>
  <c r="I138" i="1"/>
  <c r="I228" i="1"/>
  <c r="I330" i="1"/>
  <c r="I125" i="1"/>
  <c r="I315" i="1"/>
  <c r="I242" i="1"/>
  <c r="I318" i="1"/>
  <c r="I451" i="1"/>
  <c r="I432" i="1"/>
  <c r="I227" i="1"/>
  <c r="I180" i="1"/>
  <c r="I93" i="1"/>
  <c r="I291" i="1"/>
  <c r="I306" i="1"/>
  <c r="I410" i="1"/>
  <c r="I287" i="1"/>
  <c r="I477" i="1"/>
  <c r="I382" i="1"/>
  <c r="I447" i="1"/>
  <c r="I297" i="1"/>
  <c r="I83" i="1"/>
  <c r="I196" i="1"/>
  <c r="I212" i="1"/>
  <c r="I327" i="1"/>
  <c r="I350" i="1"/>
  <c r="I116" i="1"/>
  <c r="I159" i="1"/>
  <c r="I157" i="1"/>
  <c r="I193" i="1"/>
  <c r="I313" i="1"/>
  <c r="I78" i="1"/>
  <c r="I362" i="1"/>
  <c r="I466" i="1"/>
  <c r="I141" i="1"/>
  <c r="I181" i="1"/>
  <c r="I361" i="1"/>
  <c r="I449" i="1"/>
  <c r="I439" i="1"/>
  <c r="I304" i="1"/>
  <c r="I202" i="1"/>
  <c r="I384" i="1"/>
  <c r="I475" i="1"/>
  <c r="I425" i="1"/>
  <c r="I480" i="1"/>
  <c r="I416" i="1"/>
  <c r="I448" i="1"/>
  <c r="I368" i="1"/>
  <c r="I245" i="1"/>
  <c r="I345" i="1"/>
  <c r="I260" i="1"/>
  <c r="I247" i="1"/>
  <c r="I214" i="1"/>
  <c r="I115" i="1"/>
  <c r="I73" i="1"/>
  <c r="I72" i="1"/>
</calcChain>
</file>

<file path=xl/sharedStrings.xml><?xml version="1.0" encoding="utf-8"?>
<sst xmlns="http://schemas.openxmlformats.org/spreadsheetml/2006/main" count="875" uniqueCount="583">
  <si>
    <t>Final</t>
  </si>
  <si>
    <t>Montana</t>
  </si>
  <si>
    <t>Montana logo</t>
  </si>
  <si>
    <t>Final (OT)</t>
  </si>
  <si>
    <t>San Diego St</t>
  </si>
  <si>
    <t>San Diego St logo</t>
  </si>
  <si>
    <t>Houston</t>
  </si>
  <si>
    <t>Houston logo</t>
  </si>
  <si>
    <t>Vanderbilt</t>
  </si>
  <si>
    <t>Vanderbilt logo</t>
  </si>
  <si>
    <t>S.C. State</t>
  </si>
  <si>
    <t>S.C. State logo</t>
  </si>
  <si>
    <t>Arkansas</t>
  </si>
  <si>
    <t>Arkansas logo</t>
  </si>
  <si>
    <t>Monmouth</t>
  </si>
  <si>
    <t>Monmouth logo</t>
  </si>
  <si>
    <t>Western Ky</t>
  </si>
  <si>
    <t>Western Ky logo</t>
  </si>
  <si>
    <t>Bowling Green</t>
  </si>
  <si>
    <t>Bowling Green logo</t>
  </si>
  <si>
    <t>Jackson State</t>
  </si>
  <si>
    <t>Jackson State logo</t>
  </si>
  <si>
    <t>Western Mich</t>
  </si>
  <si>
    <t>Western Mich logo</t>
  </si>
  <si>
    <t>Northwestern</t>
  </si>
  <si>
    <t>Northwestern logo</t>
  </si>
  <si>
    <t>Norfolk State</t>
  </si>
  <si>
    <t>Norfolk State logo</t>
  </si>
  <si>
    <t>Nebraska</t>
  </si>
  <si>
    <t>Nebraska logo</t>
  </si>
  <si>
    <t>Southern U</t>
  </si>
  <si>
    <t>Southern U logo</t>
  </si>
  <si>
    <t>Louisiana Tech</t>
  </si>
  <si>
    <t>Louisiana Tech logo</t>
  </si>
  <si>
    <t>Duke</t>
  </si>
  <si>
    <t>Duke logo</t>
  </si>
  <si>
    <t>Furman</t>
  </si>
  <si>
    <t>Furman logo</t>
  </si>
  <si>
    <t>West Virginia</t>
  </si>
  <si>
    <t>West Virginia logo</t>
  </si>
  <si>
    <t>Boston U</t>
  </si>
  <si>
    <t>Boston U logo</t>
  </si>
  <si>
    <t>Butler</t>
  </si>
  <si>
    <t>Butler logo</t>
  </si>
  <si>
    <t>Morehead State</t>
  </si>
  <si>
    <t>Morehead State logo</t>
  </si>
  <si>
    <t>Bradley</t>
  </si>
  <si>
    <t>Bradley logo</t>
  </si>
  <si>
    <t>Radford</t>
  </si>
  <si>
    <t>Radford logo</t>
  </si>
  <si>
    <t>South Carolina</t>
  </si>
  <si>
    <t>South Carolina logo</t>
  </si>
  <si>
    <t>Gardner-Webb</t>
  </si>
  <si>
    <t>Gardner-Webb logo</t>
  </si>
  <si>
    <t>Richmond</t>
  </si>
  <si>
    <t>Richmond logo</t>
  </si>
  <si>
    <t>Ohio State</t>
  </si>
  <si>
    <t>Ohio State logo</t>
  </si>
  <si>
    <t>Navy</t>
  </si>
  <si>
    <t>Navy logo</t>
  </si>
  <si>
    <t>Lipscomb</t>
  </si>
  <si>
    <t>Lipscomb logo</t>
  </si>
  <si>
    <t>Houston Baptist</t>
  </si>
  <si>
    <t>Houston Baptist logo</t>
  </si>
  <si>
    <t>George Mason</t>
  </si>
  <si>
    <t>George Mason logo</t>
  </si>
  <si>
    <t>Mount St Mary's</t>
  </si>
  <si>
    <t>Mount St Mary's logo</t>
  </si>
  <si>
    <t>Stetson</t>
  </si>
  <si>
    <t>Stetson logo</t>
  </si>
  <si>
    <t>Cincinnati</t>
  </si>
  <si>
    <t>Cincinnati logo</t>
  </si>
  <si>
    <t>Illinois State</t>
  </si>
  <si>
    <t>Illinois State logo</t>
  </si>
  <si>
    <t>California</t>
  </si>
  <si>
    <t>California logo</t>
  </si>
  <si>
    <t>FIU</t>
  </si>
  <si>
    <t>FIU logo</t>
  </si>
  <si>
    <t>Nevada</t>
  </si>
  <si>
    <t>Nevada logo</t>
  </si>
  <si>
    <t>Fordham</t>
  </si>
  <si>
    <t>Fordham logo</t>
  </si>
  <si>
    <t>Grand Canyon</t>
  </si>
  <si>
    <t>Grand Canyon logo</t>
  </si>
  <si>
    <t>Valparaiso</t>
  </si>
  <si>
    <t>Valparaiso logo</t>
  </si>
  <si>
    <t>NC Wilmington</t>
  </si>
  <si>
    <t>NC Wilmington logo</t>
  </si>
  <si>
    <t>Nicholls</t>
  </si>
  <si>
    <t>Nicholls logo</t>
  </si>
  <si>
    <t>Get Today's Alerts</t>
  </si>
  <si>
    <t>Mon November 25</t>
  </si>
  <si>
    <t>Colorado State logo</t>
  </si>
  <si>
    <t>Colorado State</t>
  </si>
  <si>
    <t>New Mexico St logo</t>
  </si>
  <si>
    <t>New Mexico St</t>
  </si>
  <si>
    <t>Northeastern logo</t>
  </si>
  <si>
    <t>Northeastern</t>
  </si>
  <si>
    <t>South Alabama logo</t>
  </si>
  <si>
    <t>South Alabama</t>
  </si>
  <si>
    <t>T:141.5</t>
  </si>
  <si>
    <t>Rosemont College</t>
  </si>
  <si>
    <t>Drexel logo</t>
  </si>
  <si>
    <t>Drexel</t>
  </si>
  <si>
    <t>Yale logo</t>
  </si>
  <si>
    <t>Yale</t>
  </si>
  <si>
    <t>T:136.0</t>
  </si>
  <si>
    <t>Drake logo</t>
  </si>
  <si>
    <t>Drake</t>
  </si>
  <si>
    <t>Miami OH logo</t>
  </si>
  <si>
    <t>Miami OH</t>
  </si>
  <si>
    <t>Loyola (IL) logo</t>
  </si>
  <si>
    <t>Loyola (IL)</t>
  </si>
  <si>
    <t>South Florida logo</t>
  </si>
  <si>
    <t>South Florida</t>
  </si>
  <si>
    <t>Seattle logo</t>
  </si>
  <si>
    <t>Seattle</t>
  </si>
  <si>
    <t>Bucknell logo</t>
  </si>
  <si>
    <t>Bucknell</t>
  </si>
  <si>
    <t>Georgia logo</t>
  </si>
  <si>
    <t>Georgia</t>
  </si>
  <si>
    <t>Dayton logo</t>
  </si>
  <si>
    <t>Dayton</t>
  </si>
  <si>
    <t>UL-Lafayette logo</t>
  </si>
  <si>
    <t>UL-Lafayette</t>
  </si>
  <si>
    <t>Detroit logo</t>
  </si>
  <si>
    <t>Detroit</t>
  </si>
  <si>
    <t>Virginia Tech logo</t>
  </si>
  <si>
    <t>Virginia Tech</t>
  </si>
  <si>
    <t>T:132.5</t>
  </si>
  <si>
    <t>Michigan State logo</t>
  </si>
  <si>
    <t>Michigan State</t>
  </si>
  <si>
    <t>T:126.0</t>
  </si>
  <si>
    <t>Old Dominion logo</t>
  </si>
  <si>
    <t>Old Dominion</t>
  </si>
  <si>
    <t>Wright State logo</t>
  </si>
  <si>
    <t>Wright State</t>
  </si>
  <si>
    <t>Weber State logo</t>
  </si>
  <si>
    <t>Weber State</t>
  </si>
  <si>
    <t>Loyola (MD) logo</t>
  </si>
  <si>
    <t>Loyola (MD)</t>
  </si>
  <si>
    <t>IUPUI logo</t>
  </si>
  <si>
    <t>IUPUI</t>
  </si>
  <si>
    <t>Pittsburgh logo</t>
  </si>
  <si>
    <t>Pittsburgh</t>
  </si>
  <si>
    <t>Kansas State logo</t>
  </si>
  <si>
    <t>Kansas State</t>
  </si>
  <si>
    <t>Kent State logo</t>
  </si>
  <si>
    <t>Kent State</t>
  </si>
  <si>
    <t>Chicago State logo</t>
  </si>
  <si>
    <t>Chicago State</t>
  </si>
  <si>
    <t>Florida State logo</t>
  </si>
  <si>
    <t>Florida State</t>
  </si>
  <si>
    <t>Chattanooga logo</t>
  </si>
  <si>
    <t>Chattanooga</t>
  </si>
  <si>
    <t>T:137.5</t>
  </si>
  <si>
    <t>Tennessee logo</t>
  </si>
  <si>
    <t>Tennessee</t>
  </si>
  <si>
    <t>Alabama State logo</t>
  </si>
  <si>
    <t>Alabama State</t>
  </si>
  <si>
    <t>VCU logo</t>
  </si>
  <si>
    <t>VCU</t>
  </si>
  <si>
    <t>Midway</t>
  </si>
  <si>
    <t>N Kentucky logo</t>
  </si>
  <si>
    <t>N Kentucky</t>
  </si>
  <si>
    <t>Tennessee Tech logo</t>
  </si>
  <si>
    <t>Tennessee Tech</t>
  </si>
  <si>
    <t>Georgia Tech logo</t>
  </si>
  <si>
    <t>Georgia Tech</t>
  </si>
  <si>
    <t>Missouri logo</t>
  </si>
  <si>
    <t>Missouri</t>
  </si>
  <si>
    <t>T:131.5</t>
  </si>
  <si>
    <t>Wisconsin logo</t>
  </si>
  <si>
    <t>Wisconsin</t>
  </si>
  <si>
    <t>Pfeiffer</t>
  </si>
  <si>
    <t>Winthrop logo</t>
  </si>
  <si>
    <t>Winthrop</t>
  </si>
  <si>
    <t>Murray State logo</t>
  </si>
  <si>
    <t>Murray State</t>
  </si>
  <si>
    <t>La Salle logo</t>
  </si>
  <si>
    <t>La Salle</t>
  </si>
  <si>
    <t>Washington State logo</t>
  </si>
  <si>
    <t>Washington State</t>
  </si>
  <si>
    <t>Jacksonville logo</t>
  </si>
  <si>
    <t>Jacksonville</t>
  </si>
  <si>
    <t>Campbell logo</t>
  </si>
  <si>
    <t>Campbell</t>
  </si>
  <si>
    <t>Austin Peay logo</t>
  </si>
  <si>
    <t>Austin Peay</t>
  </si>
  <si>
    <t>Oakland logo</t>
  </si>
  <si>
    <t>Oakland</t>
  </si>
  <si>
    <t>T:129.5</t>
  </si>
  <si>
    <t>Northern Illinois logo</t>
  </si>
  <si>
    <t>Northern Illinois</t>
  </si>
  <si>
    <t>Southwestern Christian</t>
  </si>
  <si>
    <t>Oral Roberts logo</t>
  </si>
  <si>
    <t>Oral Roberts</t>
  </si>
  <si>
    <t>Abilene Christian logo</t>
  </si>
  <si>
    <t>Abilene Christian</t>
  </si>
  <si>
    <t>Texas State logo</t>
  </si>
  <si>
    <t>Texas State</t>
  </si>
  <si>
    <t>Tex A&amp;M Intl</t>
  </si>
  <si>
    <t>Tex Rio Grande logo</t>
  </si>
  <si>
    <t>Tex Rio Grande</t>
  </si>
  <si>
    <t>SE Louisiana logo</t>
  </si>
  <si>
    <t>SE Louisiana</t>
  </si>
  <si>
    <t>CS Northridge logo</t>
  </si>
  <si>
    <t>CS Northridge</t>
  </si>
  <si>
    <t>Green Bay logo</t>
  </si>
  <si>
    <t>Green Bay</t>
  </si>
  <si>
    <t>Troy logo</t>
  </si>
  <si>
    <t>Troy</t>
  </si>
  <si>
    <t>Alabama A&amp;M logo</t>
  </si>
  <si>
    <t>Alabama A&amp;M</t>
  </si>
  <si>
    <t>Omaha logo</t>
  </si>
  <si>
    <t>Omaha</t>
  </si>
  <si>
    <t>Indiana logo</t>
  </si>
  <si>
    <t>Indiana</t>
  </si>
  <si>
    <t>Champion Baptist</t>
  </si>
  <si>
    <t>Ark Pine Bluff logo</t>
  </si>
  <si>
    <t>Ark Pine Bluff</t>
  </si>
  <si>
    <t>Texas Southern logo</t>
  </si>
  <si>
    <t>Texas Southern</t>
  </si>
  <si>
    <t>Kansas logo</t>
  </si>
  <si>
    <t>Kansas</t>
  </si>
  <si>
    <t>Chaminade</t>
  </si>
  <si>
    <t>New Mexico logo</t>
  </si>
  <si>
    <t>New Mexico</t>
  </si>
  <si>
    <t>T:157.0</t>
  </si>
  <si>
    <t>Auburn logo</t>
  </si>
  <si>
    <t>Auburn</t>
  </si>
  <si>
    <t>Stanford logo</t>
  </si>
  <si>
    <t>Stanford</t>
  </si>
  <si>
    <t>T:138.5</t>
  </si>
  <si>
    <t>Oklahoma logo</t>
  </si>
  <si>
    <t>Oklahoma</t>
  </si>
  <si>
    <t>Tennessee State logo</t>
  </si>
  <si>
    <t>Tennessee State</t>
  </si>
  <si>
    <t>T:133.5</t>
  </si>
  <si>
    <t>BYU logo</t>
  </si>
  <si>
    <t>BYU</t>
  </si>
  <si>
    <t>UCLA logo</t>
  </si>
  <si>
    <t>UCLA</t>
  </si>
  <si>
    <t>pk</t>
  </si>
  <si>
    <t>Over 129.5</t>
  </si>
  <si>
    <t>Over 150</t>
  </si>
  <si>
    <t>Under 143.5</t>
  </si>
  <si>
    <t>Over 124</t>
  </si>
  <si>
    <t>Over 122.5</t>
  </si>
  <si>
    <t>Over 144</t>
  </si>
  <si>
    <t>Over 138</t>
  </si>
  <si>
    <t>Over 137</t>
  </si>
  <si>
    <t>Over 131.5</t>
  </si>
  <si>
    <t>Tue November 26</t>
  </si>
  <si>
    <t>4:44 1st</t>
  </si>
  <si>
    <t>9:35 1st</t>
  </si>
  <si>
    <t>T:137.0</t>
  </si>
  <si>
    <t>TN Martin logo</t>
  </si>
  <si>
    <t>TN Martin</t>
  </si>
  <si>
    <t>T:143.0</t>
  </si>
  <si>
    <t>T:122.5</t>
  </si>
  <si>
    <t>T:130.5</t>
  </si>
  <si>
    <t>T:150.0</t>
  </si>
  <si>
    <t>Northern Colo logo</t>
  </si>
  <si>
    <t>Northern Colo</t>
  </si>
  <si>
    <t>Hampton logo</t>
  </si>
  <si>
    <t>Hampton</t>
  </si>
  <si>
    <t>T:158.0</t>
  </si>
  <si>
    <t>San Francisco logo</t>
  </si>
  <si>
    <t>San Francisco</t>
  </si>
  <si>
    <t>Grambling State logo</t>
  </si>
  <si>
    <t>Grambling State</t>
  </si>
  <si>
    <t>T:154.0</t>
  </si>
  <si>
    <t>Portland State logo</t>
  </si>
  <si>
    <t>Portland State</t>
  </si>
  <si>
    <t>UC-Irvine logo</t>
  </si>
  <si>
    <t>UC-Irvine</t>
  </si>
  <si>
    <t>T:140.0</t>
  </si>
  <si>
    <t>T:142.0</t>
  </si>
  <si>
    <t>Brown logo</t>
  </si>
  <si>
    <t>Brown</t>
  </si>
  <si>
    <t>MA-Lowell logo</t>
  </si>
  <si>
    <t>MA-Lowell</t>
  </si>
  <si>
    <t>T:145.5</t>
  </si>
  <si>
    <t>Caldwell</t>
  </si>
  <si>
    <t>T:134.5</t>
  </si>
  <si>
    <t>West Illinois logo</t>
  </si>
  <si>
    <t>West Illinois</t>
  </si>
  <si>
    <t>T:144.0</t>
  </si>
  <si>
    <t>Ball State logo</t>
  </si>
  <si>
    <t>Ball State</t>
  </si>
  <si>
    <t>Wofford logo</t>
  </si>
  <si>
    <t>Wofford</t>
  </si>
  <si>
    <t>MD-East Shore logo</t>
  </si>
  <si>
    <t>MD-East Shore</t>
  </si>
  <si>
    <t>Wichita State logo</t>
  </si>
  <si>
    <t>Wichita State</t>
  </si>
  <si>
    <t>Howard logo</t>
  </si>
  <si>
    <t>Howard</t>
  </si>
  <si>
    <t>T:145.0</t>
  </si>
  <si>
    <t>American U logo</t>
  </si>
  <si>
    <t>American U</t>
  </si>
  <si>
    <t>Brevard College</t>
  </si>
  <si>
    <t>Citadel logo</t>
  </si>
  <si>
    <t>Citadel</t>
  </si>
  <si>
    <t>Appalachian State logo</t>
  </si>
  <si>
    <t>Appalachian State</t>
  </si>
  <si>
    <t>E Tenn State logo</t>
  </si>
  <si>
    <t>E Tenn State</t>
  </si>
  <si>
    <t>Northwood FL</t>
  </si>
  <si>
    <t>Coppin State logo</t>
  </si>
  <si>
    <t>Coppin State</t>
  </si>
  <si>
    <t>T:159.5</t>
  </si>
  <si>
    <t>James Madison logo</t>
  </si>
  <si>
    <t>James Madison</t>
  </si>
  <si>
    <t>Cornell logo</t>
  </si>
  <si>
    <t>Cornell</t>
  </si>
  <si>
    <t>T:120.0</t>
  </si>
  <si>
    <t>Emory &amp; Henry</t>
  </si>
  <si>
    <t>Bryant logo</t>
  </si>
  <si>
    <t>Bryant</t>
  </si>
  <si>
    <t>T:147.5</t>
  </si>
  <si>
    <t>New Hampshire logo</t>
  </si>
  <si>
    <t>New Hampshire</t>
  </si>
  <si>
    <t>Arizona State logo</t>
  </si>
  <si>
    <t>Arizona State</t>
  </si>
  <si>
    <t>Princeton logo</t>
  </si>
  <si>
    <t>Princeton</t>
  </si>
  <si>
    <t>NJIT logo</t>
  </si>
  <si>
    <t>NJIT</t>
  </si>
  <si>
    <t>Rutgers logo</t>
  </si>
  <si>
    <t>Rutgers</t>
  </si>
  <si>
    <t>Mercer logo</t>
  </si>
  <si>
    <t>Mercer</t>
  </si>
  <si>
    <t>St Bonaventure logo</t>
  </si>
  <si>
    <t>St Bonaventure</t>
  </si>
  <si>
    <t>Goucher</t>
  </si>
  <si>
    <t>VA Military logo</t>
  </si>
  <si>
    <t>VA Military</t>
  </si>
  <si>
    <t>Greensboro</t>
  </si>
  <si>
    <t>High Point logo</t>
  </si>
  <si>
    <t>High Point</t>
  </si>
  <si>
    <t>Oneonta St</t>
  </si>
  <si>
    <t>Binghamton logo</t>
  </si>
  <si>
    <t>Binghamton</t>
  </si>
  <si>
    <t>Utah Valley U logo</t>
  </si>
  <si>
    <t>Utah Valley U</t>
  </si>
  <si>
    <t>T:133.0</t>
  </si>
  <si>
    <t>FDU logo</t>
  </si>
  <si>
    <t>FDU</t>
  </si>
  <si>
    <t>Notre Dame logo</t>
  </si>
  <si>
    <t>Notre Dame</t>
  </si>
  <si>
    <t>Florida Tech</t>
  </si>
  <si>
    <t>Florida Gulf Coast logo</t>
  </si>
  <si>
    <t>Florida Gulf Coast</t>
  </si>
  <si>
    <t>College of Saint Elizabeth</t>
  </si>
  <si>
    <t>Delaware State Hornets logo</t>
  </si>
  <si>
    <t>Delaware State Hornets</t>
  </si>
  <si>
    <t>Elon logo</t>
  </si>
  <si>
    <t>Elon</t>
  </si>
  <si>
    <t>Florida College</t>
  </si>
  <si>
    <t>William &amp; Mary logo</t>
  </si>
  <si>
    <t>William &amp; Mary</t>
  </si>
  <si>
    <t>St Francis NY logo</t>
  </si>
  <si>
    <t>St Francis NY</t>
  </si>
  <si>
    <t>Little Rock logo</t>
  </si>
  <si>
    <t>Little Rock</t>
  </si>
  <si>
    <t>Lamar logo</t>
  </si>
  <si>
    <t>Lamar</t>
  </si>
  <si>
    <t>T:130.0</t>
  </si>
  <si>
    <t>UAB logo</t>
  </si>
  <si>
    <t>UAB</t>
  </si>
  <si>
    <t>T:161.0</t>
  </si>
  <si>
    <t>Canisius logo</t>
  </si>
  <si>
    <t>Canisius</t>
  </si>
  <si>
    <t>T:134.0</t>
  </si>
  <si>
    <t>UIC logo</t>
  </si>
  <si>
    <t>UIC</t>
  </si>
  <si>
    <t>Northwestern St logo</t>
  </si>
  <si>
    <t>Northwestern St</t>
  </si>
  <si>
    <t>UL-Monroe logo</t>
  </si>
  <si>
    <t>UL-Monroe</t>
  </si>
  <si>
    <t>N Carolina Cent logo</t>
  </si>
  <si>
    <t>N Carolina Cent</t>
  </si>
  <si>
    <t>T:125.5</t>
  </si>
  <si>
    <t>Southern Ill logo</t>
  </si>
  <si>
    <t>Southern Ill</t>
  </si>
  <si>
    <t>Colgate logo</t>
  </si>
  <si>
    <t>Colgate</t>
  </si>
  <si>
    <t>T:151.0</t>
  </si>
  <si>
    <t>Central Michigan logo</t>
  </si>
  <si>
    <t>Central Michigan</t>
  </si>
  <si>
    <t>DePaul logo</t>
  </si>
  <si>
    <t>DePaul</t>
  </si>
  <si>
    <t>T:135.5</t>
  </si>
  <si>
    <t>Blue MTN Coll</t>
  </si>
  <si>
    <t>Lindenwood</t>
  </si>
  <si>
    <t>Illinois logo</t>
  </si>
  <si>
    <t>Illinois</t>
  </si>
  <si>
    <t>Northern Iowa logo</t>
  </si>
  <si>
    <t>Northern Iowa</t>
  </si>
  <si>
    <t>T:127.0</t>
  </si>
  <si>
    <t>SFA logo</t>
  </si>
  <si>
    <t>SFA</t>
  </si>
  <si>
    <t>T:149.0</t>
  </si>
  <si>
    <t>Colorado Christian</t>
  </si>
  <si>
    <t>Montana State logo</t>
  </si>
  <si>
    <t>Montana State</t>
  </si>
  <si>
    <t>Wyoming logo</t>
  </si>
  <si>
    <t>Wyoming</t>
  </si>
  <si>
    <t>T:113.0</t>
  </si>
  <si>
    <t>TCU logo</t>
  </si>
  <si>
    <t>TCU</t>
  </si>
  <si>
    <t>Belmont logo</t>
  </si>
  <si>
    <t>Belmont</t>
  </si>
  <si>
    <t>Eastern Wash logo</t>
  </si>
  <si>
    <t>Eastern Wash</t>
  </si>
  <si>
    <t>T:154.5</t>
  </si>
  <si>
    <t>T:124.0</t>
  </si>
  <si>
    <t>North Central (MN)</t>
  </si>
  <si>
    <t>North Dakota logo</t>
  </si>
  <si>
    <t>North Dakota</t>
  </si>
  <si>
    <t>UC Davis logo</t>
  </si>
  <si>
    <t>UC Davis</t>
  </si>
  <si>
    <t>North Dakota St logo</t>
  </si>
  <si>
    <t>North Dakota St</t>
  </si>
  <si>
    <t>Idaho logo</t>
  </si>
  <si>
    <t>Idaho</t>
  </si>
  <si>
    <t>T:132.0</t>
  </si>
  <si>
    <t>UNLV logo</t>
  </si>
  <si>
    <t>UNLV</t>
  </si>
  <si>
    <t>SIU Ed-ville logo</t>
  </si>
  <si>
    <t>SIU Ed-ville</t>
  </si>
  <si>
    <t>T:123.0</t>
  </si>
  <si>
    <t>Pacific logo</t>
  </si>
  <si>
    <t>Pacific</t>
  </si>
  <si>
    <t>Longwood logo</t>
  </si>
  <si>
    <t>Longwood</t>
  </si>
  <si>
    <t>UC Riverside logo</t>
  </si>
  <si>
    <t>UC Riverside</t>
  </si>
  <si>
    <t>Sam Houston St logo</t>
  </si>
  <si>
    <t>Sam Houston St</t>
  </si>
  <si>
    <t>T:138.0</t>
  </si>
  <si>
    <t>CSUB logo</t>
  </si>
  <si>
    <t>CSUB</t>
  </si>
  <si>
    <t>T:143.5</t>
  </si>
  <si>
    <t>Colorado logo</t>
  </si>
  <si>
    <t>Colorado</t>
  </si>
  <si>
    <t>Clemson logo</t>
  </si>
  <si>
    <t>Clemson</t>
  </si>
  <si>
    <t>T:131.0</t>
  </si>
  <si>
    <t>Western Michigan @ Seattle</t>
  </si>
  <si>
    <t>Western Michigan +1.5</t>
  </si>
  <si>
    <t>Tennessee-Martin @ Gardner-Webb</t>
  </si>
  <si>
    <t>Over 143</t>
  </si>
  <si>
    <t>New Mexico State @ South Florida</t>
  </si>
  <si>
    <t>Murray State @ Weber State</t>
  </si>
  <si>
    <t>Murray State -7.5</t>
  </si>
  <si>
    <t>Over 130.5</t>
  </si>
  <si>
    <t>Yale @ Bucknell</t>
  </si>
  <si>
    <t>Yale -4.5</t>
  </si>
  <si>
    <t>Under 138.5</t>
  </si>
  <si>
    <t>Georgia @ Michigan State</t>
  </si>
  <si>
    <t>Georgia +13.5</t>
  </si>
  <si>
    <t>Boston University @ Northern Colorado</t>
  </si>
  <si>
    <t>Hampton @ San Francisco</t>
  </si>
  <si>
    <t>San Francisco -16.5</t>
  </si>
  <si>
    <t>Grambling @ Portland State</t>
  </si>
  <si>
    <t>Grambling +5.5</t>
  </si>
  <si>
    <t>Over 154</t>
  </si>
  <si>
    <t>Louisiana @ UC-Irvine</t>
  </si>
  <si>
    <t>Louisiana +8</t>
  </si>
  <si>
    <t>Wisconsin @ New Mexico</t>
  </si>
  <si>
    <t>Over 140</t>
  </si>
  <si>
    <t>South Alabama @ Miami (OH)</t>
  </si>
  <si>
    <t>South Alabama -1.5</t>
  </si>
  <si>
    <t>Over 142</t>
  </si>
  <si>
    <t>Old Dominion @ Washington State</t>
  </si>
  <si>
    <t>Brown @ Massachusetts-Lowell</t>
  </si>
  <si>
    <t>Massachusetts-Lowell +1</t>
  </si>
  <si>
    <t>Under 145.5</t>
  </si>
  <si>
    <t>IUPUI @ Southern</t>
  </si>
  <si>
    <t>Southern +5.5</t>
  </si>
  <si>
    <t>Over 134.5</t>
  </si>
  <si>
    <t>Western Illinois @ Ball State</t>
  </si>
  <si>
    <t>Wofford @ Maryland-Eastern Shore</t>
  </si>
  <si>
    <t>Maryland-Eastern Shore +17</t>
  </si>
  <si>
    <t>Wichita State @ South Carolina</t>
  </si>
  <si>
    <t>Wichita State -2.5</t>
  </si>
  <si>
    <t>Howard @ American</t>
  </si>
  <si>
    <t>Over 145</t>
  </si>
  <si>
    <t>Appalachian State @ East Tennessee State</t>
  </si>
  <si>
    <t>Appalachian State +11.5</t>
  </si>
  <si>
    <t>Coppin State @ James Madison</t>
  </si>
  <si>
    <t>Coppin State +11</t>
  </si>
  <si>
    <t>Under 159.5</t>
  </si>
  <si>
    <t>Cornell @ Navy</t>
  </si>
  <si>
    <t>Over 120</t>
  </si>
  <si>
    <t>Bryant @ New Hampshire</t>
  </si>
  <si>
    <t>Bryant +0</t>
  </si>
  <si>
    <t>Mercer @ St. Bonaventure</t>
  </si>
  <si>
    <t>Mercer +6.5</t>
  </si>
  <si>
    <t>Over 141.5</t>
  </si>
  <si>
    <t>Utah Valley @ Mount St. Mary's</t>
  </si>
  <si>
    <t>Utah Valley -2</t>
  </si>
  <si>
    <t>Missouri @ Oklahoma</t>
  </si>
  <si>
    <t>Missouri -2</t>
  </si>
  <si>
    <t>Furman @ Elon</t>
  </si>
  <si>
    <t>Furman -14.5</t>
  </si>
  <si>
    <t>Morehead State @ William &amp; Mary</t>
  </si>
  <si>
    <t>Morehead State +6.5</t>
  </si>
  <si>
    <t>Under 140</t>
  </si>
  <si>
    <t>St. Francis (NY) @ Little Rock</t>
  </si>
  <si>
    <t>St. Francis (NY) +12.5</t>
  </si>
  <si>
    <t>Over 137.5</t>
  </si>
  <si>
    <t>Wright State @ La Salle</t>
  </si>
  <si>
    <t>La Salle +7</t>
  </si>
  <si>
    <t>George Mason @ Nebraska</t>
  </si>
  <si>
    <t>George Mason +0</t>
  </si>
  <si>
    <t>Richmond @ Auburn</t>
  </si>
  <si>
    <t>Over 147.5</t>
  </si>
  <si>
    <t>Lamar @ Alabama-Birmingham</t>
  </si>
  <si>
    <t>Lamar +6.5</t>
  </si>
  <si>
    <t>Houston Baptist @ Houston</t>
  </si>
  <si>
    <t>Houston Baptist +25.5</t>
  </si>
  <si>
    <t>Over 161</t>
  </si>
  <si>
    <t>Canisius @ Illinois-Chicago</t>
  </si>
  <si>
    <t>Canisius +5.5</t>
  </si>
  <si>
    <t>Northwestern State @ Louisiana-Monroe</t>
  </si>
  <si>
    <t>Northwestern State +13.5</t>
  </si>
  <si>
    <t>Under 133.5</t>
  </si>
  <si>
    <t>North Carolina Central @ Southern Illinois</t>
  </si>
  <si>
    <t>North Carolina Central +9</t>
  </si>
  <si>
    <t>Over 125.5</t>
  </si>
  <si>
    <t>Colgate @ Green Bay</t>
  </si>
  <si>
    <t>Colgate -2</t>
  </si>
  <si>
    <t>Under 154</t>
  </si>
  <si>
    <t>Loyola (MD) @ Omaha</t>
  </si>
  <si>
    <t>Omaha -6</t>
  </si>
  <si>
    <t>Under 151</t>
  </si>
  <si>
    <t>Central Michigan @ DePaul</t>
  </si>
  <si>
    <t>Central Michigan +12</t>
  </si>
  <si>
    <t>Under 157</t>
  </si>
  <si>
    <t>Dayton @ Virginia Tech</t>
  </si>
  <si>
    <t>Virginia Tech +3.5</t>
  </si>
  <si>
    <t>Over 135.5</t>
  </si>
  <si>
    <t>Northern Iowa @ West Virginia</t>
  </si>
  <si>
    <t>Over 127</t>
  </si>
  <si>
    <t>Stephen F. Austin @ Duke</t>
  </si>
  <si>
    <t>Stephen F. Austin +29</t>
  </si>
  <si>
    <t>Over 149</t>
  </si>
  <si>
    <t>Wyoming @ Texas Christian</t>
  </si>
  <si>
    <t>Over 113</t>
  </si>
  <si>
    <t>Belmont @ Eastern Washington</t>
  </si>
  <si>
    <t>Belmont -5.5</t>
  </si>
  <si>
    <t>Under 154.5</t>
  </si>
  <si>
    <t>Butler @ Stanford</t>
  </si>
  <si>
    <t>Stanford +3.5</t>
  </si>
  <si>
    <t>UC-Davis @ University of California</t>
  </si>
  <si>
    <t>Over 126</t>
  </si>
  <si>
    <t>North Dakota State @ Idaho</t>
  </si>
  <si>
    <t>Idaho +8</t>
  </si>
  <si>
    <t>Jackson State @ Nevada-Las Vegas</t>
  </si>
  <si>
    <t>Over 132</t>
  </si>
  <si>
    <t>Longwood @ UC-Riverside</t>
  </si>
  <si>
    <t>Longwood +6</t>
  </si>
  <si>
    <t>Sam Houston State @ Cal State Bakersfield</t>
  </si>
  <si>
    <t>Sam Houston State +0</t>
  </si>
  <si>
    <t>Kansas @ Brigham Young</t>
  </si>
  <si>
    <t>Kansas -11.5</t>
  </si>
  <si>
    <t>Colorado @ Clemson</t>
  </si>
  <si>
    <t>Under 131</t>
  </si>
  <si>
    <t>Game</t>
  </si>
  <si>
    <t>Bet</t>
  </si>
  <si>
    <t>Conf</t>
  </si>
  <si>
    <t>Clippers @ Mavericks</t>
  </si>
  <si>
    <t>Mavericks +2.5</t>
  </si>
  <si>
    <t>Ohio @ Akron</t>
  </si>
  <si>
    <t>Ohio -27.5</t>
  </si>
  <si>
    <t>Over 53</t>
  </si>
  <si>
    <t>Western Michigan @ Northern Illinois</t>
  </si>
  <si>
    <t>Western Michigan -9</t>
  </si>
  <si>
    <t>Over 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</si>
</sst>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0" xfId="0" applyNumberFormat="1"/>
  </cellXfs>
  <cellStyles count="1">
    <cellStyle name="Normal" xfId="0" builtinId="0"/>
  </cellStyles>
  <dxfs count="2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BB/2019%20NCAAB%20Simulator%20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cker"/>
      <sheetName val="Simulator"/>
      <sheetName val="Offense"/>
      <sheetName val="Defense"/>
      <sheetName val="OffenseImport"/>
      <sheetName val="DefenseImport"/>
      <sheetName val="AdvDefense"/>
      <sheetName val="AdvOffen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80"/>
  <sheetViews>
    <sheetView zoomScale="85" zoomScaleNormal="85" workbookViewId="0">
      <selection activeCell="U3" sqref="U3:W81"/>
    </sheetView>
  </sheetViews>
  <sheetFormatPr defaultRowHeight="15" x14ac:dyDescent="0.25"/>
  <cols>
    <col min="2" max="2" width="18.28515625" style="13" bestFit="1" customWidth="1"/>
    <col min="3" max="3" width="18.28515625" customWidth="1"/>
    <col min="4" max="4" width="4" bestFit="1" customWidth="1"/>
    <col min="5" max="5" width="4" customWidth="1"/>
  </cols>
  <sheetData>
    <row r="2" spans="2:17" x14ac:dyDescent="0.25">
      <c r="B2" s="13" t="s">
        <v>253</v>
      </c>
      <c r="C2">
        <f>IF(ISNUMBER(CODE(D2)),C1+1,C1)</f>
        <v>0</v>
      </c>
      <c r="D2" t="str">
        <f>IF(B2&lt;0,IF(ISNUMBER(SEARCH("logo",B1)),"",B2),IF(LEFT(B2,2)="T:",MID(B2,3,LEN(B2)),""))</f>
        <v/>
      </c>
      <c r="E2">
        <f>IF(ISNUMBER(CODE(F2)),E1+2,E1)</f>
        <v>0</v>
      </c>
      <c r="F2" t="str">
        <f>IF(LEFT(B2,2)="T:",MID(B2,3,LEN(B2)),"")</f>
        <v/>
      </c>
      <c r="G2">
        <f>IF(ISNUMBER(CODE(H2)),G1+1,G1)</f>
        <v>0</v>
      </c>
      <c r="H2" t="str">
        <f>IF(ISNUMBER(CODE(D2)),B1,IF(ISNUMBER(CODE(F2)),B1,""))</f>
        <v/>
      </c>
      <c r="I2" t="str">
        <f t="shared" ref="I2:I65" si="0">VLOOKUP(ROW(A1),$G$2:$H$500,2,0)</f>
        <v>Western Mich</v>
      </c>
      <c r="J2" t="e">
        <f>IF(L2&lt;0,L2,NA())</f>
        <v>#N/A</v>
      </c>
      <c r="K2">
        <f>IF(L2&gt;0,_xlfn.NUMBERVALUE(L2),NA())</f>
        <v>137</v>
      </c>
      <c r="L2" t="str">
        <f>VLOOKUP(ROW(A1),$C$2:$D$480,2,0)</f>
        <v>137.0</v>
      </c>
      <c r="O2" t="s">
        <v>22</v>
      </c>
      <c r="Q2" s="13">
        <v>137</v>
      </c>
    </row>
    <row r="3" spans="2:17" x14ac:dyDescent="0.25">
      <c r="B3" s="13" t="s">
        <v>90</v>
      </c>
      <c r="C3">
        <f t="shared" ref="C3:C66" si="1">IF(ISNUMBER(CODE(D3)),C2+1,C2)</f>
        <v>0</v>
      </c>
      <c r="D3" t="str">
        <f t="shared" ref="D3:D66" si="2">IF(B3&lt;0,IF(ISNUMBER(SEARCH("logo",B2)),"",B3),IF(LEFT(B3,2)="T:",MID(B3,3,LEN(B3)),""))</f>
        <v/>
      </c>
      <c r="E3">
        <f t="shared" ref="E3:E66" si="3">IF(ISNUMBER(CODE(F3)),E2+2,E2)</f>
        <v>0</v>
      </c>
      <c r="F3" t="str">
        <f t="shared" ref="F3:F66" si="4">IF(LEFT(B3,2)="T:",MID(B3,3,LEN(B3)),"")</f>
        <v/>
      </c>
      <c r="G3">
        <f t="shared" ref="C3:G66" si="5">IF(ISNUMBER(CODE(H3)),G2+1,G2)</f>
        <v>0</v>
      </c>
      <c r="H3" t="str">
        <f t="shared" ref="H3:H66" si="6">IF(ISNUMBER(CODE(D3)),B2,IF(ISNUMBER(CODE(F3)),B2,""))</f>
        <v/>
      </c>
      <c r="I3" t="str">
        <f t="shared" si="0"/>
        <v>Seattle</v>
      </c>
      <c r="J3">
        <f t="shared" ref="J3:J66" si="7">IF(L3&lt;0,L3,NA())</f>
        <v>-1.5</v>
      </c>
      <c r="K3" t="e">
        <f t="shared" ref="K3:K66" si="8">IF(L3&gt;0,_xlfn.NUMBERVALUE(L3),NA())</f>
        <v>#N/A</v>
      </c>
      <c r="L3">
        <f t="shared" ref="L3:L66" si="9">VLOOKUP(ROW(A2),$C$2:$D$480,2,0)</f>
        <v>-1.5</v>
      </c>
      <c r="O3" t="s">
        <v>116</v>
      </c>
      <c r="P3">
        <v>-1.5</v>
      </c>
    </row>
    <row r="4" spans="2:17" x14ac:dyDescent="0.25">
      <c r="B4" s="13" t="s">
        <v>92</v>
      </c>
      <c r="C4">
        <f t="shared" si="1"/>
        <v>0</v>
      </c>
      <c r="D4" t="str">
        <f t="shared" si="2"/>
        <v/>
      </c>
      <c r="E4">
        <f t="shared" si="3"/>
        <v>0</v>
      </c>
      <c r="F4" t="str">
        <f t="shared" si="4"/>
        <v/>
      </c>
      <c r="G4">
        <f t="shared" si="5"/>
        <v>0</v>
      </c>
      <c r="H4" t="str">
        <f t="shared" si="6"/>
        <v/>
      </c>
      <c r="I4" t="str">
        <f t="shared" si="0"/>
        <v>TN Martin</v>
      </c>
      <c r="J4" t="e">
        <f t="shared" si="7"/>
        <v>#N/A</v>
      </c>
      <c r="K4">
        <f t="shared" si="8"/>
        <v>143</v>
      </c>
      <c r="L4" t="str">
        <f t="shared" si="9"/>
        <v>143.0</v>
      </c>
      <c r="O4" t="s">
        <v>258</v>
      </c>
      <c r="Q4" s="13">
        <v>143</v>
      </c>
    </row>
    <row r="5" spans="2:17" x14ac:dyDescent="0.25">
      <c r="B5" s="13" t="s">
        <v>93</v>
      </c>
      <c r="C5">
        <f t="shared" si="1"/>
        <v>0</v>
      </c>
      <c r="D5" t="str">
        <f t="shared" si="2"/>
        <v/>
      </c>
      <c r="E5">
        <f t="shared" si="3"/>
        <v>0</v>
      </c>
      <c r="F5" t="str">
        <f t="shared" si="4"/>
        <v/>
      </c>
      <c r="G5">
        <f t="shared" si="5"/>
        <v>0</v>
      </c>
      <c r="H5" t="str">
        <f t="shared" si="6"/>
        <v/>
      </c>
      <c r="I5" t="str">
        <f t="shared" si="0"/>
        <v>Gardner-Webb</v>
      </c>
      <c r="J5">
        <f t="shared" si="7"/>
        <v>-4.5</v>
      </c>
      <c r="K5" t="e">
        <f t="shared" si="8"/>
        <v>#N/A</v>
      </c>
      <c r="L5">
        <f t="shared" si="9"/>
        <v>-4.5</v>
      </c>
      <c r="O5" t="s">
        <v>52</v>
      </c>
      <c r="P5">
        <v>-4.5</v>
      </c>
    </row>
    <row r="6" spans="2:17" x14ac:dyDescent="0.25">
      <c r="B6" s="13">
        <v>29</v>
      </c>
      <c r="C6">
        <f t="shared" si="1"/>
        <v>0</v>
      </c>
      <c r="D6" t="str">
        <f t="shared" si="2"/>
        <v/>
      </c>
      <c r="E6">
        <f t="shared" si="3"/>
        <v>0</v>
      </c>
      <c r="F6" t="str">
        <f t="shared" si="4"/>
        <v/>
      </c>
      <c r="G6">
        <f t="shared" si="5"/>
        <v>0</v>
      </c>
      <c r="H6" t="str">
        <f t="shared" si="6"/>
        <v/>
      </c>
      <c r="I6" t="str">
        <f t="shared" si="0"/>
        <v>New Mexico St</v>
      </c>
      <c r="J6">
        <f t="shared" si="7"/>
        <v>-2</v>
      </c>
      <c r="K6" t="e">
        <f t="shared" si="8"/>
        <v>#N/A</v>
      </c>
      <c r="L6">
        <f t="shared" si="9"/>
        <v>-2</v>
      </c>
      <c r="O6" t="s">
        <v>95</v>
      </c>
      <c r="P6">
        <v>-2</v>
      </c>
    </row>
    <row r="7" spans="2:17" x14ac:dyDescent="0.25">
      <c r="B7" s="13" t="s">
        <v>254</v>
      </c>
      <c r="C7">
        <f t="shared" si="1"/>
        <v>0</v>
      </c>
      <c r="D7" t="str">
        <f t="shared" si="2"/>
        <v/>
      </c>
      <c r="E7">
        <f t="shared" si="3"/>
        <v>0</v>
      </c>
      <c r="F7" t="str">
        <f t="shared" si="4"/>
        <v/>
      </c>
      <c r="G7">
        <f t="shared" si="5"/>
        <v>0</v>
      </c>
      <c r="H7" t="str">
        <f t="shared" si="6"/>
        <v/>
      </c>
      <c r="I7" t="str">
        <f t="shared" si="0"/>
        <v>South Florida</v>
      </c>
      <c r="J7" t="e">
        <f t="shared" si="7"/>
        <v>#N/A</v>
      </c>
      <c r="K7">
        <f t="shared" si="8"/>
        <v>122.5</v>
      </c>
      <c r="L7" t="str">
        <f t="shared" si="9"/>
        <v>122.5</v>
      </c>
      <c r="O7" t="s">
        <v>114</v>
      </c>
      <c r="Q7" s="13">
        <v>122.5</v>
      </c>
    </row>
    <row r="8" spans="2:17" x14ac:dyDescent="0.25">
      <c r="B8" s="13" t="s">
        <v>111</v>
      </c>
      <c r="C8">
        <f t="shared" si="1"/>
        <v>0</v>
      </c>
      <c r="D8" t="str">
        <f t="shared" si="2"/>
        <v/>
      </c>
      <c r="E8">
        <f t="shared" si="3"/>
        <v>0</v>
      </c>
      <c r="F8" t="str">
        <f t="shared" si="4"/>
        <v/>
      </c>
      <c r="G8">
        <f t="shared" si="5"/>
        <v>0</v>
      </c>
      <c r="H8" t="str">
        <f t="shared" si="6"/>
        <v/>
      </c>
      <c r="I8" t="str">
        <f t="shared" si="0"/>
        <v>Murray State</v>
      </c>
      <c r="J8">
        <f t="shared" si="7"/>
        <v>-7.5</v>
      </c>
      <c r="K8" t="e">
        <f t="shared" si="8"/>
        <v>#N/A</v>
      </c>
      <c r="L8">
        <f t="shared" si="9"/>
        <v>-7.5</v>
      </c>
      <c r="O8" t="s">
        <v>178</v>
      </c>
      <c r="P8">
        <v>-7.5</v>
      </c>
    </row>
    <row r="9" spans="2:17" x14ac:dyDescent="0.25">
      <c r="B9" s="13" t="s">
        <v>112</v>
      </c>
      <c r="C9">
        <f t="shared" si="1"/>
        <v>0</v>
      </c>
      <c r="D9" t="str">
        <f t="shared" si="2"/>
        <v/>
      </c>
      <c r="E9">
        <f t="shared" si="3"/>
        <v>0</v>
      </c>
      <c r="F9" t="str">
        <f t="shared" si="4"/>
        <v/>
      </c>
      <c r="G9">
        <f t="shared" si="5"/>
        <v>0</v>
      </c>
      <c r="H9" t="str">
        <f t="shared" si="6"/>
        <v/>
      </c>
      <c r="I9" t="str">
        <f t="shared" si="0"/>
        <v>Weber State</v>
      </c>
      <c r="J9" t="e">
        <f t="shared" si="7"/>
        <v>#N/A</v>
      </c>
      <c r="K9">
        <f t="shared" si="8"/>
        <v>130.5</v>
      </c>
      <c r="L9" t="str">
        <f t="shared" si="9"/>
        <v>130.5</v>
      </c>
      <c r="O9" t="s">
        <v>138</v>
      </c>
      <c r="Q9" s="13">
        <v>130.5</v>
      </c>
    </row>
    <row r="10" spans="2:17" x14ac:dyDescent="0.25">
      <c r="B10" s="13">
        <v>25</v>
      </c>
      <c r="C10">
        <f t="shared" si="1"/>
        <v>0</v>
      </c>
      <c r="D10" t="str">
        <f t="shared" si="2"/>
        <v/>
      </c>
      <c r="E10">
        <f t="shared" si="3"/>
        <v>0</v>
      </c>
      <c r="F10" t="str">
        <f t="shared" si="4"/>
        <v/>
      </c>
      <c r="G10">
        <f t="shared" si="5"/>
        <v>0</v>
      </c>
      <c r="H10" t="str">
        <f t="shared" si="6"/>
        <v/>
      </c>
      <c r="I10" t="str">
        <f t="shared" si="0"/>
        <v>Yale</v>
      </c>
      <c r="J10">
        <f t="shared" si="7"/>
        <v>-4.5</v>
      </c>
      <c r="K10" t="e">
        <f t="shared" si="8"/>
        <v>#N/A</v>
      </c>
      <c r="L10">
        <f t="shared" si="9"/>
        <v>-4.5</v>
      </c>
      <c r="O10" t="s">
        <v>105</v>
      </c>
      <c r="P10">
        <v>-4.5</v>
      </c>
    </row>
    <row r="11" spans="2:17" x14ac:dyDescent="0.25">
      <c r="B11" s="13" t="s">
        <v>96</v>
      </c>
      <c r="C11">
        <f t="shared" si="1"/>
        <v>0</v>
      </c>
      <c r="D11" t="str">
        <f t="shared" si="2"/>
        <v/>
      </c>
      <c r="E11">
        <f t="shared" si="3"/>
        <v>0</v>
      </c>
      <c r="F11" t="str">
        <f t="shared" si="4"/>
        <v/>
      </c>
      <c r="G11">
        <f t="shared" si="5"/>
        <v>0</v>
      </c>
      <c r="H11" t="str">
        <f t="shared" si="6"/>
        <v/>
      </c>
      <c r="I11" t="str">
        <f t="shared" si="0"/>
        <v>Bucknell</v>
      </c>
      <c r="J11" t="e">
        <f t="shared" si="7"/>
        <v>#N/A</v>
      </c>
      <c r="K11">
        <f t="shared" si="8"/>
        <v>138.5</v>
      </c>
      <c r="L11" t="str">
        <f t="shared" si="9"/>
        <v>138.5</v>
      </c>
      <c r="O11" t="s">
        <v>118</v>
      </c>
      <c r="Q11" s="13">
        <v>138.5</v>
      </c>
    </row>
    <row r="12" spans="2:17" x14ac:dyDescent="0.25">
      <c r="B12" s="13" t="s">
        <v>97</v>
      </c>
      <c r="C12">
        <f t="shared" si="1"/>
        <v>0</v>
      </c>
      <c r="D12" t="str">
        <f t="shared" si="2"/>
        <v/>
      </c>
      <c r="E12">
        <f t="shared" si="3"/>
        <v>0</v>
      </c>
      <c r="F12" t="str">
        <f t="shared" si="4"/>
        <v/>
      </c>
      <c r="G12">
        <f t="shared" si="5"/>
        <v>0</v>
      </c>
      <c r="H12" t="str">
        <f t="shared" si="6"/>
        <v/>
      </c>
      <c r="I12" t="str">
        <f t="shared" si="0"/>
        <v>Georgia</v>
      </c>
      <c r="J12" t="e">
        <f t="shared" si="7"/>
        <v>#N/A</v>
      </c>
      <c r="K12">
        <f t="shared" si="8"/>
        <v>150</v>
      </c>
      <c r="L12" t="str">
        <f t="shared" si="9"/>
        <v>150.0</v>
      </c>
      <c r="O12" t="s">
        <v>120</v>
      </c>
      <c r="Q12" s="13">
        <v>150</v>
      </c>
    </row>
    <row r="13" spans="2:17" x14ac:dyDescent="0.25">
      <c r="B13" s="13">
        <v>19</v>
      </c>
      <c r="C13">
        <f t="shared" si="1"/>
        <v>0</v>
      </c>
      <c r="D13" t="str">
        <f t="shared" si="2"/>
        <v/>
      </c>
      <c r="E13">
        <f t="shared" si="3"/>
        <v>0</v>
      </c>
      <c r="F13" t="str">
        <f t="shared" si="4"/>
        <v/>
      </c>
      <c r="G13">
        <f t="shared" si="5"/>
        <v>0</v>
      </c>
      <c r="H13" t="str">
        <f t="shared" si="6"/>
        <v/>
      </c>
      <c r="I13" t="str">
        <f t="shared" si="0"/>
        <v>Michigan State</v>
      </c>
      <c r="J13">
        <f t="shared" si="7"/>
        <v>-13.5</v>
      </c>
      <c r="K13" t="e">
        <f t="shared" si="8"/>
        <v>#N/A</v>
      </c>
      <c r="L13">
        <f t="shared" si="9"/>
        <v>-13.5</v>
      </c>
      <c r="O13" t="s">
        <v>131</v>
      </c>
      <c r="P13">
        <v>-13.5</v>
      </c>
    </row>
    <row r="14" spans="2:17" x14ac:dyDescent="0.25">
      <c r="B14" s="13" t="s">
        <v>255</v>
      </c>
      <c r="C14">
        <f t="shared" si="1"/>
        <v>0</v>
      </c>
      <c r="D14" t="str">
        <f t="shared" si="2"/>
        <v/>
      </c>
      <c r="E14">
        <f t="shared" si="3"/>
        <v>0</v>
      </c>
      <c r="F14" t="str">
        <f t="shared" si="4"/>
        <v/>
      </c>
      <c r="G14">
        <f t="shared" si="5"/>
        <v>0</v>
      </c>
      <c r="H14" t="str">
        <f t="shared" si="6"/>
        <v/>
      </c>
      <c r="I14" t="str">
        <f t="shared" si="0"/>
        <v>Boston U</v>
      </c>
      <c r="J14" t="e">
        <f t="shared" si="7"/>
        <v>#N/A</v>
      </c>
      <c r="K14">
        <f t="shared" si="8"/>
        <v>129.5</v>
      </c>
      <c r="L14" t="str">
        <f t="shared" si="9"/>
        <v>129.5</v>
      </c>
      <c r="O14" t="s">
        <v>40</v>
      </c>
      <c r="Q14" s="13">
        <v>129.5</v>
      </c>
    </row>
    <row r="15" spans="2:17" x14ac:dyDescent="0.25">
      <c r="B15" s="13" t="s">
        <v>107</v>
      </c>
      <c r="C15">
        <f t="shared" si="1"/>
        <v>0</v>
      </c>
      <c r="D15" t="str">
        <f t="shared" si="2"/>
        <v/>
      </c>
      <c r="E15">
        <f t="shared" si="3"/>
        <v>0</v>
      </c>
      <c r="F15" t="str">
        <f t="shared" si="4"/>
        <v/>
      </c>
      <c r="G15">
        <f t="shared" si="5"/>
        <v>0</v>
      </c>
      <c r="H15" t="str">
        <f t="shared" si="6"/>
        <v/>
      </c>
      <c r="I15" t="str">
        <f t="shared" si="0"/>
        <v>Northern Colo</v>
      </c>
      <c r="J15">
        <f t="shared" si="7"/>
        <v>-1</v>
      </c>
      <c r="K15" t="e">
        <f t="shared" si="8"/>
        <v>#N/A</v>
      </c>
      <c r="L15">
        <f t="shared" si="9"/>
        <v>-1</v>
      </c>
      <c r="O15" t="s">
        <v>264</v>
      </c>
      <c r="P15">
        <v>-1</v>
      </c>
    </row>
    <row r="16" spans="2:17" x14ac:dyDescent="0.25">
      <c r="B16" s="13" t="s">
        <v>108</v>
      </c>
      <c r="C16">
        <f t="shared" si="1"/>
        <v>0</v>
      </c>
      <c r="D16" t="str">
        <f t="shared" si="2"/>
        <v/>
      </c>
      <c r="E16">
        <f t="shared" si="3"/>
        <v>0</v>
      </c>
      <c r="F16" t="str">
        <f t="shared" si="4"/>
        <v/>
      </c>
      <c r="G16">
        <f t="shared" si="5"/>
        <v>0</v>
      </c>
      <c r="H16" t="str">
        <f t="shared" si="6"/>
        <v/>
      </c>
      <c r="I16" t="str">
        <f t="shared" si="0"/>
        <v>Hampton</v>
      </c>
      <c r="J16" t="e">
        <f t="shared" si="7"/>
        <v>#N/A</v>
      </c>
      <c r="K16">
        <f t="shared" si="8"/>
        <v>158</v>
      </c>
      <c r="L16" t="str">
        <f t="shared" si="9"/>
        <v>158.0</v>
      </c>
      <c r="O16" t="s">
        <v>266</v>
      </c>
      <c r="Q16" s="13">
        <v>158</v>
      </c>
    </row>
    <row r="17" spans="2:17" x14ac:dyDescent="0.25">
      <c r="B17" s="13">
        <v>16</v>
      </c>
      <c r="C17">
        <f t="shared" si="1"/>
        <v>0</v>
      </c>
      <c r="D17" t="str">
        <f t="shared" si="2"/>
        <v/>
      </c>
      <c r="E17">
        <f t="shared" si="3"/>
        <v>0</v>
      </c>
      <c r="F17" t="str">
        <f t="shared" si="4"/>
        <v/>
      </c>
      <c r="G17">
        <f t="shared" si="5"/>
        <v>0</v>
      </c>
      <c r="H17" t="str">
        <f t="shared" si="6"/>
        <v/>
      </c>
      <c r="I17" t="str">
        <f t="shared" si="0"/>
        <v>San Francisco</v>
      </c>
      <c r="J17">
        <f t="shared" si="7"/>
        <v>-16.5</v>
      </c>
      <c r="K17" t="e">
        <f t="shared" si="8"/>
        <v>#N/A</v>
      </c>
      <c r="L17">
        <f t="shared" si="9"/>
        <v>-16.5</v>
      </c>
      <c r="O17" t="s">
        <v>269</v>
      </c>
      <c r="P17">
        <v>-16.5</v>
      </c>
    </row>
    <row r="18" spans="2:17" x14ac:dyDescent="0.25">
      <c r="B18" s="13" t="s">
        <v>23</v>
      </c>
      <c r="C18">
        <f t="shared" si="1"/>
        <v>0</v>
      </c>
      <c r="D18" t="str">
        <f t="shared" si="2"/>
        <v/>
      </c>
      <c r="E18">
        <f t="shared" si="3"/>
        <v>0</v>
      </c>
      <c r="F18" t="str">
        <f t="shared" si="4"/>
        <v/>
      </c>
      <c r="G18">
        <f t="shared" si="5"/>
        <v>0</v>
      </c>
      <c r="H18" t="str">
        <f t="shared" si="6"/>
        <v/>
      </c>
      <c r="I18" t="str">
        <f t="shared" si="0"/>
        <v>Grambling State</v>
      </c>
      <c r="J18" t="e">
        <f t="shared" si="7"/>
        <v>#N/A</v>
      </c>
      <c r="K18">
        <f t="shared" si="8"/>
        <v>154</v>
      </c>
      <c r="L18" t="str">
        <f t="shared" si="9"/>
        <v>154.0</v>
      </c>
      <c r="O18" t="s">
        <v>271</v>
      </c>
      <c r="Q18" s="13">
        <v>154</v>
      </c>
    </row>
    <row r="19" spans="2:17" x14ac:dyDescent="0.25">
      <c r="B19" s="13" t="s">
        <v>22</v>
      </c>
      <c r="C19">
        <f t="shared" si="1"/>
        <v>0</v>
      </c>
      <c r="D19" t="str">
        <f t="shared" si="2"/>
        <v/>
      </c>
      <c r="E19">
        <f t="shared" si="3"/>
        <v>0</v>
      </c>
      <c r="F19" t="str">
        <f t="shared" si="4"/>
        <v/>
      </c>
      <c r="G19">
        <f t="shared" si="5"/>
        <v>0</v>
      </c>
      <c r="H19" t="str">
        <f t="shared" si="6"/>
        <v/>
      </c>
      <c r="I19" t="str">
        <f t="shared" si="0"/>
        <v>Portland State</v>
      </c>
      <c r="J19">
        <f t="shared" si="7"/>
        <v>-5.5</v>
      </c>
      <c r="K19" t="e">
        <f t="shared" si="8"/>
        <v>#N/A</v>
      </c>
      <c r="L19">
        <f t="shared" si="9"/>
        <v>-5.5</v>
      </c>
      <c r="O19" t="s">
        <v>274</v>
      </c>
      <c r="P19">
        <v>-5.5</v>
      </c>
    </row>
    <row r="20" spans="2:17" x14ac:dyDescent="0.25">
      <c r="B20" s="13" t="s">
        <v>256</v>
      </c>
      <c r="C20">
        <f t="shared" si="1"/>
        <v>1</v>
      </c>
      <c r="D20" t="str">
        <f t="shared" si="2"/>
        <v>137.0</v>
      </c>
      <c r="E20">
        <f t="shared" si="3"/>
        <v>2</v>
      </c>
      <c r="F20" t="str">
        <f t="shared" si="4"/>
        <v>137.0</v>
      </c>
      <c r="G20">
        <f t="shared" si="5"/>
        <v>1</v>
      </c>
      <c r="H20" t="str">
        <f t="shared" si="6"/>
        <v>Western Mich</v>
      </c>
      <c r="I20" t="str">
        <f t="shared" si="0"/>
        <v>UL-Lafayette</v>
      </c>
      <c r="J20" t="e">
        <f t="shared" si="7"/>
        <v>#N/A</v>
      </c>
      <c r="K20">
        <f t="shared" si="8"/>
        <v>143</v>
      </c>
      <c r="L20" t="str">
        <f t="shared" si="9"/>
        <v>143.0</v>
      </c>
      <c r="O20" t="s">
        <v>124</v>
      </c>
      <c r="Q20" s="13">
        <v>143</v>
      </c>
    </row>
    <row r="21" spans="2:17" x14ac:dyDescent="0.25">
      <c r="B21" s="13">
        <v>0.5</v>
      </c>
      <c r="C21">
        <f t="shared" si="1"/>
        <v>1</v>
      </c>
      <c r="D21" t="str">
        <f t="shared" si="2"/>
        <v/>
      </c>
      <c r="E21">
        <f t="shared" si="3"/>
        <v>2</v>
      </c>
      <c r="F21" t="str">
        <f t="shared" si="4"/>
        <v/>
      </c>
      <c r="G21">
        <f t="shared" si="5"/>
        <v>1</v>
      </c>
      <c r="H21" t="str">
        <f t="shared" si="6"/>
        <v/>
      </c>
      <c r="I21" t="str">
        <f t="shared" si="0"/>
        <v>UC-Irvine</v>
      </c>
      <c r="J21">
        <f t="shared" si="7"/>
        <v>-8</v>
      </c>
      <c r="K21" t="e">
        <f t="shared" si="8"/>
        <v>#N/A</v>
      </c>
      <c r="L21">
        <f t="shared" si="9"/>
        <v>-8</v>
      </c>
      <c r="O21" t="s">
        <v>276</v>
      </c>
      <c r="P21">
        <v>-8</v>
      </c>
    </row>
    <row r="22" spans="2:17" x14ac:dyDescent="0.25">
      <c r="B22" s="13" t="s">
        <v>115</v>
      </c>
      <c r="C22">
        <f t="shared" si="1"/>
        <v>1</v>
      </c>
      <c r="D22" t="str">
        <f t="shared" si="2"/>
        <v/>
      </c>
      <c r="E22">
        <f t="shared" si="3"/>
        <v>2</v>
      </c>
      <c r="F22" t="str">
        <f t="shared" si="4"/>
        <v/>
      </c>
      <c r="G22">
        <f t="shared" si="5"/>
        <v>1</v>
      </c>
      <c r="H22" t="str">
        <f t="shared" si="6"/>
        <v/>
      </c>
      <c r="I22" t="str">
        <f t="shared" si="0"/>
        <v>Wisconsin</v>
      </c>
      <c r="J22">
        <f t="shared" si="7"/>
        <v>-5</v>
      </c>
      <c r="K22" t="e">
        <f t="shared" si="8"/>
        <v>#N/A</v>
      </c>
      <c r="L22">
        <f t="shared" si="9"/>
        <v>-5</v>
      </c>
      <c r="O22" t="s">
        <v>173</v>
      </c>
      <c r="P22">
        <v>-5</v>
      </c>
    </row>
    <row r="23" spans="2:17" x14ac:dyDescent="0.25">
      <c r="B23" s="13" t="s">
        <v>116</v>
      </c>
      <c r="C23">
        <f t="shared" si="1"/>
        <v>1</v>
      </c>
      <c r="D23" t="str">
        <f t="shared" si="2"/>
        <v/>
      </c>
      <c r="E23">
        <f t="shared" si="3"/>
        <v>2</v>
      </c>
      <c r="F23" t="str">
        <f t="shared" si="4"/>
        <v/>
      </c>
      <c r="G23">
        <f t="shared" si="5"/>
        <v>1</v>
      </c>
      <c r="H23" t="str">
        <f t="shared" si="6"/>
        <v/>
      </c>
      <c r="I23" t="str">
        <f t="shared" si="0"/>
        <v>New Mexico</v>
      </c>
      <c r="J23" t="e">
        <f t="shared" si="7"/>
        <v>#N/A</v>
      </c>
      <c r="K23">
        <f t="shared" si="8"/>
        <v>140</v>
      </c>
      <c r="L23" t="str">
        <f t="shared" si="9"/>
        <v>140.0</v>
      </c>
      <c r="O23" t="s">
        <v>227</v>
      </c>
      <c r="Q23" s="13">
        <v>140</v>
      </c>
    </row>
    <row r="24" spans="2:17" x14ac:dyDescent="0.25">
      <c r="B24" s="13">
        <v>-1.5</v>
      </c>
      <c r="C24">
        <f t="shared" si="1"/>
        <v>2</v>
      </c>
      <c r="D24">
        <f t="shared" si="2"/>
        <v>-1.5</v>
      </c>
      <c r="E24">
        <f t="shared" si="3"/>
        <v>2</v>
      </c>
      <c r="F24" t="str">
        <f t="shared" si="4"/>
        <v/>
      </c>
      <c r="G24">
        <f t="shared" si="5"/>
        <v>2</v>
      </c>
      <c r="H24" t="str">
        <f t="shared" si="6"/>
        <v>Seattle</v>
      </c>
      <c r="I24" t="str">
        <f t="shared" si="0"/>
        <v>South Alabama</v>
      </c>
      <c r="J24">
        <f t="shared" si="7"/>
        <v>-1.5</v>
      </c>
      <c r="K24" t="e">
        <f t="shared" si="8"/>
        <v>#N/A</v>
      </c>
      <c r="L24">
        <f t="shared" si="9"/>
        <v>-1.5</v>
      </c>
      <c r="O24" t="s">
        <v>99</v>
      </c>
      <c r="P24">
        <v>-1.5</v>
      </c>
    </row>
    <row r="25" spans="2:17" x14ac:dyDescent="0.25">
      <c r="B25" s="13" t="s">
        <v>257</v>
      </c>
      <c r="C25">
        <f t="shared" si="1"/>
        <v>2</v>
      </c>
      <c r="D25" t="str">
        <f t="shared" si="2"/>
        <v/>
      </c>
      <c r="E25">
        <f t="shared" si="3"/>
        <v>2</v>
      </c>
      <c r="F25" t="str">
        <f t="shared" si="4"/>
        <v/>
      </c>
      <c r="G25">
        <f t="shared" si="5"/>
        <v>2</v>
      </c>
      <c r="H25" t="str">
        <f t="shared" si="6"/>
        <v/>
      </c>
      <c r="I25" t="str">
        <f t="shared" si="0"/>
        <v>Miami OH</v>
      </c>
      <c r="J25" t="e">
        <f t="shared" si="7"/>
        <v>#N/A</v>
      </c>
      <c r="K25">
        <f t="shared" si="8"/>
        <v>142</v>
      </c>
      <c r="L25" t="str">
        <f t="shared" si="9"/>
        <v>142.0</v>
      </c>
      <c r="O25" t="s">
        <v>110</v>
      </c>
      <c r="Q25" s="13">
        <v>142</v>
      </c>
    </row>
    <row r="26" spans="2:17" x14ac:dyDescent="0.25">
      <c r="B26" s="13" t="s">
        <v>258</v>
      </c>
      <c r="C26">
        <f t="shared" si="1"/>
        <v>2</v>
      </c>
      <c r="D26" t="str">
        <f t="shared" si="2"/>
        <v/>
      </c>
      <c r="E26">
        <f t="shared" si="3"/>
        <v>2</v>
      </c>
      <c r="F26" t="str">
        <f t="shared" si="4"/>
        <v/>
      </c>
      <c r="G26">
        <f t="shared" si="5"/>
        <v>2</v>
      </c>
      <c r="H26" t="str">
        <f t="shared" si="6"/>
        <v/>
      </c>
      <c r="I26" t="str">
        <f t="shared" si="0"/>
        <v>Old Dominion</v>
      </c>
      <c r="J26">
        <f t="shared" si="7"/>
        <v>-2</v>
      </c>
      <c r="K26" t="e">
        <f t="shared" si="8"/>
        <v>#N/A</v>
      </c>
      <c r="L26">
        <f t="shared" si="9"/>
        <v>-2</v>
      </c>
      <c r="O26" t="s">
        <v>134</v>
      </c>
      <c r="P26">
        <v>-2</v>
      </c>
    </row>
    <row r="27" spans="2:17" x14ac:dyDescent="0.25">
      <c r="B27" s="13" t="s">
        <v>259</v>
      </c>
      <c r="C27">
        <f t="shared" si="1"/>
        <v>3</v>
      </c>
      <c r="D27" t="str">
        <f t="shared" si="2"/>
        <v>143.0</v>
      </c>
      <c r="E27">
        <f t="shared" si="3"/>
        <v>4</v>
      </c>
      <c r="F27" t="str">
        <f t="shared" si="4"/>
        <v>143.0</v>
      </c>
      <c r="G27">
        <f t="shared" si="5"/>
        <v>3</v>
      </c>
      <c r="H27" t="str">
        <f t="shared" si="6"/>
        <v>TN Martin</v>
      </c>
      <c r="I27" t="str">
        <f t="shared" si="0"/>
        <v>Washington State</v>
      </c>
      <c r="J27" t="e">
        <f t="shared" si="7"/>
        <v>#N/A</v>
      </c>
      <c r="K27">
        <f t="shared" si="8"/>
        <v>129.5</v>
      </c>
      <c r="L27" t="str">
        <f t="shared" si="9"/>
        <v>129.5</v>
      </c>
      <c r="O27" t="s">
        <v>182</v>
      </c>
      <c r="Q27" s="13">
        <v>129.5</v>
      </c>
    </row>
    <row r="28" spans="2:17" x14ac:dyDescent="0.25">
      <c r="B28" s="13">
        <v>0.52083333333333337</v>
      </c>
      <c r="C28">
        <f t="shared" si="1"/>
        <v>3</v>
      </c>
      <c r="D28" t="str">
        <f t="shared" si="2"/>
        <v/>
      </c>
      <c r="E28">
        <f t="shared" si="3"/>
        <v>4</v>
      </c>
      <c r="F28" t="str">
        <f t="shared" si="4"/>
        <v/>
      </c>
      <c r="G28">
        <f t="shared" si="5"/>
        <v>3</v>
      </c>
      <c r="H28" t="str">
        <f t="shared" si="6"/>
        <v/>
      </c>
      <c r="I28" t="str">
        <f t="shared" si="0"/>
        <v>Brown</v>
      </c>
      <c r="J28">
        <f t="shared" si="7"/>
        <v>-1</v>
      </c>
      <c r="K28" t="e">
        <f t="shared" si="8"/>
        <v>#N/A</v>
      </c>
      <c r="L28">
        <f t="shared" si="9"/>
        <v>-1</v>
      </c>
      <c r="O28" t="s">
        <v>280</v>
      </c>
      <c r="P28">
        <v>-1</v>
      </c>
    </row>
    <row r="29" spans="2:17" x14ac:dyDescent="0.25">
      <c r="B29" s="13" t="s">
        <v>53</v>
      </c>
      <c r="C29">
        <f t="shared" si="1"/>
        <v>3</v>
      </c>
      <c r="D29" t="str">
        <f t="shared" si="2"/>
        <v/>
      </c>
      <c r="E29">
        <f t="shared" si="3"/>
        <v>4</v>
      </c>
      <c r="F29" t="str">
        <f t="shared" si="4"/>
        <v/>
      </c>
      <c r="G29">
        <f t="shared" si="5"/>
        <v>3</v>
      </c>
      <c r="H29" t="str">
        <f t="shared" si="6"/>
        <v/>
      </c>
      <c r="I29" t="str">
        <f t="shared" si="0"/>
        <v>MA-Lowell</v>
      </c>
      <c r="J29" t="e">
        <f t="shared" si="7"/>
        <v>#N/A</v>
      </c>
      <c r="K29">
        <f t="shared" si="8"/>
        <v>145.5</v>
      </c>
      <c r="L29" t="str">
        <f t="shared" si="9"/>
        <v>145.5</v>
      </c>
      <c r="O29" t="s">
        <v>282</v>
      </c>
      <c r="Q29" s="13">
        <v>145.5</v>
      </c>
    </row>
    <row r="30" spans="2:17" x14ac:dyDescent="0.25">
      <c r="B30" s="13" t="s">
        <v>52</v>
      </c>
      <c r="C30">
        <f t="shared" si="1"/>
        <v>3</v>
      </c>
      <c r="D30" t="str">
        <f t="shared" si="2"/>
        <v/>
      </c>
      <c r="E30">
        <f t="shared" si="3"/>
        <v>4</v>
      </c>
      <c r="F30" t="str">
        <f t="shared" si="4"/>
        <v/>
      </c>
      <c r="G30">
        <f t="shared" si="5"/>
        <v>3</v>
      </c>
      <c r="H30" t="str">
        <f t="shared" si="6"/>
        <v/>
      </c>
      <c r="I30" t="str">
        <f t="shared" si="0"/>
        <v>IUPUI</v>
      </c>
      <c r="J30">
        <f t="shared" si="7"/>
        <v>-5.5</v>
      </c>
      <c r="K30" t="e">
        <f t="shared" si="8"/>
        <v>#N/A</v>
      </c>
      <c r="L30">
        <f t="shared" si="9"/>
        <v>-5.5</v>
      </c>
      <c r="O30" t="s">
        <v>142</v>
      </c>
      <c r="P30">
        <v>-5.5</v>
      </c>
    </row>
    <row r="31" spans="2:17" x14ac:dyDescent="0.25">
      <c r="B31" s="13">
        <v>-4.5</v>
      </c>
      <c r="C31">
        <f t="shared" si="1"/>
        <v>4</v>
      </c>
      <c r="D31">
        <f t="shared" si="2"/>
        <v>-4.5</v>
      </c>
      <c r="E31">
        <f t="shared" si="3"/>
        <v>4</v>
      </c>
      <c r="F31" t="str">
        <f t="shared" si="4"/>
        <v/>
      </c>
      <c r="G31">
        <f t="shared" si="5"/>
        <v>4</v>
      </c>
      <c r="H31" t="str">
        <f t="shared" si="6"/>
        <v>Gardner-Webb</v>
      </c>
      <c r="I31" t="str">
        <f t="shared" si="0"/>
        <v>Southern U</v>
      </c>
      <c r="J31" t="e">
        <f t="shared" si="7"/>
        <v>#N/A</v>
      </c>
      <c r="K31">
        <f t="shared" si="8"/>
        <v>134.5</v>
      </c>
      <c r="L31" t="str">
        <f t="shared" si="9"/>
        <v>134.5</v>
      </c>
      <c r="O31" t="s">
        <v>30</v>
      </c>
      <c r="Q31" s="13">
        <v>134.5</v>
      </c>
    </row>
    <row r="32" spans="2:17" x14ac:dyDescent="0.25">
      <c r="B32" s="13" t="s">
        <v>94</v>
      </c>
      <c r="C32">
        <f t="shared" si="1"/>
        <v>4</v>
      </c>
      <c r="D32" t="str">
        <f t="shared" si="2"/>
        <v/>
      </c>
      <c r="E32">
        <f t="shared" si="3"/>
        <v>4</v>
      </c>
      <c r="F32" t="str">
        <f t="shared" si="4"/>
        <v/>
      </c>
      <c r="G32">
        <f t="shared" si="5"/>
        <v>4</v>
      </c>
      <c r="H32" t="str">
        <f t="shared" si="6"/>
        <v/>
      </c>
      <c r="I32" t="str">
        <f t="shared" si="0"/>
        <v>West Illinois</v>
      </c>
      <c r="J32" t="e">
        <f t="shared" si="7"/>
        <v>#N/A</v>
      </c>
      <c r="K32">
        <f t="shared" si="8"/>
        <v>144</v>
      </c>
      <c r="L32" t="str">
        <f t="shared" si="9"/>
        <v>144.0</v>
      </c>
      <c r="O32" t="s">
        <v>287</v>
      </c>
      <c r="Q32" s="13">
        <v>144</v>
      </c>
    </row>
    <row r="33" spans="2:17" x14ac:dyDescent="0.25">
      <c r="B33" s="13" t="s">
        <v>95</v>
      </c>
      <c r="C33">
        <f t="shared" si="1"/>
        <v>4</v>
      </c>
      <c r="D33" t="str">
        <f t="shared" si="2"/>
        <v/>
      </c>
      <c r="E33">
        <f t="shared" si="3"/>
        <v>4</v>
      </c>
      <c r="F33" t="str">
        <f t="shared" si="4"/>
        <v/>
      </c>
      <c r="G33">
        <f t="shared" si="5"/>
        <v>4</v>
      </c>
      <c r="H33" t="str">
        <f t="shared" si="6"/>
        <v/>
      </c>
      <c r="I33" t="str">
        <f t="shared" si="0"/>
        <v>Ball State</v>
      </c>
      <c r="J33">
        <f t="shared" si="7"/>
        <v>-16</v>
      </c>
      <c r="K33" t="e">
        <f t="shared" si="8"/>
        <v>#N/A</v>
      </c>
      <c r="L33">
        <f t="shared" si="9"/>
        <v>-16</v>
      </c>
      <c r="O33" t="s">
        <v>290</v>
      </c>
      <c r="P33">
        <v>-16</v>
      </c>
    </row>
    <row r="34" spans="2:17" x14ac:dyDescent="0.25">
      <c r="B34" s="13">
        <v>-2</v>
      </c>
      <c r="C34">
        <f t="shared" si="1"/>
        <v>5</v>
      </c>
      <c r="D34">
        <f t="shared" si="2"/>
        <v>-2</v>
      </c>
      <c r="E34">
        <f t="shared" si="3"/>
        <v>4</v>
      </c>
      <c r="F34" t="str">
        <f t="shared" si="4"/>
        <v/>
      </c>
      <c r="G34">
        <f t="shared" si="5"/>
        <v>5</v>
      </c>
      <c r="H34" t="str">
        <f t="shared" si="6"/>
        <v>New Mexico St</v>
      </c>
      <c r="I34" t="str">
        <f t="shared" si="0"/>
        <v>Wofford</v>
      </c>
      <c r="J34">
        <f t="shared" si="7"/>
        <v>-17</v>
      </c>
      <c r="K34" t="e">
        <f t="shared" si="8"/>
        <v>#N/A</v>
      </c>
      <c r="L34">
        <f t="shared" si="9"/>
        <v>-17</v>
      </c>
      <c r="O34" t="s">
        <v>292</v>
      </c>
      <c r="P34">
        <v>-17</v>
      </c>
    </row>
    <row r="35" spans="2:17" x14ac:dyDescent="0.25">
      <c r="B35" s="13">
        <v>0.5625</v>
      </c>
      <c r="C35">
        <f t="shared" si="1"/>
        <v>5</v>
      </c>
      <c r="D35" t="str">
        <f t="shared" si="2"/>
        <v/>
      </c>
      <c r="E35">
        <f t="shared" si="3"/>
        <v>4</v>
      </c>
      <c r="F35" t="str">
        <f t="shared" si="4"/>
        <v/>
      </c>
      <c r="G35">
        <f t="shared" si="5"/>
        <v>5</v>
      </c>
      <c r="H35" t="str">
        <f t="shared" si="6"/>
        <v/>
      </c>
      <c r="I35" t="str">
        <f t="shared" si="0"/>
        <v>MD-East Shore</v>
      </c>
      <c r="J35" t="e">
        <f t="shared" si="7"/>
        <v>#N/A</v>
      </c>
      <c r="K35">
        <f t="shared" si="8"/>
        <v>131.5</v>
      </c>
      <c r="L35" t="str">
        <f t="shared" si="9"/>
        <v>131.5</v>
      </c>
      <c r="O35" t="s">
        <v>294</v>
      </c>
      <c r="Q35" s="13">
        <v>131.5</v>
      </c>
    </row>
    <row r="36" spans="2:17" x14ac:dyDescent="0.25">
      <c r="B36" s="13" t="s">
        <v>113</v>
      </c>
      <c r="C36">
        <f t="shared" si="1"/>
        <v>5</v>
      </c>
      <c r="D36" t="str">
        <f t="shared" si="2"/>
        <v/>
      </c>
      <c r="E36">
        <f t="shared" si="3"/>
        <v>4</v>
      </c>
      <c r="F36" t="str">
        <f t="shared" si="4"/>
        <v/>
      </c>
      <c r="G36">
        <f t="shared" si="5"/>
        <v>5</v>
      </c>
      <c r="H36" t="str">
        <f t="shared" si="6"/>
        <v/>
      </c>
      <c r="I36" t="str">
        <f t="shared" si="0"/>
        <v>Wichita State</v>
      </c>
      <c r="J36">
        <f t="shared" si="7"/>
        <v>-2.5</v>
      </c>
      <c r="K36" t="e">
        <f t="shared" si="8"/>
        <v>#N/A</v>
      </c>
      <c r="L36">
        <f t="shared" si="9"/>
        <v>-2.5</v>
      </c>
      <c r="O36" t="s">
        <v>296</v>
      </c>
      <c r="P36">
        <v>-2.5</v>
      </c>
    </row>
    <row r="37" spans="2:17" x14ac:dyDescent="0.25">
      <c r="B37" s="13" t="s">
        <v>114</v>
      </c>
      <c r="C37">
        <f t="shared" si="1"/>
        <v>5</v>
      </c>
      <c r="D37" t="str">
        <f t="shared" si="2"/>
        <v/>
      </c>
      <c r="E37">
        <f t="shared" si="3"/>
        <v>4</v>
      </c>
      <c r="F37" t="str">
        <f t="shared" si="4"/>
        <v/>
      </c>
      <c r="G37">
        <f t="shared" si="5"/>
        <v>5</v>
      </c>
      <c r="H37" t="str">
        <f t="shared" si="6"/>
        <v/>
      </c>
      <c r="I37" t="str">
        <f t="shared" si="0"/>
        <v>South Carolina</v>
      </c>
      <c r="J37" t="e">
        <f t="shared" si="7"/>
        <v>#N/A</v>
      </c>
      <c r="K37">
        <f t="shared" si="8"/>
        <v>132.5</v>
      </c>
      <c r="L37" t="str">
        <f t="shared" si="9"/>
        <v>132.5</v>
      </c>
      <c r="O37" t="s">
        <v>50</v>
      </c>
      <c r="Q37" s="13">
        <v>132.5</v>
      </c>
    </row>
    <row r="38" spans="2:17" x14ac:dyDescent="0.25">
      <c r="B38" s="13" t="s">
        <v>260</v>
      </c>
      <c r="C38">
        <f t="shared" si="1"/>
        <v>6</v>
      </c>
      <c r="D38" t="str">
        <f t="shared" si="2"/>
        <v>122.5</v>
      </c>
      <c r="E38">
        <f t="shared" si="3"/>
        <v>6</v>
      </c>
      <c r="F38" t="str">
        <f t="shared" si="4"/>
        <v>122.5</v>
      </c>
      <c r="G38">
        <f t="shared" si="5"/>
        <v>6</v>
      </c>
      <c r="H38" t="str">
        <f t="shared" si="6"/>
        <v>South Florida</v>
      </c>
      <c r="I38" t="str">
        <f t="shared" si="0"/>
        <v>Howard</v>
      </c>
      <c r="J38" t="e">
        <f t="shared" si="7"/>
        <v>#N/A</v>
      </c>
      <c r="K38">
        <f t="shared" si="8"/>
        <v>145</v>
      </c>
      <c r="L38" t="str">
        <f t="shared" si="9"/>
        <v>145.0</v>
      </c>
      <c r="O38" t="s">
        <v>298</v>
      </c>
      <c r="Q38" s="13">
        <v>145</v>
      </c>
    </row>
    <row r="39" spans="2:17" x14ac:dyDescent="0.25">
      <c r="B39" s="13" t="s">
        <v>177</v>
      </c>
      <c r="C39">
        <f t="shared" si="1"/>
        <v>6</v>
      </c>
      <c r="D39" t="str">
        <f t="shared" si="2"/>
        <v/>
      </c>
      <c r="E39">
        <f t="shared" si="3"/>
        <v>6</v>
      </c>
      <c r="F39" t="str">
        <f t="shared" si="4"/>
        <v/>
      </c>
      <c r="G39">
        <f t="shared" si="5"/>
        <v>6</v>
      </c>
      <c r="H39" t="str">
        <f t="shared" si="6"/>
        <v/>
      </c>
      <c r="I39" t="str">
        <f t="shared" si="0"/>
        <v>American U</v>
      </c>
      <c r="J39">
        <f t="shared" si="7"/>
        <v>-16.5</v>
      </c>
      <c r="K39" t="e">
        <f t="shared" si="8"/>
        <v>#N/A</v>
      </c>
      <c r="L39">
        <f t="shared" si="9"/>
        <v>-16.5</v>
      </c>
      <c r="O39" t="s">
        <v>301</v>
      </c>
      <c r="P39">
        <v>-16.5</v>
      </c>
    </row>
    <row r="40" spans="2:17" x14ac:dyDescent="0.25">
      <c r="B40" s="13" t="s">
        <v>178</v>
      </c>
      <c r="C40">
        <f t="shared" si="1"/>
        <v>6</v>
      </c>
      <c r="D40" t="str">
        <f t="shared" si="2"/>
        <v/>
      </c>
      <c r="E40">
        <f t="shared" si="3"/>
        <v>6</v>
      </c>
      <c r="F40" t="str">
        <f t="shared" si="4"/>
        <v/>
      </c>
      <c r="G40">
        <f t="shared" si="5"/>
        <v>6</v>
      </c>
      <c r="H40" t="str">
        <f t="shared" si="6"/>
        <v/>
      </c>
      <c r="I40" t="str">
        <f t="shared" si="0"/>
        <v>Appalachian State</v>
      </c>
      <c r="J40" t="e">
        <f t="shared" si="7"/>
        <v>#N/A</v>
      </c>
      <c r="K40">
        <f t="shared" si="8"/>
        <v>134.5</v>
      </c>
      <c r="L40" t="str">
        <f t="shared" si="9"/>
        <v>134.5</v>
      </c>
      <c r="O40" t="s">
        <v>306</v>
      </c>
      <c r="Q40" s="13">
        <v>134.5</v>
      </c>
    </row>
    <row r="41" spans="2:17" x14ac:dyDescent="0.25">
      <c r="B41" s="13">
        <v>-7.5</v>
      </c>
      <c r="C41">
        <f t="shared" si="1"/>
        <v>7</v>
      </c>
      <c r="D41">
        <f t="shared" si="2"/>
        <v>-7.5</v>
      </c>
      <c r="E41">
        <f t="shared" si="3"/>
        <v>6</v>
      </c>
      <c r="F41" t="str">
        <f t="shared" si="4"/>
        <v/>
      </c>
      <c r="G41">
        <f t="shared" si="5"/>
        <v>7</v>
      </c>
      <c r="H41" t="str">
        <f t="shared" si="6"/>
        <v>Murray State</v>
      </c>
      <c r="I41" t="str">
        <f t="shared" si="0"/>
        <v>E Tenn State</v>
      </c>
      <c r="J41">
        <f t="shared" si="7"/>
        <v>-11.5</v>
      </c>
      <c r="K41" t="e">
        <f t="shared" si="8"/>
        <v>#N/A</v>
      </c>
      <c r="L41">
        <f t="shared" si="9"/>
        <v>-11.5</v>
      </c>
      <c r="O41" t="s">
        <v>308</v>
      </c>
      <c r="P41">
        <v>-11.5</v>
      </c>
    </row>
    <row r="42" spans="2:17" x14ac:dyDescent="0.25">
      <c r="B42" s="13">
        <v>0.5625</v>
      </c>
      <c r="C42">
        <f t="shared" si="1"/>
        <v>7</v>
      </c>
      <c r="D42" t="str">
        <f t="shared" si="2"/>
        <v/>
      </c>
      <c r="E42">
        <f t="shared" si="3"/>
        <v>6</v>
      </c>
      <c r="F42" t="str">
        <f t="shared" si="4"/>
        <v/>
      </c>
      <c r="G42">
        <f t="shared" si="5"/>
        <v>7</v>
      </c>
      <c r="H42" t="str">
        <f t="shared" si="6"/>
        <v/>
      </c>
      <c r="I42" t="str">
        <f t="shared" si="0"/>
        <v>Coppin State</v>
      </c>
      <c r="J42" t="e">
        <f t="shared" si="7"/>
        <v>#N/A</v>
      </c>
      <c r="K42">
        <f t="shared" si="8"/>
        <v>159.5</v>
      </c>
      <c r="L42" t="str">
        <f t="shared" si="9"/>
        <v>159.5</v>
      </c>
      <c r="O42" t="s">
        <v>311</v>
      </c>
      <c r="Q42" s="13">
        <v>159.5</v>
      </c>
    </row>
    <row r="43" spans="2:17" x14ac:dyDescent="0.25">
      <c r="B43" s="13" t="s">
        <v>137</v>
      </c>
      <c r="C43">
        <f t="shared" si="1"/>
        <v>7</v>
      </c>
      <c r="D43" t="str">
        <f t="shared" si="2"/>
        <v/>
      </c>
      <c r="E43">
        <f t="shared" si="3"/>
        <v>6</v>
      </c>
      <c r="F43" t="str">
        <f t="shared" si="4"/>
        <v/>
      </c>
      <c r="G43">
        <f t="shared" si="5"/>
        <v>7</v>
      </c>
      <c r="H43" t="str">
        <f t="shared" si="6"/>
        <v/>
      </c>
      <c r="I43" t="str">
        <f t="shared" si="0"/>
        <v>James Madison</v>
      </c>
      <c r="J43">
        <f t="shared" si="7"/>
        <v>-11</v>
      </c>
      <c r="K43" t="e">
        <f t="shared" si="8"/>
        <v>#N/A</v>
      </c>
      <c r="L43">
        <f t="shared" si="9"/>
        <v>-11</v>
      </c>
      <c r="O43" t="s">
        <v>314</v>
      </c>
      <c r="P43">
        <v>-11</v>
      </c>
    </row>
    <row r="44" spans="2:17" x14ac:dyDescent="0.25">
      <c r="B44" s="13" t="s">
        <v>138</v>
      </c>
      <c r="C44">
        <f t="shared" si="1"/>
        <v>7</v>
      </c>
      <c r="D44" t="str">
        <f t="shared" si="2"/>
        <v/>
      </c>
      <c r="E44">
        <f t="shared" si="3"/>
        <v>6</v>
      </c>
      <c r="F44" t="str">
        <f t="shared" si="4"/>
        <v/>
      </c>
      <c r="G44">
        <f t="shared" si="5"/>
        <v>7</v>
      </c>
      <c r="H44" t="str">
        <f t="shared" si="6"/>
        <v/>
      </c>
      <c r="I44" t="str">
        <f t="shared" si="0"/>
        <v>Cornell</v>
      </c>
      <c r="J44" t="e">
        <f t="shared" si="7"/>
        <v>#N/A</v>
      </c>
      <c r="K44">
        <f t="shared" si="8"/>
        <v>120</v>
      </c>
      <c r="L44" t="str">
        <f t="shared" si="9"/>
        <v>120.0</v>
      </c>
      <c r="O44" t="s">
        <v>316</v>
      </c>
      <c r="Q44" s="13">
        <v>120</v>
      </c>
    </row>
    <row r="45" spans="2:17" x14ac:dyDescent="0.25">
      <c r="B45" s="13" t="s">
        <v>261</v>
      </c>
      <c r="C45">
        <f t="shared" si="1"/>
        <v>8</v>
      </c>
      <c r="D45" t="str">
        <f t="shared" si="2"/>
        <v>130.5</v>
      </c>
      <c r="E45">
        <f t="shared" si="3"/>
        <v>8</v>
      </c>
      <c r="F45" t="str">
        <f t="shared" si="4"/>
        <v>130.5</v>
      </c>
      <c r="G45">
        <f t="shared" si="5"/>
        <v>8</v>
      </c>
      <c r="H45" t="str">
        <f t="shared" si="6"/>
        <v>Weber State</v>
      </c>
      <c r="I45" t="str">
        <f t="shared" si="0"/>
        <v>Navy</v>
      </c>
      <c r="J45">
        <f t="shared" si="7"/>
        <v>-3</v>
      </c>
      <c r="K45" t="e">
        <f t="shared" si="8"/>
        <v>#N/A</v>
      </c>
      <c r="L45">
        <f t="shared" si="9"/>
        <v>-3</v>
      </c>
      <c r="O45" t="s">
        <v>58</v>
      </c>
      <c r="P45">
        <v>-3</v>
      </c>
    </row>
    <row r="46" spans="2:17" x14ac:dyDescent="0.25">
      <c r="B46" s="13" t="s">
        <v>104</v>
      </c>
      <c r="C46">
        <f t="shared" si="1"/>
        <v>8</v>
      </c>
      <c r="D46" t="str">
        <f t="shared" si="2"/>
        <v/>
      </c>
      <c r="E46">
        <f t="shared" si="3"/>
        <v>8</v>
      </c>
      <c r="F46" t="str">
        <f t="shared" si="4"/>
        <v/>
      </c>
      <c r="G46">
        <f t="shared" si="5"/>
        <v>8</v>
      </c>
      <c r="H46" t="str">
        <f t="shared" si="6"/>
        <v/>
      </c>
      <c r="I46" t="str">
        <f t="shared" si="0"/>
        <v>Bryant</v>
      </c>
      <c r="J46" t="e">
        <f t="shared" si="7"/>
        <v>#N/A</v>
      </c>
      <c r="K46">
        <f t="shared" si="8"/>
        <v>147.5</v>
      </c>
      <c r="L46" t="str">
        <f t="shared" si="9"/>
        <v>147.5</v>
      </c>
      <c r="O46" t="s">
        <v>320</v>
      </c>
      <c r="Q46" s="13">
        <v>147.5</v>
      </c>
    </row>
    <row r="47" spans="2:17" x14ac:dyDescent="0.25">
      <c r="B47" s="13" t="s">
        <v>105</v>
      </c>
      <c r="C47">
        <f t="shared" si="1"/>
        <v>8</v>
      </c>
      <c r="D47" t="str">
        <f t="shared" si="2"/>
        <v/>
      </c>
      <c r="E47">
        <f t="shared" si="3"/>
        <v>8</v>
      </c>
      <c r="F47" t="str">
        <f t="shared" si="4"/>
        <v/>
      </c>
      <c r="G47">
        <f t="shared" si="5"/>
        <v>8</v>
      </c>
      <c r="H47" t="str">
        <f t="shared" si="6"/>
        <v/>
      </c>
      <c r="I47" t="str">
        <f t="shared" si="0"/>
        <v>New Hampshire</v>
      </c>
      <c r="J47" t="e">
        <f t="shared" si="7"/>
        <v>#N/A</v>
      </c>
      <c r="K47">
        <f t="shared" si="8"/>
        <v>147.5</v>
      </c>
      <c r="L47" t="str">
        <f t="shared" si="9"/>
        <v>147.5</v>
      </c>
      <c r="O47" t="s">
        <v>323</v>
      </c>
      <c r="Q47" s="13">
        <v>147.5</v>
      </c>
    </row>
    <row r="48" spans="2:17" x14ac:dyDescent="0.25">
      <c r="B48" s="13">
        <v>-4.5</v>
      </c>
      <c r="C48">
        <f t="shared" si="1"/>
        <v>9</v>
      </c>
      <c r="D48">
        <f t="shared" si="2"/>
        <v>-4.5</v>
      </c>
      <c r="E48">
        <f t="shared" si="3"/>
        <v>8</v>
      </c>
      <c r="F48" t="str">
        <f t="shared" si="4"/>
        <v/>
      </c>
      <c r="G48">
        <f t="shared" si="5"/>
        <v>9</v>
      </c>
      <c r="H48" t="str">
        <f t="shared" si="6"/>
        <v>Yale</v>
      </c>
      <c r="I48" t="str">
        <f t="shared" si="0"/>
        <v>Mercer</v>
      </c>
      <c r="J48" t="e">
        <f t="shared" si="7"/>
        <v>#N/A</v>
      </c>
      <c r="K48">
        <f t="shared" si="8"/>
        <v>141.5</v>
      </c>
      <c r="L48" t="str">
        <f t="shared" si="9"/>
        <v>141.5</v>
      </c>
      <c r="O48" t="s">
        <v>333</v>
      </c>
      <c r="Q48" s="13">
        <v>141.5</v>
      </c>
    </row>
    <row r="49" spans="2:17" x14ac:dyDescent="0.25">
      <c r="B49" s="13">
        <v>0.58333333333333337</v>
      </c>
      <c r="C49">
        <f t="shared" si="1"/>
        <v>9</v>
      </c>
      <c r="D49" t="str">
        <f t="shared" si="2"/>
        <v/>
      </c>
      <c r="E49">
        <f t="shared" si="3"/>
        <v>8</v>
      </c>
      <c r="F49" t="str">
        <f t="shared" si="4"/>
        <v/>
      </c>
      <c r="G49">
        <f t="shared" si="5"/>
        <v>9</v>
      </c>
      <c r="H49" t="str">
        <f t="shared" si="6"/>
        <v/>
      </c>
      <c r="I49" t="str">
        <f t="shared" si="0"/>
        <v>St Bonaventure</v>
      </c>
      <c r="J49">
        <f t="shared" si="7"/>
        <v>-6.5</v>
      </c>
      <c r="K49" t="e">
        <f t="shared" si="8"/>
        <v>#N/A</v>
      </c>
      <c r="L49">
        <f t="shared" si="9"/>
        <v>-6.5</v>
      </c>
      <c r="O49" t="s">
        <v>335</v>
      </c>
      <c r="P49">
        <v>-6.5</v>
      </c>
    </row>
    <row r="50" spans="2:17" x14ac:dyDescent="0.25">
      <c r="B50" s="13" t="s">
        <v>117</v>
      </c>
      <c r="C50">
        <f t="shared" si="1"/>
        <v>9</v>
      </c>
      <c r="D50" t="str">
        <f t="shared" si="2"/>
        <v/>
      </c>
      <c r="E50">
        <f t="shared" si="3"/>
        <v>8</v>
      </c>
      <c r="F50" t="str">
        <f t="shared" si="4"/>
        <v/>
      </c>
      <c r="G50">
        <f t="shared" si="5"/>
        <v>9</v>
      </c>
      <c r="H50" t="str">
        <f t="shared" si="6"/>
        <v/>
      </c>
      <c r="I50" t="str">
        <f t="shared" si="0"/>
        <v>Utah Valley U</v>
      </c>
      <c r="J50">
        <f t="shared" si="7"/>
        <v>-2</v>
      </c>
      <c r="K50" t="e">
        <f t="shared" si="8"/>
        <v>#N/A</v>
      </c>
      <c r="L50">
        <f t="shared" si="9"/>
        <v>-2</v>
      </c>
      <c r="O50" t="s">
        <v>346</v>
      </c>
      <c r="P50">
        <v>-2</v>
      </c>
    </row>
    <row r="51" spans="2:17" x14ac:dyDescent="0.25">
      <c r="B51" s="13" t="s">
        <v>118</v>
      </c>
      <c r="C51">
        <f t="shared" si="1"/>
        <v>9</v>
      </c>
      <c r="D51" t="str">
        <f t="shared" si="2"/>
        <v/>
      </c>
      <c r="E51">
        <f t="shared" si="3"/>
        <v>8</v>
      </c>
      <c r="F51" t="str">
        <f t="shared" si="4"/>
        <v/>
      </c>
      <c r="G51">
        <f t="shared" si="5"/>
        <v>9</v>
      </c>
      <c r="H51" t="str">
        <f t="shared" si="6"/>
        <v/>
      </c>
      <c r="I51" t="str">
        <f t="shared" si="0"/>
        <v>Mount St Mary's</v>
      </c>
      <c r="J51" t="e">
        <f t="shared" si="7"/>
        <v>#N/A</v>
      </c>
      <c r="K51">
        <f t="shared" si="8"/>
        <v>133</v>
      </c>
      <c r="L51" t="str">
        <f t="shared" si="9"/>
        <v>133.0</v>
      </c>
      <c r="O51" t="s">
        <v>66</v>
      </c>
      <c r="Q51" s="13">
        <v>133</v>
      </c>
    </row>
    <row r="52" spans="2:17" x14ac:dyDescent="0.25">
      <c r="B52" s="13" t="s">
        <v>233</v>
      </c>
      <c r="C52">
        <f t="shared" si="1"/>
        <v>10</v>
      </c>
      <c r="D52" t="str">
        <f t="shared" si="2"/>
        <v>138.5</v>
      </c>
      <c r="E52">
        <f t="shared" si="3"/>
        <v>10</v>
      </c>
      <c r="F52" t="str">
        <f t="shared" si="4"/>
        <v>138.5</v>
      </c>
      <c r="G52">
        <f t="shared" si="5"/>
        <v>10</v>
      </c>
      <c r="H52" t="str">
        <f t="shared" si="6"/>
        <v>Bucknell</v>
      </c>
      <c r="I52" t="str">
        <f t="shared" si="0"/>
        <v>Missouri</v>
      </c>
      <c r="J52">
        <f t="shared" si="7"/>
        <v>-2</v>
      </c>
      <c r="K52" t="e">
        <f t="shared" si="8"/>
        <v>#N/A</v>
      </c>
      <c r="L52">
        <f t="shared" si="9"/>
        <v>-2</v>
      </c>
      <c r="O52" t="s">
        <v>170</v>
      </c>
      <c r="P52">
        <v>-2</v>
      </c>
    </row>
    <row r="53" spans="2:17" x14ac:dyDescent="0.25">
      <c r="B53" s="13" t="s">
        <v>119</v>
      </c>
      <c r="C53">
        <f t="shared" si="1"/>
        <v>10</v>
      </c>
      <c r="D53" t="str">
        <f t="shared" si="2"/>
        <v/>
      </c>
      <c r="E53">
        <f t="shared" si="3"/>
        <v>10</v>
      </c>
      <c r="F53" t="str">
        <f t="shared" si="4"/>
        <v/>
      </c>
      <c r="G53">
        <f t="shared" si="5"/>
        <v>10</v>
      </c>
      <c r="H53" t="str">
        <f t="shared" si="6"/>
        <v/>
      </c>
      <c r="I53" t="str">
        <f t="shared" si="0"/>
        <v>Oklahoma</v>
      </c>
      <c r="J53" t="e">
        <f t="shared" si="7"/>
        <v>#N/A</v>
      </c>
      <c r="K53">
        <f t="shared" si="8"/>
        <v>131.5</v>
      </c>
      <c r="L53" t="str">
        <f t="shared" si="9"/>
        <v>131.5</v>
      </c>
      <c r="O53" t="s">
        <v>235</v>
      </c>
      <c r="Q53" s="13">
        <v>131.5</v>
      </c>
    </row>
    <row r="54" spans="2:17" x14ac:dyDescent="0.25">
      <c r="B54" s="13" t="s">
        <v>120</v>
      </c>
      <c r="C54">
        <f t="shared" si="1"/>
        <v>10</v>
      </c>
      <c r="D54" t="str">
        <f t="shared" si="2"/>
        <v/>
      </c>
      <c r="E54">
        <f t="shared" si="3"/>
        <v>10</v>
      </c>
      <c r="F54" t="str">
        <f t="shared" si="4"/>
        <v/>
      </c>
      <c r="G54">
        <f t="shared" si="5"/>
        <v>10</v>
      </c>
      <c r="H54" t="str">
        <f t="shared" si="6"/>
        <v/>
      </c>
      <c r="I54" t="str">
        <f t="shared" si="0"/>
        <v>Furman</v>
      </c>
      <c r="J54">
        <f t="shared" si="7"/>
        <v>-14.5</v>
      </c>
      <c r="K54" t="e">
        <f t="shared" si="8"/>
        <v>#N/A</v>
      </c>
      <c r="L54">
        <f t="shared" si="9"/>
        <v>-14.5</v>
      </c>
      <c r="O54" t="s">
        <v>36</v>
      </c>
      <c r="P54">
        <v>-14.5</v>
      </c>
    </row>
    <row r="55" spans="2:17" x14ac:dyDescent="0.25">
      <c r="B55" s="13" t="s">
        <v>262</v>
      </c>
      <c r="C55">
        <f t="shared" si="1"/>
        <v>11</v>
      </c>
      <c r="D55" t="str">
        <f t="shared" si="2"/>
        <v>150.0</v>
      </c>
      <c r="E55">
        <f t="shared" si="3"/>
        <v>12</v>
      </c>
      <c r="F55" t="str">
        <f t="shared" si="4"/>
        <v>150.0</v>
      </c>
      <c r="G55">
        <f t="shared" si="5"/>
        <v>11</v>
      </c>
      <c r="H55" t="str">
        <f t="shared" si="6"/>
        <v>Georgia</v>
      </c>
      <c r="I55" t="str">
        <f t="shared" si="0"/>
        <v>Elon</v>
      </c>
      <c r="J55" t="e">
        <f t="shared" si="7"/>
        <v>#N/A</v>
      </c>
      <c r="K55">
        <f t="shared" si="8"/>
        <v>134.5</v>
      </c>
      <c r="L55" t="str">
        <f t="shared" si="9"/>
        <v>134.5</v>
      </c>
      <c r="O55" t="s">
        <v>359</v>
      </c>
      <c r="Q55" s="13">
        <v>134.5</v>
      </c>
    </row>
    <row r="56" spans="2:17" x14ac:dyDescent="0.25">
      <c r="B56" s="13">
        <v>0.60416666666666663</v>
      </c>
      <c r="C56">
        <f t="shared" si="1"/>
        <v>11</v>
      </c>
      <c r="D56" t="str">
        <f t="shared" si="2"/>
        <v/>
      </c>
      <c r="E56">
        <f t="shared" si="3"/>
        <v>12</v>
      </c>
      <c r="F56" t="str">
        <f t="shared" si="4"/>
        <v/>
      </c>
      <c r="G56">
        <f t="shared" si="5"/>
        <v>11</v>
      </c>
      <c r="H56" t="str">
        <f t="shared" si="6"/>
        <v/>
      </c>
      <c r="I56" t="str">
        <f t="shared" si="0"/>
        <v>Morehead State</v>
      </c>
      <c r="J56" t="e">
        <f t="shared" si="7"/>
        <v>#N/A</v>
      </c>
      <c r="K56">
        <f t="shared" si="8"/>
        <v>140</v>
      </c>
      <c r="L56" t="str">
        <f t="shared" si="9"/>
        <v>140.0</v>
      </c>
      <c r="O56" t="s">
        <v>44</v>
      </c>
      <c r="Q56" s="13">
        <v>140</v>
      </c>
    </row>
    <row r="57" spans="2:17" x14ac:dyDescent="0.25">
      <c r="B57" s="13" t="s">
        <v>130</v>
      </c>
      <c r="C57">
        <f t="shared" si="1"/>
        <v>11</v>
      </c>
      <c r="D57" t="str">
        <f t="shared" si="2"/>
        <v/>
      </c>
      <c r="E57">
        <f t="shared" si="3"/>
        <v>12</v>
      </c>
      <c r="F57" t="str">
        <f t="shared" si="4"/>
        <v/>
      </c>
      <c r="G57">
        <f t="shared" si="5"/>
        <v>11</v>
      </c>
      <c r="H57" t="str">
        <f t="shared" si="6"/>
        <v/>
      </c>
      <c r="I57" t="str">
        <f t="shared" si="0"/>
        <v>William &amp; Mary</v>
      </c>
      <c r="J57">
        <f t="shared" si="7"/>
        <v>-6.5</v>
      </c>
      <c r="K57" t="e">
        <f t="shared" si="8"/>
        <v>#N/A</v>
      </c>
      <c r="L57">
        <f t="shared" si="9"/>
        <v>-6.5</v>
      </c>
      <c r="O57" t="s">
        <v>362</v>
      </c>
      <c r="P57">
        <v>-6.5</v>
      </c>
    </row>
    <row r="58" spans="2:17" x14ac:dyDescent="0.25">
      <c r="B58" s="13">
        <v>-3</v>
      </c>
      <c r="C58">
        <f t="shared" si="1"/>
        <v>11</v>
      </c>
      <c r="D58" t="str">
        <f t="shared" si="2"/>
        <v/>
      </c>
      <c r="E58">
        <f t="shared" si="3"/>
        <v>12</v>
      </c>
      <c r="F58" t="str">
        <f t="shared" si="4"/>
        <v/>
      </c>
      <c r="G58">
        <f t="shared" si="5"/>
        <v>11</v>
      </c>
      <c r="H58" t="str">
        <f t="shared" si="6"/>
        <v/>
      </c>
      <c r="I58" t="str">
        <f t="shared" si="0"/>
        <v>St Francis NY</v>
      </c>
      <c r="J58" t="e">
        <f t="shared" si="7"/>
        <v>#N/A</v>
      </c>
      <c r="K58">
        <f t="shared" si="8"/>
        <v>137.5</v>
      </c>
      <c r="L58" t="str">
        <f t="shared" si="9"/>
        <v>137.5</v>
      </c>
      <c r="O58" t="s">
        <v>364</v>
      </c>
      <c r="Q58" s="13">
        <v>137.5</v>
      </c>
    </row>
    <row r="59" spans="2:17" x14ac:dyDescent="0.25">
      <c r="B59" s="13" t="s">
        <v>131</v>
      </c>
      <c r="C59">
        <f t="shared" si="1"/>
        <v>11</v>
      </c>
      <c r="D59" t="str">
        <f t="shared" si="2"/>
        <v/>
      </c>
      <c r="E59">
        <f t="shared" si="3"/>
        <v>12</v>
      </c>
      <c r="F59" t="str">
        <f t="shared" si="4"/>
        <v/>
      </c>
      <c r="G59">
        <f t="shared" si="5"/>
        <v>11</v>
      </c>
      <c r="H59" t="str">
        <f t="shared" si="6"/>
        <v/>
      </c>
      <c r="I59" t="str">
        <f t="shared" si="0"/>
        <v>Little Rock</v>
      </c>
      <c r="J59">
        <f t="shared" si="7"/>
        <v>-12.5</v>
      </c>
      <c r="K59" t="e">
        <f t="shared" si="8"/>
        <v>#N/A</v>
      </c>
      <c r="L59">
        <f t="shared" si="9"/>
        <v>-12.5</v>
      </c>
      <c r="O59" t="s">
        <v>366</v>
      </c>
      <c r="P59">
        <v>-12.5</v>
      </c>
    </row>
    <row r="60" spans="2:17" x14ac:dyDescent="0.25">
      <c r="B60" s="13">
        <v>-13.5</v>
      </c>
      <c r="C60">
        <f t="shared" si="1"/>
        <v>12</v>
      </c>
      <c r="D60">
        <f t="shared" si="2"/>
        <v>-13.5</v>
      </c>
      <c r="E60">
        <f t="shared" si="3"/>
        <v>12</v>
      </c>
      <c r="F60" t="str">
        <f t="shared" si="4"/>
        <v/>
      </c>
      <c r="G60">
        <f t="shared" si="5"/>
        <v>12</v>
      </c>
      <c r="H60" t="str">
        <f t="shared" si="6"/>
        <v>Michigan State</v>
      </c>
      <c r="I60" t="str">
        <f t="shared" si="0"/>
        <v>Wright State</v>
      </c>
      <c r="J60">
        <f t="shared" si="7"/>
        <v>-7</v>
      </c>
      <c r="K60" t="e">
        <f t="shared" si="8"/>
        <v>#N/A</v>
      </c>
      <c r="L60">
        <f t="shared" si="9"/>
        <v>-7</v>
      </c>
      <c r="O60" t="s">
        <v>136</v>
      </c>
      <c r="P60">
        <v>-7</v>
      </c>
    </row>
    <row r="61" spans="2:17" x14ac:dyDescent="0.25">
      <c r="B61" s="13" t="s">
        <v>41</v>
      </c>
      <c r="C61">
        <f t="shared" si="1"/>
        <v>12</v>
      </c>
      <c r="D61" t="str">
        <f t="shared" si="2"/>
        <v/>
      </c>
      <c r="E61">
        <f t="shared" si="3"/>
        <v>12</v>
      </c>
      <c r="F61" t="str">
        <f t="shared" si="4"/>
        <v/>
      </c>
      <c r="G61">
        <f t="shared" si="5"/>
        <v>12</v>
      </c>
      <c r="H61" t="str">
        <f t="shared" si="6"/>
        <v/>
      </c>
      <c r="I61" t="str">
        <f t="shared" si="0"/>
        <v>La Salle</v>
      </c>
      <c r="J61" t="e">
        <f t="shared" si="7"/>
        <v>#N/A</v>
      </c>
      <c r="K61">
        <f t="shared" si="8"/>
        <v>137.5</v>
      </c>
      <c r="L61" t="str">
        <f t="shared" si="9"/>
        <v>137.5</v>
      </c>
      <c r="O61" t="s">
        <v>180</v>
      </c>
      <c r="Q61" s="13">
        <v>137.5</v>
      </c>
    </row>
    <row r="62" spans="2:17" x14ac:dyDescent="0.25">
      <c r="B62" s="13" t="s">
        <v>40</v>
      </c>
      <c r="C62">
        <f t="shared" si="1"/>
        <v>12</v>
      </c>
      <c r="D62" t="str">
        <f t="shared" si="2"/>
        <v/>
      </c>
      <c r="E62">
        <f t="shared" si="3"/>
        <v>12</v>
      </c>
      <c r="F62" t="str">
        <f t="shared" si="4"/>
        <v/>
      </c>
      <c r="G62">
        <f t="shared" si="5"/>
        <v>12</v>
      </c>
      <c r="H62" t="str">
        <f t="shared" si="6"/>
        <v/>
      </c>
      <c r="I62" t="str">
        <f t="shared" si="0"/>
        <v>George Mason</v>
      </c>
      <c r="J62" t="e">
        <f t="shared" si="7"/>
        <v>#N/A</v>
      </c>
      <c r="K62">
        <f t="shared" si="8"/>
        <v>136</v>
      </c>
      <c r="L62" t="str">
        <f t="shared" si="9"/>
        <v>136.0</v>
      </c>
      <c r="O62" t="s">
        <v>64</v>
      </c>
      <c r="Q62" s="13">
        <v>136</v>
      </c>
    </row>
    <row r="63" spans="2:17" x14ac:dyDescent="0.25">
      <c r="B63" s="13" t="s">
        <v>191</v>
      </c>
      <c r="C63">
        <f t="shared" si="1"/>
        <v>13</v>
      </c>
      <c r="D63" t="str">
        <f t="shared" si="2"/>
        <v>129.5</v>
      </c>
      <c r="E63">
        <f t="shared" si="3"/>
        <v>14</v>
      </c>
      <c r="F63" t="str">
        <f t="shared" si="4"/>
        <v>129.5</v>
      </c>
      <c r="G63">
        <f t="shared" si="5"/>
        <v>13</v>
      </c>
      <c r="H63" t="str">
        <f t="shared" si="6"/>
        <v>Boston U</v>
      </c>
      <c r="I63" t="str">
        <f t="shared" si="0"/>
        <v>Nebraska</v>
      </c>
      <c r="J63" t="e">
        <f t="shared" si="7"/>
        <v>#N/A</v>
      </c>
      <c r="K63" t="e">
        <f t="shared" si="8"/>
        <v>#N/A</v>
      </c>
      <c r="L63">
        <f t="shared" si="9"/>
        <v>0</v>
      </c>
      <c r="O63" t="s">
        <v>28</v>
      </c>
      <c r="Q63" s="13"/>
    </row>
    <row r="64" spans="2:17" x14ac:dyDescent="0.25">
      <c r="B64" s="13">
        <v>0.625</v>
      </c>
      <c r="C64">
        <f t="shared" si="1"/>
        <v>13</v>
      </c>
      <c r="D64" t="str">
        <f t="shared" si="2"/>
        <v/>
      </c>
      <c r="E64">
        <f t="shared" si="3"/>
        <v>14</v>
      </c>
      <c r="F64" t="str">
        <f t="shared" si="4"/>
        <v/>
      </c>
      <c r="G64">
        <f t="shared" si="5"/>
        <v>13</v>
      </c>
      <c r="H64" t="str">
        <f t="shared" si="6"/>
        <v/>
      </c>
      <c r="I64" t="str">
        <f t="shared" si="0"/>
        <v>Richmond</v>
      </c>
      <c r="J64" t="e">
        <f t="shared" si="7"/>
        <v>#N/A</v>
      </c>
      <c r="K64">
        <f t="shared" si="8"/>
        <v>147.5</v>
      </c>
      <c r="L64" t="str">
        <f t="shared" si="9"/>
        <v>147.5</v>
      </c>
      <c r="O64" t="s">
        <v>54</v>
      </c>
      <c r="Q64">
        <v>147.5</v>
      </c>
    </row>
    <row r="65" spans="2:17" x14ac:dyDescent="0.25">
      <c r="B65" s="13" t="s">
        <v>263</v>
      </c>
      <c r="C65">
        <f t="shared" si="1"/>
        <v>13</v>
      </c>
      <c r="D65" t="str">
        <f t="shared" si="2"/>
        <v/>
      </c>
      <c r="E65">
        <f t="shared" si="3"/>
        <v>14</v>
      </c>
      <c r="F65" t="str">
        <f t="shared" si="4"/>
        <v/>
      </c>
      <c r="G65">
        <f t="shared" si="5"/>
        <v>13</v>
      </c>
      <c r="H65" t="str">
        <f t="shared" si="6"/>
        <v/>
      </c>
      <c r="I65" t="str">
        <f t="shared" si="0"/>
        <v>Auburn</v>
      </c>
      <c r="J65">
        <f t="shared" si="7"/>
        <v>-8.5</v>
      </c>
      <c r="K65" t="e">
        <f t="shared" si="8"/>
        <v>#N/A</v>
      </c>
      <c r="L65">
        <f t="shared" si="9"/>
        <v>-8.5</v>
      </c>
      <c r="O65" t="s">
        <v>230</v>
      </c>
      <c r="P65">
        <v>-8.5</v>
      </c>
      <c r="Q65" s="13"/>
    </row>
    <row r="66" spans="2:17" x14ac:dyDescent="0.25">
      <c r="B66" s="13" t="s">
        <v>264</v>
      </c>
      <c r="C66">
        <f t="shared" si="1"/>
        <v>13</v>
      </c>
      <c r="D66" t="str">
        <f t="shared" si="2"/>
        <v/>
      </c>
      <c r="E66">
        <f t="shared" si="3"/>
        <v>14</v>
      </c>
      <c r="F66" t="str">
        <f t="shared" si="4"/>
        <v/>
      </c>
      <c r="G66">
        <f t="shared" si="5"/>
        <v>13</v>
      </c>
      <c r="H66" t="str">
        <f t="shared" si="6"/>
        <v/>
      </c>
      <c r="I66" t="str">
        <f t="shared" ref="I66:I67" si="10">VLOOKUP(ROW(A65),$G$2:$H$500,2,0)</f>
        <v>Lamar</v>
      </c>
      <c r="J66" t="e">
        <f t="shared" si="7"/>
        <v>#N/A</v>
      </c>
      <c r="K66">
        <f t="shared" si="8"/>
        <v>130</v>
      </c>
      <c r="L66" t="str">
        <f t="shared" si="9"/>
        <v>130.0</v>
      </c>
      <c r="O66" t="s">
        <v>368</v>
      </c>
      <c r="Q66">
        <v>130</v>
      </c>
    </row>
    <row r="67" spans="2:17" x14ac:dyDescent="0.25">
      <c r="B67" s="13">
        <v>-1</v>
      </c>
      <c r="C67">
        <f t="shared" ref="C67:C130" si="11">IF(ISNUMBER(CODE(D67)),C66+1,C66)</f>
        <v>14</v>
      </c>
      <c r="D67">
        <f t="shared" ref="D67:D130" si="12">IF(B67&lt;0,IF(ISNUMBER(SEARCH("logo",B66)),"",B67),IF(LEFT(B67,2)="T:",MID(B67,3,LEN(B67)),""))</f>
        <v>-1</v>
      </c>
      <c r="E67">
        <f t="shared" ref="E67:E130" si="13">IF(ISNUMBER(CODE(F67)),E66+2,E66)</f>
        <v>14</v>
      </c>
      <c r="F67" t="str">
        <f t="shared" ref="F67:F130" si="14">IF(LEFT(B67,2)="T:",MID(B67,3,LEN(B67)),"")</f>
        <v/>
      </c>
      <c r="G67">
        <f t="shared" ref="C67:G130" si="15">IF(ISNUMBER(CODE(H67)),G66+1,G66)</f>
        <v>14</v>
      </c>
      <c r="H67" t="str">
        <f t="shared" ref="H67:H130" si="16">IF(ISNUMBER(CODE(D67)),B66,IF(ISNUMBER(CODE(F67)),B66,""))</f>
        <v>Northern Colo</v>
      </c>
      <c r="I67" t="str">
        <f t="shared" si="10"/>
        <v>UAB</v>
      </c>
      <c r="J67">
        <f t="shared" ref="J67:J130" si="17">IF(L67&lt;0,L67,NA())</f>
        <v>-6.5</v>
      </c>
      <c r="K67" t="e">
        <f t="shared" ref="K67:K130" si="18">IF(L67&gt;0,_xlfn.NUMBERVALUE(L67),NA())</f>
        <v>#N/A</v>
      </c>
      <c r="L67">
        <f t="shared" ref="L67:L130" si="19">VLOOKUP(ROW(A66),$C$2:$D$480,2,0)</f>
        <v>-6.5</v>
      </c>
      <c r="O67" t="s">
        <v>371</v>
      </c>
      <c r="P67">
        <v>-6.5</v>
      </c>
      <c r="Q67" s="13"/>
    </row>
    <row r="68" spans="2:17" x14ac:dyDescent="0.25">
      <c r="B68" s="13" t="s">
        <v>265</v>
      </c>
      <c r="C68">
        <f t="shared" si="11"/>
        <v>14</v>
      </c>
      <c r="D68" t="str">
        <f t="shared" si="12"/>
        <v/>
      </c>
      <c r="E68">
        <f t="shared" si="13"/>
        <v>14</v>
      </c>
      <c r="F68" t="str">
        <f t="shared" si="14"/>
        <v/>
      </c>
      <c r="G68">
        <f t="shared" si="15"/>
        <v>14</v>
      </c>
      <c r="H68" t="str">
        <f t="shared" si="16"/>
        <v/>
      </c>
      <c r="I68" t="str">
        <f t="shared" ref="I66:I129" si="20">VLOOKUP(ROW(A67),$G$2:$H$500,2,0)</f>
        <v>Houston Baptist</v>
      </c>
      <c r="J68" t="e">
        <f t="shared" si="17"/>
        <v>#N/A</v>
      </c>
      <c r="K68">
        <f t="shared" si="18"/>
        <v>161</v>
      </c>
      <c r="L68" t="str">
        <f t="shared" si="19"/>
        <v>161.0</v>
      </c>
      <c r="O68" t="s">
        <v>62</v>
      </c>
      <c r="Q68">
        <v>161</v>
      </c>
    </row>
    <row r="69" spans="2:17" x14ac:dyDescent="0.25">
      <c r="B69" s="13" t="s">
        <v>266</v>
      </c>
      <c r="C69">
        <f t="shared" si="11"/>
        <v>14</v>
      </c>
      <c r="D69" t="str">
        <f t="shared" si="12"/>
        <v/>
      </c>
      <c r="E69">
        <f t="shared" si="13"/>
        <v>14</v>
      </c>
      <c r="F69" t="str">
        <f t="shared" si="14"/>
        <v/>
      </c>
      <c r="G69">
        <f t="shared" si="15"/>
        <v>14</v>
      </c>
      <c r="H69" t="str">
        <f t="shared" si="16"/>
        <v/>
      </c>
      <c r="I69" t="str">
        <f t="shared" si="20"/>
        <v>Houston</v>
      </c>
      <c r="J69">
        <f t="shared" si="17"/>
        <v>-25.5</v>
      </c>
      <c r="K69" t="e">
        <f t="shared" si="18"/>
        <v>#N/A</v>
      </c>
      <c r="L69">
        <f t="shared" si="19"/>
        <v>-25.5</v>
      </c>
      <c r="O69" t="s">
        <v>6</v>
      </c>
      <c r="P69">
        <v>-25.5</v>
      </c>
      <c r="Q69" s="13"/>
    </row>
    <row r="70" spans="2:17" x14ac:dyDescent="0.25">
      <c r="B70" s="13" t="s">
        <v>267</v>
      </c>
      <c r="C70">
        <f t="shared" si="11"/>
        <v>15</v>
      </c>
      <c r="D70" t="str">
        <f t="shared" si="12"/>
        <v>158.0</v>
      </c>
      <c r="E70">
        <f t="shared" si="13"/>
        <v>16</v>
      </c>
      <c r="F70" t="str">
        <f t="shared" si="14"/>
        <v>158.0</v>
      </c>
      <c r="G70">
        <f t="shared" si="15"/>
        <v>15</v>
      </c>
      <c r="H70" t="str">
        <f t="shared" si="16"/>
        <v>Hampton</v>
      </c>
      <c r="I70" t="str">
        <f t="shared" si="20"/>
        <v>Canisius</v>
      </c>
      <c r="J70" t="e">
        <f t="shared" si="17"/>
        <v>#N/A</v>
      </c>
      <c r="K70">
        <f t="shared" si="18"/>
        <v>134</v>
      </c>
      <c r="L70" t="str">
        <f t="shared" si="19"/>
        <v>134.0</v>
      </c>
      <c r="O70" t="s">
        <v>374</v>
      </c>
      <c r="Q70">
        <v>134</v>
      </c>
    </row>
    <row r="71" spans="2:17" x14ac:dyDescent="0.25">
      <c r="B71" s="13">
        <v>0.625</v>
      </c>
      <c r="C71">
        <f t="shared" si="11"/>
        <v>15</v>
      </c>
      <c r="D71" t="str">
        <f t="shared" si="12"/>
        <v/>
      </c>
      <c r="E71">
        <f t="shared" si="13"/>
        <v>16</v>
      </c>
      <c r="F71" t="str">
        <f t="shared" si="14"/>
        <v/>
      </c>
      <c r="G71">
        <f t="shared" si="15"/>
        <v>15</v>
      </c>
      <c r="H71" t="str">
        <f t="shared" si="16"/>
        <v/>
      </c>
      <c r="I71" t="str">
        <f t="shared" si="20"/>
        <v>UIC</v>
      </c>
      <c r="J71">
        <f t="shared" si="17"/>
        <v>-5.5</v>
      </c>
      <c r="K71" t="e">
        <f t="shared" si="18"/>
        <v>#N/A</v>
      </c>
      <c r="L71">
        <f t="shared" si="19"/>
        <v>-5.5</v>
      </c>
      <c r="O71" t="s">
        <v>377</v>
      </c>
      <c r="P71">
        <v>-5.5</v>
      </c>
      <c r="Q71" s="13"/>
    </row>
    <row r="72" spans="2:17" x14ac:dyDescent="0.25">
      <c r="B72" s="13" t="s">
        <v>268</v>
      </c>
      <c r="C72">
        <f t="shared" si="11"/>
        <v>15</v>
      </c>
      <c r="D72" t="str">
        <f t="shared" si="12"/>
        <v/>
      </c>
      <c r="E72">
        <f t="shared" si="13"/>
        <v>16</v>
      </c>
      <c r="F72" t="str">
        <f t="shared" si="14"/>
        <v/>
      </c>
      <c r="G72">
        <f t="shared" si="15"/>
        <v>15</v>
      </c>
      <c r="H72" t="str">
        <f t="shared" si="16"/>
        <v/>
      </c>
      <c r="I72" t="str">
        <f t="shared" si="20"/>
        <v>Northwestern St</v>
      </c>
      <c r="J72" t="e">
        <f t="shared" si="17"/>
        <v>#N/A</v>
      </c>
      <c r="K72">
        <f t="shared" si="18"/>
        <v>133.5</v>
      </c>
      <c r="L72" t="str">
        <f t="shared" si="19"/>
        <v>133.5</v>
      </c>
      <c r="O72" t="s">
        <v>379</v>
      </c>
      <c r="Q72">
        <v>133.5</v>
      </c>
    </row>
    <row r="73" spans="2:17" x14ac:dyDescent="0.25">
      <c r="B73" s="13" t="s">
        <v>269</v>
      </c>
      <c r="C73">
        <f t="shared" si="11"/>
        <v>15</v>
      </c>
      <c r="D73" t="str">
        <f t="shared" si="12"/>
        <v/>
      </c>
      <c r="E73">
        <f t="shared" si="13"/>
        <v>16</v>
      </c>
      <c r="F73" t="str">
        <f t="shared" si="14"/>
        <v/>
      </c>
      <c r="G73">
        <f t="shared" si="15"/>
        <v>15</v>
      </c>
      <c r="H73" t="str">
        <f t="shared" si="16"/>
        <v/>
      </c>
      <c r="I73" t="str">
        <f t="shared" si="20"/>
        <v>UL-Monroe</v>
      </c>
      <c r="J73">
        <f t="shared" si="17"/>
        <v>-13.5</v>
      </c>
      <c r="K73" t="e">
        <f t="shared" si="18"/>
        <v>#N/A</v>
      </c>
      <c r="L73">
        <f t="shared" si="19"/>
        <v>-13.5</v>
      </c>
      <c r="O73" t="s">
        <v>381</v>
      </c>
      <c r="P73">
        <v>-13.5</v>
      </c>
      <c r="Q73" s="13"/>
    </row>
    <row r="74" spans="2:17" x14ac:dyDescent="0.25">
      <c r="B74" s="13">
        <v>-16.5</v>
      </c>
      <c r="C74">
        <f t="shared" si="11"/>
        <v>16</v>
      </c>
      <c r="D74">
        <f t="shared" si="12"/>
        <v>-16.5</v>
      </c>
      <c r="E74">
        <f t="shared" si="13"/>
        <v>16</v>
      </c>
      <c r="F74" t="str">
        <f t="shared" si="14"/>
        <v/>
      </c>
      <c r="G74">
        <f t="shared" si="15"/>
        <v>16</v>
      </c>
      <c r="H74" t="str">
        <f t="shared" si="16"/>
        <v>San Francisco</v>
      </c>
      <c r="I74" t="str">
        <f t="shared" si="20"/>
        <v>N Carolina Cent</v>
      </c>
      <c r="J74" t="e">
        <f t="shared" si="17"/>
        <v>#N/A</v>
      </c>
      <c r="K74">
        <f t="shared" si="18"/>
        <v>125.5</v>
      </c>
      <c r="L74" t="str">
        <f t="shared" si="19"/>
        <v>125.5</v>
      </c>
      <c r="O74" t="s">
        <v>383</v>
      </c>
      <c r="Q74">
        <v>125.5</v>
      </c>
    </row>
    <row r="75" spans="2:17" x14ac:dyDescent="0.25">
      <c r="B75" s="13" t="s">
        <v>270</v>
      </c>
      <c r="C75">
        <f t="shared" si="11"/>
        <v>16</v>
      </c>
      <c r="D75" t="str">
        <f t="shared" si="12"/>
        <v/>
      </c>
      <c r="E75">
        <f t="shared" si="13"/>
        <v>16</v>
      </c>
      <c r="F75" t="str">
        <f t="shared" si="14"/>
        <v/>
      </c>
      <c r="G75">
        <f t="shared" si="15"/>
        <v>16</v>
      </c>
      <c r="H75" t="str">
        <f t="shared" si="16"/>
        <v/>
      </c>
      <c r="I75" t="str">
        <f t="shared" si="20"/>
        <v>Southern Ill</v>
      </c>
      <c r="J75">
        <f t="shared" si="17"/>
        <v>-9</v>
      </c>
      <c r="K75" t="e">
        <f t="shared" si="18"/>
        <v>#N/A</v>
      </c>
      <c r="L75">
        <f t="shared" si="19"/>
        <v>-9</v>
      </c>
      <c r="O75" t="s">
        <v>386</v>
      </c>
      <c r="P75">
        <v>-9</v>
      </c>
    </row>
    <row r="76" spans="2:17" x14ac:dyDescent="0.25">
      <c r="B76" s="13" t="s">
        <v>271</v>
      </c>
      <c r="C76">
        <f t="shared" si="11"/>
        <v>16</v>
      </c>
      <c r="D76" t="str">
        <f t="shared" si="12"/>
        <v/>
      </c>
      <c r="E76">
        <f t="shared" si="13"/>
        <v>16</v>
      </c>
      <c r="F76" t="str">
        <f t="shared" si="14"/>
        <v/>
      </c>
      <c r="G76">
        <f t="shared" si="15"/>
        <v>16</v>
      </c>
      <c r="H76" t="str">
        <f t="shared" si="16"/>
        <v/>
      </c>
      <c r="I76" t="str">
        <f t="shared" si="20"/>
        <v>Colgate</v>
      </c>
      <c r="J76">
        <f t="shared" si="17"/>
        <v>-2</v>
      </c>
      <c r="K76" t="e">
        <f t="shared" si="18"/>
        <v>#N/A</v>
      </c>
      <c r="L76">
        <f t="shared" si="19"/>
        <v>-2</v>
      </c>
      <c r="O76" t="s">
        <v>388</v>
      </c>
      <c r="P76">
        <v>-2</v>
      </c>
      <c r="Q76" s="13"/>
    </row>
    <row r="77" spans="2:17" x14ac:dyDescent="0.25">
      <c r="B77" s="13" t="s">
        <v>272</v>
      </c>
      <c r="C77">
        <f t="shared" si="11"/>
        <v>17</v>
      </c>
      <c r="D77" t="str">
        <f t="shared" si="12"/>
        <v>154.0</v>
      </c>
      <c r="E77">
        <f t="shared" si="13"/>
        <v>18</v>
      </c>
      <c r="F77" t="str">
        <f t="shared" si="14"/>
        <v>154.0</v>
      </c>
      <c r="G77">
        <f t="shared" si="15"/>
        <v>17</v>
      </c>
      <c r="H77" t="str">
        <f t="shared" si="16"/>
        <v>Grambling State</v>
      </c>
      <c r="I77" t="str">
        <f t="shared" si="20"/>
        <v>Green Bay</v>
      </c>
      <c r="J77" t="e">
        <f t="shared" si="17"/>
        <v>#N/A</v>
      </c>
      <c r="K77">
        <f t="shared" si="18"/>
        <v>154</v>
      </c>
      <c r="L77" t="str">
        <f t="shared" si="19"/>
        <v>154.0</v>
      </c>
      <c r="O77" t="s">
        <v>209</v>
      </c>
      <c r="Q77" s="13">
        <v>154</v>
      </c>
    </row>
    <row r="78" spans="2:17" x14ac:dyDescent="0.25">
      <c r="B78" s="13">
        <v>0.625</v>
      </c>
      <c r="C78">
        <f t="shared" si="11"/>
        <v>17</v>
      </c>
      <c r="D78" t="str">
        <f t="shared" si="12"/>
        <v/>
      </c>
      <c r="E78">
        <f t="shared" si="13"/>
        <v>18</v>
      </c>
      <c r="F78" t="str">
        <f t="shared" si="14"/>
        <v/>
      </c>
      <c r="G78">
        <f t="shared" si="15"/>
        <v>17</v>
      </c>
      <c r="H78" t="str">
        <f t="shared" si="16"/>
        <v/>
      </c>
      <c r="I78" t="str">
        <f t="shared" si="20"/>
        <v>Loyola (MD)</v>
      </c>
      <c r="J78" t="e">
        <f t="shared" si="17"/>
        <v>#N/A</v>
      </c>
      <c r="K78">
        <f t="shared" si="18"/>
        <v>151</v>
      </c>
      <c r="L78" t="str">
        <f t="shared" si="19"/>
        <v>151.0</v>
      </c>
      <c r="O78" t="s">
        <v>140</v>
      </c>
      <c r="Q78">
        <v>151</v>
      </c>
    </row>
    <row r="79" spans="2:17" x14ac:dyDescent="0.25">
      <c r="B79" s="13" t="s">
        <v>273</v>
      </c>
      <c r="C79">
        <f t="shared" si="11"/>
        <v>17</v>
      </c>
      <c r="D79" t="str">
        <f t="shared" si="12"/>
        <v/>
      </c>
      <c r="E79">
        <f t="shared" si="13"/>
        <v>18</v>
      </c>
      <c r="F79" t="str">
        <f t="shared" si="14"/>
        <v/>
      </c>
      <c r="G79">
        <f t="shared" si="15"/>
        <v>17</v>
      </c>
      <c r="H79" t="str">
        <f t="shared" si="16"/>
        <v/>
      </c>
      <c r="I79" t="str">
        <f t="shared" si="20"/>
        <v>Omaha</v>
      </c>
      <c r="J79">
        <f t="shared" si="17"/>
        <v>-6</v>
      </c>
      <c r="K79" t="e">
        <f t="shared" si="18"/>
        <v>#N/A</v>
      </c>
      <c r="L79">
        <f t="shared" si="19"/>
        <v>-6</v>
      </c>
      <c r="O79" t="s">
        <v>215</v>
      </c>
      <c r="P79">
        <v>-6</v>
      </c>
      <c r="Q79" s="13"/>
    </row>
    <row r="80" spans="2:17" x14ac:dyDescent="0.25">
      <c r="B80" s="13" t="s">
        <v>274</v>
      </c>
      <c r="C80">
        <f t="shared" si="11"/>
        <v>17</v>
      </c>
      <c r="D80" t="str">
        <f t="shared" si="12"/>
        <v/>
      </c>
      <c r="E80">
        <f t="shared" si="13"/>
        <v>18</v>
      </c>
      <c r="F80" t="str">
        <f t="shared" si="14"/>
        <v/>
      </c>
      <c r="G80">
        <f t="shared" si="15"/>
        <v>17</v>
      </c>
      <c r="H80" t="str">
        <f t="shared" si="16"/>
        <v/>
      </c>
      <c r="I80" t="str">
        <f t="shared" si="20"/>
        <v>Central Michigan</v>
      </c>
      <c r="J80" t="e">
        <f t="shared" si="17"/>
        <v>#N/A</v>
      </c>
      <c r="K80">
        <f t="shared" si="18"/>
        <v>157</v>
      </c>
      <c r="L80" t="str">
        <f t="shared" si="19"/>
        <v>157.0</v>
      </c>
      <c r="O80" t="s">
        <v>391</v>
      </c>
      <c r="Q80">
        <v>157</v>
      </c>
    </row>
    <row r="81" spans="2:17" x14ac:dyDescent="0.25">
      <c r="B81" s="13">
        <v>-5.5</v>
      </c>
      <c r="C81">
        <f t="shared" si="11"/>
        <v>18</v>
      </c>
      <c r="D81">
        <f t="shared" si="12"/>
        <v>-5.5</v>
      </c>
      <c r="E81">
        <f t="shared" si="13"/>
        <v>18</v>
      </c>
      <c r="F81" t="str">
        <f t="shared" si="14"/>
        <v/>
      </c>
      <c r="G81">
        <f t="shared" si="15"/>
        <v>18</v>
      </c>
      <c r="H81" t="str">
        <f t="shared" si="16"/>
        <v>Portland State</v>
      </c>
      <c r="I81" t="str">
        <f t="shared" si="20"/>
        <v>DePaul</v>
      </c>
      <c r="J81">
        <f t="shared" si="17"/>
        <v>-12</v>
      </c>
      <c r="K81" t="e">
        <f t="shared" si="18"/>
        <v>#N/A</v>
      </c>
      <c r="L81">
        <f t="shared" si="19"/>
        <v>-12</v>
      </c>
      <c r="O81" t="s">
        <v>393</v>
      </c>
      <c r="P81">
        <v>-12</v>
      </c>
    </row>
    <row r="82" spans="2:17" x14ac:dyDescent="0.25">
      <c r="B82" s="13" t="s">
        <v>123</v>
      </c>
      <c r="C82">
        <f t="shared" si="11"/>
        <v>18</v>
      </c>
      <c r="D82" t="str">
        <f t="shared" si="12"/>
        <v/>
      </c>
      <c r="E82">
        <f t="shared" si="13"/>
        <v>18</v>
      </c>
      <c r="F82" t="str">
        <f t="shared" si="14"/>
        <v/>
      </c>
      <c r="G82">
        <f t="shared" si="15"/>
        <v>18</v>
      </c>
      <c r="H82" t="str">
        <f t="shared" si="16"/>
        <v/>
      </c>
      <c r="I82" t="str">
        <f t="shared" si="20"/>
        <v>Dayton</v>
      </c>
      <c r="J82">
        <f t="shared" si="17"/>
        <v>-3.5</v>
      </c>
      <c r="K82" t="e">
        <f t="shared" si="18"/>
        <v>#N/A</v>
      </c>
      <c r="L82">
        <f t="shared" si="19"/>
        <v>-3.5</v>
      </c>
      <c r="O82" t="s">
        <v>122</v>
      </c>
      <c r="P82">
        <v>-3.5</v>
      </c>
      <c r="Q82" s="13"/>
    </row>
    <row r="83" spans="2:17" x14ac:dyDescent="0.25">
      <c r="B83" s="13" t="s">
        <v>124</v>
      </c>
      <c r="C83">
        <f t="shared" si="11"/>
        <v>18</v>
      </c>
      <c r="D83" t="str">
        <f t="shared" si="12"/>
        <v/>
      </c>
      <c r="E83">
        <f t="shared" si="13"/>
        <v>18</v>
      </c>
      <c r="F83" t="str">
        <f t="shared" si="14"/>
        <v/>
      </c>
      <c r="G83">
        <f t="shared" si="15"/>
        <v>18</v>
      </c>
      <c r="H83" t="str">
        <f t="shared" si="16"/>
        <v/>
      </c>
      <c r="I83" t="str">
        <f t="shared" si="20"/>
        <v>Virginia Tech</v>
      </c>
      <c r="J83" t="e">
        <f t="shared" si="17"/>
        <v>#N/A</v>
      </c>
      <c r="K83">
        <f t="shared" si="18"/>
        <v>135.5</v>
      </c>
      <c r="L83" t="str">
        <f t="shared" si="19"/>
        <v>135.5</v>
      </c>
      <c r="O83" t="s">
        <v>128</v>
      </c>
      <c r="Q83" s="13">
        <v>135.5</v>
      </c>
    </row>
    <row r="84" spans="2:17" x14ac:dyDescent="0.25">
      <c r="B84" s="13" t="s">
        <v>259</v>
      </c>
      <c r="C84">
        <f t="shared" si="11"/>
        <v>19</v>
      </c>
      <c r="D84" t="str">
        <f t="shared" si="12"/>
        <v>143.0</v>
      </c>
      <c r="E84">
        <f t="shared" si="13"/>
        <v>20</v>
      </c>
      <c r="F84" t="str">
        <f t="shared" si="14"/>
        <v>143.0</v>
      </c>
      <c r="G84">
        <f t="shared" si="15"/>
        <v>19</v>
      </c>
      <c r="H84" t="str">
        <f t="shared" si="16"/>
        <v>UL-Lafayette</v>
      </c>
      <c r="I84" t="str">
        <f t="shared" si="20"/>
        <v>Northern Iowa</v>
      </c>
      <c r="J84" t="e">
        <f t="shared" si="17"/>
        <v>#N/A</v>
      </c>
      <c r="K84">
        <f t="shared" si="18"/>
        <v>127</v>
      </c>
      <c r="L84" t="str">
        <f t="shared" si="19"/>
        <v>127.0</v>
      </c>
      <c r="O84" t="s">
        <v>400</v>
      </c>
      <c r="Q84">
        <v>127</v>
      </c>
    </row>
    <row r="85" spans="2:17" x14ac:dyDescent="0.25">
      <c r="B85" s="13">
        <v>0.66666666666666663</v>
      </c>
      <c r="C85">
        <f t="shared" si="11"/>
        <v>19</v>
      </c>
      <c r="D85" t="str">
        <f t="shared" si="12"/>
        <v/>
      </c>
      <c r="E85">
        <f t="shared" si="13"/>
        <v>20</v>
      </c>
      <c r="F85" t="str">
        <f t="shared" si="14"/>
        <v/>
      </c>
      <c r="G85">
        <f t="shared" si="15"/>
        <v>19</v>
      </c>
      <c r="H85" t="str">
        <f t="shared" si="16"/>
        <v/>
      </c>
      <c r="I85" t="str">
        <f t="shared" si="20"/>
        <v>West Virginia</v>
      </c>
      <c r="J85">
        <f t="shared" si="17"/>
        <v>-6</v>
      </c>
      <c r="K85" t="e">
        <f t="shared" si="18"/>
        <v>#N/A</v>
      </c>
      <c r="L85">
        <f t="shared" si="19"/>
        <v>-6</v>
      </c>
      <c r="O85" t="s">
        <v>38</v>
      </c>
      <c r="P85">
        <v>-6</v>
      </c>
      <c r="Q85" s="13"/>
    </row>
    <row r="86" spans="2:17" x14ac:dyDescent="0.25">
      <c r="B86" s="13" t="s">
        <v>275</v>
      </c>
      <c r="C86">
        <f t="shared" si="11"/>
        <v>19</v>
      </c>
      <c r="D86" t="str">
        <f t="shared" si="12"/>
        <v/>
      </c>
      <c r="E86">
        <f t="shared" si="13"/>
        <v>20</v>
      </c>
      <c r="F86" t="str">
        <f t="shared" si="14"/>
        <v/>
      </c>
      <c r="G86">
        <f t="shared" si="15"/>
        <v>19</v>
      </c>
      <c r="H86" t="str">
        <f t="shared" si="16"/>
        <v/>
      </c>
      <c r="I86" t="str">
        <f t="shared" si="20"/>
        <v>SFA</v>
      </c>
      <c r="J86" t="e">
        <f t="shared" si="17"/>
        <v>#N/A</v>
      </c>
      <c r="K86">
        <f t="shared" si="18"/>
        <v>149</v>
      </c>
      <c r="L86" t="str">
        <f t="shared" si="19"/>
        <v>149.0</v>
      </c>
      <c r="O86" t="s">
        <v>403</v>
      </c>
      <c r="Q86">
        <v>149</v>
      </c>
    </row>
    <row r="87" spans="2:17" x14ac:dyDescent="0.25">
      <c r="B87" s="13" t="s">
        <v>276</v>
      </c>
      <c r="C87">
        <f t="shared" si="11"/>
        <v>19</v>
      </c>
      <c r="D87" t="str">
        <f t="shared" si="12"/>
        <v/>
      </c>
      <c r="E87">
        <f t="shared" si="13"/>
        <v>20</v>
      </c>
      <c r="F87" t="str">
        <f t="shared" si="14"/>
        <v/>
      </c>
      <c r="G87">
        <f t="shared" si="15"/>
        <v>19</v>
      </c>
      <c r="H87" t="str">
        <f t="shared" si="16"/>
        <v/>
      </c>
      <c r="I87" t="str">
        <f t="shared" si="20"/>
        <v>Duke</v>
      </c>
      <c r="J87">
        <f t="shared" si="17"/>
        <v>-29</v>
      </c>
      <c r="K87" t="e">
        <f t="shared" si="18"/>
        <v>#N/A</v>
      </c>
      <c r="L87">
        <f t="shared" si="19"/>
        <v>-29</v>
      </c>
      <c r="O87" t="s">
        <v>34</v>
      </c>
      <c r="P87">
        <v>-29</v>
      </c>
      <c r="Q87" s="13"/>
    </row>
    <row r="88" spans="2:17" x14ac:dyDescent="0.25">
      <c r="B88" s="13">
        <v>-8</v>
      </c>
      <c r="C88">
        <f t="shared" si="11"/>
        <v>20</v>
      </c>
      <c r="D88">
        <f t="shared" si="12"/>
        <v>-8</v>
      </c>
      <c r="E88">
        <f t="shared" si="13"/>
        <v>20</v>
      </c>
      <c r="F88" t="str">
        <f t="shared" si="14"/>
        <v/>
      </c>
      <c r="G88">
        <f t="shared" si="15"/>
        <v>20</v>
      </c>
      <c r="H88" t="str">
        <f t="shared" si="16"/>
        <v>UC-Irvine</v>
      </c>
      <c r="I88" t="str">
        <f t="shared" si="20"/>
        <v>Wyoming</v>
      </c>
      <c r="J88" t="e">
        <f t="shared" si="17"/>
        <v>#N/A</v>
      </c>
      <c r="K88">
        <f t="shared" si="18"/>
        <v>113</v>
      </c>
      <c r="L88" t="str">
        <f t="shared" si="19"/>
        <v>113.0</v>
      </c>
      <c r="O88" t="s">
        <v>409</v>
      </c>
      <c r="Q88">
        <v>113</v>
      </c>
    </row>
    <row r="89" spans="2:17" x14ac:dyDescent="0.25">
      <c r="B89" s="13" t="s">
        <v>172</v>
      </c>
      <c r="C89">
        <f t="shared" si="11"/>
        <v>20</v>
      </c>
      <c r="D89" t="str">
        <f t="shared" si="12"/>
        <v/>
      </c>
      <c r="E89">
        <f t="shared" si="13"/>
        <v>20</v>
      </c>
      <c r="F89" t="str">
        <f t="shared" si="14"/>
        <v/>
      </c>
      <c r="G89">
        <f t="shared" si="15"/>
        <v>20</v>
      </c>
      <c r="H89" t="str">
        <f t="shared" si="16"/>
        <v/>
      </c>
      <c r="I89" t="str">
        <f t="shared" si="20"/>
        <v>TCU</v>
      </c>
      <c r="J89">
        <f t="shared" si="17"/>
        <v>-14.5</v>
      </c>
      <c r="K89" t="e">
        <f t="shared" si="18"/>
        <v>#N/A</v>
      </c>
      <c r="L89">
        <f t="shared" si="19"/>
        <v>-14.5</v>
      </c>
      <c r="O89" t="s">
        <v>412</v>
      </c>
      <c r="P89">
        <v>-14.5</v>
      </c>
    </row>
    <row r="90" spans="2:17" x14ac:dyDescent="0.25">
      <c r="B90" s="13" t="s">
        <v>173</v>
      </c>
      <c r="C90">
        <f t="shared" si="11"/>
        <v>20</v>
      </c>
      <c r="D90" t="str">
        <f t="shared" si="12"/>
        <v/>
      </c>
      <c r="E90">
        <f t="shared" si="13"/>
        <v>20</v>
      </c>
      <c r="F90" t="str">
        <f t="shared" si="14"/>
        <v/>
      </c>
      <c r="G90">
        <f t="shared" si="15"/>
        <v>20</v>
      </c>
      <c r="H90" t="str">
        <f t="shared" si="16"/>
        <v/>
      </c>
      <c r="I90" t="str">
        <f t="shared" si="20"/>
        <v>Belmont</v>
      </c>
      <c r="J90">
        <f t="shared" si="17"/>
        <v>-5.5</v>
      </c>
      <c r="K90" t="e">
        <f t="shared" si="18"/>
        <v>#N/A</v>
      </c>
      <c r="L90">
        <f t="shared" si="19"/>
        <v>-5.5</v>
      </c>
      <c r="O90" t="s">
        <v>414</v>
      </c>
      <c r="P90">
        <v>-5.5</v>
      </c>
      <c r="Q90" s="13"/>
    </row>
    <row r="91" spans="2:17" x14ac:dyDescent="0.25">
      <c r="B91" s="13">
        <v>-5</v>
      </c>
      <c r="C91">
        <f t="shared" si="11"/>
        <v>21</v>
      </c>
      <c r="D91">
        <f t="shared" si="12"/>
        <v>-5</v>
      </c>
      <c r="E91">
        <f t="shared" si="13"/>
        <v>20</v>
      </c>
      <c r="F91" t="str">
        <f t="shared" si="14"/>
        <v/>
      </c>
      <c r="G91">
        <f t="shared" si="15"/>
        <v>21</v>
      </c>
      <c r="H91" t="str">
        <f t="shared" si="16"/>
        <v>Wisconsin</v>
      </c>
      <c r="I91" t="str">
        <f t="shared" si="20"/>
        <v>Eastern Wash</v>
      </c>
      <c r="J91" t="e">
        <f t="shared" si="17"/>
        <v>#N/A</v>
      </c>
      <c r="K91">
        <f t="shared" si="18"/>
        <v>154.5</v>
      </c>
      <c r="L91" t="str">
        <f t="shared" si="19"/>
        <v>154.5</v>
      </c>
      <c r="O91" t="s">
        <v>416</v>
      </c>
      <c r="Q91">
        <v>154.5</v>
      </c>
    </row>
    <row r="92" spans="2:17" x14ac:dyDescent="0.25">
      <c r="B92" s="13">
        <v>0.70833333333333337</v>
      </c>
      <c r="C92">
        <f t="shared" si="11"/>
        <v>21</v>
      </c>
      <c r="D92" t="str">
        <f t="shared" si="12"/>
        <v/>
      </c>
      <c r="E92">
        <f t="shared" si="13"/>
        <v>20</v>
      </c>
      <c r="F92" t="str">
        <f t="shared" si="14"/>
        <v/>
      </c>
      <c r="G92">
        <f t="shared" si="15"/>
        <v>21</v>
      </c>
      <c r="H92" t="str">
        <f t="shared" si="16"/>
        <v/>
      </c>
      <c r="I92" t="str">
        <f t="shared" si="20"/>
        <v>Butler</v>
      </c>
      <c r="J92">
        <f t="shared" si="17"/>
        <v>-3.5</v>
      </c>
      <c r="K92" t="e">
        <f t="shared" si="18"/>
        <v>#N/A</v>
      </c>
      <c r="L92">
        <f t="shared" si="19"/>
        <v>-3.5</v>
      </c>
      <c r="O92" t="s">
        <v>42</v>
      </c>
      <c r="P92">
        <v>-3.5</v>
      </c>
      <c r="Q92" s="13"/>
    </row>
    <row r="93" spans="2:17" x14ac:dyDescent="0.25">
      <c r="B93" s="13" t="s">
        <v>226</v>
      </c>
      <c r="C93">
        <f t="shared" si="11"/>
        <v>21</v>
      </c>
      <c r="D93" t="str">
        <f t="shared" si="12"/>
        <v/>
      </c>
      <c r="E93">
        <f t="shared" si="13"/>
        <v>20</v>
      </c>
      <c r="F93" t="str">
        <f t="shared" si="14"/>
        <v/>
      </c>
      <c r="G93">
        <f t="shared" si="15"/>
        <v>21</v>
      </c>
      <c r="H93" t="str">
        <f t="shared" si="16"/>
        <v/>
      </c>
      <c r="I93" t="str">
        <f t="shared" si="20"/>
        <v>Stanford</v>
      </c>
      <c r="J93" t="e">
        <f t="shared" si="17"/>
        <v>#N/A</v>
      </c>
      <c r="K93">
        <f t="shared" si="18"/>
        <v>124</v>
      </c>
      <c r="L93" t="str">
        <f t="shared" si="19"/>
        <v>124.0</v>
      </c>
      <c r="O93" t="s">
        <v>232</v>
      </c>
      <c r="Q93" s="13">
        <v>124</v>
      </c>
    </row>
    <row r="94" spans="2:17" x14ac:dyDescent="0.25">
      <c r="B94" s="13" t="s">
        <v>227</v>
      </c>
      <c r="C94">
        <f t="shared" si="11"/>
        <v>21</v>
      </c>
      <c r="D94" t="str">
        <f t="shared" si="12"/>
        <v/>
      </c>
      <c r="E94">
        <f t="shared" si="13"/>
        <v>20</v>
      </c>
      <c r="F94" t="str">
        <f t="shared" si="14"/>
        <v/>
      </c>
      <c r="G94">
        <f t="shared" si="15"/>
        <v>21</v>
      </c>
      <c r="H94" t="str">
        <f t="shared" si="16"/>
        <v/>
      </c>
      <c r="I94" t="str">
        <f t="shared" si="20"/>
        <v>UC Davis</v>
      </c>
      <c r="J94" t="e">
        <f t="shared" si="17"/>
        <v>#N/A</v>
      </c>
      <c r="K94">
        <f t="shared" si="18"/>
        <v>126</v>
      </c>
      <c r="L94" t="str">
        <f t="shared" si="19"/>
        <v>126.0</v>
      </c>
      <c r="O94" t="s">
        <v>423</v>
      </c>
      <c r="Q94">
        <v>126</v>
      </c>
    </row>
    <row r="95" spans="2:17" x14ac:dyDescent="0.25">
      <c r="B95" s="13" t="s">
        <v>277</v>
      </c>
      <c r="C95">
        <f t="shared" si="11"/>
        <v>22</v>
      </c>
      <c r="D95" t="str">
        <f t="shared" si="12"/>
        <v>140.0</v>
      </c>
      <c r="E95">
        <f t="shared" si="13"/>
        <v>22</v>
      </c>
      <c r="F95" t="str">
        <f t="shared" si="14"/>
        <v>140.0</v>
      </c>
      <c r="G95">
        <f t="shared" si="15"/>
        <v>22</v>
      </c>
      <c r="H95" t="str">
        <f t="shared" si="16"/>
        <v>New Mexico</v>
      </c>
      <c r="I95" t="str">
        <f t="shared" si="20"/>
        <v>California</v>
      </c>
      <c r="J95">
        <f t="shared" si="17"/>
        <v>-11.5</v>
      </c>
      <c r="K95" t="e">
        <f t="shared" si="18"/>
        <v>#N/A</v>
      </c>
      <c r="L95">
        <f t="shared" si="19"/>
        <v>-11.5</v>
      </c>
      <c r="O95" t="s">
        <v>74</v>
      </c>
      <c r="P95">
        <v>-11.5</v>
      </c>
    </row>
    <row r="96" spans="2:17" x14ac:dyDescent="0.25">
      <c r="B96" s="13" t="s">
        <v>98</v>
      </c>
      <c r="C96">
        <f t="shared" si="11"/>
        <v>22</v>
      </c>
      <c r="D96" t="str">
        <f t="shared" si="12"/>
        <v/>
      </c>
      <c r="E96">
        <f t="shared" si="13"/>
        <v>22</v>
      </c>
      <c r="F96" t="str">
        <f t="shared" si="14"/>
        <v/>
      </c>
      <c r="G96">
        <f t="shared" si="15"/>
        <v>22</v>
      </c>
      <c r="H96" t="str">
        <f t="shared" si="16"/>
        <v/>
      </c>
      <c r="I96" t="str">
        <f t="shared" si="20"/>
        <v>North Dakota St</v>
      </c>
      <c r="J96">
        <f t="shared" si="17"/>
        <v>-8</v>
      </c>
      <c r="K96" t="e">
        <f t="shared" si="18"/>
        <v>#N/A</v>
      </c>
      <c r="L96">
        <f t="shared" si="19"/>
        <v>-8</v>
      </c>
      <c r="O96" t="s">
        <v>425</v>
      </c>
      <c r="P96">
        <v>-8</v>
      </c>
      <c r="Q96" s="13"/>
    </row>
    <row r="97" spans="2:17" x14ac:dyDescent="0.25">
      <c r="B97" s="13" t="s">
        <v>99</v>
      </c>
      <c r="C97">
        <f t="shared" si="11"/>
        <v>22</v>
      </c>
      <c r="D97" t="str">
        <f t="shared" si="12"/>
        <v/>
      </c>
      <c r="E97">
        <f t="shared" si="13"/>
        <v>22</v>
      </c>
      <c r="F97" t="str">
        <f t="shared" si="14"/>
        <v/>
      </c>
      <c r="G97">
        <f t="shared" si="15"/>
        <v>22</v>
      </c>
      <c r="H97" t="str">
        <f t="shared" si="16"/>
        <v/>
      </c>
      <c r="I97" t="str">
        <f t="shared" si="20"/>
        <v>Idaho</v>
      </c>
      <c r="J97" t="e">
        <f t="shared" si="17"/>
        <v>#N/A</v>
      </c>
      <c r="K97">
        <f t="shared" si="18"/>
        <v>129.5</v>
      </c>
      <c r="L97" t="str">
        <f t="shared" si="19"/>
        <v>129.5</v>
      </c>
      <c r="O97" t="s">
        <v>427</v>
      </c>
      <c r="Q97" s="13">
        <v>129.5</v>
      </c>
    </row>
    <row r="98" spans="2:17" x14ac:dyDescent="0.25">
      <c r="B98" s="13">
        <v>-1.5</v>
      </c>
      <c r="C98">
        <f t="shared" si="11"/>
        <v>23</v>
      </c>
      <c r="D98">
        <f t="shared" si="12"/>
        <v>-1.5</v>
      </c>
      <c r="E98">
        <f t="shared" si="13"/>
        <v>22</v>
      </c>
      <c r="F98" t="str">
        <f t="shared" si="14"/>
        <v/>
      </c>
      <c r="G98">
        <f t="shared" si="15"/>
        <v>23</v>
      </c>
      <c r="H98" t="str">
        <f t="shared" si="16"/>
        <v>South Alabama</v>
      </c>
      <c r="I98" t="str">
        <f t="shared" si="20"/>
        <v>Jackson State</v>
      </c>
      <c r="J98" t="e">
        <f t="shared" si="17"/>
        <v>#N/A</v>
      </c>
      <c r="K98">
        <f t="shared" si="18"/>
        <v>132</v>
      </c>
      <c r="L98" t="str">
        <f t="shared" si="19"/>
        <v>132.0</v>
      </c>
      <c r="O98" t="s">
        <v>20</v>
      </c>
      <c r="Q98">
        <v>132</v>
      </c>
    </row>
    <row r="99" spans="2:17" x14ac:dyDescent="0.25">
      <c r="B99" s="13">
        <v>0.70833333333333337</v>
      </c>
      <c r="C99">
        <f t="shared" si="11"/>
        <v>23</v>
      </c>
      <c r="D99" t="str">
        <f t="shared" si="12"/>
        <v/>
      </c>
      <c r="E99">
        <f t="shared" si="13"/>
        <v>22</v>
      </c>
      <c r="F99" t="str">
        <f t="shared" si="14"/>
        <v/>
      </c>
      <c r="G99">
        <f t="shared" si="15"/>
        <v>23</v>
      </c>
      <c r="H99" t="str">
        <f t="shared" si="16"/>
        <v/>
      </c>
      <c r="I99" t="str">
        <f t="shared" si="20"/>
        <v>UNLV</v>
      </c>
      <c r="J99">
        <f t="shared" si="17"/>
        <v>-13.5</v>
      </c>
      <c r="K99" t="e">
        <f t="shared" si="18"/>
        <v>#N/A</v>
      </c>
      <c r="L99">
        <f t="shared" si="19"/>
        <v>-13.5</v>
      </c>
      <c r="O99" t="s">
        <v>430</v>
      </c>
      <c r="P99">
        <v>-13.5</v>
      </c>
      <c r="Q99" s="13"/>
    </row>
    <row r="100" spans="2:17" x14ac:dyDescent="0.25">
      <c r="B100" s="13" t="s">
        <v>109</v>
      </c>
      <c r="C100">
        <f t="shared" si="11"/>
        <v>23</v>
      </c>
      <c r="D100" t="str">
        <f t="shared" si="12"/>
        <v/>
      </c>
      <c r="E100">
        <f t="shared" si="13"/>
        <v>22</v>
      </c>
      <c r="F100" t="str">
        <f t="shared" si="14"/>
        <v/>
      </c>
      <c r="G100">
        <f t="shared" si="15"/>
        <v>23</v>
      </c>
      <c r="H100" t="str">
        <f t="shared" si="16"/>
        <v/>
      </c>
      <c r="I100" t="str">
        <f t="shared" si="20"/>
        <v>SIU Ed-ville</v>
      </c>
      <c r="J100" t="e">
        <f t="shared" si="17"/>
        <v>#N/A</v>
      </c>
      <c r="K100">
        <f t="shared" si="18"/>
        <v>123</v>
      </c>
      <c r="L100" t="str">
        <f t="shared" si="19"/>
        <v>123.0</v>
      </c>
      <c r="O100" t="s">
        <v>432</v>
      </c>
      <c r="Q100">
        <v>123</v>
      </c>
    </row>
    <row r="101" spans="2:17" x14ac:dyDescent="0.25">
      <c r="B101" s="13" t="s">
        <v>110</v>
      </c>
      <c r="C101">
        <f t="shared" si="11"/>
        <v>23</v>
      </c>
      <c r="D101" t="str">
        <f t="shared" si="12"/>
        <v/>
      </c>
      <c r="E101">
        <f t="shared" si="13"/>
        <v>22</v>
      </c>
      <c r="F101" t="str">
        <f t="shared" si="14"/>
        <v/>
      </c>
      <c r="G101">
        <f t="shared" si="15"/>
        <v>23</v>
      </c>
      <c r="H101" t="str">
        <f t="shared" si="16"/>
        <v/>
      </c>
      <c r="I101" t="str">
        <f t="shared" si="20"/>
        <v>Pacific</v>
      </c>
      <c r="J101">
        <f t="shared" si="17"/>
        <v>-11</v>
      </c>
      <c r="K101" t="e">
        <f t="shared" si="18"/>
        <v>#N/A</v>
      </c>
      <c r="L101">
        <f t="shared" si="19"/>
        <v>-11</v>
      </c>
      <c r="O101" t="s">
        <v>435</v>
      </c>
      <c r="P101">
        <v>-11</v>
      </c>
      <c r="Q101" s="13"/>
    </row>
    <row r="102" spans="2:17" x14ac:dyDescent="0.25">
      <c r="B102" s="13" t="s">
        <v>278</v>
      </c>
      <c r="C102">
        <f t="shared" si="11"/>
        <v>24</v>
      </c>
      <c r="D102" t="str">
        <f t="shared" si="12"/>
        <v>142.0</v>
      </c>
      <c r="E102">
        <f t="shared" si="13"/>
        <v>24</v>
      </c>
      <c r="F102" t="str">
        <f t="shared" si="14"/>
        <v>142.0</v>
      </c>
      <c r="G102">
        <f t="shared" si="15"/>
        <v>24</v>
      </c>
      <c r="H102" t="str">
        <f t="shared" si="16"/>
        <v>Miami OH</v>
      </c>
      <c r="I102" t="str">
        <f t="shared" si="20"/>
        <v>Longwood</v>
      </c>
      <c r="J102" t="e">
        <f t="shared" si="17"/>
        <v>#N/A</v>
      </c>
      <c r="K102">
        <f t="shared" si="18"/>
        <v>125.5</v>
      </c>
      <c r="L102" t="str">
        <f t="shared" si="19"/>
        <v>125.5</v>
      </c>
      <c r="O102" t="s">
        <v>437</v>
      </c>
      <c r="Q102">
        <v>125.5</v>
      </c>
    </row>
    <row r="103" spans="2:17" x14ac:dyDescent="0.25">
      <c r="B103" s="13" t="s">
        <v>225</v>
      </c>
      <c r="C103">
        <f t="shared" si="11"/>
        <v>24</v>
      </c>
      <c r="D103" t="str">
        <f t="shared" si="12"/>
        <v/>
      </c>
      <c r="E103">
        <f t="shared" si="13"/>
        <v>24</v>
      </c>
      <c r="F103" t="str">
        <f t="shared" si="14"/>
        <v/>
      </c>
      <c r="G103">
        <f t="shared" si="15"/>
        <v>24</v>
      </c>
      <c r="H103" t="str">
        <f t="shared" si="16"/>
        <v/>
      </c>
      <c r="I103" t="str">
        <f t="shared" si="20"/>
        <v>UC Riverside</v>
      </c>
      <c r="J103">
        <f t="shared" si="17"/>
        <v>-6</v>
      </c>
      <c r="K103" t="e">
        <f t="shared" si="18"/>
        <v>#N/A</v>
      </c>
      <c r="L103">
        <f t="shared" si="19"/>
        <v>-6</v>
      </c>
      <c r="O103" t="s">
        <v>439</v>
      </c>
      <c r="P103">
        <v>-6</v>
      </c>
      <c r="Q103" s="13"/>
    </row>
    <row r="104" spans="2:17" x14ac:dyDescent="0.25">
      <c r="B104" s="13">
        <v>0.70833333333333337</v>
      </c>
      <c r="C104">
        <f t="shared" si="11"/>
        <v>24</v>
      </c>
      <c r="D104" t="str">
        <f t="shared" si="12"/>
        <v/>
      </c>
      <c r="E104">
        <f t="shared" si="13"/>
        <v>24</v>
      </c>
      <c r="F104" t="str">
        <f t="shared" si="14"/>
        <v/>
      </c>
      <c r="G104">
        <f t="shared" si="15"/>
        <v>24</v>
      </c>
      <c r="H104" t="str">
        <f t="shared" si="16"/>
        <v/>
      </c>
      <c r="I104" t="str">
        <f t="shared" si="20"/>
        <v>Sam Houston St</v>
      </c>
      <c r="J104" t="e">
        <f t="shared" si="17"/>
        <v>#N/A</v>
      </c>
      <c r="K104">
        <f t="shared" si="18"/>
        <v>138</v>
      </c>
      <c r="L104" t="str">
        <f t="shared" si="19"/>
        <v>138.0</v>
      </c>
      <c r="O104" t="s">
        <v>441</v>
      </c>
      <c r="Q104" s="13">
        <v>138</v>
      </c>
    </row>
    <row r="105" spans="2:17" x14ac:dyDescent="0.25">
      <c r="B105" s="13" t="s">
        <v>241</v>
      </c>
      <c r="C105">
        <f t="shared" si="11"/>
        <v>24</v>
      </c>
      <c r="D105" t="str">
        <f t="shared" si="12"/>
        <v/>
      </c>
      <c r="E105">
        <f t="shared" si="13"/>
        <v>24</v>
      </c>
      <c r="F105" t="str">
        <f t="shared" si="14"/>
        <v/>
      </c>
      <c r="G105">
        <f t="shared" si="15"/>
        <v>24</v>
      </c>
      <c r="H105" t="str">
        <f t="shared" si="16"/>
        <v/>
      </c>
      <c r="I105" t="str">
        <f t="shared" si="20"/>
        <v>CSUB</v>
      </c>
      <c r="J105" t="e">
        <f t="shared" si="17"/>
        <v>#N/A</v>
      </c>
      <c r="K105">
        <f t="shared" si="18"/>
        <v>138</v>
      </c>
      <c r="L105" t="str">
        <f t="shared" si="19"/>
        <v>138.0</v>
      </c>
      <c r="O105" t="s">
        <v>444</v>
      </c>
      <c r="Q105">
        <v>138</v>
      </c>
    </row>
    <row r="106" spans="2:17" x14ac:dyDescent="0.25">
      <c r="B106" s="13" t="s">
        <v>242</v>
      </c>
      <c r="C106">
        <f t="shared" si="11"/>
        <v>24</v>
      </c>
      <c r="D106" t="str">
        <f t="shared" si="12"/>
        <v/>
      </c>
      <c r="E106">
        <f t="shared" si="13"/>
        <v>24</v>
      </c>
      <c r="F106" t="str">
        <f t="shared" si="14"/>
        <v/>
      </c>
      <c r="G106">
        <f t="shared" si="15"/>
        <v>24</v>
      </c>
      <c r="H106" t="str">
        <f t="shared" si="16"/>
        <v/>
      </c>
      <c r="I106" t="str">
        <f t="shared" si="20"/>
        <v>Kansas</v>
      </c>
      <c r="J106">
        <f t="shared" si="17"/>
        <v>-11.5</v>
      </c>
      <c r="K106" t="e">
        <f t="shared" si="18"/>
        <v>#N/A</v>
      </c>
      <c r="L106">
        <f t="shared" si="19"/>
        <v>-11.5</v>
      </c>
      <c r="O106" t="s">
        <v>224</v>
      </c>
      <c r="P106">
        <v>-11.5</v>
      </c>
      <c r="Q106" s="13"/>
    </row>
    <row r="107" spans="2:17" x14ac:dyDescent="0.25">
      <c r="B107" s="13" t="s">
        <v>133</v>
      </c>
      <c r="C107">
        <f t="shared" si="11"/>
        <v>24</v>
      </c>
      <c r="D107" t="str">
        <f t="shared" si="12"/>
        <v/>
      </c>
      <c r="E107">
        <f t="shared" si="13"/>
        <v>24</v>
      </c>
      <c r="F107" t="str">
        <f t="shared" si="14"/>
        <v/>
      </c>
      <c r="G107">
        <f t="shared" si="15"/>
        <v>24</v>
      </c>
      <c r="H107" t="str">
        <f t="shared" si="16"/>
        <v/>
      </c>
      <c r="I107" t="str">
        <f t="shared" si="20"/>
        <v>BYU</v>
      </c>
      <c r="J107" t="e">
        <f t="shared" si="17"/>
        <v>#N/A</v>
      </c>
      <c r="K107">
        <f t="shared" si="18"/>
        <v>143.5</v>
      </c>
      <c r="L107" t="str">
        <f t="shared" si="19"/>
        <v>143.5</v>
      </c>
      <c r="O107" t="s">
        <v>240</v>
      </c>
      <c r="Q107">
        <v>143.5</v>
      </c>
    </row>
    <row r="108" spans="2:17" x14ac:dyDescent="0.25">
      <c r="B108" s="13" t="s">
        <v>134</v>
      </c>
      <c r="C108">
        <f t="shared" si="11"/>
        <v>24</v>
      </c>
      <c r="D108" t="str">
        <f t="shared" si="12"/>
        <v/>
      </c>
      <c r="E108">
        <f t="shared" si="13"/>
        <v>24</v>
      </c>
      <c r="F108" t="str">
        <f t="shared" si="14"/>
        <v/>
      </c>
      <c r="G108">
        <f t="shared" si="15"/>
        <v>24</v>
      </c>
      <c r="H108" t="str">
        <f t="shared" si="16"/>
        <v/>
      </c>
      <c r="I108" t="str">
        <f t="shared" si="20"/>
        <v>Colorado</v>
      </c>
      <c r="J108">
        <f t="shared" si="17"/>
        <v>-5</v>
      </c>
      <c r="K108" t="e">
        <f t="shared" si="18"/>
        <v>#N/A</v>
      </c>
      <c r="L108">
        <f t="shared" si="19"/>
        <v>-5</v>
      </c>
      <c r="O108" t="s">
        <v>447</v>
      </c>
      <c r="P108">
        <v>-5</v>
      </c>
      <c r="Q108" s="13"/>
    </row>
    <row r="109" spans="2:17" x14ac:dyDescent="0.25">
      <c r="B109" s="13">
        <v>-2</v>
      </c>
      <c r="C109">
        <f t="shared" si="11"/>
        <v>25</v>
      </c>
      <c r="D109">
        <f t="shared" si="12"/>
        <v>-2</v>
      </c>
      <c r="E109">
        <f t="shared" si="13"/>
        <v>24</v>
      </c>
      <c r="F109" t="str">
        <f t="shared" si="14"/>
        <v/>
      </c>
      <c r="G109">
        <f t="shared" si="15"/>
        <v>25</v>
      </c>
      <c r="H109" t="str">
        <f t="shared" si="16"/>
        <v>Old Dominion</v>
      </c>
      <c r="I109" t="str">
        <f t="shared" si="20"/>
        <v>Clemson</v>
      </c>
      <c r="J109" t="e">
        <f t="shared" si="17"/>
        <v>#N/A</v>
      </c>
      <c r="K109">
        <f t="shared" si="18"/>
        <v>131</v>
      </c>
      <c r="L109" t="str">
        <f t="shared" si="19"/>
        <v>131.0</v>
      </c>
      <c r="O109" t="s">
        <v>449</v>
      </c>
      <c r="Q109">
        <v>131</v>
      </c>
    </row>
    <row r="110" spans="2:17" x14ac:dyDescent="0.25">
      <c r="B110" s="13">
        <v>0.70833333333333337</v>
      </c>
      <c r="C110">
        <f t="shared" si="11"/>
        <v>25</v>
      </c>
      <c r="D110" t="str">
        <f t="shared" si="12"/>
        <v/>
      </c>
      <c r="E110">
        <f t="shared" si="13"/>
        <v>24</v>
      </c>
      <c r="F110" t="str">
        <f t="shared" si="14"/>
        <v/>
      </c>
      <c r="G110">
        <f t="shared" si="15"/>
        <v>25</v>
      </c>
      <c r="H110" t="str">
        <f t="shared" si="16"/>
        <v/>
      </c>
      <c r="I110" t="e">
        <f t="shared" si="20"/>
        <v>#N/A</v>
      </c>
      <c r="J110" t="e">
        <f t="shared" si="17"/>
        <v>#N/A</v>
      </c>
      <c r="K110" t="e">
        <f t="shared" si="18"/>
        <v>#N/A</v>
      </c>
      <c r="L110" t="e">
        <f t="shared" si="19"/>
        <v>#N/A</v>
      </c>
    </row>
    <row r="111" spans="2:17" x14ac:dyDescent="0.25">
      <c r="B111" s="13" t="s">
        <v>181</v>
      </c>
      <c r="C111">
        <f t="shared" si="11"/>
        <v>25</v>
      </c>
      <c r="D111" t="str">
        <f t="shared" si="12"/>
        <v/>
      </c>
      <c r="E111">
        <f t="shared" si="13"/>
        <v>24</v>
      </c>
      <c r="F111" t="str">
        <f t="shared" si="14"/>
        <v/>
      </c>
      <c r="G111">
        <f t="shared" si="15"/>
        <v>25</v>
      </c>
      <c r="H111" t="str">
        <f t="shared" si="16"/>
        <v/>
      </c>
      <c r="I111" t="e">
        <f t="shared" si="20"/>
        <v>#N/A</v>
      </c>
      <c r="J111" t="e">
        <f t="shared" si="17"/>
        <v>#N/A</v>
      </c>
      <c r="K111" t="e">
        <f t="shared" si="18"/>
        <v>#N/A</v>
      </c>
      <c r="L111" t="e">
        <f t="shared" si="19"/>
        <v>#N/A</v>
      </c>
    </row>
    <row r="112" spans="2:17" x14ac:dyDescent="0.25">
      <c r="B112" s="13" t="s">
        <v>182</v>
      </c>
      <c r="C112">
        <f t="shared" si="11"/>
        <v>25</v>
      </c>
      <c r="D112" t="str">
        <f t="shared" si="12"/>
        <v/>
      </c>
      <c r="E112">
        <f t="shared" si="13"/>
        <v>24</v>
      </c>
      <c r="F112" t="str">
        <f t="shared" si="14"/>
        <v/>
      </c>
      <c r="G112">
        <f t="shared" si="15"/>
        <v>25</v>
      </c>
      <c r="H112" t="str">
        <f t="shared" si="16"/>
        <v/>
      </c>
      <c r="I112" t="e">
        <f t="shared" si="20"/>
        <v>#N/A</v>
      </c>
      <c r="J112" t="e">
        <f t="shared" si="17"/>
        <v>#N/A</v>
      </c>
      <c r="K112" t="e">
        <f t="shared" si="18"/>
        <v>#N/A</v>
      </c>
      <c r="L112" t="e">
        <f t="shared" si="19"/>
        <v>#N/A</v>
      </c>
    </row>
    <row r="113" spans="2:12" x14ac:dyDescent="0.25">
      <c r="B113" s="13" t="s">
        <v>191</v>
      </c>
      <c r="C113">
        <f t="shared" si="11"/>
        <v>26</v>
      </c>
      <c r="D113" t="str">
        <f t="shared" si="12"/>
        <v>129.5</v>
      </c>
      <c r="E113">
        <f t="shared" si="13"/>
        <v>26</v>
      </c>
      <c r="F113" t="str">
        <f t="shared" si="14"/>
        <v>129.5</v>
      </c>
      <c r="G113">
        <f t="shared" si="15"/>
        <v>26</v>
      </c>
      <c r="H113" t="str">
        <f t="shared" si="16"/>
        <v>Washington State</v>
      </c>
      <c r="I113" t="e">
        <f t="shared" si="20"/>
        <v>#N/A</v>
      </c>
      <c r="J113" t="e">
        <f t="shared" si="17"/>
        <v>#N/A</v>
      </c>
      <c r="K113" t="e">
        <f t="shared" si="18"/>
        <v>#N/A</v>
      </c>
      <c r="L113" t="e">
        <f t="shared" si="19"/>
        <v>#N/A</v>
      </c>
    </row>
    <row r="114" spans="2:12" x14ac:dyDescent="0.25">
      <c r="B114" s="13" t="s">
        <v>279</v>
      </c>
      <c r="C114">
        <f t="shared" si="11"/>
        <v>26</v>
      </c>
      <c r="D114" t="str">
        <f t="shared" si="12"/>
        <v/>
      </c>
      <c r="E114">
        <f t="shared" si="13"/>
        <v>26</v>
      </c>
      <c r="F114" t="str">
        <f t="shared" si="14"/>
        <v/>
      </c>
      <c r="G114">
        <f t="shared" si="15"/>
        <v>26</v>
      </c>
      <c r="H114" t="str">
        <f t="shared" si="16"/>
        <v/>
      </c>
      <c r="I114" t="e">
        <f t="shared" si="20"/>
        <v>#N/A</v>
      </c>
      <c r="J114" t="e">
        <f t="shared" si="17"/>
        <v>#N/A</v>
      </c>
      <c r="K114" t="e">
        <f t="shared" si="18"/>
        <v>#N/A</v>
      </c>
      <c r="L114" t="e">
        <f t="shared" si="19"/>
        <v>#N/A</v>
      </c>
    </row>
    <row r="115" spans="2:12" x14ac:dyDescent="0.25">
      <c r="B115" s="13" t="s">
        <v>280</v>
      </c>
      <c r="C115">
        <f t="shared" si="11"/>
        <v>26</v>
      </c>
      <c r="D115" t="str">
        <f t="shared" si="12"/>
        <v/>
      </c>
      <c r="E115">
        <f t="shared" si="13"/>
        <v>26</v>
      </c>
      <c r="F115" t="str">
        <f t="shared" si="14"/>
        <v/>
      </c>
      <c r="G115">
        <f t="shared" si="15"/>
        <v>26</v>
      </c>
      <c r="H115" t="str">
        <f t="shared" si="16"/>
        <v/>
      </c>
      <c r="I115" t="e">
        <f t="shared" si="20"/>
        <v>#N/A</v>
      </c>
      <c r="J115" t="e">
        <f t="shared" si="17"/>
        <v>#N/A</v>
      </c>
      <c r="K115" t="e">
        <f t="shared" si="18"/>
        <v>#N/A</v>
      </c>
      <c r="L115" t="e">
        <f t="shared" si="19"/>
        <v>#N/A</v>
      </c>
    </row>
    <row r="116" spans="2:12" x14ac:dyDescent="0.25">
      <c r="B116" s="13">
        <v>-1</v>
      </c>
      <c r="C116">
        <f t="shared" si="11"/>
        <v>27</v>
      </c>
      <c r="D116">
        <f t="shared" si="12"/>
        <v>-1</v>
      </c>
      <c r="E116">
        <f t="shared" si="13"/>
        <v>26</v>
      </c>
      <c r="F116" t="str">
        <f t="shared" si="14"/>
        <v/>
      </c>
      <c r="G116">
        <f t="shared" si="15"/>
        <v>27</v>
      </c>
      <c r="H116" t="str">
        <f t="shared" si="16"/>
        <v>Brown</v>
      </c>
      <c r="I116" t="e">
        <f t="shared" si="20"/>
        <v>#N/A</v>
      </c>
      <c r="J116" t="e">
        <f t="shared" si="17"/>
        <v>#N/A</v>
      </c>
      <c r="K116" t="e">
        <f t="shared" si="18"/>
        <v>#N/A</v>
      </c>
      <c r="L116" t="e">
        <f t="shared" si="19"/>
        <v>#N/A</v>
      </c>
    </row>
    <row r="117" spans="2:12" x14ac:dyDescent="0.25">
      <c r="B117" s="13">
        <v>0.70833333333333337</v>
      </c>
      <c r="C117">
        <f t="shared" si="11"/>
        <v>27</v>
      </c>
      <c r="D117" t="str">
        <f t="shared" si="12"/>
        <v/>
      </c>
      <c r="E117">
        <f t="shared" si="13"/>
        <v>26</v>
      </c>
      <c r="F117" t="str">
        <f t="shared" si="14"/>
        <v/>
      </c>
      <c r="G117">
        <f t="shared" si="15"/>
        <v>27</v>
      </c>
      <c r="H117" t="str">
        <f t="shared" si="16"/>
        <v/>
      </c>
      <c r="I117" t="e">
        <f t="shared" si="20"/>
        <v>#N/A</v>
      </c>
      <c r="J117" t="e">
        <f t="shared" si="17"/>
        <v>#N/A</v>
      </c>
      <c r="K117" t="e">
        <f t="shared" si="18"/>
        <v>#N/A</v>
      </c>
      <c r="L117" t="e">
        <f t="shared" si="19"/>
        <v>#N/A</v>
      </c>
    </row>
    <row r="118" spans="2:12" x14ac:dyDescent="0.25">
      <c r="B118" s="13" t="s">
        <v>281</v>
      </c>
      <c r="C118">
        <f t="shared" si="11"/>
        <v>27</v>
      </c>
      <c r="D118" t="str">
        <f t="shared" si="12"/>
        <v/>
      </c>
      <c r="E118">
        <f t="shared" si="13"/>
        <v>26</v>
      </c>
      <c r="F118" t="str">
        <f t="shared" si="14"/>
        <v/>
      </c>
      <c r="G118">
        <f t="shared" si="15"/>
        <v>27</v>
      </c>
      <c r="H118" t="str">
        <f t="shared" si="16"/>
        <v/>
      </c>
      <c r="I118" t="e">
        <f t="shared" si="20"/>
        <v>#N/A</v>
      </c>
      <c r="J118" t="e">
        <f t="shared" si="17"/>
        <v>#N/A</v>
      </c>
      <c r="K118" t="e">
        <f t="shared" si="18"/>
        <v>#N/A</v>
      </c>
      <c r="L118" t="e">
        <f t="shared" si="19"/>
        <v>#N/A</v>
      </c>
    </row>
    <row r="119" spans="2:12" x14ac:dyDescent="0.25">
      <c r="B119" s="13" t="s">
        <v>282</v>
      </c>
      <c r="C119">
        <f t="shared" si="11"/>
        <v>27</v>
      </c>
      <c r="D119" t="str">
        <f t="shared" si="12"/>
        <v/>
      </c>
      <c r="E119">
        <f t="shared" si="13"/>
        <v>26</v>
      </c>
      <c r="F119" t="str">
        <f t="shared" si="14"/>
        <v/>
      </c>
      <c r="G119">
        <f t="shared" si="15"/>
        <v>27</v>
      </c>
      <c r="H119" t="str">
        <f t="shared" si="16"/>
        <v/>
      </c>
      <c r="I119" t="e">
        <f t="shared" si="20"/>
        <v>#N/A</v>
      </c>
      <c r="J119" t="e">
        <f t="shared" si="17"/>
        <v>#N/A</v>
      </c>
      <c r="K119" t="e">
        <f t="shared" si="18"/>
        <v>#N/A</v>
      </c>
      <c r="L119" t="e">
        <f t="shared" si="19"/>
        <v>#N/A</v>
      </c>
    </row>
    <row r="120" spans="2:12" x14ac:dyDescent="0.25">
      <c r="B120" s="13" t="s">
        <v>283</v>
      </c>
      <c r="C120">
        <f t="shared" si="11"/>
        <v>28</v>
      </c>
      <c r="D120" t="str">
        <f t="shared" si="12"/>
        <v>145.5</v>
      </c>
      <c r="E120">
        <f t="shared" si="13"/>
        <v>28</v>
      </c>
      <c r="F120" t="str">
        <f t="shared" si="14"/>
        <v>145.5</v>
      </c>
      <c r="G120">
        <f t="shared" si="15"/>
        <v>28</v>
      </c>
      <c r="H120" t="str">
        <f t="shared" si="16"/>
        <v>MA-Lowell</v>
      </c>
      <c r="I120" t="e">
        <f t="shared" si="20"/>
        <v>#N/A</v>
      </c>
      <c r="J120" t="e">
        <f t="shared" si="17"/>
        <v>#N/A</v>
      </c>
      <c r="K120" t="e">
        <f t="shared" si="18"/>
        <v>#N/A</v>
      </c>
      <c r="L120" t="e">
        <f t="shared" si="19"/>
        <v>#N/A</v>
      </c>
    </row>
    <row r="121" spans="2:12" x14ac:dyDescent="0.25">
      <c r="B121" s="13" t="s">
        <v>284</v>
      </c>
      <c r="C121">
        <f t="shared" si="11"/>
        <v>28</v>
      </c>
      <c r="D121" t="str">
        <f t="shared" si="12"/>
        <v/>
      </c>
      <c r="E121">
        <f t="shared" si="13"/>
        <v>28</v>
      </c>
      <c r="F121" t="str">
        <f t="shared" si="14"/>
        <v/>
      </c>
      <c r="G121">
        <f t="shared" si="15"/>
        <v>28</v>
      </c>
      <c r="H121" t="str">
        <f t="shared" si="16"/>
        <v/>
      </c>
      <c r="I121" t="e">
        <f t="shared" si="20"/>
        <v>#N/A</v>
      </c>
      <c r="J121" t="e">
        <f t="shared" si="17"/>
        <v>#N/A</v>
      </c>
      <c r="K121" t="e">
        <f t="shared" si="18"/>
        <v>#N/A</v>
      </c>
      <c r="L121" t="e">
        <f t="shared" si="19"/>
        <v>#N/A</v>
      </c>
    </row>
    <row r="122" spans="2:12" x14ac:dyDescent="0.25">
      <c r="B122" s="13">
        <v>0.70833333333333337</v>
      </c>
      <c r="C122">
        <f t="shared" si="11"/>
        <v>28</v>
      </c>
      <c r="D122" t="str">
        <f t="shared" si="12"/>
        <v/>
      </c>
      <c r="E122">
        <f t="shared" si="13"/>
        <v>28</v>
      </c>
      <c r="F122" t="str">
        <f t="shared" si="14"/>
        <v/>
      </c>
      <c r="G122">
        <f t="shared" si="15"/>
        <v>28</v>
      </c>
      <c r="H122" t="str">
        <f t="shared" si="16"/>
        <v/>
      </c>
      <c r="I122" t="e">
        <f t="shared" si="20"/>
        <v>#N/A</v>
      </c>
      <c r="J122" t="e">
        <f t="shared" si="17"/>
        <v>#N/A</v>
      </c>
      <c r="K122" t="e">
        <f t="shared" si="18"/>
        <v>#N/A</v>
      </c>
      <c r="L122" t="e">
        <f t="shared" si="19"/>
        <v>#N/A</v>
      </c>
    </row>
    <row r="123" spans="2:12" x14ac:dyDescent="0.25">
      <c r="B123" s="13" t="s">
        <v>27</v>
      </c>
      <c r="C123">
        <f t="shared" si="11"/>
        <v>28</v>
      </c>
      <c r="D123" t="str">
        <f t="shared" si="12"/>
        <v/>
      </c>
      <c r="E123">
        <f t="shared" si="13"/>
        <v>28</v>
      </c>
      <c r="F123" t="str">
        <f t="shared" si="14"/>
        <v/>
      </c>
      <c r="G123">
        <f t="shared" si="15"/>
        <v>28</v>
      </c>
      <c r="H123" t="str">
        <f t="shared" si="16"/>
        <v/>
      </c>
      <c r="I123" t="e">
        <f t="shared" si="20"/>
        <v>#N/A</v>
      </c>
      <c r="J123" t="e">
        <f t="shared" si="17"/>
        <v>#N/A</v>
      </c>
      <c r="K123" t="e">
        <f t="shared" si="18"/>
        <v>#N/A</v>
      </c>
      <c r="L123" t="e">
        <f t="shared" si="19"/>
        <v>#N/A</v>
      </c>
    </row>
    <row r="124" spans="2:12" x14ac:dyDescent="0.25">
      <c r="B124" s="13" t="s">
        <v>26</v>
      </c>
      <c r="C124">
        <f t="shared" si="11"/>
        <v>28</v>
      </c>
      <c r="D124" t="str">
        <f t="shared" si="12"/>
        <v/>
      </c>
      <c r="E124">
        <f t="shared" si="13"/>
        <v>28</v>
      </c>
      <c r="F124" t="str">
        <f t="shared" si="14"/>
        <v/>
      </c>
      <c r="G124">
        <f t="shared" si="15"/>
        <v>28</v>
      </c>
      <c r="H124" t="str">
        <f t="shared" si="16"/>
        <v/>
      </c>
      <c r="I124" t="e">
        <f t="shared" si="20"/>
        <v>#N/A</v>
      </c>
      <c r="J124" t="e">
        <f t="shared" si="17"/>
        <v>#N/A</v>
      </c>
      <c r="K124" t="e">
        <f t="shared" si="18"/>
        <v>#N/A</v>
      </c>
      <c r="L124" t="e">
        <f t="shared" si="19"/>
        <v>#N/A</v>
      </c>
    </row>
    <row r="125" spans="2:12" x14ac:dyDescent="0.25">
      <c r="B125" s="13" t="s">
        <v>141</v>
      </c>
      <c r="C125">
        <f t="shared" si="11"/>
        <v>28</v>
      </c>
      <c r="D125" t="str">
        <f t="shared" si="12"/>
        <v/>
      </c>
      <c r="E125">
        <f t="shared" si="13"/>
        <v>28</v>
      </c>
      <c r="F125" t="str">
        <f t="shared" si="14"/>
        <v/>
      </c>
      <c r="G125">
        <f t="shared" si="15"/>
        <v>28</v>
      </c>
      <c r="H125" t="str">
        <f t="shared" si="16"/>
        <v/>
      </c>
      <c r="I125" t="e">
        <f t="shared" si="20"/>
        <v>#N/A</v>
      </c>
      <c r="J125" t="e">
        <f t="shared" si="17"/>
        <v>#N/A</v>
      </c>
      <c r="K125" t="e">
        <f t="shared" si="18"/>
        <v>#N/A</v>
      </c>
      <c r="L125" t="e">
        <f t="shared" si="19"/>
        <v>#N/A</v>
      </c>
    </row>
    <row r="126" spans="2:12" x14ac:dyDescent="0.25">
      <c r="B126" s="13" t="s">
        <v>142</v>
      </c>
      <c r="C126">
        <f t="shared" si="11"/>
        <v>28</v>
      </c>
      <c r="D126" t="str">
        <f t="shared" si="12"/>
        <v/>
      </c>
      <c r="E126">
        <f t="shared" si="13"/>
        <v>28</v>
      </c>
      <c r="F126" t="str">
        <f t="shared" si="14"/>
        <v/>
      </c>
      <c r="G126">
        <f t="shared" si="15"/>
        <v>28</v>
      </c>
      <c r="H126" t="str">
        <f t="shared" si="16"/>
        <v/>
      </c>
      <c r="I126" t="e">
        <f t="shared" si="20"/>
        <v>#N/A</v>
      </c>
      <c r="J126" t="e">
        <f t="shared" si="17"/>
        <v>#N/A</v>
      </c>
      <c r="K126" t="e">
        <f t="shared" si="18"/>
        <v>#N/A</v>
      </c>
      <c r="L126" t="e">
        <f t="shared" si="19"/>
        <v>#N/A</v>
      </c>
    </row>
    <row r="127" spans="2:12" x14ac:dyDescent="0.25">
      <c r="B127" s="13">
        <v>-5.5</v>
      </c>
      <c r="C127">
        <f t="shared" si="11"/>
        <v>29</v>
      </c>
      <c r="D127">
        <f t="shared" si="12"/>
        <v>-5.5</v>
      </c>
      <c r="E127">
        <f t="shared" si="13"/>
        <v>28</v>
      </c>
      <c r="F127" t="str">
        <f t="shared" si="14"/>
        <v/>
      </c>
      <c r="G127">
        <f t="shared" si="15"/>
        <v>29</v>
      </c>
      <c r="H127" t="str">
        <f t="shared" si="16"/>
        <v>IUPUI</v>
      </c>
      <c r="I127" t="e">
        <f t="shared" si="20"/>
        <v>#N/A</v>
      </c>
      <c r="J127" t="e">
        <f t="shared" si="17"/>
        <v>#N/A</v>
      </c>
      <c r="K127" t="e">
        <f t="shared" si="18"/>
        <v>#N/A</v>
      </c>
      <c r="L127" t="e">
        <f t="shared" si="19"/>
        <v>#N/A</v>
      </c>
    </row>
    <row r="128" spans="2:12" x14ac:dyDescent="0.25">
      <c r="B128" s="13">
        <v>0.72916666666666663</v>
      </c>
      <c r="C128">
        <f t="shared" si="11"/>
        <v>29</v>
      </c>
      <c r="D128" t="str">
        <f t="shared" si="12"/>
        <v/>
      </c>
      <c r="E128">
        <f t="shared" si="13"/>
        <v>28</v>
      </c>
      <c r="F128" t="str">
        <f t="shared" si="14"/>
        <v/>
      </c>
      <c r="G128">
        <f t="shared" si="15"/>
        <v>29</v>
      </c>
      <c r="H128" t="str">
        <f t="shared" si="16"/>
        <v/>
      </c>
      <c r="I128" t="e">
        <f t="shared" si="20"/>
        <v>#N/A</v>
      </c>
      <c r="J128" t="e">
        <f t="shared" si="17"/>
        <v>#N/A</v>
      </c>
      <c r="K128" t="e">
        <f t="shared" si="18"/>
        <v>#N/A</v>
      </c>
      <c r="L128" t="e">
        <f t="shared" si="19"/>
        <v>#N/A</v>
      </c>
    </row>
    <row r="129" spans="2:12" x14ac:dyDescent="0.25">
      <c r="B129" s="13" t="s">
        <v>31</v>
      </c>
      <c r="C129">
        <f t="shared" si="11"/>
        <v>29</v>
      </c>
      <c r="D129" t="str">
        <f t="shared" si="12"/>
        <v/>
      </c>
      <c r="E129">
        <f t="shared" si="13"/>
        <v>28</v>
      </c>
      <c r="F129" t="str">
        <f t="shared" si="14"/>
        <v/>
      </c>
      <c r="G129">
        <f t="shared" si="15"/>
        <v>29</v>
      </c>
      <c r="H129" t="str">
        <f t="shared" si="16"/>
        <v/>
      </c>
      <c r="I129" t="e">
        <f t="shared" si="20"/>
        <v>#N/A</v>
      </c>
      <c r="J129" t="e">
        <f t="shared" si="17"/>
        <v>#N/A</v>
      </c>
      <c r="K129" t="e">
        <f t="shared" si="18"/>
        <v>#N/A</v>
      </c>
      <c r="L129" t="e">
        <f t="shared" si="19"/>
        <v>#N/A</v>
      </c>
    </row>
    <row r="130" spans="2:12" x14ac:dyDescent="0.25">
      <c r="B130" s="13" t="s">
        <v>30</v>
      </c>
      <c r="C130">
        <f t="shared" si="11"/>
        <v>29</v>
      </c>
      <c r="D130" t="str">
        <f t="shared" si="12"/>
        <v/>
      </c>
      <c r="E130">
        <f t="shared" si="13"/>
        <v>28</v>
      </c>
      <c r="F130" t="str">
        <f t="shared" si="14"/>
        <v/>
      </c>
      <c r="G130">
        <f t="shared" si="15"/>
        <v>29</v>
      </c>
      <c r="H130" t="str">
        <f t="shared" si="16"/>
        <v/>
      </c>
      <c r="I130" t="e">
        <f t="shared" ref="I130:I193" si="21">VLOOKUP(ROW(A129),$G$2:$H$500,2,0)</f>
        <v>#N/A</v>
      </c>
      <c r="J130" t="e">
        <f t="shared" si="17"/>
        <v>#N/A</v>
      </c>
      <c r="K130" t="e">
        <f t="shared" si="18"/>
        <v>#N/A</v>
      </c>
      <c r="L130" t="e">
        <f t="shared" si="19"/>
        <v>#N/A</v>
      </c>
    </row>
    <row r="131" spans="2:12" x14ac:dyDescent="0.25">
      <c r="B131" s="13" t="s">
        <v>285</v>
      </c>
      <c r="C131">
        <f t="shared" ref="C131:C194" si="22">IF(ISNUMBER(CODE(D131)),C130+1,C130)</f>
        <v>30</v>
      </c>
      <c r="D131" t="str">
        <f t="shared" ref="D131:D194" si="23">IF(B131&lt;0,IF(ISNUMBER(SEARCH("logo",B130)),"",B131),IF(LEFT(B131,2)="T:",MID(B131,3,LEN(B131)),""))</f>
        <v>134.5</v>
      </c>
      <c r="E131">
        <f t="shared" ref="E131:E194" si="24">IF(ISNUMBER(CODE(F131)),E130+2,E130)</f>
        <v>30</v>
      </c>
      <c r="F131" t="str">
        <f t="shared" ref="F131:F194" si="25">IF(LEFT(B131,2)="T:",MID(B131,3,LEN(B131)),"")</f>
        <v>134.5</v>
      </c>
      <c r="G131">
        <f t="shared" ref="C131:G194" si="26">IF(ISNUMBER(CODE(H131)),G130+1,G130)</f>
        <v>30</v>
      </c>
      <c r="H131" t="str">
        <f t="shared" ref="H131:H194" si="27">IF(ISNUMBER(CODE(D131)),B130,IF(ISNUMBER(CODE(F131)),B130,""))</f>
        <v>Southern U</v>
      </c>
      <c r="I131" t="e">
        <f t="shared" si="21"/>
        <v>#N/A</v>
      </c>
      <c r="J131" t="e">
        <f t="shared" ref="J131:J194" si="28">IF(L131&lt;0,L131,NA())</f>
        <v>#N/A</v>
      </c>
      <c r="K131" t="e">
        <f t="shared" ref="K131:K194" si="29">IF(L131&gt;0,_xlfn.NUMBERVALUE(L131),NA())</f>
        <v>#N/A</v>
      </c>
      <c r="L131" t="e">
        <f t="shared" ref="L131:L194" si="30">VLOOKUP(ROW(A130),$C$2:$D$480,2,0)</f>
        <v>#N/A</v>
      </c>
    </row>
    <row r="132" spans="2:12" x14ac:dyDescent="0.25">
      <c r="B132" s="13" t="s">
        <v>286</v>
      </c>
      <c r="C132">
        <f t="shared" si="22"/>
        <v>30</v>
      </c>
      <c r="D132" t="str">
        <f t="shared" si="23"/>
        <v/>
      </c>
      <c r="E132">
        <f t="shared" si="24"/>
        <v>30</v>
      </c>
      <c r="F132" t="str">
        <f t="shared" si="25"/>
        <v/>
      </c>
      <c r="G132">
        <f t="shared" si="26"/>
        <v>30</v>
      </c>
      <c r="H132" t="str">
        <f t="shared" si="27"/>
        <v/>
      </c>
      <c r="I132" t="e">
        <f t="shared" si="21"/>
        <v>#N/A</v>
      </c>
      <c r="J132" t="e">
        <f t="shared" si="28"/>
        <v>#N/A</v>
      </c>
      <c r="K132" t="e">
        <f t="shared" si="29"/>
        <v>#N/A</v>
      </c>
      <c r="L132" t="e">
        <f t="shared" si="30"/>
        <v>#N/A</v>
      </c>
    </row>
    <row r="133" spans="2:12" x14ac:dyDescent="0.25">
      <c r="B133" s="13" t="s">
        <v>287</v>
      </c>
      <c r="C133">
        <f t="shared" si="22"/>
        <v>30</v>
      </c>
      <c r="D133" t="str">
        <f t="shared" si="23"/>
        <v/>
      </c>
      <c r="E133">
        <f t="shared" si="24"/>
        <v>30</v>
      </c>
      <c r="F133" t="str">
        <f t="shared" si="25"/>
        <v/>
      </c>
      <c r="G133">
        <f t="shared" si="26"/>
        <v>30</v>
      </c>
      <c r="H133" t="str">
        <f t="shared" si="27"/>
        <v/>
      </c>
      <c r="I133" t="e">
        <f t="shared" si="21"/>
        <v>#N/A</v>
      </c>
      <c r="J133" t="e">
        <f t="shared" si="28"/>
        <v>#N/A</v>
      </c>
      <c r="K133" t="e">
        <f t="shared" si="29"/>
        <v>#N/A</v>
      </c>
      <c r="L133" t="e">
        <f t="shared" si="30"/>
        <v>#N/A</v>
      </c>
    </row>
    <row r="134" spans="2:12" x14ac:dyDescent="0.25">
      <c r="B134" s="13" t="s">
        <v>288</v>
      </c>
      <c r="C134">
        <f t="shared" si="22"/>
        <v>31</v>
      </c>
      <c r="D134" t="str">
        <f t="shared" si="23"/>
        <v>144.0</v>
      </c>
      <c r="E134">
        <f t="shared" si="24"/>
        <v>32</v>
      </c>
      <c r="F134" t="str">
        <f t="shared" si="25"/>
        <v>144.0</v>
      </c>
      <c r="G134">
        <f t="shared" si="26"/>
        <v>31</v>
      </c>
      <c r="H134" t="str">
        <f t="shared" si="27"/>
        <v>West Illinois</v>
      </c>
      <c r="I134" t="e">
        <f t="shared" si="21"/>
        <v>#N/A</v>
      </c>
      <c r="J134" t="e">
        <f t="shared" si="28"/>
        <v>#N/A</v>
      </c>
      <c r="K134" t="e">
        <f t="shared" si="29"/>
        <v>#N/A</v>
      </c>
      <c r="L134" t="e">
        <f t="shared" si="30"/>
        <v>#N/A</v>
      </c>
    </row>
    <row r="135" spans="2:12" x14ac:dyDescent="0.25">
      <c r="B135" s="13">
        <v>0.75</v>
      </c>
      <c r="C135">
        <f t="shared" si="22"/>
        <v>31</v>
      </c>
      <c r="D135" t="str">
        <f t="shared" si="23"/>
        <v/>
      </c>
      <c r="E135">
        <f t="shared" si="24"/>
        <v>32</v>
      </c>
      <c r="F135" t="str">
        <f t="shared" si="25"/>
        <v/>
      </c>
      <c r="G135">
        <f t="shared" si="26"/>
        <v>31</v>
      </c>
      <c r="H135" t="str">
        <f t="shared" si="27"/>
        <v/>
      </c>
      <c r="I135" t="e">
        <f t="shared" si="21"/>
        <v>#N/A</v>
      </c>
      <c r="J135" t="e">
        <f t="shared" si="28"/>
        <v>#N/A</v>
      </c>
      <c r="K135" t="e">
        <f t="shared" si="29"/>
        <v>#N/A</v>
      </c>
      <c r="L135" t="e">
        <f t="shared" si="30"/>
        <v>#N/A</v>
      </c>
    </row>
    <row r="136" spans="2:12" x14ac:dyDescent="0.25">
      <c r="B136" s="13" t="s">
        <v>289</v>
      </c>
      <c r="C136">
        <f t="shared" si="22"/>
        <v>31</v>
      </c>
      <c r="D136" t="str">
        <f t="shared" si="23"/>
        <v/>
      </c>
      <c r="E136">
        <f t="shared" si="24"/>
        <v>32</v>
      </c>
      <c r="F136" t="str">
        <f t="shared" si="25"/>
        <v/>
      </c>
      <c r="G136">
        <f t="shared" si="26"/>
        <v>31</v>
      </c>
      <c r="H136" t="str">
        <f t="shared" si="27"/>
        <v/>
      </c>
      <c r="I136" t="e">
        <f t="shared" si="21"/>
        <v>#N/A</v>
      </c>
      <c r="J136" t="e">
        <f t="shared" si="28"/>
        <v>#N/A</v>
      </c>
      <c r="K136" t="e">
        <f t="shared" si="29"/>
        <v>#N/A</v>
      </c>
      <c r="L136" t="e">
        <f t="shared" si="30"/>
        <v>#N/A</v>
      </c>
    </row>
    <row r="137" spans="2:12" x14ac:dyDescent="0.25">
      <c r="B137" s="13" t="s">
        <v>290</v>
      </c>
      <c r="C137">
        <f t="shared" si="22"/>
        <v>31</v>
      </c>
      <c r="D137" t="str">
        <f t="shared" si="23"/>
        <v/>
      </c>
      <c r="E137">
        <f t="shared" si="24"/>
        <v>32</v>
      </c>
      <c r="F137" t="str">
        <f t="shared" si="25"/>
        <v/>
      </c>
      <c r="G137">
        <f t="shared" si="26"/>
        <v>31</v>
      </c>
      <c r="H137" t="str">
        <f t="shared" si="27"/>
        <v/>
      </c>
      <c r="I137" t="e">
        <f t="shared" si="21"/>
        <v>#N/A</v>
      </c>
      <c r="J137" t="e">
        <f t="shared" si="28"/>
        <v>#N/A</v>
      </c>
      <c r="K137" t="e">
        <f t="shared" si="29"/>
        <v>#N/A</v>
      </c>
      <c r="L137" t="e">
        <f t="shared" si="30"/>
        <v>#N/A</v>
      </c>
    </row>
    <row r="138" spans="2:12" x14ac:dyDescent="0.25">
      <c r="B138" s="13">
        <v>-16</v>
      </c>
      <c r="C138">
        <f t="shared" si="22"/>
        <v>32</v>
      </c>
      <c r="D138">
        <f t="shared" si="23"/>
        <v>-16</v>
      </c>
      <c r="E138">
        <f t="shared" si="24"/>
        <v>32</v>
      </c>
      <c r="F138" t="str">
        <f t="shared" si="25"/>
        <v/>
      </c>
      <c r="G138">
        <f t="shared" si="26"/>
        <v>32</v>
      </c>
      <c r="H138" t="str">
        <f t="shared" si="27"/>
        <v>Ball State</v>
      </c>
      <c r="I138" t="e">
        <f t="shared" si="21"/>
        <v>#N/A</v>
      </c>
      <c r="J138" t="e">
        <f t="shared" si="28"/>
        <v>#N/A</v>
      </c>
      <c r="K138" t="e">
        <f t="shared" si="29"/>
        <v>#N/A</v>
      </c>
      <c r="L138" t="e">
        <f t="shared" si="30"/>
        <v>#N/A</v>
      </c>
    </row>
    <row r="139" spans="2:12" x14ac:dyDescent="0.25">
      <c r="B139" s="13" t="s">
        <v>291</v>
      </c>
      <c r="C139">
        <f t="shared" si="22"/>
        <v>32</v>
      </c>
      <c r="D139" t="str">
        <f t="shared" si="23"/>
        <v/>
      </c>
      <c r="E139">
        <f t="shared" si="24"/>
        <v>32</v>
      </c>
      <c r="F139" t="str">
        <f t="shared" si="25"/>
        <v/>
      </c>
      <c r="G139">
        <f t="shared" si="26"/>
        <v>32</v>
      </c>
      <c r="H139" t="str">
        <f t="shared" si="27"/>
        <v/>
      </c>
      <c r="I139" t="e">
        <f t="shared" si="21"/>
        <v>#N/A</v>
      </c>
      <c r="J139" t="e">
        <f t="shared" si="28"/>
        <v>#N/A</v>
      </c>
      <c r="K139" t="e">
        <f t="shared" si="29"/>
        <v>#N/A</v>
      </c>
      <c r="L139" t="e">
        <f t="shared" si="30"/>
        <v>#N/A</v>
      </c>
    </row>
    <row r="140" spans="2:12" x14ac:dyDescent="0.25">
      <c r="B140" s="13" t="s">
        <v>292</v>
      </c>
      <c r="C140">
        <f t="shared" si="22"/>
        <v>32</v>
      </c>
      <c r="D140" t="str">
        <f t="shared" si="23"/>
        <v/>
      </c>
      <c r="E140">
        <f t="shared" si="24"/>
        <v>32</v>
      </c>
      <c r="F140" t="str">
        <f t="shared" si="25"/>
        <v/>
      </c>
      <c r="G140">
        <f t="shared" si="26"/>
        <v>32</v>
      </c>
      <c r="H140" t="str">
        <f t="shared" si="27"/>
        <v/>
      </c>
      <c r="I140" t="e">
        <f t="shared" si="21"/>
        <v>#N/A</v>
      </c>
      <c r="J140" t="e">
        <f t="shared" si="28"/>
        <v>#N/A</v>
      </c>
      <c r="K140" t="e">
        <f t="shared" si="29"/>
        <v>#N/A</v>
      </c>
      <c r="L140" t="e">
        <f t="shared" si="30"/>
        <v>#N/A</v>
      </c>
    </row>
    <row r="141" spans="2:12" x14ac:dyDescent="0.25">
      <c r="B141" s="13">
        <v>-17</v>
      </c>
      <c r="C141">
        <f t="shared" si="22"/>
        <v>33</v>
      </c>
      <c r="D141">
        <f t="shared" si="23"/>
        <v>-17</v>
      </c>
      <c r="E141">
        <f t="shared" si="24"/>
        <v>32</v>
      </c>
      <c r="F141" t="str">
        <f t="shared" si="25"/>
        <v/>
      </c>
      <c r="G141">
        <f t="shared" si="26"/>
        <v>33</v>
      </c>
      <c r="H141" t="str">
        <f t="shared" si="27"/>
        <v>Wofford</v>
      </c>
      <c r="I141" t="e">
        <f t="shared" si="21"/>
        <v>#N/A</v>
      </c>
      <c r="J141" t="e">
        <f t="shared" si="28"/>
        <v>#N/A</v>
      </c>
      <c r="K141" t="e">
        <f t="shared" si="29"/>
        <v>#N/A</v>
      </c>
      <c r="L141" t="e">
        <f t="shared" si="30"/>
        <v>#N/A</v>
      </c>
    </row>
    <row r="142" spans="2:12" x14ac:dyDescent="0.25">
      <c r="B142" s="13">
        <v>0.75</v>
      </c>
      <c r="C142">
        <f t="shared" si="22"/>
        <v>33</v>
      </c>
      <c r="D142" t="str">
        <f t="shared" si="23"/>
        <v/>
      </c>
      <c r="E142">
        <f t="shared" si="24"/>
        <v>32</v>
      </c>
      <c r="F142" t="str">
        <f t="shared" si="25"/>
        <v/>
      </c>
      <c r="G142">
        <f t="shared" si="26"/>
        <v>33</v>
      </c>
      <c r="H142" t="str">
        <f t="shared" si="27"/>
        <v/>
      </c>
      <c r="I142" t="e">
        <f t="shared" si="21"/>
        <v>#N/A</v>
      </c>
      <c r="J142" t="e">
        <f t="shared" si="28"/>
        <v>#N/A</v>
      </c>
      <c r="K142" t="e">
        <f t="shared" si="29"/>
        <v>#N/A</v>
      </c>
      <c r="L142" t="e">
        <f t="shared" si="30"/>
        <v>#N/A</v>
      </c>
    </row>
    <row r="143" spans="2:12" x14ac:dyDescent="0.25">
      <c r="B143" s="13" t="s">
        <v>293</v>
      </c>
      <c r="C143">
        <f t="shared" si="22"/>
        <v>33</v>
      </c>
      <c r="D143" t="str">
        <f t="shared" si="23"/>
        <v/>
      </c>
      <c r="E143">
        <f t="shared" si="24"/>
        <v>32</v>
      </c>
      <c r="F143" t="str">
        <f t="shared" si="25"/>
        <v/>
      </c>
      <c r="G143">
        <f t="shared" si="26"/>
        <v>33</v>
      </c>
      <c r="H143" t="str">
        <f t="shared" si="27"/>
        <v/>
      </c>
      <c r="I143" t="e">
        <f t="shared" si="21"/>
        <v>#N/A</v>
      </c>
      <c r="J143" t="e">
        <f t="shared" si="28"/>
        <v>#N/A</v>
      </c>
      <c r="K143" t="e">
        <f t="shared" si="29"/>
        <v>#N/A</v>
      </c>
      <c r="L143" t="e">
        <f t="shared" si="30"/>
        <v>#N/A</v>
      </c>
    </row>
    <row r="144" spans="2:12" x14ac:dyDescent="0.25">
      <c r="B144" s="13" t="s">
        <v>294</v>
      </c>
      <c r="C144">
        <f t="shared" si="22"/>
        <v>33</v>
      </c>
      <c r="D144" t="str">
        <f t="shared" si="23"/>
        <v/>
      </c>
      <c r="E144">
        <f t="shared" si="24"/>
        <v>32</v>
      </c>
      <c r="F144" t="str">
        <f t="shared" si="25"/>
        <v/>
      </c>
      <c r="G144">
        <f t="shared" si="26"/>
        <v>33</v>
      </c>
      <c r="H144" t="str">
        <f t="shared" si="27"/>
        <v/>
      </c>
      <c r="I144" t="e">
        <f t="shared" si="21"/>
        <v>#N/A</v>
      </c>
      <c r="J144" t="e">
        <f t="shared" si="28"/>
        <v>#N/A</v>
      </c>
      <c r="K144" t="e">
        <f t="shared" si="29"/>
        <v>#N/A</v>
      </c>
      <c r="L144" t="e">
        <f t="shared" si="30"/>
        <v>#N/A</v>
      </c>
    </row>
    <row r="145" spans="2:12" x14ac:dyDescent="0.25">
      <c r="B145" s="13" t="s">
        <v>171</v>
      </c>
      <c r="C145">
        <f t="shared" si="22"/>
        <v>34</v>
      </c>
      <c r="D145" t="str">
        <f t="shared" si="23"/>
        <v>131.5</v>
      </c>
      <c r="E145">
        <f t="shared" si="24"/>
        <v>34</v>
      </c>
      <c r="F145" t="str">
        <f t="shared" si="25"/>
        <v>131.5</v>
      </c>
      <c r="G145">
        <f t="shared" si="26"/>
        <v>34</v>
      </c>
      <c r="H145" t="str">
        <f t="shared" si="27"/>
        <v>MD-East Shore</v>
      </c>
      <c r="I145" t="e">
        <f t="shared" si="21"/>
        <v>#N/A</v>
      </c>
      <c r="J145" t="e">
        <f t="shared" si="28"/>
        <v>#N/A</v>
      </c>
      <c r="K145" t="e">
        <f t="shared" si="29"/>
        <v>#N/A</v>
      </c>
      <c r="L145" t="e">
        <f t="shared" si="30"/>
        <v>#N/A</v>
      </c>
    </row>
    <row r="146" spans="2:12" x14ac:dyDescent="0.25">
      <c r="B146" s="13" t="s">
        <v>295</v>
      </c>
      <c r="C146">
        <f t="shared" si="22"/>
        <v>34</v>
      </c>
      <c r="D146" t="str">
        <f t="shared" si="23"/>
        <v/>
      </c>
      <c r="E146">
        <f t="shared" si="24"/>
        <v>34</v>
      </c>
      <c r="F146" t="str">
        <f t="shared" si="25"/>
        <v/>
      </c>
      <c r="G146">
        <f t="shared" si="26"/>
        <v>34</v>
      </c>
      <c r="H146" t="str">
        <f t="shared" si="27"/>
        <v/>
      </c>
      <c r="I146" t="e">
        <f t="shared" si="21"/>
        <v>#N/A</v>
      </c>
      <c r="J146" t="e">
        <f t="shared" si="28"/>
        <v>#N/A</v>
      </c>
      <c r="K146" t="e">
        <f t="shared" si="29"/>
        <v>#N/A</v>
      </c>
      <c r="L146" t="e">
        <f t="shared" si="30"/>
        <v>#N/A</v>
      </c>
    </row>
    <row r="147" spans="2:12" x14ac:dyDescent="0.25">
      <c r="B147" s="13" t="s">
        <v>296</v>
      </c>
      <c r="C147">
        <f t="shared" si="22"/>
        <v>34</v>
      </c>
      <c r="D147" t="str">
        <f t="shared" si="23"/>
        <v/>
      </c>
      <c r="E147">
        <f t="shared" si="24"/>
        <v>34</v>
      </c>
      <c r="F147" t="str">
        <f t="shared" si="25"/>
        <v/>
      </c>
      <c r="G147">
        <f t="shared" si="26"/>
        <v>34</v>
      </c>
      <c r="H147" t="str">
        <f t="shared" si="27"/>
        <v/>
      </c>
      <c r="I147" t="e">
        <f t="shared" si="21"/>
        <v>#N/A</v>
      </c>
      <c r="J147" t="e">
        <f t="shared" si="28"/>
        <v>#N/A</v>
      </c>
      <c r="K147" t="e">
        <f t="shared" si="29"/>
        <v>#N/A</v>
      </c>
      <c r="L147" t="e">
        <f t="shared" si="30"/>
        <v>#N/A</v>
      </c>
    </row>
    <row r="148" spans="2:12" x14ac:dyDescent="0.25">
      <c r="B148" s="13">
        <v>-2.5</v>
      </c>
      <c r="C148">
        <f t="shared" si="22"/>
        <v>35</v>
      </c>
      <c r="D148">
        <f t="shared" si="23"/>
        <v>-2.5</v>
      </c>
      <c r="E148">
        <f t="shared" si="24"/>
        <v>34</v>
      </c>
      <c r="F148" t="str">
        <f t="shared" si="25"/>
        <v/>
      </c>
      <c r="G148">
        <f t="shared" si="26"/>
        <v>35</v>
      </c>
      <c r="H148" t="str">
        <f t="shared" si="27"/>
        <v>Wichita State</v>
      </c>
      <c r="I148" t="e">
        <f t="shared" si="21"/>
        <v>#N/A</v>
      </c>
      <c r="J148" t="e">
        <f t="shared" si="28"/>
        <v>#N/A</v>
      </c>
      <c r="K148" t="e">
        <f t="shared" si="29"/>
        <v>#N/A</v>
      </c>
      <c r="L148" t="e">
        <f t="shared" si="30"/>
        <v>#N/A</v>
      </c>
    </row>
    <row r="149" spans="2:12" x14ac:dyDescent="0.25">
      <c r="B149" s="13">
        <v>0.75</v>
      </c>
      <c r="C149">
        <f t="shared" si="22"/>
        <v>35</v>
      </c>
      <c r="D149" t="str">
        <f t="shared" si="23"/>
        <v/>
      </c>
      <c r="E149">
        <f t="shared" si="24"/>
        <v>34</v>
      </c>
      <c r="F149" t="str">
        <f t="shared" si="25"/>
        <v/>
      </c>
      <c r="G149">
        <f t="shared" si="26"/>
        <v>35</v>
      </c>
      <c r="H149" t="str">
        <f t="shared" si="27"/>
        <v/>
      </c>
      <c r="I149" t="e">
        <f t="shared" si="21"/>
        <v>#N/A</v>
      </c>
      <c r="J149" t="e">
        <f t="shared" si="28"/>
        <v>#N/A</v>
      </c>
      <c r="K149" t="e">
        <f t="shared" si="29"/>
        <v>#N/A</v>
      </c>
      <c r="L149" t="e">
        <f t="shared" si="30"/>
        <v>#N/A</v>
      </c>
    </row>
    <row r="150" spans="2:12" x14ac:dyDescent="0.25">
      <c r="B150" s="13" t="s">
        <v>51</v>
      </c>
      <c r="C150">
        <f t="shared" si="22"/>
        <v>35</v>
      </c>
      <c r="D150" t="str">
        <f t="shared" si="23"/>
        <v/>
      </c>
      <c r="E150">
        <f t="shared" si="24"/>
        <v>34</v>
      </c>
      <c r="F150" t="str">
        <f t="shared" si="25"/>
        <v/>
      </c>
      <c r="G150">
        <f t="shared" si="26"/>
        <v>35</v>
      </c>
      <c r="H150" t="str">
        <f t="shared" si="27"/>
        <v/>
      </c>
      <c r="I150" t="e">
        <f t="shared" si="21"/>
        <v>#N/A</v>
      </c>
      <c r="J150" t="e">
        <f t="shared" si="28"/>
        <v>#N/A</v>
      </c>
      <c r="K150" t="e">
        <f t="shared" si="29"/>
        <v>#N/A</v>
      </c>
      <c r="L150" t="e">
        <f t="shared" si="30"/>
        <v>#N/A</v>
      </c>
    </row>
    <row r="151" spans="2:12" x14ac:dyDescent="0.25">
      <c r="B151" s="13" t="s">
        <v>50</v>
      </c>
      <c r="C151">
        <f t="shared" si="22"/>
        <v>35</v>
      </c>
      <c r="D151" t="str">
        <f t="shared" si="23"/>
        <v/>
      </c>
      <c r="E151">
        <f t="shared" si="24"/>
        <v>34</v>
      </c>
      <c r="F151" t="str">
        <f t="shared" si="25"/>
        <v/>
      </c>
      <c r="G151">
        <f t="shared" si="26"/>
        <v>35</v>
      </c>
      <c r="H151" t="str">
        <f t="shared" si="27"/>
        <v/>
      </c>
      <c r="I151" t="e">
        <f t="shared" si="21"/>
        <v>#N/A</v>
      </c>
      <c r="J151" t="e">
        <f t="shared" si="28"/>
        <v>#N/A</v>
      </c>
      <c r="K151" t="e">
        <f t="shared" si="29"/>
        <v>#N/A</v>
      </c>
      <c r="L151" t="e">
        <f t="shared" si="30"/>
        <v>#N/A</v>
      </c>
    </row>
    <row r="152" spans="2:12" x14ac:dyDescent="0.25">
      <c r="B152" s="13" t="s">
        <v>129</v>
      </c>
      <c r="C152">
        <f t="shared" si="22"/>
        <v>36</v>
      </c>
      <c r="D152" t="str">
        <f t="shared" si="23"/>
        <v>132.5</v>
      </c>
      <c r="E152">
        <f t="shared" si="24"/>
        <v>36</v>
      </c>
      <c r="F152" t="str">
        <f t="shared" si="25"/>
        <v>132.5</v>
      </c>
      <c r="G152">
        <f t="shared" si="26"/>
        <v>36</v>
      </c>
      <c r="H152" t="str">
        <f t="shared" si="27"/>
        <v>South Carolina</v>
      </c>
      <c r="I152" t="e">
        <f t="shared" si="21"/>
        <v>#N/A</v>
      </c>
      <c r="J152" t="e">
        <f t="shared" si="28"/>
        <v>#N/A</v>
      </c>
      <c r="K152" t="e">
        <f t="shared" si="29"/>
        <v>#N/A</v>
      </c>
      <c r="L152" t="e">
        <f t="shared" si="30"/>
        <v>#N/A</v>
      </c>
    </row>
    <row r="153" spans="2:12" x14ac:dyDescent="0.25">
      <c r="B153" s="13" t="s">
        <v>297</v>
      </c>
      <c r="C153">
        <f t="shared" si="22"/>
        <v>36</v>
      </c>
      <c r="D153" t="str">
        <f t="shared" si="23"/>
        <v/>
      </c>
      <c r="E153">
        <f t="shared" si="24"/>
        <v>36</v>
      </c>
      <c r="F153" t="str">
        <f t="shared" si="25"/>
        <v/>
      </c>
      <c r="G153">
        <f t="shared" si="26"/>
        <v>36</v>
      </c>
      <c r="H153" t="str">
        <f t="shared" si="27"/>
        <v/>
      </c>
      <c r="I153" t="e">
        <f t="shared" si="21"/>
        <v>#N/A</v>
      </c>
      <c r="J153" t="e">
        <f t="shared" si="28"/>
        <v>#N/A</v>
      </c>
      <c r="K153" t="e">
        <f t="shared" si="29"/>
        <v>#N/A</v>
      </c>
      <c r="L153" t="e">
        <f t="shared" si="30"/>
        <v>#N/A</v>
      </c>
    </row>
    <row r="154" spans="2:12" x14ac:dyDescent="0.25">
      <c r="B154" s="13" t="s">
        <v>298</v>
      </c>
      <c r="C154">
        <f t="shared" si="22"/>
        <v>36</v>
      </c>
      <c r="D154" t="str">
        <f t="shared" si="23"/>
        <v/>
      </c>
      <c r="E154">
        <f t="shared" si="24"/>
        <v>36</v>
      </c>
      <c r="F154" t="str">
        <f t="shared" si="25"/>
        <v/>
      </c>
      <c r="G154">
        <f t="shared" si="26"/>
        <v>36</v>
      </c>
      <c r="H154" t="str">
        <f t="shared" si="27"/>
        <v/>
      </c>
      <c r="I154" t="e">
        <f t="shared" si="21"/>
        <v>#N/A</v>
      </c>
      <c r="J154" t="e">
        <f t="shared" si="28"/>
        <v>#N/A</v>
      </c>
      <c r="K154" t="e">
        <f t="shared" si="29"/>
        <v>#N/A</v>
      </c>
      <c r="L154" t="e">
        <f t="shared" si="30"/>
        <v>#N/A</v>
      </c>
    </row>
    <row r="155" spans="2:12" x14ac:dyDescent="0.25">
      <c r="B155" s="13" t="s">
        <v>299</v>
      </c>
      <c r="C155">
        <f t="shared" si="22"/>
        <v>37</v>
      </c>
      <c r="D155" t="str">
        <f t="shared" si="23"/>
        <v>145.0</v>
      </c>
      <c r="E155">
        <f t="shared" si="24"/>
        <v>38</v>
      </c>
      <c r="F155" t="str">
        <f t="shared" si="25"/>
        <v>145.0</v>
      </c>
      <c r="G155">
        <f t="shared" si="26"/>
        <v>37</v>
      </c>
      <c r="H155" t="str">
        <f t="shared" si="27"/>
        <v>Howard</v>
      </c>
      <c r="I155" t="e">
        <f t="shared" si="21"/>
        <v>#N/A</v>
      </c>
      <c r="J155" t="e">
        <f t="shared" si="28"/>
        <v>#N/A</v>
      </c>
      <c r="K155" t="e">
        <f t="shared" si="29"/>
        <v>#N/A</v>
      </c>
      <c r="L155" t="e">
        <f t="shared" si="30"/>
        <v>#N/A</v>
      </c>
    </row>
    <row r="156" spans="2:12" x14ac:dyDescent="0.25">
      <c r="B156" s="13">
        <v>0.79166666666666663</v>
      </c>
      <c r="C156">
        <f t="shared" si="22"/>
        <v>37</v>
      </c>
      <c r="D156" t="str">
        <f t="shared" si="23"/>
        <v/>
      </c>
      <c r="E156">
        <f t="shared" si="24"/>
        <v>38</v>
      </c>
      <c r="F156" t="str">
        <f t="shared" si="25"/>
        <v/>
      </c>
      <c r="G156">
        <f t="shared" si="26"/>
        <v>37</v>
      </c>
      <c r="H156" t="str">
        <f t="shared" si="27"/>
        <v/>
      </c>
      <c r="I156" t="e">
        <f t="shared" si="21"/>
        <v>#N/A</v>
      </c>
      <c r="J156" t="e">
        <f t="shared" si="28"/>
        <v>#N/A</v>
      </c>
      <c r="K156" t="e">
        <f t="shared" si="29"/>
        <v>#N/A</v>
      </c>
      <c r="L156" t="e">
        <f t="shared" si="30"/>
        <v>#N/A</v>
      </c>
    </row>
    <row r="157" spans="2:12" x14ac:dyDescent="0.25">
      <c r="B157" s="13" t="s">
        <v>300</v>
      </c>
      <c r="C157">
        <f t="shared" si="22"/>
        <v>37</v>
      </c>
      <c r="D157" t="str">
        <f t="shared" si="23"/>
        <v/>
      </c>
      <c r="E157">
        <f t="shared" si="24"/>
        <v>38</v>
      </c>
      <c r="F157" t="str">
        <f t="shared" si="25"/>
        <v/>
      </c>
      <c r="G157">
        <f t="shared" si="26"/>
        <v>37</v>
      </c>
      <c r="H157" t="str">
        <f t="shared" si="27"/>
        <v/>
      </c>
      <c r="I157" t="e">
        <f t="shared" si="21"/>
        <v>#N/A</v>
      </c>
      <c r="J157" t="e">
        <f t="shared" si="28"/>
        <v>#N/A</v>
      </c>
      <c r="K157" t="e">
        <f t="shared" si="29"/>
        <v>#N/A</v>
      </c>
      <c r="L157" t="e">
        <f t="shared" si="30"/>
        <v>#N/A</v>
      </c>
    </row>
    <row r="158" spans="2:12" x14ac:dyDescent="0.25">
      <c r="B158" s="13" t="s">
        <v>301</v>
      </c>
      <c r="C158">
        <f t="shared" si="22"/>
        <v>37</v>
      </c>
      <c r="D158" t="str">
        <f t="shared" si="23"/>
        <v/>
      </c>
      <c r="E158">
        <f t="shared" si="24"/>
        <v>38</v>
      </c>
      <c r="F158" t="str">
        <f t="shared" si="25"/>
        <v/>
      </c>
      <c r="G158">
        <f t="shared" si="26"/>
        <v>37</v>
      </c>
      <c r="H158" t="str">
        <f t="shared" si="27"/>
        <v/>
      </c>
      <c r="I158" t="e">
        <f t="shared" si="21"/>
        <v>#N/A</v>
      </c>
      <c r="J158" t="e">
        <f t="shared" si="28"/>
        <v>#N/A</v>
      </c>
      <c r="K158" t="e">
        <f t="shared" si="29"/>
        <v>#N/A</v>
      </c>
      <c r="L158" t="e">
        <f t="shared" si="30"/>
        <v>#N/A</v>
      </c>
    </row>
    <row r="159" spans="2:12" x14ac:dyDescent="0.25">
      <c r="B159" s="13">
        <v>-16.5</v>
      </c>
      <c r="C159">
        <f t="shared" si="22"/>
        <v>38</v>
      </c>
      <c r="D159">
        <f t="shared" si="23"/>
        <v>-16.5</v>
      </c>
      <c r="E159">
        <f t="shared" si="24"/>
        <v>38</v>
      </c>
      <c r="F159" t="str">
        <f t="shared" si="25"/>
        <v/>
      </c>
      <c r="G159">
        <f t="shared" si="26"/>
        <v>38</v>
      </c>
      <c r="H159" t="str">
        <f t="shared" si="27"/>
        <v>American U</v>
      </c>
      <c r="I159" t="e">
        <f t="shared" si="21"/>
        <v>#N/A</v>
      </c>
      <c r="J159" t="e">
        <f t="shared" si="28"/>
        <v>#N/A</v>
      </c>
      <c r="K159" t="e">
        <f t="shared" si="29"/>
        <v>#N/A</v>
      </c>
      <c r="L159" t="e">
        <f t="shared" si="30"/>
        <v>#N/A</v>
      </c>
    </row>
    <row r="160" spans="2:12" x14ac:dyDescent="0.25">
      <c r="B160" s="13" t="s">
        <v>302</v>
      </c>
      <c r="C160">
        <f t="shared" si="22"/>
        <v>38</v>
      </c>
      <c r="D160" t="str">
        <f t="shared" si="23"/>
        <v/>
      </c>
      <c r="E160">
        <f t="shared" si="24"/>
        <v>38</v>
      </c>
      <c r="F160" t="str">
        <f t="shared" si="25"/>
        <v/>
      </c>
      <c r="G160">
        <f t="shared" si="26"/>
        <v>38</v>
      </c>
      <c r="H160" t="str">
        <f t="shared" si="27"/>
        <v/>
      </c>
      <c r="I160" t="e">
        <f t="shared" si="21"/>
        <v>#N/A</v>
      </c>
      <c r="J160" t="e">
        <f t="shared" si="28"/>
        <v>#N/A</v>
      </c>
      <c r="K160" t="e">
        <f t="shared" si="29"/>
        <v>#N/A</v>
      </c>
      <c r="L160" t="e">
        <f t="shared" si="30"/>
        <v>#N/A</v>
      </c>
    </row>
    <row r="161" spans="2:12" x14ac:dyDescent="0.25">
      <c r="B161" s="13">
        <v>0.79166666666666663</v>
      </c>
      <c r="C161">
        <f t="shared" si="22"/>
        <v>38</v>
      </c>
      <c r="D161" t="str">
        <f t="shared" si="23"/>
        <v/>
      </c>
      <c r="E161">
        <f t="shared" si="24"/>
        <v>38</v>
      </c>
      <c r="F161" t="str">
        <f t="shared" si="25"/>
        <v/>
      </c>
      <c r="G161">
        <f t="shared" si="26"/>
        <v>38</v>
      </c>
      <c r="H161" t="str">
        <f t="shared" si="27"/>
        <v/>
      </c>
      <c r="I161" t="e">
        <f t="shared" si="21"/>
        <v>#N/A</v>
      </c>
      <c r="J161" t="e">
        <f t="shared" si="28"/>
        <v>#N/A</v>
      </c>
      <c r="K161" t="e">
        <f t="shared" si="29"/>
        <v>#N/A</v>
      </c>
      <c r="L161" t="e">
        <f t="shared" si="30"/>
        <v>#N/A</v>
      </c>
    </row>
    <row r="162" spans="2:12" x14ac:dyDescent="0.25">
      <c r="B162" s="13" t="s">
        <v>303</v>
      </c>
      <c r="C162">
        <f t="shared" si="22"/>
        <v>38</v>
      </c>
      <c r="D162" t="str">
        <f t="shared" si="23"/>
        <v/>
      </c>
      <c r="E162">
        <f t="shared" si="24"/>
        <v>38</v>
      </c>
      <c r="F162" t="str">
        <f t="shared" si="25"/>
        <v/>
      </c>
      <c r="G162">
        <f t="shared" si="26"/>
        <v>38</v>
      </c>
      <c r="H162" t="str">
        <f t="shared" si="27"/>
        <v/>
      </c>
      <c r="I162" t="e">
        <f t="shared" si="21"/>
        <v>#N/A</v>
      </c>
      <c r="J162" t="e">
        <f t="shared" si="28"/>
        <v>#N/A</v>
      </c>
      <c r="K162" t="e">
        <f t="shared" si="29"/>
        <v>#N/A</v>
      </c>
      <c r="L162" t="e">
        <f t="shared" si="30"/>
        <v>#N/A</v>
      </c>
    </row>
    <row r="163" spans="2:12" x14ac:dyDescent="0.25">
      <c r="B163" s="13" t="s">
        <v>304</v>
      </c>
      <c r="C163">
        <f t="shared" si="22"/>
        <v>38</v>
      </c>
      <c r="D163" t="str">
        <f t="shared" si="23"/>
        <v/>
      </c>
      <c r="E163">
        <f t="shared" si="24"/>
        <v>38</v>
      </c>
      <c r="F163" t="str">
        <f t="shared" si="25"/>
        <v/>
      </c>
      <c r="G163">
        <f t="shared" si="26"/>
        <v>38</v>
      </c>
      <c r="H163" t="str">
        <f t="shared" si="27"/>
        <v/>
      </c>
      <c r="I163" t="e">
        <f t="shared" si="21"/>
        <v>#N/A</v>
      </c>
      <c r="J163" t="e">
        <f t="shared" si="28"/>
        <v>#N/A</v>
      </c>
      <c r="K163" t="e">
        <f t="shared" si="29"/>
        <v>#N/A</v>
      </c>
      <c r="L163" t="e">
        <f t="shared" si="30"/>
        <v>#N/A</v>
      </c>
    </row>
    <row r="164" spans="2:12" x14ac:dyDescent="0.25">
      <c r="B164" s="13" t="s">
        <v>305</v>
      </c>
      <c r="C164">
        <f t="shared" si="22"/>
        <v>38</v>
      </c>
      <c r="D164" t="str">
        <f t="shared" si="23"/>
        <v/>
      </c>
      <c r="E164">
        <f t="shared" si="24"/>
        <v>38</v>
      </c>
      <c r="F164" t="str">
        <f t="shared" si="25"/>
        <v/>
      </c>
      <c r="G164">
        <f t="shared" si="26"/>
        <v>38</v>
      </c>
      <c r="H164" t="str">
        <f t="shared" si="27"/>
        <v/>
      </c>
      <c r="I164" t="e">
        <f t="shared" si="21"/>
        <v>#N/A</v>
      </c>
      <c r="J164" t="e">
        <f t="shared" si="28"/>
        <v>#N/A</v>
      </c>
      <c r="K164" t="e">
        <f t="shared" si="29"/>
        <v>#N/A</v>
      </c>
      <c r="L164" t="e">
        <f t="shared" si="30"/>
        <v>#N/A</v>
      </c>
    </row>
    <row r="165" spans="2:12" x14ac:dyDescent="0.25">
      <c r="B165" s="13" t="s">
        <v>306</v>
      </c>
      <c r="C165">
        <f t="shared" si="22"/>
        <v>38</v>
      </c>
      <c r="D165" t="str">
        <f t="shared" si="23"/>
        <v/>
      </c>
      <c r="E165">
        <f t="shared" si="24"/>
        <v>38</v>
      </c>
      <c r="F165" t="str">
        <f t="shared" si="25"/>
        <v/>
      </c>
      <c r="G165">
        <f t="shared" si="26"/>
        <v>38</v>
      </c>
      <c r="H165" t="str">
        <f t="shared" si="27"/>
        <v/>
      </c>
      <c r="I165" t="e">
        <f t="shared" si="21"/>
        <v>#N/A</v>
      </c>
      <c r="J165" t="e">
        <f t="shared" si="28"/>
        <v>#N/A</v>
      </c>
      <c r="K165" t="e">
        <f t="shared" si="29"/>
        <v>#N/A</v>
      </c>
      <c r="L165" t="e">
        <f t="shared" si="30"/>
        <v>#N/A</v>
      </c>
    </row>
    <row r="166" spans="2:12" x14ac:dyDescent="0.25">
      <c r="B166" s="13" t="s">
        <v>285</v>
      </c>
      <c r="C166">
        <f t="shared" si="22"/>
        <v>39</v>
      </c>
      <c r="D166" t="str">
        <f t="shared" si="23"/>
        <v>134.5</v>
      </c>
      <c r="E166">
        <f t="shared" si="24"/>
        <v>40</v>
      </c>
      <c r="F166" t="str">
        <f t="shared" si="25"/>
        <v>134.5</v>
      </c>
      <c r="G166">
        <f t="shared" si="26"/>
        <v>39</v>
      </c>
      <c r="H166" t="str">
        <f t="shared" si="27"/>
        <v>Appalachian State</v>
      </c>
      <c r="I166" t="e">
        <f t="shared" si="21"/>
        <v>#N/A</v>
      </c>
      <c r="J166" t="e">
        <f t="shared" si="28"/>
        <v>#N/A</v>
      </c>
      <c r="K166" t="e">
        <f t="shared" si="29"/>
        <v>#N/A</v>
      </c>
      <c r="L166" t="e">
        <f t="shared" si="30"/>
        <v>#N/A</v>
      </c>
    </row>
    <row r="167" spans="2:12" x14ac:dyDescent="0.25">
      <c r="B167" s="13">
        <v>0.79166666666666663</v>
      </c>
      <c r="C167">
        <f t="shared" si="22"/>
        <v>39</v>
      </c>
      <c r="D167" t="str">
        <f t="shared" si="23"/>
        <v/>
      </c>
      <c r="E167">
        <f t="shared" si="24"/>
        <v>40</v>
      </c>
      <c r="F167" t="str">
        <f t="shared" si="25"/>
        <v/>
      </c>
      <c r="G167">
        <f t="shared" si="26"/>
        <v>39</v>
      </c>
      <c r="H167" t="str">
        <f t="shared" si="27"/>
        <v/>
      </c>
      <c r="I167" t="e">
        <f t="shared" si="21"/>
        <v>#N/A</v>
      </c>
      <c r="J167" t="e">
        <f t="shared" si="28"/>
        <v>#N/A</v>
      </c>
      <c r="K167" t="e">
        <f t="shared" si="29"/>
        <v>#N/A</v>
      </c>
      <c r="L167" t="e">
        <f t="shared" si="30"/>
        <v>#N/A</v>
      </c>
    </row>
    <row r="168" spans="2:12" x14ac:dyDescent="0.25">
      <c r="B168" s="13" t="s">
        <v>307</v>
      </c>
      <c r="C168">
        <f t="shared" si="22"/>
        <v>39</v>
      </c>
      <c r="D168" t="str">
        <f t="shared" si="23"/>
        <v/>
      </c>
      <c r="E168">
        <f t="shared" si="24"/>
        <v>40</v>
      </c>
      <c r="F168" t="str">
        <f t="shared" si="25"/>
        <v/>
      </c>
      <c r="G168">
        <f t="shared" si="26"/>
        <v>39</v>
      </c>
      <c r="H168" t="str">
        <f t="shared" si="27"/>
        <v/>
      </c>
      <c r="I168" t="e">
        <f t="shared" si="21"/>
        <v>#N/A</v>
      </c>
      <c r="J168" t="e">
        <f t="shared" si="28"/>
        <v>#N/A</v>
      </c>
      <c r="K168" t="e">
        <f t="shared" si="29"/>
        <v>#N/A</v>
      </c>
      <c r="L168" t="e">
        <f t="shared" si="30"/>
        <v>#N/A</v>
      </c>
    </row>
    <row r="169" spans="2:12" x14ac:dyDescent="0.25">
      <c r="B169" s="13" t="s">
        <v>308</v>
      </c>
      <c r="C169">
        <f t="shared" si="22"/>
        <v>39</v>
      </c>
      <c r="D169" t="str">
        <f t="shared" si="23"/>
        <v/>
      </c>
      <c r="E169">
        <f t="shared" si="24"/>
        <v>40</v>
      </c>
      <c r="F169" t="str">
        <f t="shared" si="25"/>
        <v/>
      </c>
      <c r="G169">
        <f t="shared" si="26"/>
        <v>39</v>
      </c>
      <c r="H169" t="str">
        <f t="shared" si="27"/>
        <v/>
      </c>
      <c r="I169" t="e">
        <f t="shared" si="21"/>
        <v>#N/A</v>
      </c>
      <c r="J169" t="e">
        <f t="shared" si="28"/>
        <v>#N/A</v>
      </c>
      <c r="K169" t="e">
        <f t="shared" si="29"/>
        <v>#N/A</v>
      </c>
      <c r="L169" t="e">
        <f t="shared" si="30"/>
        <v>#N/A</v>
      </c>
    </row>
    <row r="170" spans="2:12" x14ac:dyDescent="0.25">
      <c r="B170" s="13">
        <v>-11.5</v>
      </c>
      <c r="C170">
        <f t="shared" si="22"/>
        <v>40</v>
      </c>
      <c r="D170">
        <f t="shared" si="23"/>
        <v>-11.5</v>
      </c>
      <c r="E170">
        <f t="shared" si="24"/>
        <v>40</v>
      </c>
      <c r="F170" t="str">
        <f t="shared" si="25"/>
        <v/>
      </c>
      <c r="G170">
        <f t="shared" si="26"/>
        <v>40</v>
      </c>
      <c r="H170" t="str">
        <f t="shared" si="27"/>
        <v>E Tenn State</v>
      </c>
      <c r="I170" t="e">
        <f t="shared" si="21"/>
        <v>#N/A</v>
      </c>
      <c r="J170" t="e">
        <f t="shared" si="28"/>
        <v>#N/A</v>
      </c>
      <c r="K170" t="e">
        <f t="shared" si="29"/>
        <v>#N/A</v>
      </c>
      <c r="L170" t="e">
        <f t="shared" si="30"/>
        <v>#N/A</v>
      </c>
    </row>
    <row r="171" spans="2:12" x14ac:dyDescent="0.25">
      <c r="B171" s="13" t="s">
        <v>309</v>
      </c>
      <c r="C171">
        <f t="shared" si="22"/>
        <v>40</v>
      </c>
      <c r="D171" t="str">
        <f t="shared" si="23"/>
        <v/>
      </c>
      <c r="E171">
        <f t="shared" si="24"/>
        <v>40</v>
      </c>
      <c r="F171" t="str">
        <f t="shared" si="25"/>
        <v/>
      </c>
      <c r="G171">
        <f t="shared" si="26"/>
        <v>40</v>
      </c>
      <c r="H171" t="str">
        <f t="shared" si="27"/>
        <v/>
      </c>
      <c r="I171" t="e">
        <f t="shared" si="21"/>
        <v>#N/A</v>
      </c>
      <c r="J171" t="e">
        <f t="shared" si="28"/>
        <v>#N/A</v>
      </c>
      <c r="K171" t="e">
        <f t="shared" si="29"/>
        <v>#N/A</v>
      </c>
      <c r="L171" t="e">
        <f t="shared" si="30"/>
        <v>#N/A</v>
      </c>
    </row>
    <row r="172" spans="2:12" x14ac:dyDescent="0.25">
      <c r="B172" s="13">
        <v>0.79166666666666663</v>
      </c>
      <c r="C172">
        <f t="shared" si="22"/>
        <v>40</v>
      </c>
      <c r="D172" t="str">
        <f t="shared" si="23"/>
        <v/>
      </c>
      <c r="E172">
        <f t="shared" si="24"/>
        <v>40</v>
      </c>
      <c r="F172" t="str">
        <f t="shared" si="25"/>
        <v/>
      </c>
      <c r="G172">
        <f t="shared" si="26"/>
        <v>40</v>
      </c>
      <c r="H172" t="str">
        <f t="shared" si="27"/>
        <v/>
      </c>
      <c r="I172" t="e">
        <f t="shared" si="21"/>
        <v>#N/A</v>
      </c>
      <c r="J172" t="e">
        <f t="shared" si="28"/>
        <v>#N/A</v>
      </c>
      <c r="K172" t="e">
        <f t="shared" si="29"/>
        <v>#N/A</v>
      </c>
      <c r="L172" t="e">
        <f t="shared" si="30"/>
        <v>#N/A</v>
      </c>
    </row>
    <row r="173" spans="2:12" x14ac:dyDescent="0.25">
      <c r="B173" s="13" t="s">
        <v>77</v>
      </c>
      <c r="C173">
        <f t="shared" si="22"/>
        <v>40</v>
      </c>
      <c r="D173" t="str">
        <f t="shared" si="23"/>
        <v/>
      </c>
      <c r="E173">
        <f t="shared" si="24"/>
        <v>40</v>
      </c>
      <c r="F173" t="str">
        <f t="shared" si="25"/>
        <v/>
      </c>
      <c r="G173">
        <f t="shared" si="26"/>
        <v>40</v>
      </c>
      <c r="H173" t="str">
        <f t="shared" si="27"/>
        <v/>
      </c>
      <c r="I173" t="e">
        <f t="shared" si="21"/>
        <v>#N/A</v>
      </c>
      <c r="J173" t="e">
        <f t="shared" si="28"/>
        <v>#N/A</v>
      </c>
      <c r="K173" t="e">
        <f t="shared" si="29"/>
        <v>#N/A</v>
      </c>
      <c r="L173" t="e">
        <f t="shared" si="30"/>
        <v>#N/A</v>
      </c>
    </row>
    <row r="174" spans="2:12" x14ac:dyDescent="0.25">
      <c r="B174" s="13" t="s">
        <v>76</v>
      </c>
      <c r="C174">
        <f t="shared" si="22"/>
        <v>40</v>
      </c>
      <c r="D174" t="str">
        <f t="shared" si="23"/>
        <v/>
      </c>
      <c r="E174">
        <f t="shared" si="24"/>
        <v>40</v>
      </c>
      <c r="F174" t="str">
        <f t="shared" si="25"/>
        <v/>
      </c>
      <c r="G174">
        <f t="shared" si="26"/>
        <v>40</v>
      </c>
      <c r="H174" t="str">
        <f t="shared" si="27"/>
        <v/>
      </c>
      <c r="I174" t="e">
        <f t="shared" si="21"/>
        <v>#N/A</v>
      </c>
      <c r="J174" t="e">
        <f t="shared" si="28"/>
        <v>#N/A</v>
      </c>
      <c r="K174" t="e">
        <f t="shared" si="29"/>
        <v>#N/A</v>
      </c>
      <c r="L174" t="e">
        <f t="shared" si="30"/>
        <v>#N/A</v>
      </c>
    </row>
    <row r="175" spans="2:12" x14ac:dyDescent="0.25">
      <c r="B175" s="13" t="s">
        <v>310</v>
      </c>
      <c r="C175">
        <f t="shared" si="22"/>
        <v>40</v>
      </c>
      <c r="D175" t="str">
        <f t="shared" si="23"/>
        <v/>
      </c>
      <c r="E175">
        <f t="shared" si="24"/>
        <v>40</v>
      </c>
      <c r="F175" t="str">
        <f t="shared" si="25"/>
        <v/>
      </c>
      <c r="G175">
        <f t="shared" si="26"/>
        <v>40</v>
      </c>
      <c r="H175" t="str">
        <f t="shared" si="27"/>
        <v/>
      </c>
      <c r="I175" t="e">
        <f t="shared" si="21"/>
        <v>#N/A</v>
      </c>
      <c r="J175" t="e">
        <f t="shared" si="28"/>
        <v>#N/A</v>
      </c>
      <c r="K175" t="e">
        <f t="shared" si="29"/>
        <v>#N/A</v>
      </c>
      <c r="L175" t="e">
        <f t="shared" si="30"/>
        <v>#N/A</v>
      </c>
    </row>
    <row r="176" spans="2:12" x14ac:dyDescent="0.25">
      <c r="B176" s="13" t="s">
        <v>311</v>
      </c>
      <c r="C176">
        <f t="shared" si="22"/>
        <v>40</v>
      </c>
      <c r="D176" t="str">
        <f t="shared" si="23"/>
        <v/>
      </c>
      <c r="E176">
        <f t="shared" si="24"/>
        <v>40</v>
      </c>
      <c r="F176" t="str">
        <f t="shared" si="25"/>
        <v/>
      </c>
      <c r="G176">
        <f t="shared" si="26"/>
        <v>40</v>
      </c>
      <c r="H176" t="str">
        <f t="shared" si="27"/>
        <v/>
      </c>
      <c r="I176" t="e">
        <f t="shared" si="21"/>
        <v>#N/A</v>
      </c>
      <c r="J176" t="e">
        <f t="shared" si="28"/>
        <v>#N/A</v>
      </c>
      <c r="K176" t="e">
        <f t="shared" si="29"/>
        <v>#N/A</v>
      </c>
      <c r="L176" t="e">
        <f t="shared" si="30"/>
        <v>#N/A</v>
      </c>
    </row>
    <row r="177" spans="2:12" x14ac:dyDescent="0.25">
      <c r="B177" s="13" t="s">
        <v>312</v>
      </c>
      <c r="C177">
        <f t="shared" si="22"/>
        <v>41</v>
      </c>
      <c r="D177" t="str">
        <f t="shared" si="23"/>
        <v>159.5</v>
      </c>
      <c r="E177">
        <f t="shared" si="24"/>
        <v>42</v>
      </c>
      <c r="F177" t="str">
        <f t="shared" si="25"/>
        <v>159.5</v>
      </c>
      <c r="G177">
        <f t="shared" si="26"/>
        <v>41</v>
      </c>
      <c r="H177" t="str">
        <f t="shared" si="27"/>
        <v>Coppin State</v>
      </c>
      <c r="I177" t="e">
        <f t="shared" si="21"/>
        <v>#N/A</v>
      </c>
      <c r="J177" t="e">
        <f t="shared" si="28"/>
        <v>#N/A</v>
      </c>
      <c r="K177" t="e">
        <f t="shared" si="29"/>
        <v>#N/A</v>
      </c>
      <c r="L177" t="e">
        <f t="shared" si="30"/>
        <v>#N/A</v>
      </c>
    </row>
    <row r="178" spans="2:12" x14ac:dyDescent="0.25">
      <c r="B178" s="13">
        <v>0.79166666666666663</v>
      </c>
      <c r="C178">
        <f t="shared" si="22"/>
        <v>41</v>
      </c>
      <c r="D178" t="str">
        <f t="shared" si="23"/>
        <v/>
      </c>
      <c r="E178">
        <f t="shared" si="24"/>
        <v>42</v>
      </c>
      <c r="F178" t="str">
        <f t="shared" si="25"/>
        <v/>
      </c>
      <c r="G178">
        <f t="shared" si="26"/>
        <v>41</v>
      </c>
      <c r="H178" t="str">
        <f t="shared" si="27"/>
        <v/>
      </c>
      <c r="I178" t="e">
        <f t="shared" si="21"/>
        <v>#N/A</v>
      </c>
      <c r="J178" t="e">
        <f t="shared" si="28"/>
        <v>#N/A</v>
      </c>
      <c r="K178" t="e">
        <f t="shared" si="29"/>
        <v>#N/A</v>
      </c>
      <c r="L178" t="e">
        <f t="shared" si="30"/>
        <v>#N/A</v>
      </c>
    </row>
    <row r="179" spans="2:12" x14ac:dyDescent="0.25">
      <c r="B179" s="13" t="s">
        <v>313</v>
      </c>
      <c r="C179">
        <f t="shared" si="22"/>
        <v>41</v>
      </c>
      <c r="D179" t="str">
        <f t="shared" si="23"/>
        <v/>
      </c>
      <c r="E179">
        <f t="shared" si="24"/>
        <v>42</v>
      </c>
      <c r="F179" t="str">
        <f t="shared" si="25"/>
        <v/>
      </c>
      <c r="G179">
        <f t="shared" si="26"/>
        <v>41</v>
      </c>
      <c r="H179" t="str">
        <f t="shared" si="27"/>
        <v/>
      </c>
      <c r="I179" t="e">
        <f t="shared" si="21"/>
        <v>#N/A</v>
      </c>
      <c r="J179" t="e">
        <f t="shared" si="28"/>
        <v>#N/A</v>
      </c>
      <c r="K179" t="e">
        <f t="shared" si="29"/>
        <v>#N/A</v>
      </c>
      <c r="L179" t="e">
        <f t="shared" si="30"/>
        <v>#N/A</v>
      </c>
    </row>
    <row r="180" spans="2:12" x14ac:dyDescent="0.25">
      <c r="B180" s="13" t="s">
        <v>314</v>
      </c>
      <c r="C180">
        <f t="shared" si="22"/>
        <v>41</v>
      </c>
      <c r="D180" t="str">
        <f t="shared" si="23"/>
        <v/>
      </c>
      <c r="E180">
        <f t="shared" si="24"/>
        <v>42</v>
      </c>
      <c r="F180" t="str">
        <f t="shared" si="25"/>
        <v/>
      </c>
      <c r="G180">
        <f t="shared" si="26"/>
        <v>41</v>
      </c>
      <c r="H180" t="str">
        <f t="shared" si="27"/>
        <v/>
      </c>
      <c r="I180" t="e">
        <f t="shared" si="21"/>
        <v>#N/A</v>
      </c>
      <c r="J180" t="e">
        <f t="shared" si="28"/>
        <v>#N/A</v>
      </c>
      <c r="K180" t="e">
        <f t="shared" si="29"/>
        <v>#N/A</v>
      </c>
      <c r="L180" t="e">
        <f t="shared" si="30"/>
        <v>#N/A</v>
      </c>
    </row>
    <row r="181" spans="2:12" x14ac:dyDescent="0.25">
      <c r="B181" s="13">
        <v>-11</v>
      </c>
      <c r="C181">
        <f t="shared" si="22"/>
        <v>42</v>
      </c>
      <c r="D181">
        <f t="shared" si="23"/>
        <v>-11</v>
      </c>
      <c r="E181">
        <f t="shared" si="24"/>
        <v>42</v>
      </c>
      <c r="F181" t="str">
        <f t="shared" si="25"/>
        <v/>
      </c>
      <c r="G181">
        <f t="shared" si="26"/>
        <v>42</v>
      </c>
      <c r="H181" t="str">
        <f t="shared" si="27"/>
        <v>James Madison</v>
      </c>
      <c r="I181" t="e">
        <f t="shared" si="21"/>
        <v>#N/A</v>
      </c>
      <c r="J181" t="e">
        <f t="shared" si="28"/>
        <v>#N/A</v>
      </c>
      <c r="K181" t="e">
        <f t="shared" si="29"/>
        <v>#N/A</v>
      </c>
      <c r="L181" t="e">
        <f t="shared" si="30"/>
        <v>#N/A</v>
      </c>
    </row>
    <row r="182" spans="2:12" x14ac:dyDescent="0.25">
      <c r="B182" s="13" t="s">
        <v>315</v>
      </c>
      <c r="C182">
        <f t="shared" si="22"/>
        <v>42</v>
      </c>
      <c r="D182" t="str">
        <f t="shared" si="23"/>
        <v/>
      </c>
      <c r="E182">
        <f t="shared" si="24"/>
        <v>42</v>
      </c>
      <c r="F182" t="str">
        <f t="shared" si="25"/>
        <v/>
      </c>
      <c r="G182">
        <f t="shared" si="26"/>
        <v>42</v>
      </c>
      <c r="H182" t="str">
        <f t="shared" si="27"/>
        <v/>
      </c>
      <c r="I182" t="e">
        <f t="shared" si="21"/>
        <v>#N/A</v>
      </c>
      <c r="J182" t="e">
        <f t="shared" si="28"/>
        <v>#N/A</v>
      </c>
      <c r="K182" t="e">
        <f t="shared" si="29"/>
        <v>#N/A</v>
      </c>
      <c r="L182" t="e">
        <f t="shared" si="30"/>
        <v>#N/A</v>
      </c>
    </row>
    <row r="183" spans="2:12" x14ac:dyDescent="0.25">
      <c r="B183" s="13" t="s">
        <v>316</v>
      </c>
      <c r="C183">
        <f t="shared" si="22"/>
        <v>42</v>
      </c>
      <c r="D183" t="str">
        <f t="shared" si="23"/>
        <v/>
      </c>
      <c r="E183">
        <f t="shared" si="24"/>
        <v>42</v>
      </c>
      <c r="F183" t="str">
        <f t="shared" si="25"/>
        <v/>
      </c>
      <c r="G183">
        <f t="shared" si="26"/>
        <v>42</v>
      </c>
      <c r="H183" t="str">
        <f t="shared" si="27"/>
        <v/>
      </c>
      <c r="I183" t="e">
        <f t="shared" si="21"/>
        <v>#N/A</v>
      </c>
      <c r="J183" t="e">
        <f t="shared" si="28"/>
        <v>#N/A</v>
      </c>
      <c r="K183" t="e">
        <f t="shared" si="29"/>
        <v>#N/A</v>
      </c>
      <c r="L183" t="e">
        <f t="shared" si="30"/>
        <v>#N/A</v>
      </c>
    </row>
    <row r="184" spans="2:12" x14ac:dyDescent="0.25">
      <c r="B184" s="13" t="s">
        <v>317</v>
      </c>
      <c r="C184">
        <f t="shared" si="22"/>
        <v>43</v>
      </c>
      <c r="D184" t="str">
        <f t="shared" si="23"/>
        <v>120.0</v>
      </c>
      <c r="E184">
        <f t="shared" si="24"/>
        <v>44</v>
      </c>
      <c r="F184" t="str">
        <f t="shared" si="25"/>
        <v>120.0</v>
      </c>
      <c r="G184">
        <f t="shared" si="26"/>
        <v>43</v>
      </c>
      <c r="H184" t="str">
        <f t="shared" si="27"/>
        <v>Cornell</v>
      </c>
      <c r="I184" t="e">
        <f t="shared" si="21"/>
        <v>#N/A</v>
      </c>
      <c r="J184" t="e">
        <f t="shared" si="28"/>
        <v>#N/A</v>
      </c>
      <c r="K184" t="e">
        <f t="shared" si="29"/>
        <v>#N/A</v>
      </c>
      <c r="L184" t="e">
        <f t="shared" si="30"/>
        <v>#N/A</v>
      </c>
    </row>
    <row r="185" spans="2:12" x14ac:dyDescent="0.25">
      <c r="B185" s="13">
        <v>0.79166666666666663</v>
      </c>
      <c r="C185">
        <f t="shared" si="22"/>
        <v>43</v>
      </c>
      <c r="D185" t="str">
        <f t="shared" si="23"/>
        <v/>
      </c>
      <c r="E185">
        <f t="shared" si="24"/>
        <v>44</v>
      </c>
      <c r="F185" t="str">
        <f t="shared" si="25"/>
        <v/>
      </c>
      <c r="G185">
        <f t="shared" si="26"/>
        <v>43</v>
      </c>
      <c r="H185" t="str">
        <f t="shared" si="27"/>
        <v/>
      </c>
      <c r="I185" t="e">
        <f t="shared" si="21"/>
        <v>#N/A</v>
      </c>
      <c r="J185" t="e">
        <f t="shared" si="28"/>
        <v>#N/A</v>
      </c>
      <c r="K185" t="e">
        <f t="shared" si="29"/>
        <v>#N/A</v>
      </c>
      <c r="L185" t="e">
        <f t="shared" si="30"/>
        <v>#N/A</v>
      </c>
    </row>
    <row r="186" spans="2:12" x14ac:dyDescent="0.25">
      <c r="B186" s="13" t="s">
        <v>59</v>
      </c>
      <c r="C186">
        <f t="shared" si="22"/>
        <v>43</v>
      </c>
      <c r="D186" t="str">
        <f t="shared" si="23"/>
        <v/>
      </c>
      <c r="E186">
        <f t="shared" si="24"/>
        <v>44</v>
      </c>
      <c r="F186" t="str">
        <f t="shared" si="25"/>
        <v/>
      </c>
      <c r="G186">
        <f t="shared" si="26"/>
        <v>43</v>
      </c>
      <c r="H186" t="str">
        <f t="shared" si="27"/>
        <v/>
      </c>
      <c r="I186" t="e">
        <f t="shared" si="21"/>
        <v>#N/A</v>
      </c>
      <c r="J186" t="e">
        <f t="shared" si="28"/>
        <v>#N/A</v>
      </c>
      <c r="K186" t="e">
        <f t="shared" si="29"/>
        <v>#N/A</v>
      </c>
      <c r="L186" t="e">
        <f t="shared" si="30"/>
        <v>#N/A</v>
      </c>
    </row>
    <row r="187" spans="2:12" x14ac:dyDescent="0.25">
      <c r="B187" s="13" t="s">
        <v>58</v>
      </c>
      <c r="C187">
        <f t="shared" si="22"/>
        <v>43</v>
      </c>
      <c r="D187" t="str">
        <f t="shared" si="23"/>
        <v/>
      </c>
      <c r="E187">
        <f t="shared" si="24"/>
        <v>44</v>
      </c>
      <c r="F187" t="str">
        <f t="shared" si="25"/>
        <v/>
      </c>
      <c r="G187">
        <f t="shared" si="26"/>
        <v>43</v>
      </c>
      <c r="H187" t="str">
        <f t="shared" si="27"/>
        <v/>
      </c>
      <c r="I187" t="e">
        <f t="shared" si="21"/>
        <v>#N/A</v>
      </c>
      <c r="J187" t="e">
        <f t="shared" si="28"/>
        <v>#N/A</v>
      </c>
      <c r="K187" t="e">
        <f t="shared" si="29"/>
        <v>#N/A</v>
      </c>
      <c r="L187" t="e">
        <f t="shared" si="30"/>
        <v>#N/A</v>
      </c>
    </row>
    <row r="188" spans="2:12" x14ac:dyDescent="0.25">
      <c r="B188" s="13">
        <v>-3</v>
      </c>
      <c r="C188">
        <f t="shared" si="22"/>
        <v>44</v>
      </c>
      <c r="D188">
        <f t="shared" si="23"/>
        <v>-3</v>
      </c>
      <c r="E188">
        <f t="shared" si="24"/>
        <v>44</v>
      </c>
      <c r="F188" t="str">
        <f t="shared" si="25"/>
        <v/>
      </c>
      <c r="G188">
        <f t="shared" si="26"/>
        <v>44</v>
      </c>
      <c r="H188" t="str">
        <f t="shared" si="27"/>
        <v>Navy</v>
      </c>
      <c r="I188" t="e">
        <f t="shared" si="21"/>
        <v>#N/A</v>
      </c>
      <c r="J188" t="e">
        <f t="shared" si="28"/>
        <v>#N/A</v>
      </c>
      <c r="K188" t="e">
        <f t="shared" si="29"/>
        <v>#N/A</v>
      </c>
      <c r="L188" t="e">
        <f t="shared" si="30"/>
        <v>#N/A</v>
      </c>
    </row>
    <row r="189" spans="2:12" x14ac:dyDescent="0.25">
      <c r="B189" s="13" t="s">
        <v>318</v>
      </c>
      <c r="C189">
        <f t="shared" si="22"/>
        <v>44</v>
      </c>
      <c r="D189" t="str">
        <f t="shared" si="23"/>
        <v/>
      </c>
      <c r="E189">
        <f t="shared" si="24"/>
        <v>44</v>
      </c>
      <c r="F189" t="str">
        <f t="shared" si="25"/>
        <v/>
      </c>
      <c r="G189">
        <f t="shared" si="26"/>
        <v>44</v>
      </c>
      <c r="H189" t="str">
        <f t="shared" si="27"/>
        <v/>
      </c>
      <c r="I189" t="e">
        <f t="shared" si="21"/>
        <v>#N/A</v>
      </c>
      <c r="J189" t="e">
        <f t="shared" si="28"/>
        <v>#N/A</v>
      </c>
      <c r="K189" t="e">
        <f t="shared" si="29"/>
        <v>#N/A</v>
      </c>
      <c r="L189" t="e">
        <f t="shared" si="30"/>
        <v>#N/A</v>
      </c>
    </row>
    <row r="190" spans="2:12" x14ac:dyDescent="0.25">
      <c r="B190" s="13">
        <v>0.79166666666666663</v>
      </c>
      <c r="C190">
        <f t="shared" si="22"/>
        <v>44</v>
      </c>
      <c r="D190" t="str">
        <f t="shared" si="23"/>
        <v/>
      </c>
      <c r="E190">
        <f t="shared" si="24"/>
        <v>44</v>
      </c>
      <c r="F190" t="str">
        <f t="shared" si="25"/>
        <v/>
      </c>
      <c r="G190">
        <f t="shared" si="26"/>
        <v>44</v>
      </c>
      <c r="H190" t="str">
        <f t="shared" si="27"/>
        <v/>
      </c>
      <c r="I190" t="e">
        <f t="shared" si="21"/>
        <v>#N/A</v>
      </c>
      <c r="J190" t="e">
        <f t="shared" si="28"/>
        <v>#N/A</v>
      </c>
      <c r="K190" t="e">
        <f t="shared" si="29"/>
        <v>#N/A</v>
      </c>
      <c r="L190" t="e">
        <f t="shared" si="30"/>
        <v>#N/A</v>
      </c>
    </row>
    <row r="191" spans="2:12" x14ac:dyDescent="0.25">
      <c r="B191" s="13" t="s">
        <v>87</v>
      </c>
      <c r="C191">
        <f t="shared" si="22"/>
        <v>44</v>
      </c>
      <c r="D191" t="str">
        <f t="shared" si="23"/>
        <v/>
      </c>
      <c r="E191">
        <f t="shared" si="24"/>
        <v>44</v>
      </c>
      <c r="F191" t="str">
        <f t="shared" si="25"/>
        <v/>
      </c>
      <c r="G191">
        <f t="shared" si="26"/>
        <v>44</v>
      </c>
      <c r="H191" t="str">
        <f t="shared" si="27"/>
        <v/>
      </c>
      <c r="I191" t="e">
        <f t="shared" si="21"/>
        <v>#N/A</v>
      </c>
      <c r="J191" t="e">
        <f t="shared" si="28"/>
        <v>#N/A</v>
      </c>
      <c r="K191" t="e">
        <f t="shared" si="29"/>
        <v>#N/A</v>
      </c>
      <c r="L191" t="e">
        <f t="shared" si="30"/>
        <v>#N/A</v>
      </c>
    </row>
    <row r="192" spans="2:12" x14ac:dyDescent="0.25">
      <c r="B192" s="13" t="s">
        <v>86</v>
      </c>
      <c r="C192">
        <f t="shared" si="22"/>
        <v>44</v>
      </c>
      <c r="D192" t="str">
        <f t="shared" si="23"/>
        <v/>
      </c>
      <c r="E192">
        <f t="shared" si="24"/>
        <v>44</v>
      </c>
      <c r="F192" t="str">
        <f t="shared" si="25"/>
        <v/>
      </c>
      <c r="G192">
        <f t="shared" si="26"/>
        <v>44</v>
      </c>
      <c r="H192" t="str">
        <f t="shared" si="27"/>
        <v/>
      </c>
      <c r="I192" t="e">
        <f t="shared" si="21"/>
        <v>#N/A</v>
      </c>
      <c r="J192" t="e">
        <f t="shared" si="28"/>
        <v>#N/A</v>
      </c>
      <c r="K192" t="e">
        <f t="shared" si="29"/>
        <v>#N/A</v>
      </c>
      <c r="L192" t="e">
        <f t="shared" si="30"/>
        <v>#N/A</v>
      </c>
    </row>
    <row r="193" spans="2:12" x14ac:dyDescent="0.25">
      <c r="B193" s="13" t="s">
        <v>319</v>
      </c>
      <c r="C193">
        <f t="shared" si="22"/>
        <v>44</v>
      </c>
      <c r="D193" t="str">
        <f t="shared" si="23"/>
        <v/>
      </c>
      <c r="E193">
        <f t="shared" si="24"/>
        <v>44</v>
      </c>
      <c r="F193" t="str">
        <f t="shared" si="25"/>
        <v/>
      </c>
      <c r="G193">
        <f t="shared" si="26"/>
        <v>44</v>
      </c>
      <c r="H193" t="str">
        <f t="shared" si="27"/>
        <v/>
      </c>
      <c r="I193" t="e">
        <f t="shared" si="21"/>
        <v>#N/A</v>
      </c>
      <c r="J193" t="e">
        <f t="shared" si="28"/>
        <v>#N/A</v>
      </c>
      <c r="K193" t="e">
        <f t="shared" si="29"/>
        <v>#N/A</v>
      </c>
      <c r="L193" t="e">
        <f t="shared" si="30"/>
        <v>#N/A</v>
      </c>
    </row>
    <row r="194" spans="2:12" x14ac:dyDescent="0.25">
      <c r="B194" s="13" t="s">
        <v>320</v>
      </c>
      <c r="C194">
        <f t="shared" si="22"/>
        <v>44</v>
      </c>
      <c r="D194" t="str">
        <f t="shared" si="23"/>
        <v/>
      </c>
      <c r="E194">
        <f t="shared" si="24"/>
        <v>44</v>
      </c>
      <c r="F194" t="str">
        <f t="shared" si="25"/>
        <v/>
      </c>
      <c r="G194">
        <f t="shared" si="26"/>
        <v>44</v>
      </c>
      <c r="H194" t="str">
        <f t="shared" si="27"/>
        <v/>
      </c>
      <c r="I194" t="e">
        <f t="shared" ref="I194:I257" si="31">VLOOKUP(ROW(A193),$G$2:$H$500,2,0)</f>
        <v>#N/A</v>
      </c>
      <c r="J194" t="e">
        <f t="shared" si="28"/>
        <v>#N/A</v>
      </c>
      <c r="K194" t="e">
        <f t="shared" si="29"/>
        <v>#N/A</v>
      </c>
      <c r="L194" t="e">
        <f t="shared" si="30"/>
        <v>#N/A</v>
      </c>
    </row>
    <row r="195" spans="2:12" x14ac:dyDescent="0.25">
      <c r="B195" s="13" t="s">
        <v>321</v>
      </c>
      <c r="C195">
        <f t="shared" ref="C195:C258" si="32">IF(ISNUMBER(CODE(D195)),C194+1,C194)</f>
        <v>45</v>
      </c>
      <c r="D195" t="str">
        <f t="shared" ref="D195:D258" si="33">IF(B195&lt;0,IF(ISNUMBER(SEARCH("logo",B194)),"",B195),IF(LEFT(B195,2)="T:",MID(B195,3,LEN(B195)),""))</f>
        <v>147.5</v>
      </c>
      <c r="E195">
        <f t="shared" ref="E195:E258" si="34">IF(ISNUMBER(CODE(F195)),E194+2,E194)</f>
        <v>46</v>
      </c>
      <c r="F195" t="str">
        <f t="shared" ref="F195:F258" si="35">IF(LEFT(B195,2)="T:",MID(B195,3,LEN(B195)),"")</f>
        <v>147.5</v>
      </c>
      <c r="G195">
        <f t="shared" ref="C195:G258" si="36">IF(ISNUMBER(CODE(H195)),G194+1,G194)</f>
        <v>45</v>
      </c>
      <c r="H195" t="str">
        <f t="shared" ref="H195:H258" si="37">IF(ISNUMBER(CODE(D195)),B194,IF(ISNUMBER(CODE(F195)),B194,""))</f>
        <v>Bryant</v>
      </c>
      <c r="I195" t="e">
        <f t="shared" si="31"/>
        <v>#N/A</v>
      </c>
      <c r="J195" t="e">
        <f t="shared" ref="J195:J258" si="38">IF(L195&lt;0,L195,NA())</f>
        <v>#N/A</v>
      </c>
      <c r="K195" t="e">
        <f t="shared" ref="K195:K258" si="39">IF(L195&gt;0,_xlfn.NUMBERVALUE(L195),NA())</f>
        <v>#N/A</v>
      </c>
      <c r="L195" t="e">
        <f t="shared" ref="L195:L258" si="40">VLOOKUP(ROW(A194),$C$2:$D$480,2,0)</f>
        <v>#N/A</v>
      </c>
    </row>
    <row r="196" spans="2:12" x14ac:dyDescent="0.25">
      <c r="B196" s="13">
        <v>0.79166666666666663</v>
      </c>
      <c r="C196">
        <f t="shared" si="32"/>
        <v>45</v>
      </c>
      <c r="D196" t="str">
        <f t="shared" si="33"/>
        <v/>
      </c>
      <c r="E196">
        <f t="shared" si="34"/>
        <v>46</v>
      </c>
      <c r="F196" t="str">
        <f t="shared" si="35"/>
        <v/>
      </c>
      <c r="G196">
        <f t="shared" si="36"/>
        <v>45</v>
      </c>
      <c r="H196" t="str">
        <f t="shared" si="37"/>
        <v/>
      </c>
      <c r="I196" t="e">
        <f t="shared" si="31"/>
        <v>#N/A</v>
      </c>
      <c r="J196" t="e">
        <f t="shared" si="38"/>
        <v>#N/A</v>
      </c>
      <c r="K196" t="e">
        <f t="shared" si="39"/>
        <v>#N/A</v>
      </c>
      <c r="L196" t="e">
        <f t="shared" si="40"/>
        <v>#N/A</v>
      </c>
    </row>
    <row r="197" spans="2:12" x14ac:dyDescent="0.25">
      <c r="B197" s="13" t="s">
        <v>322</v>
      </c>
      <c r="C197">
        <f t="shared" si="32"/>
        <v>45</v>
      </c>
      <c r="D197" t="str">
        <f t="shared" si="33"/>
        <v/>
      </c>
      <c r="E197">
        <f t="shared" si="34"/>
        <v>46</v>
      </c>
      <c r="F197" t="str">
        <f t="shared" si="35"/>
        <v/>
      </c>
      <c r="G197">
        <f t="shared" si="36"/>
        <v>45</v>
      </c>
      <c r="H197" t="str">
        <f t="shared" si="37"/>
        <v/>
      </c>
      <c r="I197" t="e">
        <f t="shared" si="31"/>
        <v>#N/A</v>
      </c>
      <c r="J197" t="e">
        <f t="shared" si="38"/>
        <v>#N/A</v>
      </c>
      <c r="K197" t="e">
        <f t="shared" si="39"/>
        <v>#N/A</v>
      </c>
      <c r="L197" t="e">
        <f t="shared" si="40"/>
        <v>#N/A</v>
      </c>
    </row>
    <row r="198" spans="2:12" x14ac:dyDescent="0.25">
      <c r="B198" s="13" t="s">
        <v>323</v>
      </c>
      <c r="C198">
        <f t="shared" si="32"/>
        <v>45</v>
      </c>
      <c r="D198" t="str">
        <f t="shared" si="33"/>
        <v/>
      </c>
      <c r="E198">
        <f t="shared" si="34"/>
        <v>46</v>
      </c>
      <c r="F198" t="str">
        <f t="shared" si="35"/>
        <v/>
      </c>
      <c r="G198">
        <f t="shared" si="36"/>
        <v>45</v>
      </c>
      <c r="H198" t="str">
        <f t="shared" si="37"/>
        <v/>
      </c>
      <c r="I198" t="e">
        <f t="shared" si="31"/>
        <v>#N/A</v>
      </c>
      <c r="J198" t="e">
        <f t="shared" si="38"/>
        <v>#N/A</v>
      </c>
      <c r="K198" t="e">
        <f t="shared" si="39"/>
        <v>#N/A</v>
      </c>
      <c r="L198" t="e">
        <f t="shared" si="40"/>
        <v>#N/A</v>
      </c>
    </row>
    <row r="199" spans="2:12" x14ac:dyDescent="0.25">
      <c r="B199" s="13" t="s">
        <v>321</v>
      </c>
      <c r="C199">
        <f t="shared" si="32"/>
        <v>46</v>
      </c>
      <c r="D199" t="str">
        <f t="shared" si="33"/>
        <v>147.5</v>
      </c>
      <c r="E199">
        <f t="shared" si="34"/>
        <v>48</v>
      </c>
      <c r="F199" t="str">
        <f t="shared" si="35"/>
        <v>147.5</v>
      </c>
      <c r="G199">
        <f t="shared" si="36"/>
        <v>46</v>
      </c>
      <c r="H199" t="str">
        <f t="shared" si="37"/>
        <v>New Hampshire</v>
      </c>
      <c r="I199" t="e">
        <f t="shared" si="31"/>
        <v>#N/A</v>
      </c>
      <c r="J199" t="e">
        <f t="shared" si="38"/>
        <v>#N/A</v>
      </c>
      <c r="K199" t="e">
        <f t="shared" si="39"/>
        <v>#N/A</v>
      </c>
      <c r="L199" t="e">
        <f t="shared" si="40"/>
        <v>#N/A</v>
      </c>
    </row>
    <row r="200" spans="2:12" x14ac:dyDescent="0.25">
      <c r="B200" s="13" t="s">
        <v>324</v>
      </c>
      <c r="C200">
        <f t="shared" si="32"/>
        <v>46</v>
      </c>
      <c r="D200" t="str">
        <f t="shared" si="33"/>
        <v/>
      </c>
      <c r="E200">
        <f t="shared" si="34"/>
        <v>48</v>
      </c>
      <c r="F200" t="str">
        <f t="shared" si="35"/>
        <v/>
      </c>
      <c r="G200">
        <f t="shared" si="36"/>
        <v>46</v>
      </c>
      <c r="H200" t="str">
        <f t="shared" si="37"/>
        <v/>
      </c>
      <c r="I200" t="e">
        <f t="shared" si="31"/>
        <v>#N/A</v>
      </c>
      <c r="J200" t="e">
        <f t="shared" si="38"/>
        <v>#N/A</v>
      </c>
      <c r="K200" t="e">
        <f t="shared" si="39"/>
        <v>#N/A</v>
      </c>
      <c r="L200" t="e">
        <f t="shared" si="40"/>
        <v>#N/A</v>
      </c>
    </row>
    <row r="201" spans="2:12" x14ac:dyDescent="0.25">
      <c r="B201" s="13" t="s">
        <v>325</v>
      </c>
      <c r="C201">
        <f t="shared" si="32"/>
        <v>46</v>
      </c>
      <c r="D201" t="str">
        <f t="shared" si="33"/>
        <v/>
      </c>
      <c r="E201">
        <f t="shared" si="34"/>
        <v>48</v>
      </c>
      <c r="F201" t="str">
        <f t="shared" si="35"/>
        <v/>
      </c>
      <c r="G201">
        <f t="shared" si="36"/>
        <v>46</v>
      </c>
      <c r="H201" t="str">
        <f t="shared" si="37"/>
        <v/>
      </c>
      <c r="I201" t="e">
        <f t="shared" si="31"/>
        <v>#N/A</v>
      </c>
      <c r="J201" t="e">
        <f t="shared" si="38"/>
        <v>#N/A</v>
      </c>
      <c r="K201" t="e">
        <f t="shared" si="39"/>
        <v>#N/A</v>
      </c>
      <c r="L201" t="e">
        <f t="shared" si="40"/>
        <v>#N/A</v>
      </c>
    </row>
    <row r="202" spans="2:12" x14ac:dyDescent="0.25">
      <c r="B202" s="13">
        <v>0.79166666666666663</v>
      </c>
      <c r="C202">
        <f t="shared" si="32"/>
        <v>46</v>
      </c>
      <c r="D202" t="str">
        <f t="shared" si="33"/>
        <v/>
      </c>
      <c r="E202">
        <f t="shared" si="34"/>
        <v>48</v>
      </c>
      <c r="F202" t="str">
        <f t="shared" si="35"/>
        <v/>
      </c>
      <c r="G202">
        <f t="shared" si="36"/>
        <v>46</v>
      </c>
      <c r="H202" t="str">
        <f t="shared" si="37"/>
        <v/>
      </c>
      <c r="I202" t="e">
        <f t="shared" si="31"/>
        <v>#N/A</v>
      </c>
      <c r="J202" t="e">
        <f t="shared" si="38"/>
        <v>#N/A</v>
      </c>
      <c r="K202" t="e">
        <f t="shared" si="39"/>
        <v>#N/A</v>
      </c>
      <c r="L202" t="e">
        <f t="shared" si="40"/>
        <v>#N/A</v>
      </c>
    </row>
    <row r="203" spans="2:12" x14ac:dyDescent="0.25">
      <c r="B203" s="13" t="s">
        <v>326</v>
      </c>
      <c r="C203">
        <f t="shared" si="32"/>
        <v>46</v>
      </c>
      <c r="D203" t="str">
        <f t="shared" si="33"/>
        <v/>
      </c>
      <c r="E203">
        <f t="shared" si="34"/>
        <v>48</v>
      </c>
      <c r="F203" t="str">
        <f t="shared" si="35"/>
        <v/>
      </c>
      <c r="G203">
        <f t="shared" si="36"/>
        <v>46</v>
      </c>
      <c r="H203" t="str">
        <f t="shared" si="37"/>
        <v/>
      </c>
      <c r="I203" t="e">
        <f t="shared" si="31"/>
        <v>#N/A</v>
      </c>
      <c r="J203" t="e">
        <f t="shared" si="38"/>
        <v>#N/A</v>
      </c>
      <c r="K203" t="e">
        <f t="shared" si="39"/>
        <v>#N/A</v>
      </c>
      <c r="L203" t="e">
        <f t="shared" si="40"/>
        <v>#N/A</v>
      </c>
    </row>
    <row r="204" spans="2:12" x14ac:dyDescent="0.25">
      <c r="B204" s="13" t="s">
        <v>327</v>
      </c>
      <c r="C204">
        <f t="shared" si="32"/>
        <v>46</v>
      </c>
      <c r="D204" t="str">
        <f t="shared" si="33"/>
        <v/>
      </c>
      <c r="E204">
        <f t="shared" si="34"/>
        <v>48</v>
      </c>
      <c r="F204" t="str">
        <f t="shared" si="35"/>
        <v/>
      </c>
      <c r="G204">
        <f t="shared" si="36"/>
        <v>46</v>
      </c>
      <c r="H204" t="str">
        <f t="shared" si="37"/>
        <v/>
      </c>
      <c r="I204" t="e">
        <f t="shared" si="31"/>
        <v>#N/A</v>
      </c>
      <c r="J204" t="e">
        <f t="shared" si="38"/>
        <v>#N/A</v>
      </c>
      <c r="K204" t="e">
        <f t="shared" si="39"/>
        <v>#N/A</v>
      </c>
      <c r="L204" t="e">
        <f t="shared" si="40"/>
        <v>#N/A</v>
      </c>
    </row>
    <row r="205" spans="2:12" x14ac:dyDescent="0.25">
      <c r="B205" s="13" t="s">
        <v>328</v>
      </c>
      <c r="C205">
        <f t="shared" si="32"/>
        <v>46</v>
      </c>
      <c r="D205" t="str">
        <f t="shared" si="33"/>
        <v/>
      </c>
      <c r="E205">
        <f t="shared" si="34"/>
        <v>48</v>
      </c>
      <c r="F205" t="str">
        <f t="shared" si="35"/>
        <v/>
      </c>
      <c r="G205">
        <f t="shared" si="36"/>
        <v>46</v>
      </c>
      <c r="H205" t="str">
        <f t="shared" si="37"/>
        <v/>
      </c>
      <c r="I205" t="e">
        <f t="shared" si="31"/>
        <v>#N/A</v>
      </c>
      <c r="J205" t="e">
        <f t="shared" si="38"/>
        <v>#N/A</v>
      </c>
      <c r="K205" t="e">
        <f t="shared" si="39"/>
        <v>#N/A</v>
      </c>
      <c r="L205" t="e">
        <f t="shared" si="40"/>
        <v>#N/A</v>
      </c>
    </row>
    <row r="206" spans="2:12" x14ac:dyDescent="0.25">
      <c r="B206" s="13" t="s">
        <v>329</v>
      </c>
      <c r="C206">
        <f t="shared" si="32"/>
        <v>46</v>
      </c>
      <c r="D206" t="str">
        <f t="shared" si="33"/>
        <v/>
      </c>
      <c r="E206">
        <f t="shared" si="34"/>
        <v>48</v>
      </c>
      <c r="F206" t="str">
        <f t="shared" si="35"/>
        <v/>
      </c>
      <c r="G206">
        <f t="shared" si="36"/>
        <v>46</v>
      </c>
      <c r="H206" t="str">
        <f t="shared" si="37"/>
        <v/>
      </c>
      <c r="I206" t="e">
        <f t="shared" si="31"/>
        <v>#N/A</v>
      </c>
      <c r="J206" t="e">
        <f t="shared" si="38"/>
        <v>#N/A</v>
      </c>
      <c r="K206" t="e">
        <f t="shared" si="39"/>
        <v>#N/A</v>
      </c>
      <c r="L206" t="e">
        <f t="shared" si="40"/>
        <v>#N/A</v>
      </c>
    </row>
    <row r="207" spans="2:12" x14ac:dyDescent="0.25">
      <c r="B207" s="13">
        <v>0.79166666666666663</v>
      </c>
      <c r="C207">
        <f t="shared" si="32"/>
        <v>46</v>
      </c>
      <c r="D207" t="str">
        <f t="shared" si="33"/>
        <v/>
      </c>
      <c r="E207">
        <f t="shared" si="34"/>
        <v>48</v>
      </c>
      <c r="F207" t="str">
        <f t="shared" si="35"/>
        <v/>
      </c>
      <c r="G207">
        <f t="shared" si="36"/>
        <v>46</v>
      </c>
      <c r="H207" t="str">
        <f t="shared" si="37"/>
        <v/>
      </c>
      <c r="I207" t="e">
        <f t="shared" si="31"/>
        <v>#N/A</v>
      </c>
      <c r="J207" t="e">
        <f t="shared" si="38"/>
        <v>#N/A</v>
      </c>
      <c r="K207" t="e">
        <f t="shared" si="39"/>
        <v>#N/A</v>
      </c>
      <c r="L207" t="e">
        <f t="shared" si="40"/>
        <v>#N/A</v>
      </c>
    </row>
    <row r="208" spans="2:12" x14ac:dyDescent="0.25">
      <c r="B208" s="13" t="s">
        <v>330</v>
      </c>
      <c r="C208">
        <f t="shared" si="32"/>
        <v>46</v>
      </c>
      <c r="D208" t="str">
        <f t="shared" si="33"/>
        <v/>
      </c>
      <c r="E208">
        <f t="shared" si="34"/>
        <v>48</v>
      </c>
      <c r="F208" t="str">
        <f t="shared" si="35"/>
        <v/>
      </c>
      <c r="G208">
        <f t="shared" si="36"/>
        <v>46</v>
      </c>
      <c r="H208" t="str">
        <f t="shared" si="37"/>
        <v/>
      </c>
      <c r="I208" t="e">
        <f t="shared" si="31"/>
        <v>#N/A</v>
      </c>
      <c r="J208" t="e">
        <f t="shared" si="38"/>
        <v>#N/A</v>
      </c>
      <c r="K208" t="e">
        <f t="shared" si="39"/>
        <v>#N/A</v>
      </c>
      <c r="L208" t="e">
        <f t="shared" si="40"/>
        <v>#N/A</v>
      </c>
    </row>
    <row r="209" spans="2:12" x14ac:dyDescent="0.25">
      <c r="B209" s="13" t="s">
        <v>331</v>
      </c>
      <c r="C209">
        <f t="shared" si="32"/>
        <v>46</v>
      </c>
      <c r="D209" t="str">
        <f t="shared" si="33"/>
        <v/>
      </c>
      <c r="E209">
        <f t="shared" si="34"/>
        <v>48</v>
      </c>
      <c r="F209" t="str">
        <f t="shared" si="35"/>
        <v/>
      </c>
      <c r="G209">
        <f t="shared" si="36"/>
        <v>46</v>
      </c>
      <c r="H209" t="str">
        <f t="shared" si="37"/>
        <v/>
      </c>
      <c r="I209" t="e">
        <f t="shared" si="31"/>
        <v>#N/A</v>
      </c>
      <c r="J209" t="e">
        <f t="shared" si="38"/>
        <v>#N/A</v>
      </c>
      <c r="K209" t="e">
        <f t="shared" si="39"/>
        <v>#N/A</v>
      </c>
      <c r="L209" t="e">
        <f t="shared" si="40"/>
        <v>#N/A</v>
      </c>
    </row>
    <row r="210" spans="2:12" x14ac:dyDescent="0.25">
      <c r="B210" s="13" t="s">
        <v>332</v>
      </c>
      <c r="C210">
        <f t="shared" si="32"/>
        <v>46</v>
      </c>
      <c r="D210" t="str">
        <f t="shared" si="33"/>
        <v/>
      </c>
      <c r="E210">
        <f t="shared" si="34"/>
        <v>48</v>
      </c>
      <c r="F210" t="str">
        <f t="shared" si="35"/>
        <v/>
      </c>
      <c r="G210">
        <f t="shared" si="36"/>
        <v>46</v>
      </c>
      <c r="H210" t="str">
        <f t="shared" si="37"/>
        <v/>
      </c>
      <c r="I210" t="e">
        <f t="shared" si="31"/>
        <v>#N/A</v>
      </c>
      <c r="J210" t="e">
        <f t="shared" si="38"/>
        <v>#N/A</v>
      </c>
      <c r="K210" t="e">
        <f t="shared" si="39"/>
        <v>#N/A</v>
      </c>
      <c r="L210" t="e">
        <f t="shared" si="40"/>
        <v>#N/A</v>
      </c>
    </row>
    <row r="211" spans="2:12" x14ac:dyDescent="0.25">
      <c r="B211" s="13" t="s">
        <v>333</v>
      </c>
      <c r="C211">
        <f t="shared" si="32"/>
        <v>46</v>
      </c>
      <c r="D211" t="str">
        <f t="shared" si="33"/>
        <v/>
      </c>
      <c r="E211">
        <f t="shared" si="34"/>
        <v>48</v>
      </c>
      <c r="F211" t="str">
        <f t="shared" si="35"/>
        <v/>
      </c>
      <c r="G211">
        <f t="shared" si="36"/>
        <v>46</v>
      </c>
      <c r="H211" t="str">
        <f t="shared" si="37"/>
        <v/>
      </c>
      <c r="I211" t="e">
        <f t="shared" si="31"/>
        <v>#N/A</v>
      </c>
      <c r="J211" t="e">
        <f t="shared" si="38"/>
        <v>#N/A</v>
      </c>
      <c r="K211" t="e">
        <f t="shared" si="39"/>
        <v>#N/A</v>
      </c>
      <c r="L211" t="e">
        <f t="shared" si="40"/>
        <v>#N/A</v>
      </c>
    </row>
    <row r="212" spans="2:12" x14ac:dyDescent="0.25">
      <c r="B212" s="13" t="s">
        <v>100</v>
      </c>
      <c r="C212">
        <f t="shared" si="32"/>
        <v>47</v>
      </c>
      <c r="D212" t="str">
        <f t="shared" si="33"/>
        <v>141.5</v>
      </c>
      <c r="E212">
        <f t="shared" si="34"/>
        <v>50</v>
      </c>
      <c r="F212" t="str">
        <f t="shared" si="35"/>
        <v>141.5</v>
      </c>
      <c r="G212">
        <f t="shared" si="36"/>
        <v>47</v>
      </c>
      <c r="H212" t="str">
        <f t="shared" si="37"/>
        <v>Mercer</v>
      </c>
      <c r="I212" t="e">
        <f t="shared" si="31"/>
        <v>#N/A</v>
      </c>
      <c r="J212" t="e">
        <f t="shared" si="38"/>
        <v>#N/A</v>
      </c>
      <c r="K212" t="e">
        <f t="shared" si="39"/>
        <v>#N/A</v>
      </c>
      <c r="L212" t="e">
        <f t="shared" si="40"/>
        <v>#N/A</v>
      </c>
    </row>
    <row r="213" spans="2:12" x14ac:dyDescent="0.25">
      <c r="B213" s="13">
        <v>0.79166666666666663</v>
      </c>
      <c r="C213">
        <f t="shared" si="32"/>
        <v>47</v>
      </c>
      <c r="D213" t="str">
        <f t="shared" si="33"/>
        <v/>
      </c>
      <c r="E213">
        <f t="shared" si="34"/>
        <v>50</v>
      </c>
      <c r="F213" t="str">
        <f t="shared" si="35"/>
        <v/>
      </c>
      <c r="G213">
        <f t="shared" si="36"/>
        <v>47</v>
      </c>
      <c r="H213" t="str">
        <f t="shared" si="37"/>
        <v/>
      </c>
      <c r="I213" t="e">
        <f t="shared" si="31"/>
        <v>#N/A</v>
      </c>
      <c r="J213" t="e">
        <f t="shared" si="38"/>
        <v>#N/A</v>
      </c>
      <c r="K213" t="e">
        <f t="shared" si="39"/>
        <v>#N/A</v>
      </c>
      <c r="L213" t="e">
        <f t="shared" si="40"/>
        <v>#N/A</v>
      </c>
    </row>
    <row r="214" spans="2:12" x14ac:dyDescent="0.25">
      <c r="B214" s="13" t="s">
        <v>334</v>
      </c>
      <c r="C214">
        <f t="shared" si="32"/>
        <v>47</v>
      </c>
      <c r="D214" t="str">
        <f t="shared" si="33"/>
        <v/>
      </c>
      <c r="E214">
        <f t="shared" si="34"/>
        <v>50</v>
      </c>
      <c r="F214" t="str">
        <f t="shared" si="35"/>
        <v/>
      </c>
      <c r="G214">
        <f t="shared" si="36"/>
        <v>47</v>
      </c>
      <c r="H214" t="str">
        <f t="shared" si="37"/>
        <v/>
      </c>
      <c r="I214" t="e">
        <f t="shared" si="31"/>
        <v>#N/A</v>
      </c>
      <c r="J214" t="e">
        <f t="shared" si="38"/>
        <v>#N/A</v>
      </c>
      <c r="K214" t="e">
        <f t="shared" si="39"/>
        <v>#N/A</v>
      </c>
      <c r="L214" t="e">
        <f t="shared" si="40"/>
        <v>#N/A</v>
      </c>
    </row>
    <row r="215" spans="2:12" x14ac:dyDescent="0.25">
      <c r="B215" s="13" t="s">
        <v>335</v>
      </c>
      <c r="C215">
        <f t="shared" si="32"/>
        <v>47</v>
      </c>
      <c r="D215" t="str">
        <f t="shared" si="33"/>
        <v/>
      </c>
      <c r="E215">
        <f t="shared" si="34"/>
        <v>50</v>
      </c>
      <c r="F215" t="str">
        <f t="shared" si="35"/>
        <v/>
      </c>
      <c r="G215">
        <f t="shared" si="36"/>
        <v>47</v>
      </c>
      <c r="H215" t="str">
        <f t="shared" si="37"/>
        <v/>
      </c>
      <c r="I215" t="e">
        <f t="shared" si="31"/>
        <v>#N/A</v>
      </c>
      <c r="J215" t="e">
        <f t="shared" si="38"/>
        <v>#N/A</v>
      </c>
      <c r="K215" t="e">
        <f t="shared" si="39"/>
        <v>#N/A</v>
      </c>
      <c r="L215" t="e">
        <f t="shared" si="40"/>
        <v>#N/A</v>
      </c>
    </row>
    <row r="216" spans="2:12" x14ac:dyDescent="0.25">
      <c r="B216" s="13">
        <v>-6.5</v>
      </c>
      <c r="C216">
        <f t="shared" si="32"/>
        <v>48</v>
      </c>
      <c r="D216">
        <f t="shared" si="33"/>
        <v>-6.5</v>
      </c>
      <c r="E216">
        <f t="shared" si="34"/>
        <v>50</v>
      </c>
      <c r="F216" t="str">
        <f t="shared" si="35"/>
        <v/>
      </c>
      <c r="G216">
        <f t="shared" si="36"/>
        <v>48</v>
      </c>
      <c r="H216" t="str">
        <f t="shared" si="37"/>
        <v>St Bonaventure</v>
      </c>
      <c r="I216" t="e">
        <f t="shared" si="31"/>
        <v>#N/A</v>
      </c>
      <c r="J216" t="e">
        <f t="shared" si="38"/>
        <v>#N/A</v>
      </c>
      <c r="K216" t="e">
        <f t="shared" si="39"/>
        <v>#N/A</v>
      </c>
      <c r="L216" t="e">
        <f t="shared" si="40"/>
        <v>#N/A</v>
      </c>
    </row>
    <row r="217" spans="2:12" x14ac:dyDescent="0.25">
      <c r="B217" s="13" t="s">
        <v>336</v>
      </c>
      <c r="C217">
        <f t="shared" si="32"/>
        <v>48</v>
      </c>
      <c r="D217" t="str">
        <f t="shared" si="33"/>
        <v/>
      </c>
      <c r="E217">
        <f t="shared" si="34"/>
        <v>50</v>
      </c>
      <c r="F217" t="str">
        <f t="shared" si="35"/>
        <v/>
      </c>
      <c r="G217">
        <f t="shared" si="36"/>
        <v>48</v>
      </c>
      <c r="H217" t="str">
        <f t="shared" si="37"/>
        <v/>
      </c>
      <c r="I217" t="e">
        <f t="shared" si="31"/>
        <v>#N/A</v>
      </c>
      <c r="J217" t="e">
        <f t="shared" si="38"/>
        <v>#N/A</v>
      </c>
      <c r="K217" t="e">
        <f t="shared" si="39"/>
        <v>#N/A</v>
      </c>
      <c r="L217" t="e">
        <f t="shared" si="40"/>
        <v>#N/A</v>
      </c>
    </row>
    <row r="218" spans="2:12" x14ac:dyDescent="0.25">
      <c r="B218" s="13">
        <v>0.79166666666666663</v>
      </c>
      <c r="C218">
        <f t="shared" si="32"/>
        <v>48</v>
      </c>
      <c r="D218" t="str">
        <f t="shared" si="33"/>
        <v/>
      </c>
      <c r="E218">
        <f t="shared" si="34"/>
        <v>50</v>
      </c>
      <c r="F218" t="str">
        <f t="shared" si="35"/>
        <v/>
      </c>
      <c r="G218">
        <f t="shared" si="36"/>
        <v>48</v>
      </c>
      <c r="H218" t="str">
        <f t="shared" si="37"/>
        <v/>
      </c>
      <c r="I218" t="e">
        <f t="shared" si="31"/>
        <v>#N/A</v>
      </c>
      <c r="J218" t="e">
        <f t="shared" si="38"/>
        <v>#N/A</v>
      </c>
      <c r="K218" t="e">
        <f t="shared" si="39"/>
        <v>#N/A</v>
      </c>
      <c r="L218" t="e">
        <f t="shared" si="40"/>
        <v>#N/A</v>
      </c>
    </row>
    <row r="219" spans="2:12" x14ac:dyDescent="0.25">
      <c r="B219" s="13" t="s">
        <v>337</v>
      </c>
      <c r="C219">
        <f t="shared" si="32"/>
        <v>48</v>
      </c>
      <c r="D219" t="str">
        <f t="shared" si="33"/>
        <v/>
      </c>
      <c r="E219">
        <f t="shared" si="34"/>
        <v>50</v>
      </c>
      <c r="F219" t="str">
        <f t="shared" si="35"/>
        <v/>
      </c>
      <c r="G219">
        <f t="shared" si="36"/>
        <v>48</v>
      </c>
      <c r="H219" t="str">
        <f t="shared" si="37"/>
        <v/>
      </c>
      <c r="I219" t="e">
        <f t="shared" si="31"/>
        <v>#N/A</v>
      </c>
      <c r="J219" t="e">
        <f t="shared" si="38"/>
        <v>#N/A</v>
      </c>
      <c r="K219" t="e">
        <f t="shared" si="39"/>
        <v>#N/A</v>
      </c>
      <c r="L219" t="e">
        <f t="shared" si="40"/>
        <v>#N/A</v>
      </c>
    </row>
    <row r="220" spans="2:12" x14ac:dyDescent="0.25">
      <c r="B220" s="13" t="s">
        <v>338</v>
      </c>
      <c r="C220">
        <f t="shared" si="32"/>
        <v>48</v>
      </c>
      <c r="D220" t="str">
        <f t="shared" si="33"/>
        <v/>
      </c>
      <c r="E220">
        <f t="shared" si="34"/>
        <v>50</v>
      </c>
      <c r="F220" t="str">
        <f t="shared" si="35"/>
        <v/>
      </c>
      <c r="G220">
        <f t="shared" si="36"/>
        <v>48</v>
      </c>
      <c r="H220" t="str">
        <f t="shared" si="37"/>
        <v/>
      </c>
      <c r="I220" t="e">
        <f t="shared" si="31"/>
        <v>#N/A</v>
      </c>
      <c r="J220" t="e">
        <f t="shared" si="38"/>
        <v>#N/A</v>
      </c>
      <c r="K220" t="e">
        <f t="shared" si="39"/>
        <v>#N/A</v>
      </c>
      <c r="L220" t="e">
        <f t="shared" si="40"/>
        <v>#N/A</v>
      </c>
    </row>
    <row r="221" spans="2:12" x14ac:dyDescent="0.25">
      <c r="B221" s="13" t="s">
        <v>339</v>
      </c>
      <c r="C221">
        <f t="shared" si="32"/>
        <v>48</v>
      </c>
      <c r="D221" t="str">
        <f t="shared" si="33"/>
        <v/>
      </c>
      <c r="E221">
        <f t="shared" si="34"/>
        <v>50</v>
      </c>
      <c r="F221" t="str">
        <f t="shared" si="35"/>
        <v/>
      </c>
      <c r="G221">
        <f t="shared" si="36"/>
        <v>48</v>
      </c>
      <c r="H221" t="str">
        <f t="shared" si="37"/>
        <v/>
      </c>
      <c r="I221" t="e">
        <f t="shared" si="31"/>
        <v>#N/A</v>
      </c>
      <c r="J221" t="e">
        <f t="shared" si="38"/>
        <v>#N/A</v>
      </c>
      <c r="K221" t="e">
        <f t="shared" si="39"/>
        <v>#N/A</v>
      </c>
      <c r="L221" t="e">
        <f t="shared" si="40"/>
        <v>#N/A</v>
      </c>
    </row>
    <row r="222" spans="2:12" x14ac:dyDescent="0.25">
      <c r="B222" s="13">
        <v>0.79166666666666663</v>
      </c>
      <c r="C222">
        <f t="shared" si="32"/>
        <v>48</v>
      </c>
      <c r="D222" t="str">
        <f t="shared" si="33"/>
        <v/>
      </c>
      <c r="E222">
        <f t="shared" si="34"/>
        <v>50</v>
      </c>
      <c r="F222" t="str">
        <f t="shared" si="35"/>
        <v/>
      </c>
      <c r="G222">
        <f t="shared" si="36"/>
        <v>48</v>
      </c>
      <c r="H222" t="str">
        <f t="shared" si="37"/>
        <v/>
      </c>
      <c r="I222" t="e">
        <f t="shared" si="31"/>
        <v>#N/A</v>
      </c>
      <c r="J222" t="e">
        <f t="shared" si="38"/>
        <v>#N/A</v>
      </c>
      <c r="K222" t="e">
        <f t="shared" si="39"/>
        <v>#N/A</v>
      </c>
      <c r="L222" t="e">
        <f t="shared" si="40"/>
        <v>#N/A</v>
      </c>
    </row>
    <row r="223" spans="2:12" x14ac:dyDescent="0.25">
      <c r="B223" s="13" t="s">
        <v>340</v>
      </c>
      <c r="C223">
        <f t="shared" si="32"/>
        <v>48</v>
      </c>
      <c r="D223" t="str">
        <f t="shared" si="33"/>
        <v/>
      </c>
      <c r="E223">
        <f t="shared" si="34"/>
        <v>50</v>
      </c>
      <c r="F223" t="str">
        <f t="shared" si="35"/>
        <v/>
      </c>
      <c r="G223">
        <f t="shared" si="36"/>
        <v>48</v>
      </c>
      <c r="H223" t="str">
        <f t="shared" si="37"/>
        <v/>
      </c>
      <c r="I223" t="e">
        <f t="shared" si="31"/>
        <v>#N/A</v>
      </c>
      <c r="J223" t="e">
        <f t="shared" si="38"/>
        <v>#N/A</v>
      </c>
      <c r="K223" t="e">
        <f t="shared" si="39"/>
        <v>#N/A</v>
      </c>
      <c r="L223" t="e">
        <f t="shared" si="40"/>
        <v>#N/A</v>
      </c>
    </row>
    <row r="224" spans="2:12" x14ac:dyDescent="0.25">
      <c r="B224" s="13" t="s">
        <v>341</v>
      </c>
      <c r="C224">
        <f t="shared" si="32"/>
        <v>48</v>
      </c>
      <c r="D224" t="str">
        <f t="shared" si="33"/>
        <v/>
      </c>
      <c r="E224">
        <f t="shared" si="34"/>
        <v>50</v>
      </c>
      <c r="F224" t="str">
        <f t="shared" si="35"/>
        <v/>
      </c>
      <c r="G224">
        <f t="shared" si="36"/>
        <v>48</v>
      </c>
      <c r="H224" t="str">
        <f t="shared" si="37"/>
        <v/>
      </c>
      <c r="I224" t="e">
        <f t="shared" si="31"/>
        <v>#N/A</v>
      </c>
      <c r="J224" t="e">
        <f t="shared" si="38"/>
        <v>#N/A</v>
      </c>
      <c r="K224" t="e">
        <f t="shared" si="39"/>
        <v>#N/A</v>
      </c>
      <c r="L224" t="e">
        <f t="shared" si="40"/>
        <v>#N/A</v>
      </c>
    </row>
    <row r="225" spans="2:12" x14ac:dyDescent="0.25">
      <c r="B225" s="13" t="s">
        <v>342</v>
      </c>
      <c r="C225">
        <f t="shared" si="32"/>
        <v>48</v>
      </c>
      <c r="D225" t="str">
        <f t="shared" si="33"/>
        <v/>
      </c>
      <c r="E225">
        <f t="shared" si="34"/>
        <v>50</v>
      </c>
      <c r="F225" t="str">
        <f t="shared" si="35"/>
        <v/>
      </c>
      <c r="G225">
        <f t="shared" si="36"/>
        <v>48</v>
      </c>
      <c r="H225" t="str">
        <f t="shared" si="37"/>
        <v/>
      </c>
      <c r="I225" t="e">
        <f t="shared" si="31"/>
        <v>#N/A</v>
      </c>
      <c r="J225" t="e">
        <f t="shared" si="38"/>
        <v>#N/A</v>
      </c>
      <c r="K225" t="e">
        <f t="shared" si="39"/>
        <v>#N/A</v>
      </c>
      <c r="L225" t="e">
        <f t="shared" si="40"/>
        <v>#N/A</v>
      </c>
    </row>
    <row r="226" spans="2:12" x14ac:dyDescent="0.25">
      <c r="B226" s="13">
        <v>0.79166666666666663</v>
      </c>
      <c r="C226">
        <f t="shared" si="32"/>
        <v>48</v>
      </c>
      <c r="D226" t="str">
        <f t="shared" si="33"/>
        <v/>
      </c>
      <c r="E226">
        <f t="shared" si="34"/>
        <v>50</v>
      </c>
      <c r="F226" t="str">
        <f t="shared" si="35"/>
        <v/>
      </c>
      <c r="G226">
        <f t="shared" si="36"/>
        <v>48</v>
      </c>
      <c r="H226" t="str">
        <f t="shared" si="37"/>
        <v/>
      </c>
      <c r="I226" t="e">
        <f t="shared" si="31"/>
        <v>#N/A</v>
      </c>
      <c r="J226" t="e">
        <f t="shared" si="38"/>
        <v>#N/A</v>
      </c>
      <c r="K226" t="e">
        <f t="shared" si="39"/>
        <v>#N/A</v>
      </c>
      <c r="L226" t="e">
        <f t="shared" si="40"/>
        <v>#N/A</v>
      </c>
    </row>
    <row r="227" spans="2:12" x14ac:dyDescent="0.25">
      <c r="B227" s="13" t="s">
        <v>343</v>
      </c>
      <c r="C227">
        <f t="shared" si="32"/>
        <v>48</v>
      </c>
      <c r="D227" t="str">
        <f t="shared" si="33"/>
        <v/>
      </c>
      <c r="E227">
        <f t="shared" si="34"/>
        <v>50</v>
      </c>
      <c r="F227" t="str">
        <f t="shared" si="35"/>
        <v/>
      </c>
      <c r="G227">
        <f t="shared" si="36"/>
        <v>48</v>
      </c>
      <c r="H227" t="str">
        <f t="shared" si="37"/>
        <v/>
      </c>
      <c r="I227" t="e">
        <f t="shared" si="31"/>
        <v>#N/A</v>
      </c>
      <c r="J227" t="e">
        <f t="shared" si="38"/>
        <v>#N/A</v>
      </c>
      <c r="K227" t="e">
        <f t="shared" si="39"/>
        <v>#N/A</v>
      </c>
      <c r="L227" t="e">
        <f t="shared" si="40"/>
        <v>#N/A</v>
      </c>
    </row>
    <row r="228" spans="2:12" x14ac:dyDescent="0.25">
      <c r="B228" s="13" t="s">
        <v>344</v>
      </c>
      <c r="C228">
        <f t="shared" si="32"/>
        <v>48</v>
      </c>
      <c r="D228" t="str">
        <f t="shared" si="33"/>
        <v/>
      </c>
      <c r="E228">
        <f t="shared" si="34"/>
        <v>50</v>
      </c>
      <c r="F228" t="str">
        <f t="shared" si="35"/>
        <v/>
      </c>
      <c r="G228">
        <f t="shared" si="36"/>
        <v>48</v>
      </c>
      <c r="H228" t="str">
        <f t="shared" si="37"/>
        <v/>
      </c>
      <c r="I228" t="e">
        <f t="shared" si="31"/>
        <v>#N/A</v>
      </c>
      <c r="J228" t="e">
        <f t="shared" si="38"/>
        <v>#N/A</v>
      </c>
      <c r="K228" t="e">
        <f t="shared" si="39"/>
        <v>#N/A</v>
      </c>
      <c r="L228" t="e">
        <f t="shared" si="40"/>
        <v>#N/A</v>
      </c>
    </row>
    <row r="229" spans="2:12" x14ac:dyDescent="0.25">
      <c r="B229" s="13" t="s">
        <v>345</v>
      </c>
      <c r="C229">
        <f t="shared" si="32"/>
        <v>48</v>
      </c>
      <c r="D229" t="str">
        <f t="shared" si="33"/>
        <v/>
      </c>
      <c r="E229">
        <f t="shared" si="34"/>
        <v>50</v>
      </c>
      <c r="F229" t="str">
        <f t="shared" si="35"/>
        <v/>
      </c>
      <c r="G229">
        <f t="shared" si="36"/>
        <v>48</v>
      </c>
      <c r="H229" t="str">
        <f t="shared" si="37"/>
        <v/>
      </c>
      <c r="I229" t="e">
        <f t="shared" si="31"/>
        <v>#N/A</v>
      </c>
      <c r="J229" t="e">
        <f t="shared" si="38"/>
        <v>#N/A</v>
      </c>
      <c r="K229" t="e">
        <f t="shared" si="39"/>
        <v>#N/A</v>
      </c>
      <c r="L229" t="e">
        <f t="shared" si="40"/>
        <v>#N/A</v>
      </c>
    </row>
    <row r="230" spans="2:12" x14ac:dyDescent="0.25">
      <c r="B230" s="13" t="s">
        <v>346</v>
      </c>
      <c r="C230">
        <f t="shared" si="32"/>
        <v>48</v>
      </c>
      <c r="D230" t="str">
        <f t="shared" si="33"/>
        <v/>
      </c>
      <c r="E230">
        <f t="shared" si="34"/>
        <v>50</v>
      </c>
      <c r="F230" t="str">
        <f t="shared" si="35"/>
        <v/>
      </c>
      <c r="G230">
        <f t="shared" si="36"/>
        <v>48</v>
      </c>
      <c r="H230" t="str">
        <f t="shared" si="37"/>
        <v/>
      </c>
      <c r="I230" t="e">
        <f t="shared" si="31"/>
        <v>#N/A</v>
      </c>
      <c r="J230" t="e">
        <f t="shared" si="38"/>
        <v>#N/A</v>
      </c>
      <c r="K230" t="e">
        <f t="shared" si="39"/>
        <v>#N/A</v>
      </c>
      <c r="L230" t="e">
        <f t="shared" si="40"/>
        <v>#N/A</v>
      </c>
    </row>
    <row r="231" spans="2:12" x14ac:dyDescent="0.25">
      <c r="B231" s="13">
        <v>-2</v>
      </c>
      <c r="C231">
        <f t="shared" si="32"/>
        <v>49</v>
      </c>
      <c r="D231">
        <f t="shared" si="33"/>
        <v>-2</v>
      </c>
      <c r="E231">
        <f t="shared" si="34"/>
        <v>50</v>
      </c>
      <c r="F231" t="str">
        <f t="shared" si="35"/>
        <v/>
      </c>
      <c r="G231">
        <f t="shared" si="36"/>
        <v>49</v>
      </c>
      <c r="H231" t="str">
        <f t="shared" si="37"/>
        <v>Utah Valley U</v>
      </c>
      <c r="I231" t="e">
        <f t="shared" si="31"/>
        <v>#N/A</v>
      </c>
      <c r="J231" t="e">
        <f t="shared" si="38"/>
        <v>#N/A</v>
      </c>
      <c r="K231" t="e">
        <f t="shared" si="39"/>
        <v>#N/A</v>
      </c>
      <c r="L231" t="e">
        <f t="shared" si="40"/>
        <v>#N/A</v>
      </c>
    </row>
    <row r="232" spans="2:12" x14ac:dyDescent="0.25">
      <c r="B232" s="13">
        <v>0.79166666666666663</v>
      </c>
      <c r="C232">
        <f t="shared" si="32"/>
        <v>49</v>
      </c>
      <c r="D232" t="str">
        <f t="shared" si="33"/>
        <v/>
      </c>
      <c r="E232">
        <f t="shared" si="34"/>
        <v>50</v>
      </c>
      <c r="F232" t="str">
        <f t="shared" si="35"/>
        <v/>
      </c>
      <c r="G232">
        <f t="shared" si="36"/>
        <v>49</v>
      </c>
      <c r="H232" t="str">
        <f t="shared" si="37"/>
        <v/>
      </c>
      <c r="I232" t="e">
        <f t="shared" si="31"/>
        <v>#N/A</v>
      </c>
      <c r="J232" t="e">
        <f t="shared" si="38"/>
        <v>#N/A</v>
      </c>
      <c r="K232" t="e">
        <f t="shared" si="39"/>
        <v>#N/A</v>
      </c>
      <c r="L232" t="e">
        <f t="shared" si="40"/>
        <v>#N/A</v>
      </c>
    </row>
    <row r="233" spans="2:12" x14ac:dyDescent="0.25">
      <c r="B233" s="13" t="s">
        <v>67</v>
      </c>
      <c r="C233">
        <f t="shared" si="32"/>
        <v>49</v>
      </c>
      <c r="D233" t="str">
        <f t="shared" si="33"/>
        <v/>
      </c>
      <c r="E233">
        <f t="shared" si="34"/>
        <v>50</v>
      </c>
      <c r="F233" t="str">
        <f t="shared" si="35"/>
        <v/>
      </c>
      <c r="G233">
        <f t="shared" si="36"/>
        <v>49</v>
      </c>
      <c r="H233" t="str">
        <f t="shared" si="37"/>
        <v/>
      </c>
      <c r="I233" t="e">
        <f t="shared" si="31"/>
        <v>#N/A</v>
      </c>
      <c r="J233" t="e">
        <f t="shared" si="38"/>
        <v>#N/A</v>
      </c>
      <c r="K233" t="e">
        <f t="shared" si="39"/>
        <v>#N/A</v>
      </c>
      <c r="L233" t="e">
        <f t="shared" si="40"/>
        <v>#N/A</v>
      </c>
    </row>
    <row r="234" spans="2:12" x14ac:dyDescent="0.25">
      <c r="B234" s="13" t="s">
        <v>66</v>
      </c>
      <c r="C234">
        <f t="shared" si="32"/>
        <v>49</v>
      </c>
      <c r="D234" t="str">
        <f t="shared" si="33"/>
        <v/>
      </c>
      <c r="E234">
        <f t="shared" si="34"/>
        <v>50</v>
      </c>
      <c r="F234" t="str">
        <f t="shared" si="35"/>
        <v/>
      </c>
      <c r="G234">
        <f t="shared" si="36"/>
        <v>49</v>
      </c>
      <c r="H234" t="str">
        <f t="shared" si="37"/>
        <v/>
      </c>
      <c r="I234" t="e">
        <f t="shared" si="31"/>
        <v>#N/A</v>
      </c>
      <c r="J234" t="e">
        <f t="shared" si="38"/>
        <v>#N/A</v>
      </c>
      <c r="K234" t="e">
        <f t="shared" si="39"/>
        <v>#N/A</v>
      </c>
      <c r="L234" t="e">
        <f t="shared" si="40"/>
        <v>#N/A</v>
      </c>
    </row>
    <row r="235" spans="2:12" x14ac:dyDescent="0.25">
      <c r="B235" s="13" t="s">
        <v>347</v>
      </c>
      <c r="C235">
        <f t="shared" si="32"/>
        <v>50</v>
      </c>
      <c r="D235" t="str">
        <f t="shared" si="33"/>
        <v>133.0</v>
      </c>
      <c r="E235">
        <f t="shared" si="34"/>
        <v>52</v>
      </c>
      <c r="F235" t="str">
        <f t="shared" si="35"/>
        <v>133.0</v>
      </c>
      <c r="G235">
        <f t="shared" si="36"/>
        <v>50</v>
      </c>
      <c r="H235" t="str">
        <f t="shared" si="37"/>
        <v>Mount St Mary's</v>
      </c>
      <c r="I235" t="e">
        <f t="shared" si="31"/>
        <v>#N/A</v>
      </c>
      <c r="J235" t="e">
        <f t="shared" si="38"/>
        <v>#N/A</v>
      </c>
      <c r="K235" t="e">
        <f t="shared" si="39"/>
        <v>#N/A</v>
      </c>
      <c r="L235" t="e">
        <f t="shared" si="40"/>
        <v>#N/A</v>
      </c>
    </row>
    <row r="236" spans="2:12" x14ac:dyDescent="0.25">
      <c r="B236" s="13" t="s">
        <v>348</v>
      </c>
      <c r="C236">
        <f t="shared" si="32"/>
        <v>50</v>
      </c>
      <c r="D236" t="str">
        <f t="shared" si="33"/>
        <v/>
      </c>
      <c r="E236">
        <f t="shared" si="34"/>
        <v>52</v>
      </c>
      <c r="F236" t="str">
        <f t="shared" si="35"/>
        <v/>
      </c>
      <c r="G236">
        <f t="shared" si="36"/>
        <v>50</v>
      </c>
      <c r="H236" t="str">
        <f t="shared" si="37"/>
        <v/>
      </c>
      <c r="I236" t="e">
        <f t="shared" si="31"/>
        <v>#N/A</v>
      </c>
      <c r="J236" t="e">
        <f t="shared" si="38"/>
        <v>#N/A</v>
      </c>
      <c r="K236" t="e">
        <f t="shared" si="39"/>
        <v>#N/A</v>
      </c>
      <c r="L236" t="e">
        <f t="shared" si="40"/>
        <v>#N/A</v>
      </c>
    </row>
    <row r="237" spans="2:12" x14ac:dyDescent="0.25">
      <c r="B237" s="13" t="s">
        <v>349</v>
      </c>
      <c r="C237">
        <f t="shared" si="32"/>
        <v>50</v>
      </c>
      <c r="D237" t="str">
        <f t="shared" si="33"/>
        <v/>
      </c>
      <c r="E237">
        <f t="shared" si="34"/>
        <v>52</v>
      </c>
      <c r="F237" t="str">
        <f t="shared" si="35"/>
        <v/>
      </c>
      <c r="G237">
        <f t="shared" si="36"/>
        <v>50</v>
      </c>
      <c r="H237" t="str">
        <f t="shared" si="37"/>
        <v/>
      </c>
      <c r="I237" t="e">
        <f t="shared" si="31"/>
        <v>#N/A</v>
      </c>
      <c r="J237" t="e">
        <f t="shared" si="38"/>
        <v>#N/A</v>
      </c>
      <c r="K237" t="e">
        <f t="shared" si="39"/>
        <v>#N/A</v>
      </c>
      <c r="L237" t="e">
        <f t="shared" si="40"/>
        <v>#N/A</v>
      </c>
    </row>
    <row r="238" spans="2:12" x14ac:dyDescent="0.25">
      <c r="B238" s="13">
        <v>0.79166666666666663</v>
      </c>
      <c r="C238">
        <f t="shared" si="32"/>
        <v>50</v>
      </c>
      <c r="D238" t="str">
        <f t="shared" si="33"/>
        <v/>
      </c>
      <c r="E238">
        <f t="shared" si="34"/>
        <v>52</v>
      </c>
      <c r="F238" t="str">
        <f t="shared" si="35"/>
        <v/>
      </c>
      <c r="G238">
        <f t="shared" si="36"/>
        <v>50</v>
      </c>
      <c r="H238" t="str">
        <f t="shared" si="37"/>
        <v/>
      </c>
      <c r="I238" t="e">
        <f t="shared" si="31"/>
        <v>#N/A</v>
      </c>
      <c r="J238" t="e">
        <f t="shared" si="38"/>
        <v>#N/A</v>
      </c>
      <c r="K238" t="e">
        <f t="shared" si="39"/>
        <v>#N/A</v>
      </c>
      <c r="L238" t="e">
        <f t="shared" si="40"/>
        <v>#N/A</v>
      </c>
    </row>
    <row r="239" spans="2:12" x14ac:dyDescent="0.25">
      <c r="B239" s="13" t="s">
        <v>350</v>
      </c>
      <c r="C239">
        <f t="shared" si="32"/>
        <v>50</v>
      </c>
      <c r="D239" t="str">
        <f t="shared" si="33"/>
        <v/>
      </c>
      <c r="E239">
        <f t="shared" si="34"/>
        <v>52</v>
      </c>
      <c r="F239" t="str">
        <f t="shared" si="35"/>
        <v/>
      </c>
      <c r="G239">
        <f t="shared" si="36"/>
        <v>50</v>
      </c>
      <c r="H239" t="str">
        <f t="shared" si="37"/>
        <v/>
      </c>
      <c r="I239" t="e">
        <f t="shared" si="31"/>
        <v>#N/A</v>
      </c>
      <c r="J239" t="e">
        <f t="shared" si="38"/>
        <v>#N/A</v>
      </c>
      <c r="K239" t="e">
        <f t="shared" si="39"/>
        <v>#N/A</v>
      </c>
      <c r="L239" t="e">
        <f t="shared" si="40"/>
        <v>#N/A</v>
      </c>
    </row>
    <row r="240" spans="2:12" x14ac:dyDescent="0.25">
      <c r="B240" s="13" t="s">
        <v>351</v>
      </c>
      <c r="C240">
        <f t="shared" si="32"/>
        <v>50</v>
      </c>
      <c r="D240" t="str">
        <f t="shared" si="33"/>
        <v/>
      </c>
      <c r="E240">
        <f t="shared" si="34"/>
        <v>52</v>
      </c>
      <c r="F240" t="str">
        <f t="shared" si="35"/>
        <v/>
      </c>
      <c r="G240">
        <f t="shared" si="36"/>
        <v>50</v>
      </c>
      <c r="H240" t="str">
        <f t="shared" si="37"/>
        <v/>
      </c>
      <c r="I240" t="e">
        <f t="shared" si="31"/>
        <v>#N/A</v>
      </c>
      <c r="J240" t="e">
        <f t="shared" si="38"/>
        <v>#N/A</v>
      </c>
      <c r="K240" t="e">
        <f t="shared" si="39"/>
        <v>#N/A</v>
      </c>
      <c r="L240" t="e">
        <f t="shared" si="40"/>
        <v>#N/A</v>
      </c>
    </row>
    <row r="241" spans="2:12" x14ac:dyDescent="0.25">
      <c r="B241" s="13" t="s">
        <v>352</v>
      </c>
      <c r="C241">
        <f t="shared" si="32"/>
        <v>50</v>
      </c>
      <c r="D241" t="str">
        <f t="shared" si="33"/>
        <v/>
      </c>
      <c r="E241">
        <f t="shared" si="34"/>
        <v>52</v>
      </c>
      <c r="F241" t="str">
        <f t="shared" si="35"/>
        <v/>
      </c>
      <c r="G241">
        <f t="shared" si="36"/>
        <v>50</v>
      </c>
      <c r="H241" t="str">
        <f t="shared" si="37"/>
        <v/>
      </c>
      <c r="I241" t="e">
        <f t="shared" si="31"/>
        <v>#N/A</v>
      </c>
      <c r="J241" t="e">
        <f t="shared" si="38"/>
        <v>#N/A</v>
      </c>
      <c r="K241" t="e">
        <f t="shared" si="39"/>
        <v>#N/A</v>
      </c>
      <c r="L241" t="e">
        <f t="shared" si="40"/>
        <v>#N/A</v>
      </c>
    </row>
    <row r="242" spans="2:12" x14ac:dyDescent="0.25">
      <c r="B242" s="13">
        <v>0.79166666666666663</v>
      </c>
      <c r="C242">
        <f t="shared" si="32"/>
        <v>50</v>
      </c>
      <c r="D242" t="str">
        <f t="shared" si="33"/>
        <v/>
      </c>
      <c r="E242">
        <f t="shared" si="34"/>
        <v>52</v>
      </c>
      <c r="F242" t="str">
        <f t="shared" si="35"/>
        <v/>
      </c>
      <c r="G242">
        <f t="shared" si="36"/>
        <v>50</v>
      </c>
      <c r="H242" t="str">
        <f t="shared" si="37"/>
        <v/>
      </c>
      <c r="I242" t="e">
        <f t="shared" si="31"/>
        <v>#N/A</v>
      </c>
      <c r="J242" t="e">
        <f t="shared" si="38"/>
        <v>#N/A</v>
      </c>
      <c r="K242" t="e">
        <f t="shared" si="39"/>
        <v>#N/A</v>
      </c>
      <c r="L242" t="e">
        <f t="shared" si="40"/>
        <v>#N/A</v>
      </c>
    </row>
    <row r="243" spans="2:12" x14ac:dyDescent="0.25">
      <c r="B243" s="13" t="s">
        <v>353</v>
      </c>
      <c r="C243">
        <f t="shared" si="32"/>
        <v>50</v>
      </c>
      <c r="D243" t="str">
        <f t="shared" si="33"/>
        <v/>
      </c>
      <c r="E243">
        <f t="shared" si="34"/>
        <v>52</v>
      </c>
      <c r="F243" t="str">
        <f t="shared" si="35"/>
        <v/>
      </c>
      <c r="G243">
        <f t="shared" si="36"/>
        <v>50</v>
      </c>
      <c r="H243" t="str">
        <f t="shared" si="37"/>
        <v/>
      </c>
      <c r="I243" t="e">
        <f t="shared" si="31"/>
        <v>#N/A</v>
      </c>
      <c r="J243" t="e">
        <f t="shared" si="38"/>
        <v>#N/A</v>
      </c>
      <c r="K243" t="e">
        <f t="shared" si="39"/>
        <v>#N/A</v>
      </c>
      <c r="L243" t="e">
        <f t="shared" si="40"/>
        <v>#N/A</v>
      </c>
    </row>
    <row r="244" spans="2:12" x14ac:dyDescent="0.25">
      <c r="B244" s="13" t="s">
        <v>354</v>
      </c>
      <c r="C244">
        <f t="shared" si="32"/>
        <v>50</v>
      </c>
      <c r="D244" t="str">
        <f t="shared" si="33"/>
        <v/>
      </c>
      <c r="E244">
        <f t="shared" si="34"/>
        <v>52</v>
      </c>
      <c r="F244" t="str">
        <f t="shared" si="35"/>
        <v/>
      </c>
      <c r="G244">
        <f t="shared" si="36"/>
        <v>50</v>
      </c>
      <c r="H244" t="str">
        <f t="shared" si="37"/>
        <v/>
      </c>
      <c r="I244" t="e">
        <f t="shared" si="31"/>
        <v>#N/A</v>
      </c>
      <c r="J244" t="e">
        <f t="shared" si="38"/>
        <v>#N/A</v>
      </c>
      <c r="K244" t="e">
        <f t="shared" si="39"/>
        <v>#N/A</v>
      </c>
      <c r="L244" t="e">
        <f t="shared" si="40"/>
        <v>#N/A</v>
      </c>
    </row>
    <row r="245" spans="2:12" x14ac:dyDescent="0.25">
      <c r="B245" s="13" t="s">
        <v>169</v>
      </c>
      <c r="C245">
        <f t="shared" si="32"/>
        <v>50</v>
      </c>
      <c r="D245" t="str">
        <f t="shared" si="33"/>
        <v/>
      </c>
      <c r="E245">
        <f t="shared" si="34"/>
        <v>52</v>
      </c>
      <c r="F245" t="str">
        <f t="shared" si="35"/>
        <v/>
      </c>
      <c r="G245">
        <f t="shared" si="36"/>
        <v>50</v>
      </c>
      <c r="H245" t="str">
        <f t="shared" si="37"/>
        <v/>
      </c>
      <c r="I245" t="e">
        <f t="shared" si="31"/>
        <v>#N/A</v>
      </c>
      <c r="J245" t="e">
        <f t="shared" si="38"/>
        <v>#N/A</v>
      </c>
      <c r="K245" t="e">
        <f t="shared" si="39"/>
        <v>#N/A</v>
      </c>
      <c r="L245" t="e">
        <f t="shared" si="40"/>
        <v>#N/A</v>
      </c>
    </row>
    <row r="246" spans="2:12" x14ac:dyDescent="0.25">
      <c r="B246" s="13" t="s">
        <v>170</v>
      </c>
      <c r="C246">
        <f t="shared" si="32"/>
        <v>50</v>
      </c>
      <c r="D246" t="str">
        <f t="shared" si="33"/>
        <v/>
      </c>
      <c r="E246">
        <f t="shared" si="34"/>
        <v>52</v>
      </c>
      <c r="F246" t="str">
        <f t="shared" si="35"/>
        <v/>
      </c>
      <c r="G246">
        <f t="shared" si="36"/>
        <v>50</v>
      </c>
      <c r="H246" t="str">
        <f t="shared" si="37"/>
        <v/>
      </c>
      <c r="I246" t="e">
        <f t="shared" si="31"/>
        <v>#N/A</v>
      </c>
      <c r="J246" t="e">
        <f t="shared" si="38"/>
        <v>#N/A</v>
      </c>
      <c r="K246" t="e">
        <f t="shared" si="39"/>
        <v>#N/A</v>
      </c>
      <c r="L246" t="e">
        <f t="shared" si="40"/>
        <v>#N/A</v>
      </c>
    </row>
    <row r="247" spans="2:12" x14ac:dyDescent="0.25">
      <c r="B247" s="13">
        <v>-2</v>
      </c>
      <c r="C247">
        <f t="shared" si="32"/>
        <v>51</v>
      </c>
      <c r="D247">
        <f t="shared" si="33"/>
        <v>-2</v>
      </c>
      <c r="E247">
        <f t="shared" si="34"/>
        <v>52</v>
      </c>
      <c r="F247" t="str">
        <f t="shared" si="35"/>
        <v/>
      </c>
      <c r="G247">
        <f t="shared" si="36"/>
        <v>51</v>
      </c>
      <c r="H247" t="str">
        <f t="shared" si="37"/>
        <v>Missouri</v>
      </c>
      <c r="I247" t="e">
        <f t="shared" si="31"/>
        <v>#N/A</v>
      </c>
      <c r="J247" t="e">
        <f t="shared" si="38"/>
        <v>#N/A</v>
      </c>
      <c r="K247" t="e">
        <f t="shared" si="39"/>
        <v>#N/A</v>
      </c>
      <c r="L247" t="e">
        <f t="shared" si="40"/>
        <v>#N/A</v>
      </c>
    </row>
    <row r="248" spans="2:12" x14ac:dyDescent="0.25">
      <c r="B248" s="13">
        <v>0.79166666666666663</v>
      </c>
      <c r="C248">
        <f t="shared" si="32"/>
        <v>51</v>
      </c>
      <c r="D248" t="str">
        <f t="shared" si="33"/>
        <v/>
      </c>
      <c r="E248">
        <f t="shared" si="34"/>
        <v>52</v>
      </c>
      <c r="F248" t="str">
        <f t="shared" si="35"/>
        <v/>
      </c>
      <c r="G248">
        <f t="shared" si="36"/>
        <v>51</v>
      </c>
      <c r="H248" t="str">
        <f t="shared" si="37"/>
        <v/>
      </c>
      <c r="I248" t="e">
        <f t="shared" si="31"/>
        <v>#N/A</v>
      </c>
      <c r="J248" t="e">
        <f t="shared" si="38"/>
        <v>#N/A</v>
      </c>
      <c r="K248" t="e">
        <f t="shared" si="39"/>
        <v>#N/A</v>
      </c>
      <c r="L248" t="e">
        <f t="shared" si="40"/>
        <v>#N/A</v>
      </c>
    </row>
    <row r="249" spans="2:12" x14ac:dyDescent="0.25">
      <c r="B249" s="13" t="s">
        <v>234</v>
      </c>
      <c r="C249">
        <f t="shared" si="32"/>
        <v>51</v>
      </c>
      <c r="D249" t="str">
        <f t="shared" si="33"/>
        <v/>
      </c>
      <c r="E249">
        <f t="shared" si="34"/>
        <v>52</v>
      </c>
      <c r="F249" t="str">
        <f t="shared" si="35"/>
        <v/>
      </c>
      <c r="G249">
        <f t="shared" si="36"/>
        <v>51</v>
      </c>
      <c r="H249" t="str">
        <f t="shared" si="37"/>
        <v/>
      </c>
      <c r="I249" t="e">
        <f t="shared" si="31"/>
        <v>#N/A</v>
      </c>
      <c r="J249" t="e">
        <f t="shared" si="38"/>
        <v>#N/A</v>
      </c>
      <c r="K249" t="e">
        <f t="shared" si="39"/>
        <v>#N/A</v>
      </c>
      <c r="L249" t="e">
        <f t="shared" si="40"/>
        <v>#N/A</v>
      </c>
    </row>
    <row r="250" spans="2:12" x14ac:dyDescent="0.25">
      <c r="B250" s="13" t="s">
        <v>235</v>
      </c>
      <c r="C250">
        <f t="shared" si="32"/>
        <v>51</v>
      </c>
      <c r="D250" t="str">
        <f t="shared" si="33"/>
        <v/>
      </c>
      <c r="E250">
        <f t="shared" si="34"/>
        <v>52</v>
      </c>
      <c r="F250" t="str">
        <f t="shared" si="35"/>
        <v/>
      </c>
      <c r="G250">
        <f t="shared" si="36"/>
        <v>51</v>
      </c>
      <c r="H250" t="str">
        <f t="shared" si="37"/>
        <v/>
      </c>
      <c r="I250" t="e">
        <f t="shared" si="31"/>
        <v>#N/A</v>
      </c>
      <c r="J250" t="e">
        <f t="shared" si="38"/>
        <v>#N/A</v>
      </c>
      <c r="K250" t="e">
        <f t="shared" si="39"/>
        <v>#N/A</v>
      </c>
      <c r="L250" t="e">
        <f t="shared" si="40"/>
        <v>#N/A</v>
      </c>
    </row>
    <row r="251" spans="2:12" x14ac:dyDescent="0.25">
      <c r="B251" s="13" t="s">
        <v>171</v>
      </c>
      <c r="C251">
        <f t="shared" si="32"/>
        <v>52</v>
      </c>
      <c r="D251" t="str">
        <f t="shared" si="33"/>
        <v>131.5</v>
      </c>
      <c r="E251">
        <f t="shared" si="34"/>
        <v>54</v>
      </c>
      <c r="F251" t="str">
        <f t="shared" si="35"/>
        <v>131.5</v>
      </c>
      <c r="G251">
        <f t="shared" si="36"/>
        <v>52</v>
      </c>
      <c r="H251" t="str">
        <f t="shared" si="37"/>
        <v>Oklahoma</v>
      </c>
      <c r="I251" t="e">
        <f t="shared" si="31"/>
        <v>#N/A</v>
      </c>
      <c r="J251" t="e">
        <f t="shared" si="38"/>
        <v>#N/A</v>
      </c>
      <c r="K251" t="e">
        <f t="shared" si="39"/>
        <v>#N/A</v>
      </c>
      <c r="L251" t="e">
        <f t="shared" si="40"/>
        <v>#N/A</v>
      </c>
    </row>
    <row r="252" spans="2:12" x14ac:dyDescent="0.25">
      <c r="B252" s="13" t="s">
        <v>355</v>
      </c>
      <c r="C252">
        <f t="shared" si="32"/>
        <v>52</v>
      </c>
      <c r="D252" t="str">
        <f t="shared" si="33"/>
        <v/>
      </c>
      <c r="E252">
        <f t="shared" si="34"/>
        <v>54</v>
      </c>
      <c r="F252" t="str">
        <f t="shared" si="35"/>
        <v/>
      </c>
      <c r="G252">
        <f t="shared" si="36"/>
        <v>52</v>
      </c>
      <c r="H252" t="str">
        <f t="shared" si="37"/>
        <v/>
      </c>
      <c r="I252" t="e">
        <f t="shared" si="31"/>
        <v>#N/A</v>
      </c>
      <c r="J252" t="e">
        <f t="shared" si="38"/>
        <v>#N/A</v>
      </c>
      <c r="K252" t="e">
        <f t="shared" si="39"/>
        <v>#N/A</v>
      </c>
      <c r="L252" t="e">
        <f t="shared" si="40"/>
        <v>#N/A</v>
      </c>
    </row>
    <row r="253" spans="2:12" x14ac:dyDescent="0.25">
      <c r="B253" s="13">
        <v>0.79166666666666663</v>
      </c>
      <c r="C253">
        <f t="shared" si="32"/>
        <v>52</v>
      </c>
      <c r="D253" t="str">
        <f t="shared" si="33"/>
        <v/>
      </c>
      <c r="E253">
        <f t="shared" si="34"/>
        <v>54</v>
      </c>
      <c r="F253" t="str">
        <f t="shared" si="35"/>
        <v/>
      </c>
      <c r="G253">
        <f t="shared" si="36"/>
        <v>52</v>
      </c>
      <c r="H253" t="str">
        <f t="shared" si="37"/>
        <v/>
      </c>
      <c r="I253" t="e">
        <f t="shared" si="31"/>
        <v>#N/A</v>
      </c>
      <c r="J253" t="e">
        <f t="shared" si="38"/>
        <v>#N/A</v>
      </c>
      <c r="K253" t="e">
        <f t="shared" si="39"/>
        <v>#N/A</v>
      </c>
      <c r="L253" t="e">
        <f t="shared" si="40"/>
        <v>#N/A</v>
      </c>
    </row>
    <row r="254" spans="2:12" x14ac:dyDescent="0.25">
      <c r="B254" s="13" t="s">
        <v>356</v>
      </c>
      <c r="C254">
        <f t="shared" si="32"/>
        <v>52</v>
      </c>
      <c r="D254" t="str">
        <f t="shared" si="33"/>
        <v/>
      </c>
      <c r="E254">
        <f t="shared" si="34"/>
        <v>54</v>
      </c>
      <c r="F254" t="str">
        <f t="shared" si="35"/>
        <v/>
      </c>
      <c r="G254">
        <f t="shared" si="36"/>
        <v>52</v>
      </c>
      <c r="H254" t="str">
        <f t="shared" si="37"/>
        <v/>
      </c>
      <c r="I254" t="e">
        <f t="shared" si="31"/>
        <v>#N/A</v>
      </c>
      <c r="J254" t="e">
        <f t="shared" si="38"/>
        <v>#N/A</v>
      </c>
      <c r="K254" t="e">
        <f t="shared" si="39"/>
        <v>#N/A</v>
      </c>
      <c r="L254" t="e">
        <f t="shared" si="40"/>
        <v>#N/A</v>
      </c>
    </row>
    <row r="255" spans="2:12" x14ac:dyDescent="0.25">
      <c r="B255" s="13" t="s">
        <v>357</v>
      </c>
      <c r="C255">
        <f t="shared" si="32"/>
        <v>52</v>
      </c>
      <c r="D255" t="str">
        <f t="shared" si="33"/>
        <v/>
      </c>
      <c r="E255">
        <f t="shared" si="34"/>
        <v>54</v>
      </c>
      <c r="F255" t="str">
        <f t="shared" si="35"/>
        <v/>
      </c>
      <c r="G255">
        <f t="shared" si="36"/>
        <v>52</v>
      </c>
      <c r="H255" t="str">
        <f t="shared" si="37"/>
        <v/>
      </c>
      <c r="I255" t="e">
        <f t="shared" si="31"/>
        <v>#N/A</v>
      </c>
      <c r="J255" t="e">
        <f t="shared" si="38"/>
        <v>#N/A</v>
      </c>
      <c r="K255" t="e">
        <f t="shared" si="39"/>
        <v>#N/A</v>
      </c>
      <c r="L255" t="e">
        <f t="shared" si="40"/>
        <v>#N/A</v>
      </c>
    </row>
    <row r="256" spans="2:12" x14ac:dyDescent="0.25">
      <c r="B256" s="13" t="s">
        <v>37</v>
      </c>
      <c r="C256">
        <f t="shared" si="32"/>
        <v>52</v>
      </c>
      <c r="D256" t="str">
        <f t="shared" si="33"/>
        <v/>
      </c>
      <c r="E256">
        <f t="shared" si="34"/>
        <v>54</v>
      </c>
      <c r="F256" t="str">
        <f t="shared" si="35"/>
        <v/>
      </c>
      <c r="G256">
        <f t="shared" si="36"/>
        <v>52</v>
      </c>
      <c r="H256" t="str">
        <f t="shared" si="37"/>
        <v/>
      </c>
      <c r="I256" t="e">
        <f t="shared" si="31"/>
        <v>#N/A</v>
      </c>
      <c r="J256" t="e">
        <f t="shared" si="38"/>
        <v>#N/A</v>
      </c>
      <c r="K256" t="e">
        <f t="shared" si="39"/>
        <v>#N/A</v>
      </c>
      <c r="L256" t="e">
        <f t="shared" si="40"/>
        <v>#N/A</v>
      </c>
    </row>
    <row r="257" spans="2:12" x14ac:dyDescent="0.25">
      <c r="B257" s="13" t="s">
        <v>36</v>
      </c>
      <c r="C257">
        <f t="shared" si="32"/>
        <v>52</v>
      </c>
      <c r="D257" t="str">
        <f t="shared" si="33"/>
        <v/>
      </c>
      <c r="E257">
        <f t="shared" si="34"/>
        <v>54</v>
      </c>
      <c r="F257" t="str">
        <f t="shared" si="35"/>
        <v/>
      </c>
      <c r="G257">
        <f t="shared" si="36"/>
        <v>52</v>
      </c>
      <c r="H257" t="str">
        <f t="shared" si="37"/>
        <v/>
      </c>
      <c r="I257" t="e">
        <f t="shared" si="31"/>
        <v>#N/A</v>
      </c>
      <c r="J257" t="e">
        <f t="shared" si="38"/>
        <v>#N/A</v>
      </c>
      <c r="K257" t="e">
        <f t="shared" si="39"/>
        <v>#N/A</v>
      </c>
      <c r="L257" t="e">
        <f t="shared" si="40"/>
        <v>#N/A</v>
      </c>
    </row>
    <row r="258" spans="2:12" x14ac:dyDescent="0.25">
      <c r="B258" s="13">
        <v>-14.5</v>
      </c>
      <c r="C258">
        <f t="shared" si="32"/>
        <v>53</v>
      </c>
      <c r="D258">
        <f t="shared" si="33"/>
        <v>-14.5</v>
      </c>
      <c r="E258">
        <f t="shared" si="34"/>
        <v>54</v>
      </c>
      <c r="F258" t="str">
        <f t="shared" si="35"/>
        <v/>
      </c>
      <c r="G258">
        <f t="shared" si="36"/>
        <v>53</v>
      </c>
      <c r="H258" t="str">
        <f t="shared" si="37"/>
        <v>Furman</v>
      </c>
      <c r="I258" t="e">
        <f t="shared" ref="I258:I321" si="41">VLOOKUP(ROW(A257),$G$2:$H$500,2,0)</f>
        <v>#N/A</v>
      </c>
      <c r="J258" t="e">
        <f t="shared" si="38"/>
        <v>#N/A</v>
      </c>
      <c r="K258" t="e">
        <f t="shared" si="39"/>
        <v>#N/A</v>
      </c>
      <c r="L258" t="e">
        <f t="shared" si="40"/>
        <v>#N/A</v>
      </c>
    </row>
    <row r="259" spans="2:12" x14ac:dyDescent="0.25">
      <c r="B259" s="13">
        <v>0.79166666666666663</v>
      </c>
      <c r="C259">
        <f t="shared" ref="C259:C316" si="42">IF(ISNUMBER(CODE(D259)),C258+1,C258)</f>
        <v>53</v>
      </c>
      <c r="D259" t="str">
        <f t="shared" ref="D259:D316" si="43">IF(B259&lt;0,IF(ISNUMBER(SEARCH("logo",B258)),"",B259),IF(LEFT(B259,2)="T:",MID(B259,3,LEN(B259)),""))</f>
        <v/>
      </c>
      <c r="E259">
        <f t="shared" ref="E259:E312" si="44">IF(ISNUMBER(CODE(F259)),E258+2,E258)</f>
        <v>54</v>
      </c>
      <c r="F259" t="str">
        <f t="shared" ref="F259:F312" si="45">IF(LEFT(B259,2)="T:",MID(B259,3,LEN(B259)),"")</f>
        <v/>
      </c>
      <c r="G259">
        <f t="shared" ref="C259:G312" si="46">IF(ISNUMBER(CODE(H259)),G258+1,G258)</f>
        <v>53</v>
      </c>
      <c r="H259" t="str">
        <f t="shared" ref="H259:H322" si="47">IF(ISNUMBER(CODE(D259)),B258,IF(ISNUMBER(CODE(F259)),B258,""))</f>
        <v/>
      </c>
      <c r="I259" t="e">
        <f t="shared" si="41"/>
        <v>#N/A</v>
      </c>
      <c r="J259" t="e">
        <f t="shared" ref="J259:J316" si="48">IF(L259&lt;0,L259,NA())</f>
        <v>#N/A</v>
      </c>
      <c r="K259" t="e">
        <f t="shared" ref="K259:K312" si="49">IF(L259&gt;0,_xlfn.NUMBERVALUE(L259),NA())</f>
        <v>#N/A</v>
      </c>
      <c r="L259" t="e">
        <f t="shared" ref="L259:L316" si="50">VLOOKUP(ROW(A258),$C$2:$D$480,2,0)</f>
        <v>#N/A</v>
      </c>
    </row>
    <row r="260" spans="2:12" x14ac:dyDescent="0.25">
      <c r="B260" s="13" t="s">
        <v>358</v>
      </c>
      <c r="C260">
        <f t="shared" si="42"/>
        <v>53</v>
      </c>
      <c r="D260" t="str">
        <f t="shared" si="43"/>
        <v/>
      </c>
      <c r="E260">
        <f t="shared" si="44"/>
        <v>54</v>
      </c>
      <c r="F260" t="str">
        <f t="shared" si="45"/>
        <v/>
      </c>
      <c r="G260">
        <f t="shared" si="46"/>
        <v>53</v>
      </c>
      <c r="H260" t="str">
        <f t="shared" si="47"/>
        <v/>
      </c>
      <c r="I260" t="e">
        <f t="shared" si="41"/>
        <v>#N/A</v>
      </c>
      <c r="J260" t="e">
        <f t="shared" si="48"/>
        <v>#N/A</v>
      </c>
      <c r="K260" t="e">
        <f t="shared" si="49"/>
        <v>#N/A</v>
      </c>
      <c r="L260" t="e">
        <f t="shared" si="50"/>
        <v>#N/A</v>
      </c>
    </row>
    <row r="261" spans="2:12" x14ac:dyDescent="0.25">
      <c r="B261" s="13" t="s">
        <v>359</v>
      </c>
      <c r="C261">
        <f t="shared" si="42"/>
        <v>53</v>
      </c>
      <c r="D261" t="str">
        <f t="shared" si="43"/>
        <v/>
      </c>
      <c r="E261">
        <f t="shared" si="44"/>
        <v>54</v>
      </c>
      <c r="F261" t="str">
        <f t="shared" si="45"/>
        <v/>
      </c>
      <c r="G261">
        <f t="shared" si="46"/>
        <v>53</v>
      </c>
      <c r="H261" t="str">
        <f t="shared" si="47"/>
        <v/>
      </c>
      <c r="I261" t="e">
        <f t="shared" si="41"/>
        <v>#N/A</v>
      </c>
      <c r="J261" t="e">
        <f t="shared" si="48"/>
        <v>#N/A</v>
      </c>
      <c r="K261" t="e">
        <f t="shared" si="49"/>
        <v>#N/A</v>
      </c>
      <c r="L261" t="e">
        <f t="shared" si="50"/>
        <v>#N/A</v>
      </c>
    </row>
    <row r="262" spans="2:12" x14ac:dyDescent="0.25">
      <c r="B262" s="13" t="s">
        <v>285</v>
      </c>
      <c r="C262">
        <f t="shared" si="42"/>
        <v>54</v>
      </c>
      <c r="D262" t="str">
        <f t="shared" si="43"/>
        <v>134.5</v>
      </c>
      <c r="E262">
        <f t="shared" si="44"/>
        <v>56</v>
      </c>
      <c r="F262" t="str">
        <f t="shared" si="45"/>
        <v>134.5</v>
      </c>
      <c r="G262">
        <f t="shared" si="46"/>
        <v>54</v>
      </c>
      <c r="H262" t="str">
        <f t="shared" si="47"/>
        <v>Elon</v>
      </c>
      <c r="I262" t="e">
        <f t="shared" si="41"/>
        <v>#N/A</v>
      </c>
      <c r="J262" t="e">
        <f t="shared" si="48"/>
        <v>#N/A</v>
      </c>
      <c r="K262" t="e">
        <f t="shared" si="49"/>
        <v>#N/A</v>
      </c>
      <c r="L262" t="e">
        <f t="shared" si="50"/>
        <v>#N/A</v>
      </c>
    </row>
    <row r="263" spans="2:12" x14ac:dyDescent="0.25">
      <c r="B263" s="13" t="s">
        <v>360</v>
      </c>
      <c r="C263">
        <f t="shared" si="42"/>
        <v>54</v>
      </c>
      <c r="D263" t="str">
        <f t="shared" si="43"/>
        <v/>
      </c>
      <c r="E263">
        <f t="shared" si="44"/>
        <v>56</v>
      </c>
      <c r="F263" t="str">
        <f t="shared" si="45"/>
        <v/>
      </c>
      <c r="G263">
        <f t="shared" si="46"/>
        <v>54</v>
      </c>
      <c r="H263" t="str">
        <f t="shared" si="47"/>
        <v/>
      </c>
      <c r="I263" t="e">
        <f t="shared" si="41"/>
        <v>#N/A</v>
      </c>
      <c r="J263" t="e">
        <f t="shared" si="48"/>
        <v>#N/A</v>
      </c>
      <c r="K263" t="e">
        <f t="shared" si="49"/>
        <v>#N/A</v>
      </c>
      <c r="L263" t="e">
        <f t="shared" si="50"/>
        <v>#N/A</v>
      </c>
    </row>
    <row r="264" spans="2:12" x14ac:dyDescent="0.25">
      <c r="B264" s="13">
        <v>0.79166666666666663</v>
      </c>
      <c r="C264">
        <f t="shared" si="42"/>
        <v>54</v>
      </c>
      <c r="D264" t="str">
        <f t="shared" si="43"/>
        <v/>
      </c>
      <c r="E264">
        <f t="shared" si="44"/>
        <v>56</v>
      </c>
      <c r="F264" t="str">
        <f t="shared" si="45"/>
        <v/>
      </c>
      <c r="G264">
        <f t="shared" si="46"/>
        <v>54</v>
      </c>
      <c r="H264" t="str">
        <f t="shared" si="47"/>
        <v/>
      </c>
      <c r="I264" t="e">
        <f t="shared" si="41"/>
        <v>#N/A</v>
      </c>
      <c r="J264" t="e">
        <f t="shared" si="48"/>
        <v>#N/A</v>
      </c>
      <c r="K264" t="e">
        <f t="shared" si="49"/>
        <v>#N/A</v>
      </c>
      <c r="L264" t="e">
        <f t="shared" si="50"/>
        <v>#N/A</v>
      </c>
    </row>
    <row r="265" spans="2:12" x14ac:dyDescent="0.25">
      <c r="B265" s="13" t="s">
        <v>69</v>
      </c>
      <c r="C265">
        <f t="shared" si="42"/>
        <v>54</v>
      </c>
      <c r="D265" t="str">
        <f t="shared" si="43"/>
        <v/>
      </c>
      <c r="E265">
        <f t="shared" si="44"/>
        <v>56</v>
      </c>
      <c r="F265" t="str">
        <f t="shared" si="45"/>
        <v/>
      </c>
      <c r="G265">
        <f t="shared" si="46"/>
        <v>54</v>
      </c>
      <c r="H265" t="str">
        <f t="shared" si="47"/>
        <v/>
      </c>
      <c r="I265" t="e">
        <f t="shared" si="41"/>
        <v>#N/A</v>
      </c>
      <c r="J265" t="e">
        <f t="shared" si="48"/>
        <v>#N/A</v>
      </c>
      <c r="K265" t="e">
        <f t="shared" si="49"/>
        <v>#N/A</v>
      </c>
      <c r="L265" t="e">
        <f t="shared" si="50"/>
        <v>#N/A</v>
      </c>
    </row>
    <row r="266" spans="2:12" x14ac:dyDescent="0.25">
      <c r="B266" s="13" t="s">
        <v>68</v>
      </c>
      <c r="C266">
        <f t="shared" si="42"/>
        <v>54</v>
      </c>
      <c r="D266" t="str">
        <f t="shared" si="43"/>
        <v/>
      </c>
      <c r="E266">
        <f t="shared" si="44"/>
        <v>56</v>
      </c>
      <c r="F266" t="str">
        <f t="shared" si="45"/>
        <v/>
      </c>
      <c r="G266">
        <f t="shared" si="46"/>
        <v>54</v>
      </c>
      <c r="H266" t="str">
        <f t="shared" si="47"/>
        <v/>
      </c>
      <c r="I266" t="e">
        <f t="shared" si="41"/>
        <v>#N/A</v>
      </c>
      <c r="J266" t="e">
        <f t="shared" si="48"/>
        <v>#N/A</v>
      </c>
      <c r="K266" t="e">
        <f t="shared" si="49"/>
        <v>#N/A</v>
      </c>
      <c r="L266" t="e">
        <f t="shared" si="50"/>
        <v>#N/A</v>
      </c>
    </row>
    <row r="267" spans="2:12" x14ac:dyDescent="0.25">
      <c r="B267" s="13" t="s">
        <v>49</v>
      </c>
      <c r="C267">
        <f t="shared" si="42"/>
        <v>54</v>
      </c>
      <c r="D267" t="str">
        <f t="shared" si="43"/>
        <v/>
      </c>
      <c r="E267">
        <f t="shared" si="44"/>
        <v>56</v>
      </c>
      <c r="F267" t="str">
        <f t="shared" si="45"/>
        <v/>
      </c>
      <c r="G267">
        <f t="shared" si="46"/>
        <v>54</v>
      </c>
      <c r="H267" t="str">
        <f t="shared" si="47"/>
        <v/>
      </c>
      <c r="I267" t="e">
        <f t="shared" si="41"/>
        <v>#N/A</v>
      </c>
      <c r="J267" t="e">
        <f t="shared" si="48"/>
        <v>#N/A</v>
      </c>
      <c r="K267" t="e">
        <f t="shared" si="49"/>
        <v>#N/A</v>
      </c>
      <c r="L267" t="e">
        <f t="shared" si="50"/>
        <v>#N/A</v>
      </c>
    </row>
    <row r="268" spans="2:12" x14ac:dyDescent="0.25">
      <c r="B268" s="13" t="s">
        <v>48</v>
      </c>
      <c r="C268">
        <f t="shared" si="42"/>
        <v>54</v>
      </c>
      <c r="D268" t="str">
        <f t="shared" si="43"/>
        <v/>
      </c>
      <c r="E268">
        <f t="shared" si="44"/>
        <v>56</v>
      </c>
      <c r="F268" t="str">
        <f t="shared" si="45"/>
        <v/>
      </c>
      <c r="G268">
        <f t="shared" si="46"/>
        <v>54</v>
      </c>
      <c r="H268" t="str">
        <f t="shared" si="47"/>
        <v/>
      </c>
      <c r="I268" t="e">
        <f t="shared" si="41"/>
        <v>#N/A</v>
      </c>
      <c r="J268" t="e">
        <f t="shared" si="48"/>
        <v>#N/A</v>
      </c>
      <c r="K268" t="e">
        <f t="shared" si="49"/>
        <v>#N/A</v>
      </c>
      <c r="L268" t="e">
        <f t="shared" si="50"/>
        <v>#N/A</v>
      </c>
    </row>
    <row r="269" spans="2:12" x14ac:dyDescent="0.25">
      <c r="B269" s="13">
        <v>0.8125</v>
      </c>
      <c r="C269">
        <f t="shared" si="42"/>
        <v>54</v>
      </c>
      <c r="D269" t="str">
        <f t="shared" si="43"/>
        <v/>
      </c>
      <c r="E269">
        <f t="shared" si="44"/>
        <v>56</v>
      </c>
      <c r="F269" t="str">
        <f t="shared" si="45"/>
        <v/>
      </c>
      <c r="G269">
        <f t="shared" si="46"/>
        <v>54</v>
      </c>
      <c r="H269" t="str">
        <f t="shared" si="47"/>
        <v/>
      </c>
      <c r="I269" t="e">
        <f t="shared" si="41"/>
        <v>#N/A</v>
      </c>
      <c r="J269" t="e">
        <f t="shared" si="48"/>
        <v>#N/A</v>
      </c>
      <c r="K269" t="e">
        <f t="shared" si="49"/>
        <v>#N/A</v>
      </c>
      <c r="L269" t="e">
        <f t="shared" si="50"/>
        <v>#N/A</v>
      </c>
    </row>
    <row r="270" spans="2:12" x14ac:dyDescent="0.25">
      <c r="B270" s="13" t="s">
        <v>15</v>
      </c>
      <c r="C270">
        <f t="shared" si="42"/>
        <v>54</v>
      </c>
      <c r="D270" t="str">
        <f t="shared" si="43"/>
        <v/>
      </c>
      <c r="E270">
        <f t="shared" si="44"/>
        <v>56</v>
      </c>
      <c r="F270" t="str">
        <f t="shared" si="45"/>
        <v/>
      </c>
      <c r="G270">
        <f t="shared" si="46"/>
        <v>54</v>
      </c>
      <c r="H270" t="str">
        <f t="shared" si="47"/>
        <v/>
      </c>
      <c r="I270" t="e">
        <f t="shared" si="41"/>
        <v>#N/A</v>
      </c>
      <c r="J270" t="e">
        <f t="shared" si="48"/>
        <v>#N/A</v>
      </c>
      <c r="K270" t="e">
        <f t="shared" si="49"/>
        <v>#N/A</v>
      </c>
      <c r="L270" t="e">
        <f t="shared" si="50"/>
        <v>#N/A</v>
      </c>
    </row>
    <row r="271" spans="2:12" x14ac:dyDescent="0.25">
      <c r="B271" s="13" t="s">
        <v>14</v>
      </c>
      <c r="C271">
        <f t="shared" si="42"/>
        <v>54</v>
      </c>
      <c r="D271" t="str">
        <f t="shared" si="43"/>
        <v/>
      </c>
      <c r="E271">
        <f t="shared" si="44"/>
        <v>56</v>
      </c>
      <c r="F271" t="str">
        <f t="shared" si="45"/>
        <v/>
      </c>
      <c r="G271">
        <f t="shared" si="46"/>
        <v>54</v>
      </c>
      <c r="H271" t="str">
        <f t="shared" si="47"/>
        <v/>
      </c>
      <c r="I271" t="e">
        <f t="shared" si="41"/>
        <v>#N/A</v>
      </c>
      <c r="J271" t="e">
        <f t="shared" si="48"/>
        <v>#N/A</v>
      </c>
      <c r="K271" t="e">
        <f t="shared" si="49"/>
        <v>#N/A</v>
      </c>
      <c r="L271" t="e">
        <f t="shared" si="50"/>
        <v>#N/A</v>
      </c>
    </row>
    <row r="272" spans="2:12" x14ac:dyDescent="0.25">
      <c r="B272" s="13" t="s">
        <v>45</v>
      </c>
      <c r="C272">
        <f t="shared" si="42"/>
        <v>54</v>
      </c>
      <c r="D272" t="str">
        <f t="shared" si="43"/>
        <v/>
      </c>
      <c r="E272">
        <f t="shared" si="44"/>
        <v>56</v>
      </c>
      <c r="F272" t="str">
        <f t="shared" si="45"/>
        <v/>
      </c>
      <c r="G272">
        <f t="shared" si="46"/>
        <v>54</v>
      </c>
      <c r="H272" t="str">
        <f t="shared" si="47"/>
        <v/>
      </c>
      <c r="I272" t="e">
        <f t="shared" si="41"/>
        <v>#N/A</v>
      </c>
      <c r="J272" t="e">
        <f t="shared" si="48"/>
        <v>#N/A</v>
      </c>
      <c r="K272" t="e">
        <f t="shared" si="49"/>
        <v>#N/A</v>
      </c>
      <c r="L272" t="e">
        <f t="shared" si="50"/>
        <v>#N/A</v>
      </c>
    </row>
    <row r="273" spans="2:12" x14ac:dyDescent="0.25">
      <c r="B273" s="13" t="s">
        <v>44</v>
      </c>
      <c r="C273">
        <f t="shared" si="42"/>
        <v>54</v>
      </c>
      <c r="D273" t="str">
        <f t="shared" si="43"/>
        <v/>
      </c>
      <c r="E273">
        <f t="shared" si="44"/>
        <v>56</v>
      </c>
      <c r="F273" t="str">
        <f t="shared" si="45"/>
        <v/>
      </c>
      <c r="G273">
        <f t="shared" si="46"/>
        <v>54</v>
      </c>
      <c r="H273" t="str">
        <f t="shared" si="47"/>
        <v/>
      </c>
      <c r="I273" t="e">
        <f t="shared" si="41"/>
        <v>#N/A</v>
      </c>
      <c r="J273" t="e">
        <f t="shared" si="48"/>
        <v>#N/A</v>
      </c>
      <c r="K273" t="e">
        <f t="shared" si="49"/>
        <v>#N/A</v>
      </c>
      <c r="L273" t="e">
        <f t="shared" si="50"/>
        <v>#N/A</v>
      </c>
    </row>
    <row r="274" spans="2:12" x14ac:dyDescent="0.25">
      <c r="B274" s="13" t="s">
        <v>277</v>
      </c>
      <c r="C274">
        <f t="shared" si="42"/>
        <v>55</v>
      </c>
      <c r="D274" t="str">
        <f t="shared" si="43"/>
        <v>140.0</v>
      </c>
      <c r="E274">
        <f t="shared" si="44"/>
        <v>58</v>
      </c>
      <c r="F274" t="str">
        <f t="shared" si="45"/>
        <v>140.0</v>
      </c>
      <c r="G274">
        <f t="shared" si="46"/>
        <v>55</v>
      </c>
      <c r="H274" t="str">
        <f t="shared" si="47"/>
        <v>Morehead State</v>
      </c>
      <c r="I274" t="e">
        <f t="shared" si="41"/>
        <v>#N/A</v>
      </c>
      <c r="J274" t="e">
        <f t="shared" si="48"/>
        <v>#N/A</v>
      </c>
      <c r="K274" t="e">
        <f t="shared" si="49"/>
        <v>#N/A</v>
      </c>
      <c r="L274" t="e">
        <f t="shared" si="50"/>
        <v>#N/A</v>
      </c>
    </row>
    <row r="275" spans="2:12" x14ac:dyDescent="0.25">
      <c r="B275" s="13">
        <v>0.8125</v>
      </c>
      <c r="C275">
        <f t="shared" si="42"/>
        <v>55</v>
      </c>
      <c r="D275" t="str">
        <f t="shared" si="43"/>
        <v/>
      </c>
      <c r="E275">
        <f t="shared" si="44"/>
        <v>58</v>
      </c>
      <c r="F275" t="str">
        <f t="shared" si="45"/>
        <v/>
      </c>
      <c r="G275">
        <f t="shared" si="46"/>
        <v>55</v>
      </c>
      <c r="H275" t="str">
        <f t="shared" si="47"/>
        <v/>
      </c>
      <c r="I275" t="e">
        <f t="shared" si="41"/>
        <v>#N/A</v>
      </c>
      <c r="J275" t="e">
        <f t="shared" si="48"/>
        <v>#N/A</v>
      </c>
      <c r="K275" t="e">
        <f t="shared" si="49"/>
        <v>#N/A</v>
      </c>
      <c r="L275" t="e">
        <f t="shared" si="50"/>
        <v>#N/A</v>
      </c>
    </row>
    <row r="276" spans="2:12" x14ac:dyDescent="0.25">
      <c r="B276" s="13" t="s">
        <v>361</v>
      </c>
      <c r="C276">
        <f t="shared" si="42"/>
        <v>55</v>
      </c>
      <c r="D276" t="str">
        <f t="shared" si="43"/>
        <v/>
      </c>
      <c r="E276">
        <f t="shared" si="44"/>
        <v>58</v>
      </c>
      <c r="F276" t="str">
        <f t="shared" si="45"/>
        <v/>
      </c>
      <c r="G276">
        <f t="shared" si="46"/>
        <v>55</v>
      </c>
      <c r="H276" t="str">
        <f t="shared" si="47"/>
        <v/>
      </c>
      <c r="I276" t="e">
        <f t="shared" si="41"/>
        <v>#N/A</v>
      </c>
      <c r="J276" t="e">
        <f t="shared" si="48"/>
        <v>#N/A</v>
      </c>
      <c r="K276" t="e">
        <f t="shared" si="49"/>
        <v>#N/A</v>
      </c>
      <c r="L276" t="e">
        <f t="shared" si="50"/>
        <v>#N/A</v>
      </c>
    </row>
    <row r="277" spans="2:12" x14ac:dyDescent="0.25">
      <c r="B277" s="13" t="s">
        <v>362</v>
      </c>
      <c r="C277">
        <f t="shared" si="42"/>
        <v>55</v>
      </c>
      <c r="D277" t="str">
        <f t="shared" si="43"/>
        <v/>
      </c>
      <c r="E277">
        <f t="shared" si="44"/>
        <v>58</v>
      </c>
      <c r="F277" t="str">
        <f t="shared" si="45"/>
        <v/>
      </c>
      <c r="G277">
        <f t="shared" si="46"/>
        <v>55</v>
      </c>
      <c r="H277" t="str">
        <f t="shared" si="47"/>
        <v/>
      </c>
      <c r="I277" t="e">
        <f t="shared" si="41"/>
        <v>#N/A</v>
      </c>
      <c r="J277" t="e">
        <f t="shared" si="48"/>
        <v>#N/A</v>
      </c>
      <c r="K277" t="e">
        <f t="shared" si="49"/>
        <v>#N/A</v>
      </c>
      <c r="L277" t="e">
        <f t="shared" si="50"/>
        <v>#N/A</v>
      </c>
    </row>
    <row r="278" spans="2:12" x14ac:dyDescent="0.25">
      <c r="B278" s="13">
        <v>-6.5</v>
      </c>
      <c r="C278">
        <f t="shared" si="42"/>
        <v>56</v>
      </c>
      <c r="D278">
        <f t="shared" si="43"/>
        <v>-6.5</v>
      </c>
      <c r="E278">
        <f t="shared" si="44"/>
        <v>58</v>
      </c>
      <c r="F278" t="str">
        <f t="shared" si="45"/>
        <v/>
      </c>
      <c r="G278">
        <f t="shared" si="46"/>
        <v>56</v>
      </c>
      <c r="H278" t="str">
        <f t="shared" si="47"/>
        <v>William &amp; Mary</v>
      </c>
      <c r="I278" t="e">
        <f t="shared" si="41"/>
        <v>#N/A</v>
      </c>
      <c r="J278" t="e">
        <f t="shared" si="48"/>
        <v>#N/A</v>
      </c>
      <c r="K278" t="e">
        <f t="shared" si="49"/>
        <v>#N/A</v>
      </c>
      <c r="L278" t="e">
        <f t="shared" si="50"/>
        <v>#N/A</v>
      </c>
    </row>
    <row r="279" spans="2:12" x14ac:dyDescent="0.25">
      <c r="B279" s="13" t="s">
        <v>363</v>
      </c>
      <c r="C279">
        <f t="shared" si="42"/>
        <v>56</v>
      </c>
      <c r="D279" t="str">
        <f t="shared" si="43"/>
        <v/>
      </c>
      <c r="E279">
        <f t="shared" si="44"/>
        <v>58</v>
      </c>
      <c r="F279" t="str">
        <f t="shared" si="45"/>
        <v/>
      </c>
      <c r="G279">
        <f t="shared" si="46"/>
        <v>56</v>
      </c>
      <c r="H279" t="str">
        <f t="shared" si="47"/>
        <v/>
      </c>
      <c r="I279" t="e">
        <f t="shared" si="41"/>
        <v>#N/A</v>
      </c>
      <c r="J279" t="e">
        <f t="shared" si="48"/>
        <v>#N/A</v>
      </c>
      <c r="K279" t="e">
        <f t="shared" si="49"/>
        <v>#N/A</v>
      </c>
      <c r="L279" t="e">
        <f t="shared" si="50"/>
        <v>#N/A</v>
      </c>
    </row>
    <row r="280" spans="2:12" x14ac:dyDescent="0.25">
      <c r="B280" s="13" t="s">
        <v>364</v>
      </c>
      <c r="C280">
        <f t="shared" si="42"/>
        <v>56</v>
      </c>
      <c r="D280" t="str">
        <f t="shared" si="43"/>
        <v/>
      </c>
      <c r="E280">
        <f t="shared" si="44"/>
        <v>58</v>
      </c>
      <c r="F280" t="str">
        <f t="shared" si="45"/>
        <v/>
      </c>
      <c r="G280">
        <f t="shared" si="46"/>
        <v>56</v>
      </c>
      <c r="H280" t="str">
        <f t="shared" si="47"/>
        <v/>
      </c>
      <c r="I280" t="e">
        <f t="shared" si="41"/>
        <v>#N/A</v>
      </c>
      <c r="J280" t="e">
        <f t="shared" si="48"/>
        <v>#N/A</v>
      </c>
      <c r="K280" t="e">
        <f t="shared" si="49"/>
        <v>#N/A</v>
      </c>
      <c r="L280" t="e">
        <f t="shared" si="50"/>
        <v>#N/A</v>
      </c>
    </row>
    <row r="281" spans="2:12" x14ac:dyDescent="0.25">
      <c r="B281" s="13" t="s">
        <v>155</v>
      </c>
      <c r="C281">
        <f t="shared" si="42"/>
        <v>57</v>
      </c>
      <c r="D281" t="str">
        <f t="shared" si="43"/>
        <v>137.5</v>
      </c>
      <c r="E281">
        <f t="shared" si="44"/>
        <v>60</v>
      </c>
      <c r="F281" t="str">
        <f t="shared" si="45"/>
        <v>137.5</v>
      </c>
      <c r="G281">
        <f t="shared" si="46"/>
        <v>57</v>
      </c>
      <c r="H281" t="str">
        <f t="shared" si="47"/>
        <v>St Francis NY</v>
      </c>
      <c r="I281" t="e">
        <f t="shared" si="41"/>
        <v>#N/A</v>
      </c>
      <c r="J281" t="e">
        <f t="shared" si="48"/>
        <v>#N/A</v>
      </c>
      <c r="K281" t="e">
        <f t="shared" si="49"/>
        <v>#N/A</v>
      </c>
      <c r="L281" t="e">
        <f t="shared" si="50"/>
        <v>#N/A</v>
      </c>
    </row>
    <row r="282" spans="2:12" x14ac:dyDescent="0.25">
      <c r="B282" s="13">
        <v>0.8125</v>
      </c>
      <c r="C282">
        <f t="shared" si="42"/>
        <v>57</v>
      </c>
      <c r="D282" t="str">
        <f t="shared" si="43"/>
        <v/>
      </c>
      <c r="E282">
        <f t="shared" si="44"/>
        <v>60</v>
      </c>
      <c r="F282" t="str">
        <f t="shared" si="45"/>
        <v/>
      </c>
      <c r="G282">
        <f t="shared" si="46"/>
        <v>57</v>
      </c>
      <c r="H282" t="str">
        <f t="shared" si="47"/>
        <v/>
      </c>
      <c r="I282" t="e">
        <f t="shared" si="41"/>
        <v>#N/A</v>
      </c>
      <c r="J282" t="e">
        <f t="shared" si="48"/>
        <v>#N/A</v>
      </c>
      <c r="K282" t="e">
        <f t="shared" si="49"/>
        <v>#N/A</v>
      </c>
      <c r="L282" t="e">
        <f t="shared" si="50"/>
        <v>#N/A</v>
      </c>
    </row>
    <row r="283" spans="2:12" x14ac:dyDescent="0.25">
      <c r="B283" s="13" t="s">
        <v>365</v>
      </c>
      <c r="C283">
        <f t="shared" si="42"/>
        <v>57</v>
      </c>
      <c r="D283" t="str">
        <f t="shared" si="43"/>
        <v/>
      </c>
      <c r="E283">
        <f t="shared" si="44"/>
        <v>60</v>
      </c>
      <c r="F283" t="str">
        <f t="shared" si="45"/>
        <v/>
      </c>
      <c r="G283">
        <f t="shared" si="46"/>
        <v>57</v>
      </c>
      <c r="H283" t="str">
        <f t="shared" si="47"/>
        <v/>
      </c>
      <c r="I283" t="e">
        <f t="shared" si="41"/>
        <v>#N/A</v>
      </c>
      <c r="J283" t="e">
        <f t="shared" si="48"/>
        <v>#N/A</v>
      </c>
      <c r="K283" t="e">
        <f t="shared" si="49"/>
        <v>#N/A</v>
      </c>
      <c r="L283" t="e">
        <f t="shared" si="50"/>
        <v>#N/A</v>
      </c>
    </row>
    <row r="284" spans="2:12" x14ac:dyDescent="0.25">
      <c r="B284" s="13" t="s">
        <v>366</v>
      </c>
      <c r="C284">
        <f t="shared" si="42"/>
        <v>57</v>
      </c>
      <c r="D284" t="str">
        <f t="shared" si="43"/>
        <v/>
      </c>
      <c r="E284">
        <f t="shared" si="44"/>
        <v>60</v>
      </c>
      <c r="F284" t="str">
        <f t="shared" si="45"/>
        <v/>
      </c>
      <c r="G284">
        <f t="shared" si="46"/>
        <v>57</v>
      </c>
      <c r="H284" t="str">
        <f t="shared" si="47"/>
        <v/>
      </c>
      <c r="I284" t="e">
        <f t="shared" si="41"/>
        <v>#N/A</v>
      </c>
      <c r="J284" t="e">
        <f t="shared" si="48"/>
        <v>#N/A</v>
      </c>
      <c r="K284" t="e">
        <f t="shared" si="49"/>
        <v>#N/A</v>
      </c>
      <c r="L284" t="e">
        <f t="shared" si="50"/>
        <v>#N/A</v>
      </c>
    </row>
    <row r="285" spans="2:12" x14ac:dyDescent="0.25">
      <c r="B285" s="13">
        <v>-12.5</v>
      </c>
      <c r="C285">
        <f t="shared" si="42"/>
        <v>58</v>
      </c>
      <c r="D285">
        <f t="shared" si="43"/>
        <v>-12.5</v>
      </c>
      <c r="E285">
        <f t="shared" si="44"/>
        <v>60</v>
      </c>
      <c r="F285" t="str">
        <f t="shared" si="45"/>
        <v/>
      </c>
      <c r="G285">
        <f t="shared" si="46"/>
        <v>58</v>
      </c>
      <c r="H285" t="str">
        <f t="shared" si="47"/>
        <v>Little Rock</v>
      </c>
      <c r="I285" t="e">
        <f t="shared" si="41"/>
        <v>#N/A</v>
      </c>
      <c r="J285" t="e">
        <f t="shared" si="48"/>
        <v>#N/A</v>
      </c>
      <c r="K285" t="e">
        <f t="shared" si="49"/>
        <v>#N/A</v>
      </c>
      <c r="L285" t="e">
        <f t="shared" si="50"/>
        <v>#N/A</v>
      </c>
    </row>
    <row r="286" spans="2:12" x14ac:dyDescent="0.25">
      <c r="B286" s="13" t="s">
        <v>135</v>
      </c>
      <c r="C286">
        <f t="shared" si="42"/>
        <v>58</v>
      </c>
      <c r="D286" t="str">
        <f t="shared" si="43"/>
        <v/>
      </c>
      <c r="E286">
        <f t="shared" si="44"/>
        <v>60</v>
      </c>
      <c r="F286" t="str">
        <f t="shared" si="45"/>
        <v/>
      </c>
      <c r="G286">
        <f t="shared" si="46"/>
        <v>58</v>
      </c>
      <c r="H286" t="str">
        <f t="shared" si="47"/>
        <v/>
      </c>
      <c r="I286" t="e">
        <f t="shared" si="41"/>
        <v>#N/A</v>
      </c>
      <c r="J286" t="e">
        <f t="shared" si="48"/>
        <v>#N/A</v>
      </c>
      <c r="K286" t="e">
        <f t="shared" si="49"/>
        <v>#N/A</v>
      </c>
      <c r="L286" t="e">
        <f t="shared" si="50"/>
        <v>#N/A</v>
      </c>
    </row>
    <row r="287" spans="2:12" x14ac:dyDescent="0.25">
      <c r="B287" s="13" t="s">
        <v>136</v>
      </c>
      <c r="C287">
        <f t="shared" si="42"/>
        <v>58</v>
      </c>
      <c r="D287" t="str">
        <f t="shared" si="43"/>
        <v/>
      </c>
      <c r="E287">
        <f t="shared" si="44"/>
        <v>60</v>
      </c>
      <c r="F287" t="str">
        <f t="shared" si="45"/>
        <v/>
      </c>
      <c r="G287">
        <f t="shared" si="46"/>
        <v>58</v>
      </c>
      <c r="H287" t="str">
        <f t="shared" si="47"/>
        <v/>
      </c>
      <c r="I287" t="e">
        <f t="shared" si="41"/>
        <v>#N/A</v>
      </c>
      <c r="J287" t="e">
        <f t="shared" si="48"/>
        <v>#N/A</v>
      </c>
      <c r="K287" t="e">
        <f t="shared" si="49"/>
        <v>#N/A</v>
      </c>
      <c r="L287" t="e">
        <f t="shared" si="50"/>
        <v>#N/A</v>
      </c>
    </row>
    <row r="288" spans="2:12" x14ac:dyDescent="0.25">
      <c r="B288" s="13">
        <v>-7</v>
      </c>
      <c r="C288">
        <f t="shared" si="42"/>
        <v>59</v>
      </c>
      <c r="D288">
        <f t="shared" si="43"/>
        <v>-7</v>
      </c>
      <c r="E288">
        <f t="shared" si="44"/>
        <v>60</v>
      </c>
      <c r="F288" t="str">
        <f t="shared" si="45"/>
        <v/>
      </c>
      <c r="G288">
        <f t="shared" si="46"/>
        <v>59</v>
      </c>
      <c r="H288" t="str">
        <f t="shared" si="47"/>
        <v>Wright State</v>
      </c>
      <c r="I288" t="e">
        <f t="shared" si="41"/>
        <v>#N/A</v>
      </c>
      <c r="J288" t="e">
        <f t="shared" si="48"/>
        <v>#N/A</v>
      </c>
      <c r="K288" t="e">
        <f t="shared" si="49"/>
        <v>#N/A</v>
      </c>
      <c r="L288" t="e">
        <f t="shared" si="50"/>
        <v>#N/A</v>
      </c>
    </row>
    <row r="289" spans="2:12" x14ac:dyDescent="0.25">
      <c r="B289" s="13">
        <v>0.8125</v>
      </c>
      <c r="C289">
        <f t="shared" si="42"/>
        <v>59</v>
      </c>
      <c r="D289" t="str">
        <f t="shared" si="43"/>
        <v/>
      </c>
      <c r="E289">
        <f t="shared" si="44"/>
        <v>60</v>
      </c>
      <c r="F289" t="str">
        <f t="shared" si="45"/>
        <v/>
      </c>
      <c r="G289">
        <f t="shared" si="46"/>
        <v>59</v>
      </c>
      <c r="H289" t="str">
        <f t="shared" si="47"/>
        <v/>
      </c>
      <c r="I289" t="e">
        <f t="shared" si="41"/>
        <v>#N/A</v>
      </c>
      <c r="J289" t="e">
        <f t="shared" si="48"/>
        <v>#N/A</v>
      </c>
      <c r="K289" t="e">
        <f t="shared" si="49"/>
        <v>#N/A</v>
      </c>
      <c r="L289" t="e">
        <f t="shared" si="50"/>
        <v>#N/A</v>
      </c>
    </row>
    <row r="290" spans="2:12" x14ac:dyDescent="0.25">
      <c r="B290" s="13" t="s">
        <v>179</v>
      </c>
      <c r="C290">
        <f t="shared" si="42"/>
        <v>59</v>
      </c>
      <c r="D290" t="str">
        <f t="shared" si="43"/>
        <v/>
      </c>
      <c r="E290">
        <f t="shared" si="44"/>
        <v>60</v>
      </c>
      <c r="F290" t="str">
        <f t="shared" si="45"/>
        <v/>
      </c>
      <c r="G290">
        <f t="shared" si="46"/>
        <v>59</v>
      </c>
      <c r="H290" t="str">
        <f t="shared" si="47"/>
        <v/>
      </c>
      <c r="I290" t="e">
        <f t="shared" si="41"/>
        <v>#N/A</v>
      </c>
      <c r="J290" t="e">
        <f t="shared" si="48"/>
        <v>#N/A</v>
      </c>
      <c r="K290" t="e">
        <f t="shared" si="49"/>
        <v>#N/A</v>
      </c>
      <c r="L290" t="e">
        <f t="shared" si="50"/>
        <v>#N/A</v>
      </c>
    </row>
    <row r="291" spans="2:12" x14ac:dyDescent="0.25">
      <c r="B291" s="13" t="s">
        <v>180</v>
      </c>
      <c r="C291">
        <f t="shared" si="42"/>
        <v>59</v>
      </c>
      <c r="D291" t="str">
        <f t="shared" si="43"/>
        <v/>
      </c>
      <c r="E291">
        <f t="shared" si="44"/>
        <v>60</v>
      </c>
      <c r="F291" t="str">
        <f t="shared" si="45"/>
        <v/>
      </c>
      <c r="G291">
        <f t="shared" si="46"/>
        <v>59</v>
      </c>
      <c r="H291" t="str">
        <f t="shared" si="47"/>
        <v/>
      </c>
      <c r="I291" t="e">
        <f t="shared" si="41"/>
        <v>#N/A</v>
      </c>
      <c r="J291" t="e">
        <f t="shared" si="48"/>
        <v>#N/A</v>
      </c>
      <c r="K291" t="e">
        <f t="shared" si="49"/>
        <v>#N/A</v>
      </c>
      <c r="L291" t="e">
        <f t="shared" si="50"/>
        <v>#N/A</v>
      </c>
    </row>
    <row r="292" spans="2:12" x14ac:dyDescent="0.25">
      <c r="B292" s="13" t="s">
        <v>155</v>
      </c>
      <c r="C292">
        <f t="shared" si="42"/>
        <v>60</v>
      </c>
      <c r="D292" t="str">
        <f t="shared" si="43"/>
        <v>137.5</v>
      </c>
      <c r="E292">
        <f t="shared" si="44"/>
        <v>62</v>
      </c>
      <c r="F292" t="str">
        <f t="shared" si="45"/>
        <v>137.5</v>
      </c>
      <c r="G292">
        <f t="shared" si="46"/>
        <v>60</v>
      </c>
      <c r="H292" t="str">
        <f t="shared" si="47"/>
        <v>La Salle</v>
      </c>
      <c r="I292" t="e">
        <f t="shared" si="41"/>
        <v>#N/A</v>
      </c>
      <c r="J292" t="e">
        <f t="shared" si="48"/>
        <v>#N/A</v>
      </c>
      <c r="K292" t="e">
        <f t="shared" si="49"/>
        <v>#N/A</v>
      </c>
      <c r="L292" t="e">
        <f t="shared" si="50"/>
        <v>#N/A</v>
      </c>
    </row>
    <row r="293" spans="2:12" x14ac:dyDescent="0.25">
      <c r="B293" s="13" t="s">
        <v>65</v>
      </c>
      <c r="C293">
        <f t="shared" si="42"/>
        <v>60</v>
      </c>
      <c r="D293" t="str">
        <f t="shared" si="43"/>
        <v/>
      </c>
      <c r="E293">
        <f t="shared" si="44"/>
        <v>62</v>
      </c>
      <c r="F293" t="str">
        <f t="shared" si="45"/>
        <v/>
      </c>
      <c r="G293">
        <f t="shared" si="46"/>
        <v>60</v>
      </c>
      <c r="H293" t="str">
        <f t="shared" si="47"/>
        <v/>
      </c>
      <c r="I293" t="e">
        <f t="shared" si="41"/>
        <v>#N/A</v>
      </c>
      <c r="J293" t="e">
        <f t="shared" si="48"/>
        <v>#N/A</v>
      </c>
      <c r="K293" t="e">
        <f t="shared" si="49"/>
        <v>#N/A</v>
      </c>
      <c r="L293" t="e">
        <f t="shared" si="50"/>
        <v>#N/A</v>
      </c>
    </row>
    <row r="294" spans="2:12" x14ac:dyDescent="0.25">
      <c r="B294" s="13" t="s">
        <v>64</v>
      </c>
      <c r="C294">
        <f t="shared" si="42"/>
        <v>60</v>
      </c>
      <c r="D294" t="str">
        <f t="shared" si="43"/>
        <v/>
      </c>
      <c r="E294">
        <f t="shared" si="44"/>
        <v>62</v>
      </c>
      <c r="F294" t="str">
        <f t="shared" si="45"/>
        <v/>
      </c>
      <c r="G294">
        <f t="shared" si="46"/>
        <v>60</v>
      </c>
      <c r="H294" t="str">
        <f t="shared" si="47"/>
        <v/>
      </c>
      <c r="I294" t="e">
        <f t="shared" si="41"/>
        <v>#N/A</v>
      </c>
      <c r="J294" t="e">
        <f t="shared" si="48"/>
        <v>#N/A</v>
      </c>
      <c r="K294" t="e">
        <f t="shared" si="49"/>
        <v>#N/A</v>
      </c>
      <c r="L294" t="e">
        <f t="shared" si="50"/>
        <v>#N/A</v>
      </c>
    </row>
    <row r="295" spans="2:12" x14ac:dyDescent="0.25">
      <c r="B295" s="13" t="s">
        <v>106</v>
      </c>
      <c r="C295">
        <f t="shared" si="42"/>
        <v>61</v>
      </c>
      <c r="D295" t="str">
        <f t="shared" si="43"/>
        <v>136.0</v>
      </c>
      <c r="E295">
        <f t="shared" si="44"/>
        <v>64</v>
      </c>
      <c r="F295" t="str">
        <f t="shared" si="45"/>
        <v>136.0</v>
      </c>
      <c r="G295">
        <f t="shared" si="46"/>
        <v>61</v>
      </c>
      <c r="H295" t="str">
        <f t="shared" si="47"/>
        <v>George Mason</v>
      </c>
      <c r="I295" t="e">
        <f t="shared" si="41"/>
        <v>#N/A</v>
      </c>
      <c r="J295" t="e">
        <f t="shared" si="48"/>
        <v>#N/A</v>
      </c>
      <c r="K295" t="e">
        <f t="shared" si="49"/>
        <v>#N/A</v>
      </c>
      <c r="L295" t="e">
        <f t="shared" si="50"/>
        <v>#N/A</v>
      </c>
    </row>
    <row r="296" spans="2:12" x14ac:dyDescent="0.25">
      <c r="B296" s="13">
        <v>0.8125</v>
      </c>
      <c r="C296">
        <f t="shared" si="42"/>
        <v>61</v>
      </c>
      <c r="D296" t="str">
        <f t="shared" si="43"/>
        <v/>
      </c>
      <c r="E296">
        <f t="shared" si="44"/>
        <v>64</v>
      </c>
      <c r="F296" t="str">
        <f t="shared" si="45"/>
        <v/>
      </c>
      <c r="G296">
        <f t="shared" si="46"/>
        <v>61</v>
      </c>
      <c r="H296" t="str">
        <f t="shared" si="47"/>
        <v/>
      </c>
      <c r="I296" t="e">
        <f t="shared" si="41"/>
        <v>#N/A</v>
      </c>
      <c r="J296" t="e">
        <f t="shared" si="48"/>
        <v>#N/A</v>
      </c>
      <c r="K296" t="e">
        <f t="shared" si="49"/>
        <v>#N/A</v>
      </c>
      <c r="L296" t="e">
        <f t="shared" si="50"/>
        <v>#N/A</v>
      </c>
    </row>
    <row r="297" spans="2:12" x14ac:dyDescent="0.25">
      <c r="B297" s="13" t="s">
        <v>29</v>
      </c>
      <c r="C297">
        <f t="shared" si="42"/>
        <v>61</v>
      </c>
      <c r="D297" t="str">
        <f t="shared" si="43"/>
        <v/>
      </c>
      <c r="E297">
        <f t="shared" si="44"/>
        <v>64</v>
      </c>
      <c r="F297" t="str">
        <f t="shared" si="45"/>
        <v/>
      </c>
      <c r="G297">
        <f t="shared" si="46"/>
        <v>61</v>
      </c>
      <c r="H297" t="str">
        <f t="shared" si="47"/>
        <v/>
      </c>
      <c r="I297" t="e">
        <f t="shared" si="41"/>
        <v>#N/A</v>
      </c>
      <c r="J297" t="e">
        <f t="shared" si="48"/>
        <v>#N/A</v>
      </c>
      <c r="K297" t="e">
        <f t="shared" si="49"/>
        <v>#N/A</v>
      </c>
      <c r="L297" t="e">
        <f t="shared" si="50"/>
        <v>#N/A</v>
      </c>
    </row>
    <row r="298" spans="2:12" x14ac:dyDescent="0.25">
      <c r="B298" s="13" t="s">
        <v>28</v>
      </c>
      <c r="C298">
        <f t="shared" si="42"/>
        <v>61</v>
      </c>
      <c r="D298" t="str">
        <f t="shared" si="43"/>
        <v/>
      </c>
      <c r="E298">
        <f t="shared" si="44"/>
        <v>64</v>
      </c>
      <c r="F298" t="str">
        <f t="shared" si="45"/>
        <v/>
      </c>
      <c r="G298">
        <f t="shared" si="46"/>
        <v>61</v>
      </c>
      <c r="H298" t="str">
        <f t="shared" si="47"/>
        <v/>
      </c>
      <c r="I298" t="e">
        <f t="shared" si="41"/>
        <v>#N/A</v>
      </c>
      <c r="J298" t="e">
        <f t="shared" si="48"/>
        <v>#N/A</v>
      </c>
      <c r="K298" t="e">
        <f t="shared" si="49"/>
        <v>#N/A</v>
      </c>
      <c r="L298" t="e">
        <f t="shared" si="50"/>
        <v>#N/A</v>
      </c>
    </row>
    <row r="299" spans="2:12" x14ac:dyDescent="0.25">
      <c r="B299" s="13" t="s">
        <v>243</v>
      </c>
      <c r="C299">
        <f t="shared" si="42"/>
        <v>62</v>
      </c>
      <c r="D299">
        <v>0</v>
      </c>
      <c r="E299">
        <f t="shared" si="44"/>
        <v>64</v>
      </c>
      <c r="F299" t="str">
        <f t="shared" si="45"/>
        <v/>
      </c>
      <c r="G299">
        <f t="shared" si="46"/>
        <v>62</v>
      </c>
      <c r="H299" t="str">
        <f t="shared" si="47"/>
        <v>Nebraska</v>
      </c>
      <c r="I299" t="e">
        <f t="shared" si="41"/>
        <v>#N/A</v>
      </c>
      <c r="J299" t="e">
        <f t="shared" si="48"/>
        <v>#N/A</v>
      </c>
      <c r="K299" t="e">
        <f t="shared" si="49"/>
        <v>#N/A</v>
      </c>
      <c r="L299" t="e">
        <f t="shared" si="50"/>
        <v>#N/A</v>
      </c>
    </row>
    <row r="300" spans="2:12" x14ac:dyDescent="0.25">
      <c r="B300" s="13" t="s">
        <v>55</v>
      </c>
      <c r="C300">
        <f t="shared" si="42"/>
        <v>62</v>
      </c>
      <c r="D300" t="str">
        <f t="shared" si="43"/>
        <v/>
      </c>
      <c r="E300">
        <f t="shared" si="44"/>
        <v>64</v>
      </c>
      <c r="F300" t="str">
        <f t="shared" si="45"/>
        <v/>
      </c>
      <c r="G300">
        <f t="shared" si="46"/>
        <v>62</v>
      </c>
      <c r="H300" t="str">
        <f t="shared" si="47"/>
        <v/>
      </c>
      <c r="I300" t="e">
        <f t="shared" si="41"/>
        <v>#N/A</v>
      </c>
      <c r="J300" t="e">
        <f t="shared" si="48"/>
        <v>#N/A</v>
      </c>
      <c r="K300" t="e">
        <f t="shared" si="49"/>
        <v>#N/A</v>
      </c>
      <c r="L300" t="e">
        <f t="shared" si="50"/>
        <v>#N/A</v>
      </c>
    </row>
    <row r="301" spans="2:12" x14ac:dyDescent="0.25">
      <c r="B301" s="13" t="s">
        <v>54</v>
      </c>
      <c r="C301">
        <f t="shared" si="42"/>
        <v>62</v>
      </c>
      <c r="D301" t="str">
        <f t="shared" si="43"/>
        <v/>
      </c>
      <c r="E301">
        <f t="shared" si="44"/>
        <v>64</v>
      </c>
      <c r="F301" t="str">
        <f t="shared" si="45"/>
        <v/>
      </c>
      <c r="G301">
        <f t="shared" si="46"/>
        <v>62</v>
      </c>
      <c r="H301" t="str">
        <f t="shared" si="47"/>
        <v/>
      </c>
      <c r="I301" t="e">
        <f t="shared" si="41"/>
        <v>#N/A</v>
      </c>
      <c r="J301" t="e">
        <f t="shared" si="48"/>
        <v>#N/A</v>
      </c>
      <c r="K301" t="e">
        <f t="shared" si="49"/>
        <v>#N/A</v>
      </c>
      <c r="L301" t="e">
        <f t="shared" si="50"/>
        <v>#N/A</v>
      </c>
    </row>
    <row r="302" spans="2:12" x14ac:dyDescent="0.25">
      <c r="B302" s="13" t="s">
        <v>321</v>
      </c>
      <c r="C302">
        <f t="shared" si="42"/>
        <v>63</v>
      </c>
      <c r="D302" t="str">
        <f t="shared" si="43"/>
        <v>147.5</v>
      </c>
      <c r="E302">
        <f t="shared" si="44"/>
        <v>66</v>
      </c>
      <c r="F302" t="str">
        <f t="shared" si="45"/>
        <v>147.5</v>
      </c>
      <c r="G302">
        <f t="shared" si="46"/>
        <v>63</v>
      </c>
      <c r="H302" t="str">
        <f t="shared" si="47"/>
        <v>Richmond</v>
      </c>
      <c r="I302" t="e">
        <f t="shared" si="41"/>
        <v>#N/A</v>
      </c>
      <c r="J302" t="e">
        <f t="shared" si="48"/>
        <v>#N/A</v>
      </c>
      <c r="K302" t="e">
        <f t="shared" si="49"/>
        <v>#N/A</v>
      </c>
      <c r="L302" t="e">
        <f t="shared" si="50"/>
        <v>#N/A</v>
      </c>
    </row>
    <row r="303" spans="2:12" x14ac:dyDescent="0.25">
      <c r="B303" s="13">
        <v>0.8125</v>
      </c>
      <c r="C303">
        <f t="shared" si="42"/>
        <v>63</v>
      </c>
      <c r="D303" t="str">
        <f t="shared" si="43"/>
        <v/>
      </c>
      <c r="E303">
        <f t="shared" si="44"/>
        <v>66</v>
      </c>
      <c r="F303" t="str">
        <f t="shared" si="45"/>
        <v/>
      </c>
      <c r="G303">
        <f t="shared" si="46"/>
        <v>63</v>
      </c>
      <c r="H303" t="str">
        <f t="shared" si="47"/>
        <v/>
      </c>
      <c r="I303" t="e">
        <f t="shared" si="41"/>
        <v>#N/A</v>
      </c>
      <c r="J303" t="e">
        <f t="shared" si="48"/>
        <v>#N/A</v>
      </c>
      <c r="K303" t="e">
        <f t="shared" si="49"/>
        <v>#N/A</v>
      </c>
      <c r="L303" t="e">
        <f t="shared" si="50"/>
        <v>#N/A</v>
      </c>
    </row>
    <row r="304" spans="2:12" x14ac:dyDescent="0.25">
      <c r="B304" s="13" t="s">
        <v>229</v>
      </c>
      <c r="C304">
        <f t="shared" si="42"/>
        <v>63</v>
      </c>
      <c r="D304" t="str">
        <f t="shared" si="43"/>
        <v/>
      </c>
      <c r="E304">
        <f t="shared" si="44"/>
        <v>66</v>
      </c>
      <c r="F304" t="str">
        <f t="shared" si="45"/>
        <v/>
      </c>
      <c r="G304">
        <f t="shared" si="46"/>
        <v>63</v>
      </c>
      <c r="H304" t="str">
        <f t="shared" si="47"/>
        <v/>
      </c>
      <c r="I304" t="e">
        <f t="shared" si="41"/>
        <v>#N/A</v>
      </c>
      <c r="J304" t="e">
        <f t="shared" si="48"/>
        <v>#N/A</v>
      </c>
      <c r="K304" t="e">
        <f t="shared" si="49"/>
        <v>#N/A</v>
      </c>
      <c r="L304" t="e">
        <f t="shared" si="50"/>
        <v>#N/A</v>
      </c>
    </row>
    <row r="305" spans="2:12" x14ac:dyDescent="0.25">
      <c r="B305" s="13">
        <v>-18</v>
      </c>
      <c r="C305">
        <f t="shared" si="42"/>
        <v>63</v>
      </c>
      <c r="D305" t="str">
        <f t="shared" si="43"/>
        <v/>
      </c>
      <c r="E305">
        <f t="shared" si="44"/>
        <v>66</v>
      </c>
      <c r="F305" t="str">
        <f t="shared" si="45"/>
        <v/>
      </c>
      <c r="G305">
        <f t="shared" si="46"/>
        <v>63</v>
      </c>
      <c r="H305" t="str">
        <f t="shared" si="47"/>
        <v/>
      </c>
      <c r="I305" t="e">
        <f t="shared" si="41"/>
        <v>#N/A</v>
      </c>
      <c r="J305" t="e">
        <f t="shared" si="48"/>
        <v>#N/A</v>
      </c>
      <c r="K305" t="e">
        <f t="shared" si="49"/>
        <v>#N/A</v>
      </c>
      <c r="L305" t="e">
        <f t="shared" si="50"/>
        <v>#N/A</v>
      </c>
    </row>
    <row r="306" spans="2:12" x14ac:dyDescent="0.25">
      <c r="B306" s="13" t="s">
        <v>230</v>
      </c>
      <c r="C306">
        <f t="shared" si="42"/>
        <v>63</v>
      </c>
      <c r="D306" t="str">
        <f t="shared" si="43"/>
        <v/>
      </c>
      <c r="E306">
        <f t="shared" si="44"/>
        <v>66</v>
      </c>
      <c r="F306" t="str">
        <f t="shared" si="45"/>
        <v/>
      </c>
      <c r="G306">
        <f t="shared" si="46"/>
        <v>63</v>
      </c>
      <c r="H306" t="str">
        <f t="shared" si="47"/>
        <v/>
      </c>
      <c r="I306" t="e">
        <f t="shared" si="41"/>
        <v>#N/A</v>
      </c>
      <c r="J306" t="e">
        <f t="shared" si="48"/>
        <v>#N/A</v>
      </c>
      <c r="K306" t="e">
        <f t="shared" si="49"/>
        <v>#N/A</v>
      </c>
      <c r="L306" t="e">
        <f t="shared" si="50"/>
        <v>#N/A</v>
      </c>
    </row>
    <row r="307" spans="2:12" x14ac:dyDescent="0.25">
      <c r="B307" s="13">
        <v>-8.5</v>
      </c>
      <c r="C307">
        <f t="shared" si="42"/>
        <v>64</v>
      </c>
      <c r="D307">
        <f t="shared" si="43"/>
        <v>-8.5</v>
      </c>
      <c r="E307">
        <f t="shared" si="44"/>
        <v>66</v>
      </c>
      <c r="F307" t="str">
        <f t="shared" si="45"/>
        <v/>
      </c>
      <c r="G307">
        <f t="shared" si="46"/>
        <v>64</v>
      </c>
      <c r="H307" t="str">
        <f t="shared" si="47"/>
        <v>Auburn</v>
      </c>
      <c r="I307" t="e">
        <f t="shared" si="41"/>
        <v>#N/A</v>
      </c>
      <c r="J307" t="e">
        <f t="shared" si="48"/>
        <v>#N/A</v>
      </c>
      <c r="K307" t="e">
        <f t="shared" si="49"/>
        <v>#N/A</v>
      </c>
      <c r="L307" t="e">
        <f t="shared" si="50"/>
        <v>#N/A</v>
      </c>
    </row>
    <row r="308" spans="2:12" x14ac:dyDescent="0.25">
      <c r="B308" s="13" t="s">
        <v>367</v>
      </c>
      <c r="C308">
        <f t="shared" si="42"/>
        <v>64</v>
      </c>
      <c r="D308" t="str">
        <f t="shared" si="43"/>
        <v/>
      </c>
      <c r="E308">
        <f t="shared" si="44"/>
        <v>66</v>
      </c>
      <c r="F308" t="str">
        <f t="shared" si="45"/>
        <v/>
      </c>
      <c r="G308">
        <f t="shared" si="46"/>
        <v>64</v>
      </c>
      <c r="H308" t="str">
        <f t="shared" si="47"/>
        <v/>
      </c>
      <c r="I308" t="e">
        <f t="shared" si="41"/>
        <v>#N/A</v>
      </c>
      <c r="J308" t="e">
        <f t="shared" si="48"/>
        <v>#N/A</v>
      </c>
      <c r="K308" t="e">
        <f t="shared" si="49"/>
        <v>#N/A</v>
      </c>
      <c r="L308" t="e">
        <f t="shared" si="50"/>
        <v>#N/A</v>
      </c>
    </row>
    <row r="309" spans="2:12" x14ac:dyDescent="0.25">
      <c r="B309" s="13" t="s">
        <v>368</v>
      </c>
      <c r="C309">
        <f t="shared" si="42"/>
        <v>64</v>
      </c>
      <c r="D309" t="str">
        <f t="shared" si="43"/>
        <v/>
      </c>
      <c r="E309">
        <f t="shared" si="44"/>
        <v>66</v>
      </c>
      <c r="F309" t="str">
        <f t="shared" si="45"/>
        <v/>
      </c>
      <c r="G309">
        <f t="shared" si="46"/>
        <v>64</v>
      </c>
      <c r="H309" t="str">
        <f t="shared" si="47"/>
        <v/>
      </c>
      <c r="I309" t="e">
        <f t="shared" si="41"/>
        <v>#N/A</v>
      </c>
      <c r="J309" t="e">
        <f t="shared" si="48"/>
        <v>#N/A</v>
      </c>
      <c r="K309" t="e">
        <f t="shared" si="49"/>
        <v>#N/A</v>
      </c>
      <c r="L309" t="e">
        <f t="shared" si="50"/>
        <v>#N/A</v>
      </c>
    </row>
    <row r="310" spans="2:12" x14ac:dyDescent="0.25">
      <c r="B310" s="13" t="s">
        <v>369</v>
      </c>
      <c r="C310">
        <f t="shared" si="42"/>
        <v>65</v>
      </c>
      <c r="D310" t="str">
        <f t="shared" si="43"/>
        <v>130.0</v>
      </c>
      <c r="E310">
        <f t="shared" si="44"/>
        <v>68</v>
      </c>
      <c r="F310" t="str">
        <f t="shared" si="45"/>
        <v>130.0</v>
      </c>
      <c r="G310">
        <f t="shared" si="46"/>
        <v>65</v>
      </c>
      <c r="H310" t="str">
        <f t="shared" si="47"/>
        <v>Lamar</v>
      </c>
      <c r="I310" t="e">
        <f t="shared" si="41"/>
        <v>#N/A</v>
      </c>
      <c r="J310" t="e">
        <f t="shared" si="48"/>
        <v>#N/A</v>
      </c>
      <c r="K310" t="e">
        <f t="shared" si="49"/>
        <v>#N/A</v>
      </c>
      <c r="L310" t="e">
        <f t="shared" si="50"/>
        <v>#N/A</v>
      </c>
    </row>
    <row r="311" spans="2:12" x14ac:dyDescent="0.25">
      <c r="B311" s="13">
        <v>0.83333333333333337</v>
      </c>
      <c r="C311">
        <f t="shared" si="42"/>
        <v>65</v>
      </c>
      <c r="D311" t="str">
        <f t="shared" si="43"/>
        <v/>
      </c>
      <c r="E311">
        <f t="shared" si="44"/>
        <v>68</v>
      </c>
      <c r="F311" t="str">
        <f t="shared" si="45"/>
        <v/>
      </c>
      <c r="G311">
        <f t="shared" si="46"/>
        <v>65</v>
      </c>
      <c r="H311" t="str">
        <f t="shared" si="47"/>
        <v/>
      </c>
      <c r="I311" t="e">
        <f t="shared" si="41"/>
        <v>#N/A</v>
      </c>
      <c r="J311" t="e">
        <f t="shared" si="48"/>
        <v>#N/A</v>
      </c>
      <c r="K311" t="e">
        <f t="shared" si="49"/>
        <v>#N/A</v>
      </c>
      <c r="L311" t="e">
        <f t="shared" si="50"/>
        <v>#N/A</v>
      </c>
    </row>
    <row r="312" spans="2:12" x14ac:dyDescent="0.25">
      <c r="B312" s="13" t="s">
        <v>370</v>
      </c>
      <c r="C312">
        <f t="shared" si="42"/>
        <v>65</v>
      </c>
      <c r="D312" t="str">
        <f t="shared" si="43"/>
        <v/>
      </c>
      <c r="E312">
        <f t="shared" si="44"/>
        <v>68</v>
      </c>
      <c r="F312" t="str">
        <f t="shared" si="45"/>
        <v/>
      </c>
      <c r="G312">
        <f t="shared" si="46"/>
        <v>65</v>
      </c>
      <c r="H312" t="str">
        <f t="shared" si="47"/>
        <v/>
      </c>
      <c r="I312" t="e">
        <f t="shared" si="41"/>
        <v>#N/A</v>
      </c>
      <c r="J312" t="e">
        <f t="shared" si="48"/>
        <v>#N/A</v>
      </c>
      <c r="K312" t="e">
        <f t="shared" si="49"/>
        <v>#N/A</v>
      </c>
      <c r="L312" t="e">
        <f t="shared" si="50"/>
        <v>#N/A</v>
      </c>
    </row>
    <row r="313" spans="2:12" x14ac:dyDescent="0.25">
      <c r="B313" s="13" t="s">
        <v>371</v>
      </c>
      <c r="C313">
        <f t="shared" si="42"/>
        <v>65</v>
      </c>
      <c r="D313" t="str">
        <f t="shared" si="43"/>
        <v/>
      </c>
      <c r="E313">
        <f t="shared" ref="E313:E316" si="51">IF(ISNUMBER(CODE(F313)),E312+2,E312)</f>
        <v>68</v>
      </c>
      <c r="F313" t="str">
        <f t="shared" ref="F313:F316" si="52">IF(LEFT(B313,2)="T:",MID(B313,3,LEN(B313)),"")</f>
        <v/>
      </c>
      <c r="G313">
        <f t="shared" ref="G313:G316" si="53">IF(ISNUMBER(CODE(H313)),G312+1,G312)</f>
        <v>65</v>
      </c>
      <c r="H313" t="str">
        <f t="shared" si="47"/>
        <v/>
      </c>
      <c r="I313" t="e">
        <f t="shared" si="41"/>
        <v>#N/A</v>
      </c>
      <c r="J313" t="e">
        <f t="shared" si="48"/>
        <v>#N/A</v>
      </c>
      <c r="L313" t="e">
        <f t="shared" si="50"/>
        <v>#N/A</v>
      </c>
    </row>
    <row r="314" spans="2:12" x14ac:dyDescent="0.25">
      <c r="B314" s="13">
        <v>-6.5</v>
      </c>
      <c r="C314">
        <f t="shared" si="42"/>
        <v>66</v>
      </c>
      <c r="D314">
        <f t="shared" si="43"/>
        <v>-6.5</v>
      </c>
      <c r="E314">
        <f t="shared" si="51"/>
        <v>68</v>
      </c>
      <c r="F314" t="str">
        <f t="shared" si="52"/>
        <v/>
      </c>
      <c r="G314">
        <f t="shared" si="53"/>
        <v>66</v>
      </c>
      <c r="H314" t="str">
        <f t="shared" si="47"/>
        <v>UAB</v>
      </c>
      <c r="I314" t="e">
        <f t="shared" si="41"/>
        <v>#N/A</v>
      </c>
      <c r="J314" t="e">
        <f t="shared" si="48"/>
        <v>#N/A</v>
      </c>
      <c r="L314" t="e">
        <f t="shared" si="50"/>
        <v>#N/A</v>
      </c>
    </row>
    <row r="315" spans="2:12" x14ac:dyDescent="0.25">
      <c r="B315" s="13" t="s">
        <v>63</v>
      </c>
      <c r="C315">
        <f t="shared" si="42"/>
        <v>66</v>
      </c>
      <c r="D315" t="str">
        <f t="shared" si="43"/>
        <v/>
      </c>
      <c r="E315">
        <f t="shared" si="51"/>
        <v>68</v>
      </c>
      <c r="F315" t="str">
        <f t="shared" si="52"/>
        <v/>
      </c>
      <c r="G315">
        <f t="shared" si="53"/>
        <v>66</v>
      </c>
      <c r="H315" t="str">
        <f t="shared" si="47"/>
        <v/>
      </c>
      <c r="I315" t="e">
        <f t="shared" si="41"/>
        <v>#N/A</v>
      </c>
      <c r="J315" t="e">
        <f t="shared" si="48"/>
        <v>#N/A</v>
      </c>
      <c r="L315" t="e">
        <f t="shared" si="50"/>
        <v>#N/A</v>
      </c>
    </row>
    <row r="316" spans="2:12" x14ac:dyDescent="0.25">
      <c r="B316" s="13" t="s">
        <v>62</v>
      </c>
      <c r="C316">
        <f t="shared" si="42"/>
        <v>66</v>
      </c>
      <c r="D316" t="str">
        <f t="shared" si="43"/>
        <v/>
      </c>
      <c r="E316">
        <f t="shared" si="51"/>
        <v>68</v>
      </c>
      <c r="F316" t="str">
        <f t="shared" si="52"/>
        <v/>
      </c>
      <c r="G316">
        <f t="shared" si="53"/>
        <v>66</v>
      </c>
      <c r="H316" t="str">
        <f t="shared" si="47"/>
        <v/>
      </c>
      <c r="I316" t="e">
        <f t="shared" si="41"/>
        <v>#N/A</v>
      </c>
      <c r="J316" t="e">
        <f t="shared" si="48"/>
        <v>#N/A</v>
      </c>
      <c r="L316" t="e">
        <f t="shared" si="50"/>
        <v>#N/A</v>
      </c>
    </row>
    <row r="317" spans="2:12" x14ac:dyDescent="0.25">
      <c r="B317" s="13" t="s">
        <v>372</v>
      </c>
      <c r="C317">
        <f t="shared" ref="C317:C380" si="54">IF(ISNUMBER(CODE(D317)),C316+1,C316)</f>
        <v>67</v>
      </c>
      <c r="D317" t="str">
        <f t="shared" ref="D317:D380" si="55">IF(B317&lt;0,IF(ISNUMBER(SEARCH("logo",B316)),"",B317),IF(LEFT(B317,2)="T:",MID(B317,3,LEN(B317)),""))</f>
        <v>161.0</v>
      </c>
      <c r="E317">
        <f t="shared" ref="E317:E380" si="56">IF(ISNUMBER(CODE(F317)),E316+2,E316)</f>
        <v>70</v>
      </c>
      <c r="F317" t="str">
        <f t="shared" ref="F317:F380" si="57">IF(LEFT(B317,2)="T:",MID(B317,3,LEN(B317)),"")</f>
        <v>161.0</v>
      </c>
      <c r="G317">
        <f t="shared" ref="G317:G380" si="58">IF(ISNUMBER(CODE(H317)),G316+1,G316)</f>
        <v>67</v>
      </c>
      <c r="H317" t="str">
        <f t="shared" si="47"/>
        <v>Houston Baptist</v>
      </c>
      <c r="I317" t="e">
        <f t="shared" si="41"/>
        <v>#N/A</v>
      </c>
    </row>
    <row r="318" spans="2:12" x14ac:dyDescent="0.25">
      <c r="B318" s="13">
        <v>0.83333333333333337</v>
      </c>
      <c r="C318">
        <f t="shared" si="54"/>
        <v>67</v>
      </c>
      <c r="D318" t="str">
        <f t="shared" si="55"/>
        <v/>
      </c>
      <c r="E318">
        <f t="shared" si="56"/>
        <v>70</v>
      </c>
      <c r="F318" t="str">
        <f t="shared" si="57"/>
        <v/>
      </c>
      <c r="G318">
        <f t="shared" si="58"/>
        <v>67</v>
      </c>
      <c r="H318" t="str">
        <f t="shared" si="47"/>
        <v/>
      </c>
      <c r="I318" t="e">
        <f t="shared" si="41"/>
        <v>#N/A</v>
      </c>
    </row>
    <row r="319" spans="2:12" x14ac:dyDescent="0.25">
      <c r="B319" s="13" t="s">
        <v>7</v>
      </c>
      <c r="C319">
        <f t="shared" si="54"/>
        <v>67</v>
      </c>
      <c r="D319" t="str">
        <f t="shared" si="55"/>
        <v/>
      </c>
      <c r="E319">
        <f t="shared" si="56"/>
        <v>70</v>
      </c>
      <c r="F319" t="str">
        <f t="shared" si="57"/>
        <v/>
      </c>
      <c r="G319">
        <f t="shared" si="58"/>
        <v>67</v>
      </c>
      <c r="H319" t="str">
        <f t="shared" si="47"/>
        <v/>
      </c>
      <c r="I319" t="e">
        <f t="shared" si="41"/>
        <v>#N/A</v>
      </c>
    </row>
    <row r="320" spans="2:12" x14ac:dyDescent="0.25">
      <c r="B320" s="13" t="s">
        <v>6</v>
      </c>
      <c r="C320">
        <f t="shared" si="54"/>
        <v>67</v>
      </c>
      <c r="D320" t="str">
        <f t="shared" si="55"/>
        <v/>
      </c>
      <c r="E320">
        <f t="shared" si="56"/>
        <v>70</v>
      </c>
      <c r="F320" t="str">
        <f t="shared" si="57"/>
        <v/>
      </c>
      <c r="G320">
        <f t="shared" si="58"/>
        <v>67</v>
      </c>
      <c r="H320" t="str">
        <f t="shared" si="47"/>
        <v/>
      </c>
      <c r="I320" t="e">
        <f t="shared" si="41"/>
        <v>#N/A</v>
      </c>
    </row>
    <row r="321" spans="2:9" x14ac:dyDescent="0.25">
      <c r="B321" s="13">
        <v>-25.5</v>
      </c>
      <c r="C321">
        <f t="shared" si="54"/>
        <v>68</v>
      </c>
      <c r="D321">
        <f t="shared" si="55"/>
        <v>-25.5</v>
      </c>
      <c r="E321">
        <f t="shared" si="56"/>
        <v>70</v>
      </c>
      <c r="F321" t="str">
        <f t="shared" si="57"/>
        <v/>
      </c>
      <c r="G321">
        <f t="shared" si="58"/>
        <v>68</v>
      </c>
      <c r="H321" t="str">
        <f t="shared" si="47"/>
        <v>Houston</v>
      </c>
      <c r="I321" t="e">
        <f t="shared" si="41"/>
        <v>#N/A</v>
      </c>
    </row>
    <row r="322" spans="2:9" x14ac:dyDescent="0.25">
      <c r="B322" s="13" t="s">
        <v>373</v>
      </c>
      <c r="C322">
        <f t="shared" si="54"/>
        <v>68</v>
      </c>
      <c r="D322" t="str">
        <f t="shared" si="55"/>
        <v/>
      </c>
      <c r="E322">
        <f t="shared" si="56"/>
        <v>70</v>
      </c>
      <c r="F322" t="str">
        <f t="shared" si="57"/>
        <v/>
      </c>
      <c r="G322">
        <f t="shared" si="58"/>
        <v>68</v>
      </c>
      <c r="H322" t="str">
        <f t="shared" si="47"/>
        <v/>
      </c>
      <c r="I322" t="e">
        <f t="shared" ref="I322:I385" si="59">VLOOKUP(ROW(A321),$G$2:$H$500,2,0)</f>
        <v>#N/A</v>
      </c>
    </row>
    <row r="323" spans="2:9" x14ac:dyDescent="0.25">
      <c r="B323" s="13" t="s">
        <v>374</v>
      </c>
      <c r="C323">
        <f t="shared" si="54"/>
        <v>68</v>
      </c>
      <c r="D323" t="str">
        <f t="shared" si="55"/>
        <v/>
      </c>
      <c r="E323">
        <f t="shared" si="56"/>
        <v>70</v>
      </c>
      <c r="F323" t="str">
        <f t="shared" si="57"/>
        <v/>
      </c>
      <c r="G323">
        <f t="shared" si="58"/>
        <v>68</v>
      </c>
      <c r="H323" t="str">
        <f t="shared" ref="H323:H386" si="60">IF(ISNUMBER(CODE(D323)),B322,IF(ISNUMBER(CODE(F323)),B322,""))</f>
        <v/>
      </c>
      <c r="I323" t="e">
        <f t="shared" si="59"/>
        <v>#N/A</v>
      </c>
    </row>
    <row r="324" spans="2:9" x14ac:dyDescent="0.25">
      <c r="B324" s="13" t="s">
        <v>375</v>
      </c>
      <c r="C324">
        <f t="shared" si="54"/>
        <v>69</v>
      </c>
      <c r="D324" t="str">
        <f t="shared" si="55"/>
        <v>134.0</v>
      </c>
      <c r="E324">
        <f t="shared" si="56"/>
        <v>72</v>
      </c>
      <c r="F324" t="str">
        <f t="shared" si="57"/>
        <v>134.0</v>
      </c>
      <c r="G324">
        <f t="shared" si="58"/>
        <v>69</v>
      </c>
      <c r="H324" t="str">
        <f t="shared" si="60"/>
        <v>Canisius</v>
      </c>
      <c r="I324" t="e">
        <f t="shared" si="59"/>
        <v>#N/A</v>
      </c>
    </row>
    <row r="325" spans="2:9" x14ac:dyDescent="0.25">
      <c r="B325" s="13">
        <v>0.83333333333333337</v>
      </c>
      <c r="C325">
        <f t="shared" si="54"/>
        <v>69</v>
      </c>
      <c r="D325" t="str">
        <f t="shared" si="55"/>
        <v/>
      </c>
      <c r="E325">
        <f t="shared" si="56"/>
        <v>72</v>
      </c>
      <c r="F325" t="str">
        <f t="shared" si="57"/>
        <v/>
      </c>
      <c r="G325">
        <f t="shared" si="58"/>
        <v>69</v>
      </c>
      <c r="H325" t="str">
        <f t="shared" si="60"/>
        <v/>
      </c>
      <c r="I325" t="e">
        <f t="shared" si="59"/>
        <v>#N/A</v>
      </c>
    </row>
    <row r="326" spans="2:9" x14ac:dyDescent="0.25">
      <c r="B326" s="13" t="s">
        <v>376</v>
      </c>
      <c r="C326">
        <f t="shared" si="54"/>
        <v>69</v>
      </c>
      <c r="D326" t="str">
        <f t="shared" si="55"/>
        <v/>
      </c>
      <c r="E326">
        <f t="shared" si="56"/>
        <v>72</v>
      </c>
      <c r="F326" t="str">
        <f t="shared" si="57"/>
        <v/>
      </c>
      <c r="G326">
        <f t="shared" si="58"/>
        <v>69</v>
      </c>
      <c r="H326" t="str">
        <f t="shared" si="60"/>
        <v/>
      </c>
      <c r="I326" t="e">
        <f t="shared" si="59"/>
        <v>#N/A</v>
      </c>
    </row>
    <row r="327" spans="2:9" x14ac:dyDescent="0.25">
      <c r="B327" s="13" t="s">
        <v>377</v>
      </c>
      <c r="C327">
        <f t="shared" si="54"/>
        <v>69</v>
      </c>
      <c r="D327" t="str">
        <f t="shared" si="55"/>
        <v/>
      </c>
      <c r="E327">
        <f t="shared" si="56"/>
        <v>72</v>
      </c>
      <c r="F327" t="str">
        <f t="shared" si="57"/>
        <v/>
      </c>
      <c r="G327">
        <f t="shared" si="58"/>
        <v>69</v>
      </c>
      <c r="H327" t="str">
        <f t="shared" si="60"/>
        <v/>
      </c>
      <c r="I327" t="e">
        <f t="shared" si="59"/>
        <v>#N/A</v>
      </c>
    </row>
    <row r="328" spans="2:9" x14ac:dyDescent="0.25">
      <c r="B328" s="13">
        <v>-5.5</v>
      </c>
      <c r="C328">
        <f t="shared" si="54"/>
        <v>70</v>
      </c>
      <c r="D328">
        <f t="shared" si="55"/>
        <v>-5.5</v>
      </c>
      <c r="E328">
        <f t="shared" si="56"/>
        <v>72</v>
      </c>
      <c r="F328" t="str">
        <f t="shared" si="57"/>
        <v/>
      </c>
      <c r="G328">
        <f t="shared" si="58"/>
        <v>70</v>
      </c>
      <c r="H328" t="str">
        <f t="shared" si="60"/>
        <v>UIC</v>
      </c>
      <c r="I328" t="e">
        <f t="shared" si="59"/>
        <v>#N/A</v>
      </c>
    </row>
    <row r="329" spans="2:9" x14ac:dyDescent="0.25">
      <c r="B329" s="13" t="s">
        <v>378</v>
      </c>
      <c r="C329">
        <f t="shared" si="54"/>
        <v>70</v>
      </c>
      <c r="D329" t="str">
        <f t="shared" si="55"/>
        <v/>
      </c>
      <c r="E329">
        <f t="shared" si="56"/>
        <v>72</v>
      </c>
      <c r="F329" t="str">
        <f t="shared" si="57"/>
        <v/>
      </c>
      <c r="G329">
        <f t="shared" si="58"/>
        <v>70</v>
      </c>
      <c r="H329" t="str">
        <f t="shared" si="60"/>
        <v/>
      </c>
      <c r="I329" t="e">
        <f t="shared" si="59"/>
        <v>#N/A</v>
      </c>
    </row>
    <row r="330" spans="2:9" x14ac:dyDescent="0.25">
      <c r="B330" s="13" t="s">
        <v>379</v>
      </c>
      <c r="C330">
        <f t="shared" si="54"/>
        <v>70</v>
      </c>
      <c r="D330" t="str">
        <f t="shared" si="55"/>
        <v/>
      </c>
      <c r="E330">
        <f t="shared" si="56"/>
        <v>72</v>
      </c>
      <c r="F330" t="str">
        <f t="shared" si="57"/>
        <v/>
      </c>
      <c r="G330">
        <f t="shared" si="58"/>
        <v>70</v>
      </c>
      <c r="H330" t="str">
        <f t="shared" si="60"/>
        <v/>
      </c>
      <c r="I330" t="e">
        <f t="shared" si="59"/>
        <v>#N/A</v>
      </c>
    </row>
    <row r="331" spans="2:9" x14ac:dyDescent="0.25">
      <c r="B331" s="13" t="s">
        <v>238</v>
      </c>
      <c r="C331">
        <f t="shared" si="54"/>
        <v>71</v>
      </c>
      <c r="D331" t="str">
        <f t="shared" si="55"/>
        <v>133.5</v>
      </c>
      <c r="E331">
        <f t="shared" si="56"/>
        <v>74</v>
      </c>
      <c r="F331" t="str">
        <f t="shared" si="57"/>
        <v>133.5</v>
      </c>
      <c r="G331">
        <f t="shared" si="58"/>
        <v>71</v>
      </c>
      <c r="H331" t="str">
        <f t="shared" si="60"/>
        <v>Northwestern St</v>
      </c>
      <c r="I331" t="e">
        <f t="shared" si="59"/>
        <v>#N/A</v>
      </c>
    </row>
    <row r="332" spans="2:9" x14ac:dyDescent="0.25">
      <c r="B332" s="13">
        <v>0.83333333333333337</v>
      </c>
      <c r="C332">
        <f t="shared" si="54"/>
        <v>71</v>
      </c>
      <c r="D332" t="str">
        <f t="shared" si="55"/>
        <v/>
      </c>
      <c r="E332">
        <f t="shared" si="56"/>
        <v>74</v>
      </c>
      <c r="F332" t="str">
        <f t="shared" si="57"/>
        <v/>
      </c>
      <c r="G332">
        <f t="shared" si="58"/>
        <v>71</v>
      </c>
      <c r="H332" t="str">
        <f t="shared" si="60"/>
        <v/>
      </c>
      <c r="I332" t="e">
        <f t="shared" si="59"/>
        <v>#N/A</v>
      </c>
    </row>
    <row r="333" spans="2:9" x14ac:dyDescent="0.25">
      <c r="B333" s="13" t="s">
        <v>380</v>
      </c>
      <c r="C333">
        <f t="shared" si="54"/>
        <v>71</v>
      </c>
      <c r="D333" t="str">
        <f t="shared" si="55"/>
        <v/>
      </c>
      <c r="E333">
        <f t="shared" si="56"/>
        <v>74</v>
      </c>
      <c r="F333" t="str">
        <f t="shared" si="57"/>
        <v/>
      </c>
      <c r="G333">
        <f t="shared" si="58"/>
        <v>71</v>
      </c>
      <c r="H333" t="str">
        <f t="shared" si="60"/>
        <v/>
      </c>
      <c r="I333" t="e">
        <f t="shared" si="59"/>
        <v>#N/A</v>
      </c>
    </row>
    <row r="334" spans="2:9" x14ac:dyDescent="0.25">
      <c r="B334" s="13" t="s">
        <v>381</v>
      </c>
      <c r="C334">
        <f t="shared" si="54"/>
        <v>71</v>
      </c>
      <c r="D334" t="str">
        <f t="shared" si="55"/>
        <v/>
      </c>
      <c r="E334">
        <f t="shared" si="56"/>
        <v>74</v>
      </c>
      <c r="F334" t="str">
        <f t="shared" si="57"/>
        <v/>
      </c>
      <c r="G334">
        <f t="shared" si="58"/>
        <v>71</v>
      </c>
      <c r="H334" t="str">
        <f t="shared" si="60"/>
        <v/>
      </c>
      <c r="I334" t="e">
        <f t="shared" si="59"/>
        <v>#N/A</v>
      </c>
    </row>
    <row r="335" spans="2:9" x14ac:dyDescent="0.25">
      <c r="B335" s="13">
        <v>-13.5</v>
      </c>
      <c r="C335">
        <f t="shared" si="54"/>
        <v>72</v>
      </c>
      <c r="D335">
        <f t="shared" si="55"/>
        <v>-13.5</v>
      </c>
      <c r="E335">
        <f t="shared" si="56"/>
        <v>74</v>
      </c>
      <c r="F335" t="str">
        <f t="shared" si="57"/>
        <v/>
      </c>
      <c r="G335">
        <f t="shared" si="58"/>
        <v>72</v>
      </c>
      <c r="H335" t="str">
        <f t="shared" si="60"/>
        <v>UL-Monroe</v>
      </c>
      <c r="I335" t="e">
        <f t="shared" si="59"/>
        <v>#N/A</v>
      </c>
    </row>
    <row r="336" spans="2:9" x14ac:dyDescent="0.25">
      <c r="B336" s="13" t="s">
        <v>382</v>
      </c>
      <c r="C336">
        <f t="shared" si="54"/>
        <v>72</v>
      </c>
      <c r="D336" t="str">
        <f t="shared" si="55"/>
        <v/>
      </c>
      <c r="E336">
        <f t="shared" si="56"/>
        <v>74</v>
      </c>
      <c r="F336" t="str">
        <f t="shared" si="57"/>
        <v/>
      </c>
      <c r="G336">
        <f t="shared" si="58"/>
        <v>72</v>
      </c>
      <c r="H336" t="str">
        <f t="shared" si="60"/>
        <v/>
      </c>
      <c r="I336" t="e">
        <f t="shared" si="59"/>
        <v>#N/A</v>
      </c>
    </row>
    <row r="337" spans="2:9" x14ac:dyDescent="0.25">
      <c r="B337" s="13" t="s">
        <v>383</v>
      </c>
      <c r="C337">
        <f t="shared" si="54"/>
        <v>72</v>
      </c>
      <c r="D337" t="str">
        <f t="shared" si="55"/>
        <v/>
      </c>
      <c r="E337">
        <f t="shared" si="56"/>
        <v>74</v>
      </c>
      <c r="F337" t="str">
        <f t="shared" si="57"/>
        <v/>
      </c>
      <c r="G337">
        <f t="shared" si="58"/>
        <v>72</v>
      </c>
      <c r="H337" t="str">
        <f t="shared" si="60"/>
        <v/>
      </c>
      <c r="I337" t="e">
        <f t="shared" si="59"/>
        <v>#N/A</v>
      </c>
    </row>
    <row r="338" spans="2:9" x14ac:dyDescent="0.25">
      <c r="B338" s="13" t="s">
        <v>384</v>
      </c>
      <c r="C338">
        <f t="shared" si="54"/>
        <v>73</v>
      </c>
      <c r="D338" t="str">
        <f t="shared" si="55"/>
        <v>125.5</v>
      </c>
      <c r="E338">
        <f t="shared" si="56"/>
        <v>76</v>
      </c>
      <c r="F338" t="str">
        <f t="shared" si="57"/>
        <v>125.5</v>
      </c>
      <c r="G338">
        <f t="shared" si="58"/>
        <v>73</v>
      </c>
      <c r="H338" t="str">
        <f t="shared" si="60"/>
        <v>N Carolina Cent</v>
      </c>
      <c r="I338" t="e">
        <f t="shared" si="59"/>
        <v>#N/A</v>
      </c>
    </row>
    <row r="339" spans="2:9" x14ac:dyDescent="0.25">
      <c r="B339" s="13">
        <v>0.83333333333333337</v>
      </c>
      <c r="C339">
        <f t="shared" si="54"/>
        <v>73</v>
      </c>
      <c r="D339" t="str">
        <f t="shared" si="55"/>
        <v/>
      </c>
      <c r="E339">
        <f t="shared" si="56"/>
        <v>76</v>
      </c>
      <c r="F339" t="str">
        <f t="shared" si="57"/>
        <v/>
      </c>
      <c r="G339">
        <f t="shared" si="58"/>
        <v>73</v>
      </c>
      <c r="H339" t="str">
        <f t="shared" si="60"/>
        <v/>
      </c>
      <c r="I339" t="e">
        <f t="shared" si="59"/>
        <v>#N/A</v>
      </c>
    </row>
    <row r="340" spans="2:9" x14ac:dyDescent="0.25">
      <c r="B340" s="13" t="s">
        <v>385</v>
      </c>
      <c r="C340">
        <f t="shared" si="54"/>
        <v>73</v>
      </c>
      <c r="D340" t="str">
        <f t="shared" si="55"/>
        <v/>
      </c>
      <c r="E340">
        <f t="shared" si="56"/>
        <v>76</v>
      </c>
      <c r="F340" t="str">
        <f t="shared" si="57"/>
        <v/>
      </c>
      <c r="G340">
        <f t="shared" si="58"/>
        <v>73</v>
      </c>
      <c r="H340" t="str">
        <f t="shared" si="60"/>
        <v/>
      </c>
      <c r="I340" t="e">
        <f t="shared" si="59"/>
        <v>#N/A</v>
      </c>
    </row>
    <row r="341" spans="2:9" x14ac:dyDescent="0.25">
      <c r="B341" s="13" t="s">
        <v>386</v>
      </c>
      <c r="C341">
        <f t="shared" si="54"/>
        <v>73</v>
      </c>
      <c r="D341" t="str">
        <f t="shared" si="55"/>
        <v/>
      </c>
      <c r="E341">
        <f t="shared" si="56"/>
        <v>76</v>
      </c>
      <c r="F341" t="str">
        <f t="shared" si="57"/>
        <v/>
      </c>
      <c r="G341">
        <f t="shared" si="58"/>
        <v>73</v>
      </c>
      <c r="H341" t="str">
        <f t="shared" si="60"/>
        <v/>
      </c>
      <c r="I341" t="e">
        <f t="shared" si="59"/>
        <v>#N/A</v>
      </c>
    </row>
    <row r="342" spans="2:9" x14ac:dyDescent="0.25">
      <c r="B342" s="13">
        <v>-9</v>
      </c>
      <c r="C342">
        <f t="shared" si="54"/>
        <v>74</v>
      </c>
      <c r="D342">
        <f t="shared" si="55"/>
        <v>-9</v>
      </c>
      <c r="E342">
        <f t="shared" si="56"/>
        <v>76</v>
      </c>
      <c r="F342" t="str">
        <f t="shared" si="57"/>
        <v/>
      </c>
      <c r="G342">
        <f t="shared" si="58"/>
        <v>74</v>
      </c>
      <c r="H342" t="str">
        <f t="shared" si="60"/>
        <v>Southern Ill</v>
      </c>
      <c r="I342" t="e">
        <f t="shared" si="59"/>
        <v>#N/A</v>
      </c>
    </row>
    <row r="343" spans="2:9" x14ac:dyDescent="0.25">
      <c r="B343" s="13" t="s">
        <v>387</v>
      </c>
      <c r="C343">
        <f t="shared" si="54"/>
        <v>74</v>
      </c>
      <c r="D343" t="str">
        <f t="shared" si="55"/>
        <v/>
      </c>
      <c r="E343">
        <f t="shared" si="56"/>
        <v>76</v>
      </c>
      <c r="F343" t="str">
        <f t="shared" si="57"/>
        <v/>
      </c>
      <c r="G343">
        <f t="shared" si="58"/>
        <v>74</v>
      </c>
      <c r="H343" t="str">
        <f t="shared" si="60"/>
        <v/>
      </c>
      <c r="I343" t="e">
        <f t="shared" si="59"/>
        <v>#N/A</v>
      </c>
    </row>
    <row r="344" spans="2:9" x14ac:dyDescent="0.25">
      <c r="B344" s="13" t="s">
        <v>388</v>
      </c>
      <c r="C344">
        <f t="shared" si="54"/>
        <v>74</v>
      </c>
      <c r="D344" t="str">
        <f t="shared" si="55"/>
        <v/>
      </c>
      <c r="E344">
        <f t="shared" si="56"/>
        <v>76</v>
      </c>
      <c r="F344" t="str">
        <f t="shared" si="57"/>
        <v/>
      </c>
      <c r="G344">
        <f t="shared" si="58"/>
        <v>74</v>
      </c>
      <c r="H344" t="str">
        <f t="shared" si="60"/>
        <v/>
      </c>
      <c r="I344" t="e">
        <f t="shared" si="59"/>
        <v>#N/A</v>
      </c>
    </row>
    <row r="345" spans="2:9" x14ac:dyDescent="0.25">
      <c r="B345" s="13">
        <v>-2</v>
      </c>
      <c r="C345">
        <f t="shared" si="54"/>
        <v>75</v>
      </c>
      <c r="D345">
        <f t="shared" si="55"/>
        <v>-2</v>
      </c>
      <c r="E345">
        <f t="shared" si="56"/>
        <v>76</v>
      </c>
      <c r="F345" t="str">
        <f t="shared" si="57"/>
        <v/>
      </c>
      <c r="G345">
        <f t="shared" si="58"/>
        <v>75</v>
      </c>
      <c r="H345" t="str">
        <f t="shared" si="60"/>
        <v>Colgate</v>
      </c>
      <c r="I345" t="e">
        <f t="shared" si="59"/>
        <v>#N/A</v>
      </c>
    </row>
    <row r="346" spans="2:9" x14ac:dyDescent="0.25">
      <c r="B346" s="13">
        <v>0.83333333333333337</v>
      </c>
      <c r="C346">
        <f t="shared" si="54"/>
        <v>75</v>
      </c>
      <c r="D346" t="str">
        <f t="shared" si="55"/>
        <v/>
      </c>
      <c r="E346">
        <f t="shared" si="56"/>
        <v>76</v>
      </c>
      <c r="F346" t="str">
        <f t="shared" si="57"/>
        <v/>
      </c>
      <c r="G346">
        <f t="shared" si="58"/>
        <v>75</v>
      </c>
      <c r="H346" t="str">
        <f t="shared" si="60"/>
        <v/>
      </c>
      <c r="I346" t="e">
        <f t="shared" si="59"/>
        <v>#N/A</v>
      </c>
    </row>
    <row r="347" spans="2:9" x14ac:dyDescent="0.25">
      <c r="B347" s="13" t="s">
        <v>208</v>
      </c>
      <c r="C347">
        <f t="shared" si="54"/>
        <v>75</v>
      </c>
      <c r="D347" t="str">
        <f t="shared" si="55"/>
        <v/>
      </c>
      <c r="E347">
        <f t="shared" si="56"/>
        <v>76</v>
      </c>
      <c r="F347" t="str">
        <f t="shared" si="57"/>
        <v/>
      </c>
      <c r="G347">
        <f t="shared" si="58"/>
        <v>75</v>
      </c>
      <c r="H347" t="str">
        <f t="shared" si="60"/>
        <v/>
      </c>
      <c r="I347" t="e">
        <f t="shared" si="59"/>
        <v>#N/A</v>
      </c>
    </row>
    <row r="348" spans="2:9" x14ac:dyDescent="0.25">
      <c r="B348" s="13" t="s">
        <v>209</v>
      </c>
      <c r="C348">
        <f t="shared" si="54"/>
        <v>75</v>
      </c>
      <c r="D348" t="str">
        <f t="shared" si="55"/>
        <v/>
      </c>
      <c r="E348">
        <f t="shared" si="56"/>
        <v>76</v>
      </c>
      <c r="F348" t="str">
        <f t="shared" si="57"/>
        <v/>
      </c>
      <c r="G348">
        <f t="shared" si="58"/>
        <v>75</v>
      </c>
      <c r="H348" t="str">
        <f t="shared" si="60"/>
        <v/>
      </c>
      <c r="I348" t="e">
        <f t="shared" si="59"/>
        <v>#N/A</v>
      </c>
    </row>
    <row r="349" spans="2:9" x14ac:dyDescent="0.25">
      <c r="B349" s="13" t="s">
        <v>272</v>
      </c>
      <c r="C349">
        <f t="shared" si="54"/>
        <v>76</v>
      </c>
      <c r="D349" t="str">
        <f t="shared" si="55"/>
        <v>154.0</v>
      </c>
      <c r="E349">
        <f t="shared" si="56"/>
        <v>78</v>
      </c>
      <c r="F349" t="str">
        <f t="shared" si="57"/>
        <v>154.0</v>
      </c>
      <c r="G349">
        <f t="shared" si="58"/>
        <v>76</v>
      </c>
      <c r="H349" t="str">
        <f t="shared" si="60"/>
        <v>Green Bay</v>
      </c>
      <c r="I349" t="e">
        <f t="shared" si="59"/>
        <v>#N/A</v>
      </c>
    </row>
    <row r="350" spans="2:9" x14ac:dyDescent="0.25">
      <c r="B350" s="13" t="s">
        <v>139</v>
      </c>
      <c r="C350">
        <f t="shared" si="54"/>
        <v>76</v>
      </c>
      <c r="D350" t="str">
        <f t="shared" si="55"/>
        <v/>
      </c>
      <c r="E350">
        <f t="shared" si="56"/>
        <v>78</v>
      </c>
      <c r="F350" t="str">
        <f t="shared" si="57"/>
        <v/>
      </c>
      <c r="G350">
        <f t="shared" si="58"/>
        <v>76</v>
      </c>
      <c r="H350" t="str">
        <f t="shared" si="60"/>
        <v/>
      </c>
      <c r="I350" t="e">
        <f t="shared" si="59"/>
        <v>#N/A</v>
      </c>
    </row>
    <row r="351" spans="2:9" x14ac:dyDescent="0.25">
      <c r="B351" s="13" t="s">
        <v>140</v>
      </c>
      <c r="C351">
        <f t="shared" si="54"/>
        <v>76</v>
      </c>
      <c r="D351" t="str">
        <f t="shared" si="55"/>
        <v/>
      </c>
      <c r="E351">
        <f t="shared" si="56"/>
        <v>78</v>
      </c>
      <c r="F351" t="str">
        <f t="shared" si="57"/>
        <v/>
      </c>
      <c r="G351">
        <f t="shared" si="58"/>
        <v>76</v>
      </c>
      <c r="H351" t="str">
        <f t="shared" si="60"/>
        <v/>
      </c>
      <c r="I351" t="e">
        <f t="shared" si="59"/>
        <v>#N/A</v>
      </c>
    </row>
    <row r="352" spans="2:9" x14ac:dyDescent="0.25">
      <c r="B352" s="13" t="s">
        <v>389</v>
      </c>
      <c r="C352">
        <f t="shared" si="54"/>
        <v>77</v>
      </c>
      <c r="D352" t="str">
        <f t="shared" si="55"/>
        <v>151.0</v>
      </c>
      <c r="E352">
        <f t="shared" si="56"/>
        <v>80</v>
      </c>
      <c r="F352" t="str">
        <f t="shared" si="57"/>
        <v>151.0</v>
      </c>
      <c r="G352">
        <f t="shared" si="58"/>
        <v>77</v>
      </c>
      <c r="H352" t="str">
        <f t="shared" si="60"/>
        <v>Loyola (MD)</v>
      </c>
      <c r="I352" t="e">
        <f t="shared" si="59"/>
        <v>#N/A</v>
      </c>
    </row>
    <row r="353" spans="2:9" x14ac:dyDescent="0.25">
      <c r="B353" s="13">
        <v>0.83333333333333337</v>
      </c>
      <c r="C353">
        <f t="shared" si="54"/>
        <v>77</v>
      </c>
      <c r="D353" t="str">
        <f t="shared" si="55"/>
        <v/>
      </c>
      <c r="E353">
        <f t="shared" si="56"/>
        <v>80</v>
      </c>
      <c r="F353" t="str">
        <f t="shared" si="57"/>
        <v/>
      </c>
      <c r="G353">
        <f t="shared" si="58"/>
        <v>77</v>
      </c>
      <c r="H353" t="str">
        <f t="shared" si="60"/>
        <v/>
      </c>
      <c r="I353" t="e">
        <f t="shared" si="59"/>
        <v>#N/A</v>
      </c>
    </row>
    <row r="354" spans="2:9" x14ac:dyDescent="0.25">
      <c r="B354" s="13" t="s">
        <v>214</v>
      </c>
      <c r="C354">
        <f t="shared" si="54"/>
        <v>77</v>
      </c>
      <c r="D354" t="str">
        <f t="shared" si="55"/>
        <v/>
      </c>
      <c r="E354">
        <f t="shared" si="56"/>
        <v>80</v>
      </c>
      <c r="F354" t="str">
        <f t="shared" si="57"/>
        <v/>
      </c>
      <c r="G354">
        <f t="shared" si="58"/>
        <v>77</v>
      </c>
      <c r="H354" t="str">
        <f t="shared" si="60"/>
        <v/>
      </c>
      <c r="I354" t="e">
        <f t="shared" si="59"/>
        <v>#N/A</v>
      </c>
    </row>
    <row r="355" spans="2:9" x14ac:dyDescent="0.25">
      <c r="B355" s="13" t="s">
        <v>215</v>
      </c>
      <c r="C355">
        <f t="shared" si="54"/>
        <v>77</v>
      </c>
      <c r="D355" t="str">
        <f t="shared" si="55"/>
        <v/>
      </c>
      <c r="E355">
        <f t="shared" si="56"/>
        <v>80</v>
      </c>
      <c r="F355" t="str">
        <f t="shared" si="57"/>
        <v/>
      </c>
      <c r="G355">
        <f t="shared" si="58"/>
        <v>77</v>
      </c>
      <c r="H355" t="str">
        <f t="shared" si="60"/>
        <v/>
      </c>
      <c r="I355" t="e">
        <f t="shared" si="59"/>
        <v>#N/A</v>
      </c>
    </row>
    <row r="356" spans="2:9" x14ac:dyDescent="0.25">
      <c r="B356" s="13">
        <v>-6</v>
      </c>
      <c r="C356">
        <f t="shared" si="54"/>
        <v>78</v>
      </c>
      <c r="D356">
        <f t="shared" si="55"/>
        <v>-6</v>
      </c>
      <c r="E356">
        <f t="shared" si="56"/>
        <v>80</v>
      </c>
      <c r="F356" t="str">
        <f t="shared" si="57"/>
        <v/>
      </c>
      <c r="G356">
        <f t="shared" si="58"/>
        <v>78</v>
      </c>
      <c r="H356" t="str">
        <f t="shared" si="60"/>
        <v>Omaha</v>
      </c>
      <c r="I356" t="e">
        <f t="shared" si="59"/>
        <v>#N/A</v>
      </c>
    </row>
    <row r="357" spans="2:9" x14ac:dyDescent="0.25">
      <c r="B357" s="13" t="s">
        <v>390</v>
      </c>
      <c r="C357">
        <f t="shared" si="54"/>
        <v>78</v>
      </c>
      <c r="D357" t="str">
        <f t="shared" si="55"/>
        <v/>
      </c>
      <c r="E357">
        <f t="shared" si="56"/>
        <v>80</v>
      </c>
      <c r="F357" t="str">
        <f t="shared" si="57"/>
        <v/>
      </c>
      <c r="G357">
        <f t="shared" si="58"/>
        <v>78</v>
      </c>
      <c r="H357" t="str">
        <f t="shared" si="60"/>
        <v/>
      </c>
      <c r="I357" t="e">
        <f t="shared" si="59"/>
        <v>#N/A</v>
      </c>
    </row>
    <row r="358" spans="2:9" x14ac:dyDescent="0.25">
      <c r="B358" s="13" t="s">
        <v>391</v>
      </c>
      <c r="C358">
        <f t="shared" si="54"/>
        <v>78</v>
      </c>
      <c r="D358" t="str">
        <f t="shared" si="55"/>
        <v/>
      </c>
      <c r="E358">
        <f t="shared" si="56"/>
        <v>80</v>
      </c>
      <c r="F358" t="str">
        <f t="shared" si="57"/>
        <v/>
      </c>
      <c r="G358">
        <f t="shared" si="58"/>
        <v>78</v>
      </c>
      <c r="H358" t="str">
        <f t="shared" si="60"/>
        <v/>
      </c>
      <c r="I358" t="e">
        <f t="shared" si="59"/>
        <v>#N/A</v>
      </c>
    </row>
    <row r="359" spans="2:9" x14ac:dyDescent="0.25">
      <c r="B359" s="13" t="s">
        <v>228</v>
      </c>
      <c r="C359">
        <f t="shared" si="54"/>
        <v>79</v>
      </c>
      <c r="D359" t="str">
        <f t="shared" si="55"/>
        <v>157.0</v>
      </c>
      <c r="E359">
        <f t="shared" si="56"/>
        <v>82</v>
      </c>
      <c r="F359" t="str">
        <f t="shared" si="57"/>
        <v>157.0</v>
      </c>
      <c r="G359">
        <f t="shared" si="58"/>
        <v>79</v>
      </c>
      <c r="H359" t="str">
        <f t="shared" si="60"/>
        <v>Central Michigan</v>
      </c>
      <c r="I359" t="e">
        <f t="shared" si="59"/>
        <v>#N/A</v>
      </c>
    </row>
    <row r="360" spans="2:9" x14ac:dyDescent="0.25">
      <c r="B360" s="13">
        <v>0.83333333333333337</v>
      </c>
      <c r="C360">
        <f t="shared" si="54"/>
        <v>79</v>
      </c>
      <c r="D360" t="str">
        <f t="shared" si="55"/>
        <v/>
      </c>
      <c r="E360">
        <f t="shared" si="56"/>
        <v>82</v>
      </c>
      <c r="F360" t="str">
        <f t="shared" si="57"/>
        <v/>
      </c>
      <c r="G360">
        <f t="shared" si="58"/>
        <v>79</v>
      </c>
      <c r="H360" t="str">
        <f t="shared" si="60"/>
        <v/>
      </c>
      <c r="I360" t="e">
        <f t="shared" si="59"/>
        <v>#N/A</v>
      </c>
    </row>
    <row r="361" spans="2:9" x14ac:dyDescent="0.25">
      <c r="B361" s="13" t="s">
        <v>392</v>
      </c>
      <c r="C361">
        <f t="shared" si="54"/>
        <v>79</v>
      </c>
      <c r="D361" t="str">
        <f t="shared" si="55"/>
        <v/>
      </c>
      <c r="E361">
        <f t="shared" si="56"/>
        <v>82</v>
      </c>
      <c r="F361" t="str">
        <f t="shared" si="57"/>
        <v/>
      </c>
      <c r="G361">
        <f t="shared" si="58"/>
        <v>79</v>
      </c>
      <c r="H361" t="str">
        <f t="shared" si="60"/>
        <v/>
      </c>
      <c r="I361" t="e">
        <f t="shared" si="59"/>
        <v>#N/A</v>
      </c>
    </row>
    <row r="362" spans="2:9" x14ac:dyDescent="0.25">
      <c r="B362" s="13" t="s">
        <v>393</v>
      </c>
      <c r="C362">
        <f t="shared" si="54"/>
        <v>79</v>
      </c>
      <c r="D362" t="str">
        <f t="shared" si="55"/>
        <v/>
      </c>
      <c r="E362">
        <f t="shared" si="56"/>
        <v>82</v>
      </c>
      <c r="F362" t="str">
        <f t="shared" si="57"/>
        <v/>
      </c>
      <c r="G362">
        <f t="shared" si="58"/>
        <v>79</v>
      </c>
      <c r="H362" t="str">
        <f t="shared" si="60"/>
        <v/>
      </c>
      <c r="I362" t="e">
        <f t="shared" si="59"/>
        <v>#N/A</v>
      </c>
    </row>
    <row r="363" spans="2:9" x14ac:dyDescent="0.25">
      <c r="B363" s="13">
        <v>-12</v>
      </c>
      <c r="C363">
        <f t="shared" si="54"/>
        <v>80</v>
      </c>
      <c r="D363">
        <f t="shared" si="55"/>
        <v>-12</v>
      </c>
      <c r="E363">
        <f t="shared" si="56"/>
        <v>82</v>
      </c>
      <c r="F363" t="str">
        <f t="shared" si="57"/>
        <v/>
      </c>
      <c r="G363">
        <f t="shared" si="58"/>
        <v>80</v>
      </c>
      <c r="H363" t="str">
        <f t="shared" si="60"/>
        <v>DePaul</v>
      </c>
      <c r="I363" t="e">
        <f t="shared" si="59"/>
        <v>#N/A</v>
      </c>
    </row>
    <row r="364" spans="2:9" x14ac:dyDescent="0.25">
      <c r="B364" s="13" t="s">
        <v>121</v>
      </c>
      <c r="C364">
        <f t="shared" si="54"/>
        <v>80</v>
      </c>
      <c r="D364" t="str">
        <f t="shared" si="55"/>
        <v/>
      </c>
      <c r="E364">
        <f t="shared" si="56"/>
        <v>82</v>
      </c>
      <c r="F364" t="str">
        <f t="shared" si="57"/>
        <v/>
      </c>
      <c r="G364">
        <f t="shared" si="58"/>
        <v>80</v>
      </c>
      <c r="H364" t="str">
        <f t="shared" si="60"/>
        <v/>
      </c>
      <c r="I364" t="e">
        <f t="shared" si="59"/>
        <v>#N/A</v>
      </c>
    </row>
    <row r="365" spans="2:9" x14ac:dyDescent="0.25">
      <c r="B365" s="13" t="s">
        <v>122</v>
      </c>
      <c r="C365">
        <f t="shared" si="54"/>
        <v>80</v>
      </c>
      <c r="D365" t="str">
        <f t="shared" si="55"/>
        <v/>
      </c>
      <c r="E365">
        <f t="shared" si="56"/>
        <v>82</v>
      </c>
      <c r="F365" t="str">
        <f t="shared" si="57"/>
        <v/>
      </c>
      <c r="G365">
        <f t="shared" si="58"/>
        <v>80</v>
      </c>
      <c r="H365" t="str">
        <f t="shared" si="60"/>
        <v/>
      </c>
      <c r="I365" t="e">
        <f t="shared" si="59"/>
        <v>#N/A</v>
      </c>
    </row>
    <row r="366" spans="2:9" x14ac:dyDescent="0.25">
      <c r="B366" s="13">
        <v>-3.5</v>
      </c>
      <c r="C366">
        <f t="shared" si="54"/>
        <v>81</v>
      </c>
      <c r="D366">
        <f t="shared" si="55"/>
        <v>-3.5</v>
      </c>
      <c r="E366">
        <f t="shared" si="56"/>
        <v>82</v>
      </c>
      <c r="F366" t="str">
        <f t="shared" si="57"/>
        <v/>
      </c>
      <c r="G366">
        <f t="shared" si="58"/>
        <v>81</v>
      </c>
      <c r="H366" t="str">
        <f t="shared" si="60"/>
        <v>Dayton</v>
      </c>
      <c r="I366" t="e">
        <f t="shared" si="59"/>
        <v>#N/A</v>
      </c>
    </row>
    <row r="367" spans="2:9" x14ac:dyDescent="0.25">
      <c r="B367" s="13">
        <v>0.83333333333333337</v>
      </c>
      <c r="C367">
        <f t="shared" si="54"/>
        <v>81</v>
      </c>
      <c r="D367" t="str">
        <f t="shared" si="55"/>
        <v/>
      </c>
      <c r="E367">
        <f t="shared" si="56"/>
        <v>82</v>
      </c>
      <c r="F367" t="str">
        <f t="shared" si="57"/>
        <v/>
      </c>
      <c r="G367">
        <f t="shared" si="58"/>
        <v>81</v>
      </c>
      <c r="H367" t="str">
        <f t="shared" si="60"/>
        <v/>
      </c>
      <c r="I367" t="e">
        <f t="shared" si="59"/>
        <v>#N/A</v>
      </c>
    </row>
    <row r="368" spans="2:9" x14ac:dyDescent="0.25">
      <c r="B368" s="13" t="s">
        <v>127</v>
      </c>
      <c r="C368">
        <f t="shared" si="54"/>
        <v>81</v>
      </c>
      <c r="D368" t="str">
        <f t="shared" si="55"/>
        <v/>
      </c>
      <c r="E368">
        <f t="shared" si="56"/>
        <v>82</v>
      </c>
      <c r="F368" t="str">
        <f t="shared" si="57"/>
        <v/>
      </c>
      <c r="G368">
        <f t="shared" si="58"/>
        <v>81</v>
      </c>
      <c r="H368" t="str">
        <f t="shared" si="60"/>
        <v/>
      </c>
      <c r="I368" t="e">
        <f t="shared" si="59"/>
        <v>#N/A</v>
      </c>
    </row>
    <row r="369" spans="2:9" x14ac:dyDescent="0.25">
      <c r="B369" s="13" t="s">
        <v>128</v>
      </c>
      <c r="C369">
        <f t="shared" si="54"/>
        <v>81</v>
      </c>
      <c r="D369" t="str">
        <f t="shared" si="55"/>
        <v/>
      </c>
      <c r="E369">
        <f t="shared" si="56"/>
        <v>82</v>
      </c>
      <c r="F369" t="str">
        <f t="shared" si="57"/>
        <v/>
      </c>
      <c r="G369">
        <f t="shared" si="58"/>
        <v>81</v>
      </c>
      <c r="H369" t="str">
        <f t="shared" si="60"/>
        <v/>
      </c>
      <c r="I369" t="e">
        <f t="shared" si="59"/>
        <v>#N/A</v>
      </c>
    </row>
    <row r="370" spans="2:9" x14ac:dyDescent="0.25">
      <c r="B370" s="13" t="s">
        <v>394</v>
      </c>
      <c r="C370">
        <f t="shared" si="54"/>
        <v>82</v>
      </c>
      <c r="D370" t="str">
        <f t="shared" si="55"/>
        <v>135.5</v>
      </c>
      <c r="E370">
        <f t="shared" si="56"/>
        <v>84</v>
      </c>
      <c r="F370" t="str">
        <f t="shared" si="57"/>
        <v>135.5</v>
      </c>
      <c r="G370">
        <f t="shared" si="58"/>
        <v>82</v>
      </c>
      <c r="H370" t="str">
        <f t="shared" si="60"/>
        <v>Virginia Tech</v>
      </c>
      <c r="I370" t="e">
        <f t="shared" si="59"/>
        <v>#N/A</v>
      </c>
    </row>
    <row r="371" spans="2:9" x14ac:dyDescent="0.25">
      <c r="B371" s="13" t="s">
        <v>395</v>
      </c>
      <c r="C371">
        <f t="shared" si="54"/>
        <v>82</v>
      </c>
      <c r="D371" t="str">
        <f t="shared" si="55"/>
        <v/>
      </c>
      <c r="E371">
        <f t="shared" si="56"/>
        <v>84</v>
      </c>
      <c r="F371" t="str">
        <f t="shared" si="57"/>
        <v/>
      </c>
      <c r="G371">
        <f t="shared" si="58"/>
        <v>82</v>
      </c>
      <c r="H371" t="str">
        <f t="shared" si="60"/>
        <v/>
      </c>
      <c r="I371" t="e">
        <f t="shared" si="59"/>
        <v>#N/A</v>
      </c>
    </row>
    <row r="372" spans="2:9" x14ac:dyDescent="0.25">
      <c r="B372" s="13">
        <v>0.83333333333333337</v>
      </c>
      <c r="C372">
        <f t="shared" si="54"/>
        <v>82</v>
      </c>
      <c r="D372" t="str">
        <f t="shared" si="55"/>
        <v/>
      </c>
      <c r="E372">
        <f t="shared" si="56"/>
        <v>84</v>
      </c>
      <c r="F372" t="str">
        <f t="shared" si="57"/>
        <v/>
      </c>
      <c r="G372">
        <f t="shared" si="58"/>
        <v>82</v>
      </c>
      <c r="H372" t="str">
        <f t="shared" si="60"/>
        <v/>
      </c>
      <c r="I372" t="e">
        <f t="shared" si="59"/>
        <v>#N/A</v>
      </c>
    </row>
    <row r="373" spans="2:9" x14ac:dyDescent="0.25">
      <c r="B373" s="13" t="s">
        <v>89</v>
      </c>
      <c r="C373">
        <f t="shared" si="54"/>
        <v>82</v>
      </c>
      <c r="D373" t="str">
        <f t="shared" si="55"/>
        <v/>
      </c>
      <c r="E373">
        <f t="shared" si="56"/>
        <v>84</v>
      </c>
      <c r="F373" t="str">
        <f t="shared" si="57"/>
        <v/>
      </c>
      <c r="G373">
        <f t="shared" si="58"/>
        <v>82</v>
      </c>
      <c r="H373" t="str">
        <f t="shared" si="60"/>
        <v/>
      </c>
      <c r="I373" t="e">
        <f t="shared" si="59"/>
        <v>#N/A</v>
      </c>
    </row>
    <row r="374" spans="2:9" x14ac:dyDescent="0.25">
      <c r="B374" s="13" t="s">
        <v>88</v>
      </c>
      <c r="C374">
        <f t="shared" si="54"/>
        <v>82</v>
      </c>
      <c r="D374" t="str">
        <f t="shared" si="55"/>
        <v/>
      </c>
      <c r="E374">
        <f t="shared" si="56"/>
        <v>84</v>
      </c>
      <c r="F374" t="str">
        <f t="shared" si="57"/>
        <v/>
      </c>
      <c r="G374">
        <f t="shared" si="58"/>
        <v>82</v>
      </c>
      <c r="H374" t="str">
        <f t="shared" si="60"/>
        <v/>
      </c>
      <c r="I374" t="e">
        <f t="shared" si="59"/>
        <v>#N/A</v>
      </c>
    </row>
    <row r="375" spans="2:9" x14ac:dyDescent="0.25">
      <c r="B375" s="13" t="s">
        <v>396</v>
      </c>
      <c r="C375">
        <f t="shared" si="54"/>
        <v>82</v>
      </c>
      <c r="D375" t="str">
        <f t="shared" si="55"/>
        <v/>
      </c>
      <c r="E375">
        <f t="shared" si="56"/>
        <v>84</v>
      </c>
      <c r="F375" t="str">
        <f t="shared" si="57"/>
        <v/>
      </c>
      <c r="G375">
        <f t="shared" si="58"/>
        <v>82</v>
      </c>
      <c r="H375" t="str">
        <f t="shared" si="60"/>
        <v/>
      </c>
      <c r="I375" t="e">
        <f t="shared" si="59"/>
        <v>#N/A</v>
      </c>
    </row>
    <row r="376" spans="2:9" x14ac:dyDescent="0.25">
      <c r="B376" s="13">
        <v>0.83333333333333337</v>
      </c>
      <c r="C376">
        <f t="shared" si="54"/>
        <v>82</v>
      </c>
      <c r="D376" t="str">
        <f t="shared" si="55"/>
        <v/>
      </c>
      <c r="E376">
        <f t="shared" si="56"/>
        <v>84</v>
      </c>
      <c r="F376" t="str">
        <f t="shared" si="57"/>
        <v/>
      </c>
      <c r="G376">
        <f t="shared" si="58"/>
        <v>82</v>
      </c>
      <c r="H376" t="str">
        <f t="shared" si="60"/>
        <v/>
      </c>
      <c r="I376" t="e">
        <f t="shared" si="59"/>
        <v>#N/A</v>
      </c>
    </row>
    <row r="377" spans="2:9" x14ac:dyDescent="0.25">
      <c r="B377" s="13" t="s">
        <v>397</v>
      </c>
      <c r="C377">
        <f t="shared" si="54"/>
        <v>82</v>
      </c>
      <c r="D377" t="str">
        <f t="shared" si="55"/>
        <v/>
      </c>
      <c r="E377">
        <f t="shared" si="56"/>
        <v>84</v>
      </c>
      <c r="F377" t="str">
        <f t="shared" si="57"/>
        <v/>
      </c>
      <c r="G377">
        <f t="shared" si="58"/>
        <v>82</v>
      </c>
      <c r="H377" t="str">
        <f t="shared" si="60"/>
        <v/>
      </c>
      <c r="I377" t="e">
        <f t="shared" si="59"/>
        <v>#N/A</v>
      </c>
    </row>
    <row r="378" spans="2:9" x14ac:dyDescent="0.25">
      <c r="B378" s="13" t="s">
        <v>398</v>
      </c>
      <c r="C378">
        <f t="shared" si="54"/>
        <v>82</v>
      </c>
      <c r="D378" t="str">
        <f t="shared" si="55"/>
        <v/>
      </c>
      <c r="E378">
        <f t="shared" si="56"/>
        <v>84</v>
      </c>
      <c r="F378" t="str">
        <f t="shared" si="57"/>
        <v/>
      </c>
      <c r="G378">
        <f t="shared" si="58"/>
        <v>82</v>
      </c>
      <c r="H378" t="str">
        <f t="shared" si="60"/>
        <v/>
      </c>
      <c r="I378" t="e">
        <f t="shared" si="59"/>
        <v>#N/A</v>
      </c>
    </row>
    <row r="379" spans="2:9" x14ac:dyDescent="0.25">
      <c r="B379" s="13" t="s">
        <v>399</v>
      </c>
      <c r="C379">
        <f t="shared" si="54"/>
        <v>82</v>
      </c>
      <c r="D379" t="str">
        <f t="shared" si="55"/>
        <v/>
      </c>
      <c r="E379">
        <f t="shared" si="56"/>
        <v>84</v>
      </c>
      <c r="F379" t="str">
        <f t="shared" si="57"/>
        <v/>
      </c>
      <c r="G379">
        <f t="shared" si="58"/>
        <v>82</v>
      </c>
      <c r="H379" t="str">
        <f t="shared" si="60"/>
        <v/>
      </c>
      <c r="I379" t="e">
        <f t="shared" si="59"/>
        <v>#N/A</v>
      </c>
    </row>
    <row r="380" spans="2:9" x14ac:dyDescent="0.25">
      <c r="B380" s="13" t="s">
        <v>400</v>
      </c>
      <c r="C380">
        <f t="shared" si="54"/>
        <v>82</v>
      </c>
      <c r="D380" t="str">
        <f t="shared" si="55"/>
        <v/>
      </c>
      <c r="E380">
        <f t="shared" si="56"/>
        <v>84</v>
      </c>
      <c r="F380" t="str">
        <f t="shared" si="57"/>
        <v/>
      </c>
      <c r="G380">
        <f t="shared" si="58"/>
        <v>82</v>
      </c>
      <c r="H380" t="str">
        <f t="shared" si="60"/>
        <v/>
      </c>
      <c r="I380" t="e">
        <f t="shared" si="59"/>
        <v>#N/A</v>
      </c>
    </row>
    <row r="381" spans="2:9" x14ac:dyDescent="0.25">
      <c r="B381" s="13" t="s">
        <v>401</v>
      </c>
      <c r="C381">
        <f t="shared" ref="C381:C444" si="61">IF(ISNUMBER(CODE(D381)),C380+1,C380)</f>
        <v>83</v>
      </c>
      <c r="D381" t="str">
        <f t="shared" ref="D381:D444" si="62">IF(B381&lt;0,IF(ISNUMBER(SEARCH("logo",B380)),"",B381),IF(LEFT(B381,2)="T:",MID(B381,3,LEN(B381)),""))</f>
        <v>127.0</v>
      </c>
      <c r="E381">
        <f t="shared" ref="E381:E444" si="63">IF(ISNUMBER(CODE(F381)),E380+2,E380)</f>
        <v>86</v>
      </c>
      <c r="F381" t="str">
        <f t="shared" ref="F381:F444" si="64">IF(LEFT(B381,2)="T:",MID(B381,3,LEN(B381)),"")</f>
        <v>127.0</v>
      </c>
      <c r="G381">
        <f t="shared" ref="G381:G444" si="65">IF(ISNUMBER(CODE(H381)),G380+1,G380)</f>
        <v>83</v>
      </c>
      <c r="H381" t="str">
        <f t="shared" si="60"/>
        <v>Northern Iowa</v>
      </c>
      <c r="I381" t="e">
        <f t="shared" si="59"/>
        <v>#N/A</v>
      </c>
    </row>
    <row r="382" spans="2:9" x14ac:dyDescent="0.25">
      <c r="B382" s="13">
        <v>0.85416666666666663</v>
      </c>
      <c r="C382">
        <f t="shared" si="61"/>
        <v>83</v>
      </c>
      <c r="D382" t="str">
        <f t="shared" si="62"/>
        <v/>
      </c>
      <c r="E382">
        <f t="shared" si="63"/>
        <v>86</v>
      </c>
      <c r="F382" t="str">
        <f t="shared" si="64"/>
        <v/>
      </c>
      <c r="G382">
        <f t="shared" si="65"/>
        <v>83</v>
      </c>
      <c r="H382" t="str">
        <f t="shared" si="60"/>
        <v/>
      </c>
      <c r="I382" t="e">
        <f t="shared" si="59"/>
        <v>#N/A</v>
      </c>
    </row>
    <row r="383" spans="2:9" x14ac:dyDescent="0.25">
      <c r="B383" s="13" t="s">
        <v>39</v>
      </c>
      <c r="C383">
        <f t="shared" si="61"/>
        <v>83</v>
      </c>
      <c r="D383" t="str">
        <f t="shared" si="62"/>
        <v/>
      </c>
      <c r="E383">
        <f t="shared" si="63"/>
        <v>86</v>
      </c>
      <c r="F383" t="str">
        <f t="shared" si="64"/>
        <v/>
      </c>
      <c r="G383">
        <f t="shared" si="65"/>
        <v>83</v>
      </c>
      <c r="H383" t="str">
        <f t="shared" si="60"/>
        <v/>
      </c>
      <c r="I383" t="e">
        <f t="shared" si="59"/>
        <v>#N/A</v>
      </c>
    </row>
    <row r="384" spans="2:9" x14ac:dyDescent="0.25">
      <c r="B384" s="13" t="s">
        <v>38</v>
      </c>
      <c r="C384">
        <f t="shared" si="61"/>
        <v>83</v>
      </c>
      <c r="D384" t="str">
        <f t="shared" si="62"/>
        <v/>
      </c>
      <c r="E384">
        <f t="shared" si="63"/>
        <v>86</v>
      </c>
      <c r="F384" t="str">
        <f t="shared" si="64"/>
        <v/>
      </c>
      <c r="G384">
        <f t="shared" si="65"/>
        <v>83</v>
      </c>
      <c r="H384" t="str">
        <f t="shared" si="60"/>
        <v/>
      </c>
      <c r="I384" t="e">
        <f t="shared" si="59"/>
        <v>#N/A</v>
      </c>
    </row>
    <row r="385" spans="2:9" x14ac:dyDescent="0.25">
      <c r="B385" s="13">
        <v>-6</v>
      </c>
      <c r="C385">
        <f t="shared" si="61"/>
        <v>84</v>
      </c>
      <c r="D385">
        <f t="shared" si="62"/>
        <v>-6</v>
      </c>
      <c r="E385">
        <f t="shared" si="63"/>
        <v>86</v>
      </c>
      <c r="F385" t="str">
        <f t="shared" si="64"/>
        <v/>
      </c>
      <c r="G385">
        <f t="shared" si="65"/>
        <v>84</v>
      </c>
      <c r="H385" t="str">
        <f t="shared" si="60"/>
        <v>West Virginia</v>
      </c>
      <c r="I385" t="e">
        <f t="shared" si="59"/>
        <v>#N/A</v>
      </c>
    </row>
    <row r="386" spans="2:9" x14ac:dyDescent="0.25">
      <c r="B386" s="13" t="s">
        <v>402</v>
      </c>
      <c r="C386">
        <f t="shared" si="61"/>
        <v>84</v>
      </c>
      <c r="D386" t="str">
        <f t="shared" si="62"/>
        <v/>
      </c>
      <c r="E386">
        <f t="shared" si="63"/>
        <v>86</v>
      </c>
      <c r="F386" t="str">
        <f t="shared" si="64"/>
        <v/>
      </c>
      <c r="G386">
        <f t="shared" si="65"/>
        <v>84</v>
      </c>
      <c r="H386" t="str">
        <f t="shared" si="60"/>
        <v/>
      </c>
      <c r="I386" t="e">
        <f t="shared" ref="I386:I449" si="66">VLOOKUP(ROW(A385),$G$2:$H$500,2,0)</f>
        <v>#N/A</v>
      </c>
    </row>
    <row r="387" spans="2:9" x14ac:dyDescent="0.25">
      <c r="B387" s="13" t="s">
        <v>403</v>
      </c>
      <c r="C387">
        <f t="shared" si="61"/>
        <v>84</v>
      </c>
      <c r="D387" t="str">
        <f t="shared" si="62"/>
        <v/>
      </c>
      <c r="E387">
        <f t="shared" si="63"/>
        <v>86</v>
      </c>
      <c r="F387" t="str">
        <f t="shared" si="64"/>
        <v/>
      </c>
      <c r="G387">
        <f t="shared" si="65"/>
        <v>84</v>
      </c>
      <c r="H387" t="str">
        <f t="shared" ref="H387:H450" si="67">IF(ISNUMBER(CODE(D387)),B386,IF(ISNUMBER(CODE(F387)),B386,""))</f>
        <v/>
      </c>
      <c r="I387" t="e">
        <f t="shared" si="66"/>
        <v>#N/A</v>
      </c>
    </row>
    <row r="388" spans="2:9" x14ac:dyDescent="0.25">
      <c r="B388" s="13" t="s">
        <v>404</v>
      </c>
      <c r="C388">
        <f t="shared" si="61"/>
        <v>85</v>
      </c>
      <c r="D388" t="str">
        <f t="shared" si="62"/>
        <v>149.0</v>
      </c>
      <c r="E388">
        <f t="shared" si="63"/>
        <v>88</v>
      </c>
      <c r="F388" t="str">
        <f t="shared" si="64"/>
        <v>149.0</v>
      </c>
      <c r="G388">
        <f t="shared" si="65"/>
        <v>85</v>
      </c>
      <c r="H388" t="str">
        <f t="shared" si="67"/>
        <v>SFA</v>
      </c>
      <c r="I388" t="e">
        <f t="shared" si="66"/>
        <v>#N/A</v>
      </c>
    </row>
    <row r="389" spans="2:9" x14ac:dyDescent="0.25">
      <c r="B389" s="13">
        <v>0.875</v>
      </c>
      <c r="C389">
        <f t="shared" si="61"/>
        <v>85</v>
      </c>
      <c r="D389" t="str">
        <f t="shared" si="62"/>
        <v/>
      </c>
      <c r="E389">
        <f t="shared" si="63"/>
        <v>88</v>
      </c>
      <c r="F389" t="str">
        <f t="shared" si="64"/>
        <v/>
      </c>
      <c r="G389">
        <f t="shared" si="65"/>
        <v>85</v>
      </c>
      <c r="H389" t="str">
        <f t="shared" si="67"/>
        <v/>
      </c>
      <c r="I389" t="e">
        <f t="shared" si="66"/>
        <v>#N/A</v>
      </c>
    </row>
    <row r="390" spans="2:9" x14ac:dyDescent="0.25">
      <c r="B390" s="13" t="s">
        <v>35</v>
      </c>
      <c r="C390">
        <f t="shared" si="61"/>
        <v>85</v>
      </c>
      <c r="D390" t="str">
        <f t="shared" si="62"/>
        <v/>
      </c>
      <c r="E390">
        <f t="shared" si="63"/>
        <v>88</v>
      </c>
      <c r="F390" t="str">
        <f t="shared" si="64"/>
        <v/>
      </c>
      <c r="G390">
        <f t="shared" si="65"/>
        <v>85</v>
      </c>
      <c r="H390" t="str">
        <f t="shared" si="67"/>
        <v/>
      </c>
      <c r="I390" t="e">
        <f t="shared" si="66"/>
        <v>#N/A</v>
      </c>
    </row>
    <row r="391" spans="2:9" x14ac:dyDescent="0.25">
      <c r="B391" s="13">
        <v>-1</v>
      </c>
      <c r="C391">
        <f t="shared" si="61"/>
        <v>85</v>
      </c>
      <c r="D391" t="str">
        <f t="shared" si="62"/>
        <v/>
      </c>
      <c r="E391">
        <f t="shared" si="63"/>
        <v>88</v>
      </c>
      <c r="F391" t="str">
        <f t="shared" si="64"/>
        <v/>
      </c>
      <c r="G391">
        <f t="shared" si="65"/>
        <v>85</v>
      </c>
      <c r="H391" t="str">
        <f t="shared" si="67"/>
        <v/>
      </c>
      <c r="I391" t="e">
        <f t="shared" si="66"/>
        <v>#N/A</v>
      </c>
    </row>
    <row r="392" spans="2:9" x14ac:dyDescent="0.25">
      <c r="B392" s="13" t="s">
        <v>34</v>
      </c>
      <c r="C392">
        <f t="shared" si="61"/>
        <v>85</v>
      </c>
      <c r="D392" t="str">
        <f t="shared" si="62"/>
        <v/>
      </c>
      <c r="E392">
        <f t="shared" si="63"/>
        <v>88</v>
      </c>
      <c r="F392" t="str">
        <f t="shared" si="64"/>
        <v/>
      </c>
      <c r="G392">
        <f t="shared" si="65"/>
        <v>85</v>
      </c>
      <c r="H392" t="str">
        <f t="shared" si="67"/>
        <v/>
      </c>
      <c r="I392" t="e">
        <f t="shared" si="66"/>
        <v>#N/A</v>
      </c>
    </row>
    <row r="393" spans="2:9" x14ac:dyDescent="0.25">
      <c r="B393" s="13">
        <v>-29</v>
      </c>
      <c r="C393">
        <f t="shared" si="61"/>
        <v>86</v>
      </c>
      <c r="D393">
        <f t="shared" si="62"/>
        <v>-29</v>
      </c>
      <c r="E393">
        <f t="shared" si="63"/>
        <v>88</v>
      </c>
      <c r="F393" t="str">
        <f t="shared" si="64"/>
        <v/>
      </c>
      <c r="G393">
        <f t="shared" si="65"/>
        <v>86</v>
      </c>
      <c r="H393" t="str">
        <f t="shared" si="67"/>
        <v>Duke</v>
      </c>
      <c r="I393" t="e">
        <f t="shared" si="66"/>
        <v>#N/A</v>
      </c>
    </row>
    <row r="394" spans="2:9" x14ac:dyDescent="0.25">
      <c r="B394" s="13" t="s">
        <v>405</v>
      </c>
      <c r="C394">
        <f t="shared" si="61"/>
        <v>86</v>
      </c>
      <c r="D394" t="str">
        <f t="shared" si="62"/>
        <v/>
      </c>
      <c r="E394">
        <f t="shared" si="63"/>
        <v>88</v>
      </c>
      <c r="F394" t="str">
        <f t="shared" si="64"/>
        <v/>
      </c>
      <c r="G394">
        <f t="shared" si="65"/>
        <v>86</v>
      </c>
      <c r="H394" t="str">
        <f t="shared" si="67"/>
        <v/>
      </c>
      <c r="I394" t="e">
        <f t="shared" si="66"/>
        <v>#N/A</v>
      </c>
    </row>
    <row r="395" spans="2:9" x14ac:dyDescent="0.25">
      <c r="B395" s="13">
        <v>0.875</v>
      </c>
      <c r="C395">
        <f t="shared" si="61"/>
        <v>86</v>
      </c>
      <c r="D395" t="str">
        <f t="shared" si="62"/>
        <v/>
      </c>
      <c r="E395">
        <f t="shared" si="63"/>
        <v>88</v>
      </c>
      <c r="F395" t="str">
        <f t="shared" si="64"/>
        <v/>
      </c>
      <c r="G395">
        <f t="shared" si="65"/>
        <v>86</v>
      </c>
      <c r="H395" t="str">
        <f t="shared" si="67"/>
        <v/>
      </c>
      <c r="I395" t="e">
        <f t="shared" si="66"/>
        <v>#N/A</v>
      </c>
    </row>
    <row r="396" spans="2:9" x14ac:dyDescent="0.25">
      <c r="B396" s="13" t="s">
        <v>406</v>
      </c>
      <c r="C396">
        <f t="shared" si="61"/>
        <v>86</v>
      </c>
      <c r="D396" t="str">
        <f t="shared" si="62"/>
        <v/>
      </c>
      <c r="E396">
        <f t="shared" si="63"/>
        <v>88</v>
      </c>
      <c r="F396" t="str">
        <f t="shared" si="64"/>
        <v/>
      </c>
      <c r="G396">
        <f t="shared" si="65"/>
        <v>86</v>
      </c>
      <c r="H396" t="str">
        <f t="shared" si="67"/>
        <v/>
      </c>
      <c r="I396" t="e">
        <f t="shared" si="66"/>
        <v>#N/A</v>
      </c>
    </row>
    <row r="397" spans="2:9" x14ac:dyDescent="0.25">
      <c r="B397" s="13" t="s">
        <v>407</v>
      </c>
      <c r="C397">
        <f t="shared" si="61"/>
        <v>86</v>
      </c>
      <c r="D397" t="str">
        <f t="shared" si="62"/>
        <v/>
      </c>
      <c r="E397">
        <f t="shared" si="63"/>
        <v>88</v>
      </c>
      <c r="F397" t="str">
        <f t="shared" si="64"/>
        <v/>
      </c>
      <c r="G397">
        <f t="shared" si="65"/>
        <v>86</v>
      </c>
      <c r="H397" t="str">
        <f t="shared" si="67"/>
        <v/>
      </c>
      <c r="I397" t="e">
        <f t="shared" si="66"/>
        <v>#N/A</v>
      </c>
    </row>
    <row r="398" spans="2:9" x14ac:dyDescent="0.25">
      <c r="B398" s="13" t="s">
        <v>408</v>
      </c>
      <c r="C398">
        <f t="shared" si="61"/>
        <v>86</v>
      </c>
      <c r="D398" t="str">
        <f t="shared" si="62"/>
        <v/>
      </c>
      <c r="E398">
        <f t="shared" si="63"/>
        <v>88</v>
      </c>
      <c r="F398" t="str">
        <f t="shared" si="64"/>
        <v/>
      </c>
      <c r="G398">
        <f t="shared" si="65"/>
        <v>86</v>
      </c>
      <c r="H398" t="str">
        <f t="shared" si="67"/>
        <v/>
      </c>
      <c r="I398" t="e">
        <f t="shared" si="66"/>
        <v>#N/A</v>
      </c>
    </row>
    <row r="399" spans="2:9" x14ac:dyDescent="0.25">
      <c r="B399" s="13" t="s">
        <v>409</v>
      </c>
      <c r="C399">
        <f t="shared" si="61"/>
        <v>86</v>
      </c>
      <c r="D399" t="str">
        <f t="shared" si="62"/>
        <v/>
      </c>
      <c r="E399">
        <f t="shared" si="63"/>
        <v>88</v>
      </c>
      <c r="F399" t="str">
        <f t="shared" si="64"/>
        <v/>
      </c>
      <c r="G399">
        <f t="shared" si="65"/>
        <v>86</v>
      </c>
      <c r="H399" t="str">
        <f t="shared" si="67"/>
        <v/>
      </c>
      <c r="I399" t="e">
        <f t="shared" si="66"/>
        <v>#N/A</v>
      </c>
    </row>
    <row r="400" spans="2:9" x14ac:dyDescent="0.25">
      <c r="B400" s="13" t="s">
        <v>410</v>
      </c>
      <c r="C400">
        <f t="shared" si="61"/>
        <v>87</v>
      </c>
      <c r="D400" t="str">
        <f t="shared" si="62"/>
        <v>113.0</v>
      </c>
      <c r="E400">
        <f t="shared" si="63"/>
        <v>90</v>
      </c>
      <c r="F400" t="str">
        <f t="shared" si="64"/>
        <v>113.0</v>
      </c>
      <c r="G400">
        <f t="shared" si="65"/>
        <v>87</v>
      </c>
      <c r="H400" t="str">
        <f t="shared" si="67"/>
        <v>Wyoming</v>
      </c>
      <c r="I400" t="e">
        <f t="shared" si="66"/>
        <v>#N/A</v>
      </c>
    </row>
    <row r="401" spans="2:9" x14ac:dyDescent="0.25">
      <c r="B401" s="13">
        <v>0.875</v>
      </c>
      <c r="C401">
        <f t="shared" si="61"/>
        <v>87</v>
      </c>
      <c r="D401" t="str">
        <f t="shared" si="62"/>
        <v/>
      </c>
      <c r="E401">
        <f t="shared" si="63"/>
        <v>90</v>
      </c>
      <c r="F401" t="str">
        <f t="shared" si="64"/>
        <v/>
      </c>
      <c r="G401">
        <f t="shared" si="65"/>
        <v>87</v>
      </c>
      <c r="H401" t="str">
        <f t="shared" si="67"/>
        <v/>
      </c>
      <c r="I401" t="e">
        <f t="shared" si="66"/>
        <v>#N/A</v>
      </c>
    </row>
    <row r="402" spans="2:9" x14ac:dyDescent="0.25">
      <c r="B402" s="13" t="s">
        <v>411</v>
      </c>
      <c r="C402">
        <f t="shared" si="61"/>
        <v>87</v>
      </c>
      <c r="D402" t="str">
        <f t="shared" si="62"/>
        <v/>
      </c>
      <c r="E402">
        <f t="shared" si="63"/>
        <v>90</v>
      </c>
      <c r="F402" t="str">
        <f t="shared" si="64"/>
        <v/>
      </c>
      <c r="G402">
        <f t="shared" si="65"/>
        <v>87</v>
      </c>
      <c r="H402" t="str">
        <f t="shared" si="67"/>
        <v/>
      </c>
      <c r="I402" t="e">
        <f t="shared" si="66"/>
        <v>#N/A</v>
      </c>
    </row>
    <row r="403" spans="2:9" x14ac:dyDescent="0.25">
      <c r="B403" s="13" t="s">
        <v>412</v>
      </c>
      <c r="C403">
        <f t="shared" si="61"/>
        <v>87</v>
      </c>
      <c r="D403" t="str">
        <f t="shared" si="62"/>
        <v/>
      </c>
      <c r="E403">
        <f t="shared" si="63"/>
        <v>90</v>
      </c>
      <c r="F403" t="str">
        <f t="shared" si="64"/>
        <v/>
      </c>
      <c r="G403">
        <f t="shared" si="65"/>
        <v>87</v>
      </c>
      <c r="H403" t="str">
        <f t="shared" si="67"/>
        <v/>
      </c>
      <c r="I403" t="e">
        <f t="shared" si="66"/>
        <v>#N/A</v>
      </c>
    </row>
    <row r="404" spans="2:9" x14ac:dyDescent="0.25">
      <c r="B404" s="13">
        <v>-14.5</v>
      </c>
      <c r="C404">
        <f t="shared" si="61"/>
        <v>88</v>
      </c>
      <c r="D404">
        <f t="shared" si="62"/>
        <v>-14.5</v>
      </c>
      <c r="E404">
        <f t="shared" si="63"/>
        <v>90</v>
      </c>
      <c r="F404" t="str">
        <f t="shared" si="64"/>
        <v/>
      </c>
      <c r="G404">
        <f t="shared" si="65"/>
        <v>88</v>
      </c>
      <c r="H404" t="str">
        <f t="shared" si="67"/>
        <v>TCU</v>
      </c>
      <c r="I404" t="e">
        <f t="shared" si="66"/>
        <v>#N/A</v>
      </c>
    </row>
    <row r="405" spans="2:9" x14ac:dyDescent="0.25">
      <c r="B405" s="13" t="s">
        <v>413</v>
      </c>
      <c r="C405">
        <f t="shared" si="61"/>
        <v>88</v>
      </c>
      <c r="D405" t="str">
        <f t="shared" si="62"/>
        <v/>
      </c>
      <c r="E405">
        <f t="shared" si="63"/>
        <v>90</v>
      </c>
      <c r="F405" t="str">
        <f t="shared" si="64"/>
        <v/>
      </c>
      <c r="G405">
        <f t="shared" si="65"/>
        <v>88</v>
      </c>
      <c r="H405" t="str">
        <f t="shared" si="67"/>
        <v/>
      </c>
      <c r="I405" t="e">
        <f t="shared" si="66"/>
        <v>#N/A</v>
      </c>
    </row>
    <row r="406" spans="2:9" x14ac:dyDescent="0.25">
      <c r="B406" s="13" t="s">
        <v>414</v>
      </c>
      <c r="C406">
        <f t="shared" si="61"/>
        <v>88</v>
      </c>
      <c r="D406" t="str">
        <f t="shared" si="62"/>
        <v/>
      </c>
      <c r="E406">
        <f t="shared" si="63"/>
        <v>90</v>
      </c>
      <c r="F406" t="str">
        <f t="shared" si="64"/>
        <v/>
      </c>
      <c r="G406">
        <f t="shared" si="65"/>
        <v>88</v>
      </c>
      <c r="H406" t="str">
        <f t="shared" si="67"/>
        <v/>
      </c>
      <c r="I406" t="e">
        <f t="shared" si="66"/>
        <v>#N/A</v>
      </c>
    </row>
    <row r="407" spans="2:9" x14ac:dyDescent="0.25">
      <c r="B407" s="13">
        <v>-5.5</v>
      </c>
      <c r="C407">
        <f t="shared" si="61"/>
        <v>89</v>
      </c>
      <c r="D407">
        <f t="shared" si="62"/>
        <v>-5.5</v>
      </c>
      <c r="E407">
        <f t="shared" si="63"/>
        <v>90</v>
      </c>
      <c r="F407" t="str">
        <f t="shared" si="64"/>
        <v/>
      </c>
      <c r="G407">
        <f t="shared" si="65"/>
        <v>89</v>
      </c>
      <c r="H407" t="str">
        <f t="shared" si="67"/>
        <v>Belmont</v>
      </c>
      <c r="I407" t="e">
        <f t="shared" si="66"/>
        <v>#N/A</v>
      </c>
    </row>
    <row r="408" spans="2:9" x14ac:dyDescent="0.25">
      <c r="B408" s="13">
        <v>0.87847222222222221</v>
      </c>
      <c r="C408">
        <f t="shared" si="61"/>
        <v>89</v>
      </c>
      <c r="D408" t="str">
        <f t="shared" si="62"/>
        <v/>
      </c>
      <c r="E408">
        <f t="shared" si="63"/>
        <v>90</v>
      </c>
      <c r="F408" t="str">
        <f t="shared" si="64"/>
        <v/>
      </c>
      <c r="G408">
        <f t="shared" si="65"/>
        <v>89</v>
      </c>
      <c r="H408" t="str">
        <f t="shared" si="67"/>
        <v/>
      </c>
      <c r="I408" t="e">
        <f t="shared" si="66"/>
        <v>#N/A</v>
      </c>
    </row>
    <row r="409" spans="2:9" x14ac:dyDescent="0.25">
      <c r="B409" s="13" t="s">
        <v>415</v>
      </c>
      <c r="C409">
        <f t="shared" si="61"/>
        <v>89</v>
      </c>
      <c r="D409" t="str">
        <f t="shared" si="62"/>
        <v/>
      </c>
      <c r="E409">
        <f t="shared" si="63"/>
        <v>90</v>
      </c>
      <c r="F409" t="str">
        <f t="shared" si="64"/>
        <v/>
      </c>
      <c r="G409">
        <f t="shared" si="65"/>
        <v>89</v>
      </c>
      <c r="H409" t="str">
        <f t="shared" si="67"/>
        <v/>
      </c>
      <c r="I409" t="e">
        <f t="shared" si="66"/>
        <v>#N/A</v>
      </c>
    </row>
    <row r="410" spans="2:9" x14ac:dyDescent="0.25">
      <c r="B410" s="13" t="s">
        <v>416</v>
      </c>
      <c r="C410">
        <f t="shared" si="61"/>
        <v>89</v>
      </c>
      <c r="D410" t="str">
        <f t="shared" si="62"/>
        <v/>
      </c>
      <c r="E410">
        <f t="shared" si="63"/>
        <v>90</v>
      </c>
      <c r="F410" t="str">
        <f t="shared" si="64"/>
        <v/>
      </c>
      <c r="G410">
        <f t="shared" si="65"/>
        <v>89</v>
      </c>
      <c r="H410" t="str">
        <f t="shared" si="67"/>
        <v/>
      </c>
      <c r="I410" t="e">
        <f t="shared" si="66"/>
        <v>#N/A</v>
      </c>
    </row>
    <row r="411" spans="2:9" x14ac:dyDescent="0.25">
      <c r="B411" s="13" t="s">
        <v>417</v>
      </c>
      <c r="C411">
        <f t="shared" si="61"/>
        <v>90</v>
      </c>
      <c r="D411" t="str">
        <f t="shared" si="62"/>
        <v>154.5</v>
      </c>
      <c r="E411">
        <f t="shared" si="63"/>
        <v>92</v>
      </c>
      <c r="F411" t="str">
        <f t="shared" si="64"/>
        <v>154.5</v>
      </c>
      <c r="G411">
        <f t="shared" si="65"/>
        <v>90</v>
      </c>
      <c r="H411" t="str">
        <f t="shared" si="67"/>
        <v>Eastern Wash</v>
      </c>
      <c r="I411" t="e">
        <f t="shared" si="66"/>
        <v>#N/A</v>
      </c>
    </row>
    <row r="412" spans="2:9" x14ac:dyDescent="0.25">
      <c r="B412" s="13" t="s">
        <v>43</v>
      </c>
      <c r="C412">
        <f t="shared" si="61"/>
        <v>90</v>
      </c>
      <c r="D412" t="str">
        <f t="shared" si="62"/>
        <v/>
      </c>
      <c r="E412">
        <f t="shared" si="63"/>
        <v>92</v>
      </c>
      <c r="F412" t="str">
        <f t="shared" si="64"/>
        <v/>
      </c>
      <c r="G412">
        <f t="shared" si="65"/>
        <v>90</v>
      </c>
      <c r="H412" t="str">
        <f t="shared" si="67"/>
        <v/>
      </c>
      <c r="I412" t="e">
        <f t="shared" si="66"/>
        <v>#N/A</v>
      </c>
    </row>
    <row r="413" spans="2:9" x14ac:dyDescent="0.25">
      <c r="B413" s="13" t="s">
        <v>42</v>
      </c>
      <c r="C413">
        <f t="shared" si="61"/>
        <v>90</v>
      </c>
      <c r="D413" t="str">
        <f t="shared" si="62"/>
        <v/>
      </c>
      <c r="E413">
        <f t="shared" si="63"/>
        <v>92</v>
      </c>
      <c r="F413" t="str">
        <f t="shared" si="64"/>
        <v/>
      </c>
      <c r="G413">
        <f t="shared" si="65"/>
        <v>90</v>
      </c>
      <c r="H413" t="str">
        <f t="shared" si="67"/>
        <v/>
      </c>
      <c r="I413" t="e">
        <f t="shared" si="66"/>
        <v>#N/A</v>
      </c>
    </row>
    <row r="414" spans="2:9" x14ac:dyDescent="0.25">
      <c r="B414" s="13">
        <v>-3.5</v>
      </c>
      <c r="C414">
        <f t="shared" si="61"/>
        <v>91</v>
      </c>
      <c r="D414">
        <f t="shared" si="62"/>
        <v>-3.5</v>
      </c>
      <c r="E414">
        <f t="shared" si="63"/>
        <v>92</v>
      </c>
      <c r="F414" t="str">
        <f t="shared" si="64"/>
        <v/>
      </c>
      <c r="G414">
        <f t="shared" si="65"/>
        <v>91</v>
      </c>
      <c r="H414" t="str">
        <f t="shared" si="67"/>
        <v>Butler</v>
      </c>
      <c r="I414" t="e">
        <f t="shared" si="66"/>
        <v>#N/A</v>
      </c>
    </row>
    <row r="415" spans="2:9" x14ac:dyDescent="0.25">
      <c r="B415" s="13">
        <v>0.89583333333333337</v>
      </c>
      <c r="C415">
        <f t="shared" si="61"/>
        <v>91</v>
      </c>
      <c r="D415" t="str">
        <f t="shared" si="62"/>
        <v/>
      </c>
      <c r="E415">
        <f t="shared" si="63"/>
        <v>92</v>
      </c>
      <c r="F415" t="str">
        <f t="shared" si="64"/>
        <v/>
      </c>
      <c r="G415">
        <f t="shared" si="65"/>
        <v>91</v>
      </c>
      <c r="H415" t="str">
        <f t="shared" si="67"/>
        <v/>
      </c>
      <c r="I415" t="e">
        <f t="shared" si="66"/>
        <v>#N/A</v>
      </c>
    </row>
    <row r="416" spans="2:9" x14ac:dyDescent="0.25">
      <c r="B416" s="13" t="s">
        <v>231</v>
      </c>
      <c r="C416">
        <f t="shared" si="61"/>
        <v>91</v>
      </c>
      <c r="D416" t="str">
        <f t="shared" si="62"/>
        <v/>
      </c>
      <c r="E416">
        <f t="shared" si="63"/>
        <v>92</v>
      </c>
      <c r="F416" t="str">
        <f t="shared" si="64"/>
        <v/>
      </c>
      <c r="G416">
        <f t="shared" si="65"/>
        <v>91</v>
      </c>
      <c r="H416" t="str">
        <f t="shared" si="67"/>
        <v/>
      </c>
      <c r="I416" t="e">
        <f t="shared" si="66"/>
        <v>#N/A</v>
      </c>
    </row>
    <row r="417" spans="2:9" x14ac:dyDescent="0.25">
      <c r="B417" s="13" t="s">
        <v>232</v>
      </c>
      <c r="C417">
        <f t="shared" si="61"/>
        <v>91</v>
      </c>
      <c r="D417" t="str">
        <f t="shared" si="62"/>
        <v/>
      </c>
      <c r="E417">
        <f t="shared" si="63"/>
        <v>92</v>
      </c>
      <c r="F417" t="str">
        <f t="shared" si="64"/>
        <v/>
      </c>
      <c r="G417">
        <f t="shared" si="65"/>
        <v>91</v>
      </c>
      <c r="H417" t="str">
        <f t="shared" si="67"/>
        <v/>
      </c>
      <c r="I417" t="e">
        <f t="shared" si="66"/>
        <v>#N/A</v>
      </c>
    </row>
    <row r="418" spans="2:9" x14ac:dyDescent="0.25">
      <c r="B418" s="13" t="s">
        <v>418</v>
      </c>
      <c r="C418">
        <f t="shared" si="61"/>
        <v>92</v>
      </c>
      <c r="D418" t="str">
        <f t="shared" si="62"/>
        <v>124.0</v>
      </c>
      <c r="E418">
        <f t="shared" si="63"/>
        <v>94</v>
      </c>
      <c r="F418" t="str">
        <f t="shared" si="64"/>
        <v>124.0</v>
      </c>
      <c r="G418">
        <f t="shared" si="65"/>
        <v>92</v>
      </c>
      <c r="H418" t="str">
        <f t="shared" si="67"/>
        <v>Stanford</v>
      </c>
      <c r="I418" t="e">
        <f t="shared" si="66"/>
        <v>#N/A</v>
      </c>
    </row>
    <row r="419" spans="2:9" x14ac:dyDescent="0.25">
      <c r="B419" s="13" t="s">
        <v>419</v>
      </c>
      <c r="C419">
        <f t="shared" si="61"/>
        <v>92</v>
      </c>
      <c r="D419" t="str">
        <f t="shared" si="62"/>
        <v/>
      </c>
      <c r="E419">
        <f t="shared" si="63"/>
        <v>94</v>
      </c>
      <c r="F419" t="str">
        <f t="shared" si="64"/>
        <v/>
      </c>
      <c r="G419">
        <f t="shared" si="65"/>
        <v>92</v>
      </c>
      <c r="H419" t="str">
        <f t="shared" si="67"/>
        <v/>
      </c>
      <c r="I419" t="e">
        <f t="shared" si="66"/>
        <v>#N/A</v>
      </c>
    </row>
    <row r="420" spans="2:9" x14ac:dyDescent="0.25">
      <c r="B420" s="13">
        <v>0.89583333333333337</v>
      </c>
      <c r="C420">
        <f t="shared" si="61"/>
        <v>92</v>
      </c>
      <c r="D420" t="str">
        <f t="shared" si="62"/>
        <v/>
      </c>
      <c r="E420">
        <f t="shared" si="63"/>
        <v>94</v>
      </c>
      <c r="F420" t="str">
        <f t="shared" si="64"/>
        <v/>
      </c>
      <c r="G420">
        <f t="shared" si="65"/>
        <v>92</v>
      </c>
      <c r="H420" t="str">
        <f t="shared" si="67"/>
        <v/>
      </c>
      <c r="I420" t="e">
        <f t="shared" si="66"/>
        <v>#N/A</v>
      </c>
    </row>
    <row r="421" spans="2:9" x14ac:dyDescent="0.25">
      <c r="B421" s="13" t="s">
        <v>420</v>
      </c>
      <c r="C421">
        <f t="shared" si="61"/>
        <v>92</v>
      </c>
      <c r="D421" t="str">
        <f t="shared" si="62"/>
        <v/>
      </c>
      <c r="E421">
        <f t="shared" si="63"/>
        <v>94</v>
      </c>
      <c r="F421" t="str">
        <f t="shared" si="64"/>
        <v/>
      </c>
      <c r="G421">
        <f t="shared" si="65"/>
        <v>92</v>
      </c>
      <c r="H421" t="str">
        <f t="shared" si="67"/>
        <v/>
      </c>
      <c r="I421" t="e">
        <f t="shared" si="66"/>
        <v>#N/A</v>
      </c>
    </row>
    <row r="422" spans="2:9" x14ac:dyDescent="0.25">
      <c r="B422" s="13" t="s">
        <v>421</v>
      </c>
      <c r="C422">
        <f t="shared" si="61"/>
        <v>92</v>
      </c>
      <c r="D422" t="str">
        <f t="shared" si="62"/>
        <v/>
      </c>
      <c r="E422">
        <f t="shared" si="63"/>
        <v>94</v>
      </c>
      <c r="F422" t="str">
        <f t="shared" si="64"/>
        <v/>
      </c>
      <c r="G422">
        <f t="shared" si="65"/>
        <v>92</v>
      </c>
      <c r="H422" t="str">
        <f t="shared" si="67"/>
        <v/>
      </c>
      <c r="I422" t="e">
        <f t="shared" si="66"/>
        <v>#N/A</v>
      </c>
    </row>
    <row r="423" spans="2:9" x14ac:dyDescent="0.25">
      <c r="B423" s="13" t="s">
        <v>422</v>
      </c>
      <c r="C423">
        <f t="shared" si="61"/>
        <v>92</v>
      </c>
      <c r="D423" t="str">
        <f t="shared" si="62"/>
        <v/>
      </c>
      <c r="E423">
        <f t="shared" si="63"/>
        <v>94</v>
      </c>
      <c r="F423" t="str">
        <f t="shared" si="64"/>
        <v/>
      </c>
      <c r="G423">
        <f t="shared" si="65"/>
        <v>92</v>
      </c>
      <c r="H423" t="str">
        <f t="shared" si="67"/>
        <v/>
      </c>
      <c r="I423" t="e">
        <f t="shared" si="66"/>
        <v>#N/A</v>
      </c>
    </row>
    <row r="424" spans="2:9" x14ac:dyDescent="0.25">
      <c r="B424" s="13" t="s">
        <v>423</v>
      </c>
      <c r="C424">
        <f t="shared" si="61"/>
        <v>92</v>
      </c>
      <c r="D424" t="str">
        <f t="shared" si="62"/>
        <v/>
      </c>
      <c r="E424">
        <f t="shared" si="63"/>
        <v>94</v>
      </c>
      <c r="F424" t="str">
        <f t="shared" si="64"/>
        <v/>
      </c>
      <c r="G424">
        <f t="shared" si="65"/>
        <v>92</v>
      </c>
      <c r="H424" t="str">
        <f t="shared" si="67"/>
        <v/>
      </c>
      <c r="I424" t="e">
        <f t="shared" si="66"/>
        <v>#N/A</v>
      </c>
    </row>
    <row r="425" spans="2:9" x14ac:dyDescent="0.25">
      <c r="B425" s="13" t="s">
        <v>132</v>
      </c>
      <c r="C425">
        <f t="shared" si="61"/>
        <v>93</v>
      </c>
      <c r="D425" t="str">
        <f t="shared" si="62"/>
        <v>126.0</v>
      </c>
      <c r="E425">
        <f t="shared" si="63"/>
        <v>96</v>
      </c>
      <c r="F425" t="str">
        <f t="shared" si="64"/>
        <v>126.0</v>
      </c>
      <c r="G425">
        <f t="shared" si="65"/>
        <v>93</v>
      </c>
      <c r="H425" t="str">
        <f t="shared" si="67"/>
        <v>UC Davis</v>
      </c>
      <c r="I425" t="e">
        <f t="shared" si="66"/>
        <v>#N/A</v>
      </c>
    </row>
    <row r="426" spans="2:9" x14ac:dyDescent="0.25">
      <c r="B426" s="13">
        <v>0.91666666666666663</v>
      </c>
      <c r="C426">
        <f t="shared" si="61"/>
        <v>93</v>
      </c>
      <c r="D426" t="str">
        <f t="shared" si="62"/>
        <v/>
      </c>
      <c r="E426">
        <f t="shared" si="63"/>
        <v>96</v>
      </c>
      <c r="F426" t="str">
        <f t="shared" si="64"/>
        <v/>
      </c>
      <c r="G426">
        <f t="shared" si="65"/>
        <v>93</v>
      </c>
      <c r="H426" t="str">
        <f t="shared" si="67"/>
        <v/>
      </c>
      <c r="I426" t="e">
        <f t="shared" si="66"/>
        <v>#N/A</v>
      </c>
    </row>
    <row r="427" spans="2:9" x14ac:dyDescent="0.25">
      <c r="B427" s="13" t="s">
        <v>75</v>
      </c>
      <c r="C427">
        <f t="shared" si="61"/>
        <v>93</v>
      </c>
      <c r="D427" t="str">
        <f t="shared" si="62"/>
        <v/>
      </c>
      <c r="E427">
        <f t="shared" si="63"/>
        <v>96</v>
      </c>
      <c r="F427" t="str">
        <f t="shared" si="64"/>
        <v/>
      </c>
      <c r="G427">
        <f t="shared" si="65"/>
        <v>93</v>
      </c>
      <c r="H427" t="str">
        <f t="shared" si="67"/>
        <v/>
      </c>
      <c r="I427" t="e">
        <f t="shared" si="66"/>
        <v>#N/A</v>
      </c>
    </row>
    <row r="428" spans="2:9" x14ac:dyDescent="0.25">
      <c r="B428" s="13" t="s">
        <v>74</v>
      </c>
      <c r="C428">
        <f t="shared" si="61"/>
        <v>93</v>
      </c>
      <c r="D428" t="str">
        <f t="shared" si="62"/>
        <v/>
      </c>
      <c r="E428">
        <f t="shared" si="63"/>
        <v>96</v>
      </c>
      <c r="F428" t="str">
        <f t="shared" si="64"/>
        <v/>
      </c>
      <c r="G428">
        <f t="shared" si="65"/>
        <v>93</v>
      </c>
      <c r="H428" t="str">
        <f t="shared" si="67"/>
        <v/>
      </c>
      <c r="I428" t="e">
        <f t="shared" si="66"/>
        <v>#N/A</v>
      </c>
    </row>
    <row r="429" spans="2:9" x14ac:dyDescent="0.25">
      <c r="B429" s="13">
        <v>-11.5</v>
      </c>
      <c r="C429">
        <f t="shared" si="61"/>
        <v>94</v>
      </c>
      <c r="D429">
        <f t="shared" si="62"/>
        <v>-11.5</v>
      </c>
      <c r="E429">
        <f t="shared" si="63"/>
        <v>96</v>
      </c>
      <c r="F429" t="str">
        <f t="shared" si="64"/>
        <v/>
      </c>
      <c r="G429">
        <f t="shared" si="65"/>
        <v>94</v>
      </c>
      <c r="H429" t="str">
        <f t="shared" si="67"/>
        <v>California</v>
      </c>
      <c r="I429" t="e">
        <f t="shared" si="66"/>
        <v>#N/A</v>
      </c>
    </row>
    <row r="430" spans="2:9" x14ac:dyDescent="0.25">
      <c r="B430" s="13" t="s">
        <v>424</v>
      </c>
      <c r="C430">
        <f t="shared" si="61"/>
        <v>94</v>
      </c>
      <c r="D430" t="str">
        <f t="shared" si="62"/>
        <v/>
      </c>
      <c r="E430">
        <f t="shared" si="63"/>
        <v>96</v>
      </c>
      <c r="F430" t="str">
        <f t="shared" si="64"/>
        <v/>
      </c>
      <c r="G430">
        <f t="shared" si="65"/>
        <v>94</v>
      </c>
      <c r="H430" t="str">
        <f t="shared" si="67"/>
        <v/>
      </c>
      <c r="I430" t="e">
        <f t="shared" si="66"/>
        <v>#N/A</v>
      </c>
    </row>
    <row r="431" spans="2:9" x14ac:dyDescent="0.25">
      <c r="B431" s="13" t="s">
        <v>425</v>
      </c>
      <c r="C431">
        <f t="shared" si="61"/>
        <v>94</v>
      </c>
      <c r="D431" t="str">
        <f t="shared" si="62"/>
        <v/>
      </c>
      <c r="E431">
        <f t="shared" si="63"/>
        <v>96</v>
      </c>
      <c r="F431" t="str">
        <f t="shared" si="64"/>
        <v/>
      </c>
      <c r="G431">
        <f t="shared" si="65"/>
        <v>94</v>
      </c>
      <c r="H431" t="str">
        <f t="shared" si="67"/>
        <v/>
      </c>
      <c r="I431" t="e">
        <f t="shared" si="66"/>
        <v>#N/A</v>
      </c>
    </row>
    <row r="432" spans="2:9" x14ac:dyDescent="0.25">
      <c r="B432" s="13">
        <v>-8</v>
      </c>
      <c r="C432">
        <f t="shared" si="61"/>
        <v>95</v>
      </c>
      <c r="D432">
        <f t="shared" si="62"/>
        <v>-8</v>
      </c>
      <c r="E432">
        <f t="shared" si="63"/>
        <v>96</v>
      </c>
      <c r="F432" t="str">
        <f t="shared" si="64"/>
        <v/>
      </c>
      <c r="G432">
        <f t="shared" si="65"/>
        <v>95</v>
      </c>
      <c r="H432" t="str">
        <f t="shared" si="67"/>
        <v>North Dakota St</v>
      </c>
      <c r="I432" t="e">
        <f t="shared" si="66"/>
        <v>#N/A</v>
      </c>
    </row>
    <row r="433" spans="2:9" x14ac:dyDescent="0.25">
      <c r="B433" s="13">
        <v>0.91666666666666663</v>
      </c>
      <c r="C433">
        <f t="shared" si="61"/>
        <v>95</v>
      </c>
      <c r="D433" t="str">
        <f t="shared" si="62"/>
        <v/>
      </c>
      <c r="E433">
        <f t="shared" si="63"/>
        <v>96</v>
      </c>
      <c r="F433" t="str">
        <f t="shared" si="64"/>
        <v/>
      </c>
      <c r="G433">
        <f t="shared" si="65"/>
        <v>95</v>
      </c>
      <c r="H433" t="str">
        <f t="shared" si="67"/>
        <v/>
      </c>
      <c r="I433" t="e">
        <f t="shared" si="66"/>
        <v>#N/A</v>
      </c>
    </row>
    <row r="434" spans="2:9" x14ac:dyDescent="0.25">
      <c r="B434" s="13" t="s">
        <v>426</v>
      </c>
      <c r="C434">
        <f t="shared" si="61"/>
        <v>95</v>
      </c>
      <c r="D434" t="str">
        <f t="shared" si="62"/>
        <v/>
      </c>
      <c r="E434">
        <f t="shared" si="63"/>
        <v>96</v>
      </c>
      <c r="F434" t="str">
        <f t="shared" si="64"/>
        <v/>
      </c>
      <c r="G434">
        <f t="shared" si="65"/>
        <v>95</v>
      </c>
      <c r="H434" t="str">
        <f t="shared" si="67"/>
        <v/>
      </c>
      <c r="I434" t="e">
        <f t="shared" si="66"/>
        <v>#N/A</v>
      </c>
    </row>
    <row r="435" spans="2:9" x14ac:dyDescent="0.25">
      <c r="B435" s="13" t="s">
        <v>427</v>
      </c>
      <c r="C435">
        <f t="shared" si="61"/>
        <v>95</v>
      </c>
      <c r="D435" t="str">
        <f t="shared" si="62"/>
        <v/>
      </c>
      <c r="E435">
        <f t="shared" si="63"/>
        <v>96</v>
      </c>
      <c r="F435" t="str">
        <f t="shared" si="64"/>
        <v/>
      </c>
      <c r="G435">
        <f t="shared" si="65"/>
        <v>95</v>
      </c>
      <c r="H435" t="str">
        <f t="shared" si="67"/>
        <v/>
      </c>
      <c r="I435" t="e">
        <f t="shared" si="66"/>
        <v>#N/A</v>
      </c>
    </row>
    <row r="436" spans="2:9" x14ac:dyDescent="0.25">
      <c r="B436" s="13" t="s">
        <v>191</v>
      </c>
      <c r="C436">
        <f t="shared" si="61"/>
        <v>96</v>
      </c>
      <c r="D436" t="str">
        <f t="shared" si="62"/>
        <v>129.5</v>
      </c>
      <c r="E436">
        <f t="shared" si="63"/>
        <v>98</v>
      </c>
      <c r="F436" t="str">
        <f t="shared" si="64"/>
        <v>129.5</v>
      </c>
      <c r="G436">
        <f t="shared" si="65"/>
        <v>96</v>
      </c>
      <c r="H436" t="str">
        <f t="shared" si="67"/>
        <v>Idaho</v>
      </c>
      <c r="I436" t="e">
        <f t="shared" si="66"/>
        <v>#N/A</v>
      </c>
    </row>
    <row r="437" spans="2:9" x14ac:dyDescent="0.25">
      <c r="B437" s="13" t="s">
        <v>21</v>
      </c>
      <c r="C437">
        <f t="shared" si="61"/>
        <v>96</v>
      </c>
      <c r="D437" t="str">
        <f t="shared" si="62"/>
        <v/>
      </c>
      <c r="E437">
        <f t="shared" si="63"/>
        <v>98</v>
      </c>
      <c r="F437" t="str">
        <f t="shared" si="64"/>
        <v/>
      </c>
      <c r="G437">
        <f t="shared" si="65"/>
        <v>96</v>
      </c>
      <c r="H437" t="str">
        <f t="shared" si="67"/>
        <v/>
      </c>
      <c r="I437" t="e">
        <f t="shared" si="66"/>
        <v>#N/A</v>
      </c>
    </row>
    <row r="438" spans="2:9" x14ac:dyDescent="0.25">
      <c r="B438" s="13" t="s">
        <v>20</v>
      </c>
      <c r="C438">
        <f t="shared" si="61"/>
        <v>96</v>
      </c>
      <c r="D438" t="str">
        <f t="shared" si="62"/>
        <v/>
      </c>
      <c r="E438">
        <f t="shared" si="63"/>
        <v>98</v>
      </c>
      <c r="F438" t="str">
        <f t="shared" si="64"/>
        <v/>
      </c>
      <c r="G438">
        <f t="shared" si="65"/>
        <v>96</v>
      </c>
      <c r="H438" t="str">
        <f t="shared" si="67"/>
        <v/>
      </c>
      <c r="I438" t="e">
        <f t="shared" si="66"/>
        <v>#N/A</v>
      </c>
    </row>
    <row r="439" spans="2:9" x14ac:dyDescent="0.25">
      <c r="B439" s="13" t="s">
        <v>428</v>
      </c>
      <c r="C439">
        <f t="shared" si="61"/>
        <v>97</v>
      </c>
      <c r="D439" t="str">
        <f t="shared" si="62"/>
        <v>132.0</v>
      </c>
      <c r="E439">
        <f t="shared" si="63"/>
        <v>100</v>
      </c>
      <c r="F439" t="str">
        <f t="shared" si="64"/>
        <v>132.0</v>
      </c>
      <c r="G439">
        <f t="shared" si="65"/>
        <v>97</v>
      </c>
      <c r="H439" t="str">
        <f t="shared" si="67"/>
        <v>Jackson State</v>
      </c>
      <c r="I439" t="e">
        <f t="shared" si="66"/>
        <v>#N/A</v>
      </c>
    </row>
    <row r="440" spans="2:9" x14ac:dyDescent="0.25">
      <c r="B440" s="13">
        <v>0.91666666666666663</v>
      </c>
      <c r="C440">
        <f t="shared" si="61"/>
        <v>97</v>
      </c>
      <c r="D440" t="str">
        <f t="shared" si="62"/>
        <v/>
      </c>
      <c r="E440">
        <f t="shared" si="63"/>
        <v>100</v>
      </c>
      <c r="F440" t="str">
        <f t="shared" si="64"/>
        <v/>
      </c>
      <c r="G440">
        <f t="shared" si="65"/>
        <v>97</v>
      </c>
      <c r="H440" t="str">
        <f t="shared" si="67"/>
        <v/>
      </c>
      <c r="I440" t="e">
        <f t="shared" si="66"/>
        <v>#N/A</v>
      </c>
    </row>
    <row r="441" spans="2:9" x14ac:dyDescent="0.25">
      <c r="B441" s="13" t="s">
        <v>429</v>
      </c>
      <c r="C441">
        <f t="shared" si="61"/>
        <v>97</v>
      </c>
      <c r="D441" t="str">
        <f t="shared" si="62"/>
        <v/>
      </c>
      <c r="E441">
        <f t="shared" si="63"/>
        <v>100</v>
      </c>
      <c r="F441" t="str">
        <f t="shared" si="64"/>
        <v/>
      </c>
      <c r="G441">
        <f t="shared" si="65"/>
        <v>97</v>
      </c>
      <c r="H441" t="str">
        <f t="shared" si="67"/>
        <v/>
      </c>
      <c r="I441" t="e">
        <f t="shared" si="66"/>
        <v>#N/A</v>
      </c>
    </row>
    <row r="442" spans="2:9" x14ac:dyDescent="0.25">
      <c r="B442" s="13" t="s">
        <v>430</v>
      </c>
      <c r="C442">
        <f t="shared" si="61"/>
        <v>97</v>
      </c>
      <c r="D442" t="str">
        <f t="shared" si="62"/>
        <v/>
      </c>
      <c r="E442">
        <f t="shared" si="63"/>
        <v>100</v>
      </c>
      <c r="F442" t="str">
        <f t="shared" si="64"/>
        <v/>
      </c>
      <c r="G442">
        <f t="shared" si="65"/>
        <v>97</v>
      </c>
      <c r="H442" t="str">
        <f t="shared" si="67"/>
        <v/>
      </c>
      <c r="I442" t="e">
        <f t="shared" si="66"/>
        <v>#N/A</v>
      </c>
    </row>
    <row r="443" spans="2:9" x14ac:dyDescent="0.25">
      <c r="B443" s="13">
        <v>-13.5</v>
      </c>
      <c r="C443">
        <f t="shared" si="61"/>
        <v>98</v>
      </c>
      <c r="D443">
        <f t="shared" si="62"/>
        <v>-13.5</v>
      </c>
      <c r="E443">
        <f t="shared" si="63"/>
        <v>100</v>
      </c>
      <c r="F443" t="str">
        <f t="shared" si="64"/>
        <v/>
      </c>
      <c r="G443">
        <f t="shared" si="65"/>
        <v>98</v>
      </c>
      <c r="H443" t="str">
        <f t="shared" si="67"/>
        <v>UNLV</v>
      </c>
      <c r="I443" t="e">
        <f t="shared" si="66"/>
        <v>#N/A</v>
      </c>
    </row>
    <row r="444" spans="2:9" x14ac:dyDescent="0.25">
      <c r="B444" s="13" t="s">
        <v>431</v>
      </c>
      <c r="C444">
        <f t="shared" si="61"/>
        <v>98</v>
      </c>
      <c r="D444" t="str">
        <f t="shared" si="62"/>
        <v/>
      </c>
      <c r="E444">
        <f t="shared" si="63"/>
        <v>100</v>
      </c>
      <c r="F444" t="str">
        <f t="shared" si="64"/>
        <v/>
      </c>
      <c r="G444">
        <f t="shared" si="65"/>
        <v>98</v>
      </c>
      <c r="H444" t="str">
        <f t="shared" si="67"/>
        <v/>
      </c>
      <c r="I444" t="e">
        <f t="shared" si="66"/>
        <v>#N/A</v>
      </c>
    </row>
    <row r="445" spans="2:9" x14ac:dyDescent="0.25">
      <c r="B445" s="13" t="s">
        <v>432</v>
      </c>
      <c r="C445">
        <f t="shared" ref="C445:C480" si="68">IF(ISNUMBER(CODE(D445)),C444+1,C444)</f>
        <v>98</v>
      </c>
      <c r="D445" t="str">
        <f t="shared" ref="D445:D480" si="69">IF(B445&lt;0,IF(ISNUMBER(SEARCH("logo",B444)),"",B445),IF(LEFT(B445,2)="T:",MID(B445,3,LEN(B445)),""))</f>
        <v/>
      </c>
      <c r="E445">
        <f t="shared" ref="E445:E480" si="70">IF(ISNUMBER(CODE(F445)),E444+2,E444)</f>
        <v>100</v>
      </c>
      <c r="F445" t="str">
        <f t="shared" ref="F445:F480" si="71">IF(LEFT(B445,2)="T:",MID(B445,3,LEN(B445)),"")</f>
        <v/>
      </c>
      <c r="G445">
        <f t="shared" ref="G445:G480" si="72">IF(ISNUMBER(CODE(H445)),G444+1,G444)</f>
        <v>98</v>
      </c>
      <c r="H445" t="str">
        <f t="shared" si="67"/>
        <v/>
      </c>
      <c r="I445" t="e">
        <f t="shared" si="66"/>
        <v>#N/A</v>
      </c>
    </row>
    <row r="446" spans="2:9" x14ac:dyDescent="0.25">
      <c r="B446" s="13" t="s">
        <v>433</v>
      </c>
      <c r="C446">
        <f t="shared" si="68"/>
        <v>99</v>
      </c>
      <c r="D446" t="str">
        <f t="shared" si="69"/>
        <v>123.0</v>
      </c>
      <c r="E446">
        <f t="shared" si="70"/>
        <v>102</v>
      </c>
      <c r="F446" t="str">
        <f t="shared" si="71"/>
        <v>123.0</v>
      </c>
      <c r="G446">
        <f t="shared" si="72"/>
        <v>99</v>
      </c>
      <c r="H446" t="str">
        <f t="shared" si="67"/>
        <v>SIU Ed-ville</v>
      </c>
      <c r="I446" t="e">
        <f t="shared" si="66"/>
        <v>#N/A</v>
      </c>
    </row>
    <row r="447" spans="2:9" x14ac:dyDescent="0.25">
      <c r="B447" s="13">
        <v>0.91666666666666663</v>
      </c>
      <c r="C447">
        <f t="shared" si="68"/>
        <v>99</v>
      </c>
      <c r="D447" t="str">
        <f t="shared" si="69"/>
        <v/>
      </c>
      <c r="E447">
        <f t="shared" si="70"/>
        <v>102</v>
      </c>
      <c r="F447" t="str">
        <f t="shared" si="71"/>
        <v/>
      </c>
      <c r="G447">
        <f t="shared" si="72"/>
        <v>99</v>
      </c>
      <c r="H447" t="str">
        <f t="shared" si="67"/>
        <v/>
      </c>
      <c r="I447" t="e">
        <f t="shared" si="66"/>
        <v>#N/A</v>
      </c>
    </row>
    <row r="448" spans="2:9" x14ac:dyDescent="0.25">
      <c r="B448" s="13" t="s">
        <v>434</v>
      </c>
      <c r="C448">
        <f t="shared" si="68"/>
        <v>99</v>
      </c>
      <c r="D448" t="str">
        <f t="shared" si="69"/>
        <v/>
      </c>
      <c r="E448">
        <f t="shared" si="70"/>
        <v>102</v>
      </c>
      <c r="F448" t="str">
        <f t="shared" si="71"/>
        <v/>
      </c>
      <c r="G448">
        <f t="shared" si="72"/>
        <v>99</v>
      </c>
      <c r="H448" t="str">
        <f t="shared" si="67"/>
        <v/>
      </c>
      <c r="I448" t="e">
        <f t="shared" si="66"/>
        <v>#N/A</v>
      </c>
    </row>
    <row r="449" spans="2:9" x14ac:dyDescent="0.25">
      <c r="B449" s="13" t="s">
        <v>435</v>
      </c>
      <c r="C449">
        <f t="shared" si="68"/>
        <v>99</v>
      </c>
      <c r="D449" t="str">
        <f t="shared" si="69"/>
        <v/>
      </c>
      <c r="E449">
        <f t="shared" si="70"/>
        <v>102</v>
      </c>
      <c r="F449" t="str">
        <f t="shared" si="71"/>
        <v/>
      </c>
      <c r="G449">
        <f t="shared" si="72"/>
        <v>99</v>
      </c>
      <c r="H449" t="str">
        <f t="shared" si="67"/>
        <v/>
      </c>
      <c r="I449" t="e">
        <f t="shared" si="66"/>
        <v>#N/A</v>
      </c>
    </row>
    <row r="450" spans="2:9" x14ac:dyDescent="0.25">
      <c r="B450" s="13">
        <v>-11</v>
      </c>
      <c r="C450">
        <f t="shared" si="68"/>
        <v>100</v>
      </c>
      <c r="D450">
        <f t="shared" si="69"/>
        <v>-11</v>
      </c>
      <c r="E450">
        <f t="shared" si="70"/>
        <v>102</v>
      </c>
      <c r="F450" t="str">
        <f t="shared" si="71"/>
        <v/>
      </c>
      <c r="G450">
        <f t="shared" si="72"/>
        <v>100</v>
      </c>
      <c r="H450" t="str">
        <f t="shared" si="67"/>
        <v>Pacific</v>
      </c>
      <c r="I450" t="e">
        <f t="shared" ref="I450:I480" si="73">VLOOKUP(ROW(A449),$G$2:$H$500,2,0)</f>
        <v>#N/A</v>
      </c>
    </row>
    <row r="451" spans="2:9" x14ac:dyDescent="0.25">
      <c r="B451" s="13" t="s">
        <v>436</v>
      </c>
      <c r="C451">
        <f t="shared" si="68"/>
        <v>100</v>
      </c>
      <c r="D451" t="str">
        <f t="shared" si="69"/>
        <v/>
      </c>
      <c r="E451">
        <f t="shared" si="70"/>
        <v>102</v>
      </c>
      <c r="F451" t="str">
        <f t="shared" si="71"/>
        <v/>
      </c>
      <c r="G451">
        <f t="shared" si="72"/>
        <v>100</v>
      </c>
      <c r="H451" t="str">
        <f t="shared" ref="H451:H480" si="74">IF(ISNUMBER(CODE(D451)),B450,IF(ISNUMBER(CODE(F451)),B450,""))</f>
        <v/>
      </c>
      <c r="I451" t="e">
        <f t="shared" si="73"/>
        <v>#N/A</v>
      </c>
    </row>
    <row r="452" spans="2:9" x14ac:dyDescent="0.25">
      <c r="B452" s="13" t="s">
        <v>437</v>
      </c>
      <c r="C452">
        <f t="shared" si="68"/>
        <v>100</v>
      </c>
      <c r="D452" t="str">
        <f t="shared" si="69"/>
        <v/>
      </c>
      <c r="E452">
        <f t="shared" si="70"/>
        <v>102</v>
      </c>
      <c r="F452" t="str">
        <f t="shared" si="71"/>
        <v/>
      </c>
      <c r="G452">
        <f t="shared" si="72"/>
        <v>100</v>
      </c>
      <c r="H452" t="str">
        <f t="shared" si="74"/>
        <v/>
      </c>
      <c r="I452" t="e">
        <f t="shared" si="73"/>
        <v>#N/A</v>
      </c>
    </row>
    <row r="453" spans="2:9" x14ac:dyDescent="0.25">
      <c r="B453" s="13" t="s">
        <v>384</v>
      </c>
      <c r="C453">
        <f t="shared" si="68"/>
        <v>101</v>
      </c>
      <c r="D453" t="str">
        <f t="shared" si="69"/>
        <v>125.5</v>
      </c>
      <c r="E453">
        <f t="shared" si="70"/>
        <v>104</v>
      </c>
      <c r="F453" t="str">
        <f t="shared" si="71"/>
        <v>125.5</v>
      </c>
      <c r="G453">
        <f t="shared" si="72"/>
        <v>101</v>
      </c>
      <c r="H453" t="str">
        <f t="shared" si="74"/>
        <v>Longwood</v>
      </c>
      <c r="I453" t="e">
        <f t="shared" si="73"/>
        <v>#N/A</v>
      </c>
    </row>
    <row r="454" spans="2:9" x14ac:dyDescent="0.25">
      <c r="B454" s="13">
        <v>0.91666666666666663</v>
      </c>
      <c r="C454">
        <f t="shared" si="68"/>
        <v>101</v>
      </c>
      <c r="D454" t="str">
        <f t="shared" si="69"/>
        <v/>
      </c>
      <c r="E454">
        <f t="shared" si="70"/>
        <v>104</v>
      </c>
      <c r="F454" t="str">
        <f t="shared" si="71"/>
        <v/>
      </c>
      <c r="G454">
        <f t="shared" si="72"/>
        <v>101</v>
      </c>
      <c r="H454" t="str">
        <f t="shared" si="74"/>
        <v/>
      </c>
      <c r="I454" t="e">
        <f t="shared" si="73"/>
        <v>#N/A</v>
      </c>
    </row>
    <row r="455" spans="2:9" x14ac:dyDescent="0.25">
      <c r="B455" s="13" t="s">
        <v>438</v>
      </c>
      <c r="C455">
        <f t="shared" si="68"/>
        <v>101</v>
      </c>
      <c r="D455" t="str">
        <f t="shared" si="69"/>
        <v/>
      </c>
      <c r="E455">
        <f t="shared" si="70"/>
        <v>104</v>
      </c>
      <c r="F455" t="str">
        <f t="shared" si="71"/>
        <v/>
      </c>
      <c r="G455">
        <f t="shared" si="72"/>
        <v>101</v>
      </c>
      <c r="H455" t="str">
        <f t="shared" si="74"/>
        <v/>
      </c>
      <c r="I455" t="e">
        <f t="shared" si="73"/>
        <v>#N/A</v>
      </c>
    </row>
    <row r="456" spans="2:9" x14ac:dyDescent="0.25">
      <c r="B456" s="13" t="s">
        <v>439</v>
      </c>
      <c r="C456">
        <f t="shared" si="68"/>
        <v>101</v>
      </c>
      <c r="D456" t="str">
        <f t="shared" si="69"/>
        <v/>
      </c>
      <c r="E456">
        <f t="shared" si="70"/>
        <v>104</v>
      </c>
      <c r="F456" t="str">
        <f t="shared" si="71"/>
        <v/>
      </c>
      <c r="G456">
        <f t="shared" si="72"/>
        <v>101</v>
      </c>
      <c r="H456" t="str">
        <f t="shared" si="74"/>
        <v/>
      </c>
      <c r="I456" t="e">
        <f t="shared" si="73"/>
        <v>#N/A</v>
      </c>
    </row>
    <row r="457" spans="2:9" x14ac:dyDescent="0.25">
      <c r="B457" s="13">
        <v>-6</v>
      </c>
      <c r="C457">
        <f t="shared" si="68"/>
        <v>102</v>
      </c>
      <c r="D457">
        <f t="shared" si="69"/>
        <v>-6</v>
      </c>
      <c r="E457">
        <f t="shared" si="70"/>
        <v>104</v>
      </c>
      <c r="F457" t="str">
        <f t="shared" si="71"/>
        <v/>
      </c>
      <c r="G457">
        <f t="shared" si="72"/>
        <v>102</v>
      </c>
      <c r="H457" t="str">
        <f t="shared" si="74"/>
        <v>UC Riverside</v>
      </c>
      <c r="I457" t="e">
        <f t="shared" si="73"/>
        <v>#N/A</v>
      </c>
    </row>
    <row r="458" spans="2:9" x14ac:dyDescent="0.25">
      <c r="B458" s="13" t="s">
        <v>440</v>
      </c>
      <c r="C458">
        <f t="shared" si="68"/>
        <v>102</v>
      </c>
      <c r="D458" t="str">
        <f t="shared" si="69"/>
        <v/>
      </c>
      <c r="E458">
        <f t="shared" si="70"/>
        <v>104</v>
      </c>
      <c r="F458" t="str">
        <f t="shared" si="71"/>
        <v/>
      </c>
      <c r="G458">
        <f t="shared" si="72"/>
        <v>102</v>
      </c>
      <c r="H458" t="str">
        <f t="shared" si="74"/>
        <v/>
      </c>
      <c r="I458" t="e">
        <f t="shared" si="73"/>
        <v>#N/A</v>
      </c>
    </row>
    <row r="459" spans="2:9" x14ac:dyDescent="0.25">
      <c r="B459" s="13" t="s">
        <v>441</v>
      </c>
      <c r="C459">
        <f t="shared" si="68"/>
        <v>102</v>
      </c>
      <c r="D459" t="str">
        <f t="shared" si="69"/>
        <v/>
      </c>
      <c r="E459">
        <f t="shared" si="70"/>
        <v>104</v>
      </c>
      <c r="F459" t="str">
        <f t="shared" si="71"/>
        <v/>
      </c>
      <c r="G459">
        <f t="shared" si="72"/>
        <v>102</v>
      </c>
      <c r="H459" t="str">
        <f t="shared" si="74"/>
        <v/>
      </c>
      <c r="I459" t="e">
        <f t="shared" si="73"/>
        <v>#N/A</v>
      </c>
    </row>
    <row r="460" spans="2:9" x14ac:dyDescent="0.25">
      <c r="B460" s="13" t="s">
        <v>442</v>
      </c>
      <c r="C460">
        <f t="shared" si="68"/>
        <v>103</v>
      </c>
      <c r="D460" t="str">
        <f t="shared" si="69"/>
        <v>138.0</v>
      </c>
      <c r="E460">
        <f t="shared" si="70"/>
        <v>106</v>
      </c>
      <c r="F460" t="str">
        <f t="shared" si="71"/>
        <v>138.0</v>
      </c>
      <c r="G460">
        <f t="shared" si="72"/>
        <v>103</v>
      </c>
      <c r="H460" t="str">
        <f t="shared" si="74"/>
        <v>Sam Houston St</v>
      </c>
      <c r="I460" t="e">
        <f t="shared" si="73"/>
        <v>#N/A</v>
      </c>
    </row>
    <row r="461" spans="2:9" x14ac:dyDescent="0.25">
      <c r="B461" s="13">
        <v>0.9375</v>
      </c>
      <c r="C461">
        <f t="shared" si="68"/>
        <v>103</v>
      </c>
      <c r="D461" t="str">
        <f t="shared" si="69"/>
        <v/>
      </c>
      <c r="E461">
        <f t="shared" si="70"/>
        <v>106</v>
      </c>
      <c r="F461" t="str">
        <f t="shared" si="71"/>
        <v/>
      </c>
      <c r="G461">
        <f t="shared" si="72"/>
        <v>103</v>
      </c>
      <c r="H461" t="str">
        <f t="shared" si="74"/>
        <v/>
      </c>
      <c r="I461" t="e">
        <f t="shared" si="73"/>
        <v>#N/A</v>
      </c>
    </row>
    <row r="462" spans="2:9" x14ac:dyDescent="0.25">
      <c r="B462" s="13" t="s">
        <v>443</v>
      </c>
      <c r="C462">
        <f t="shared" si="68"/>
        <v>103</v>
      </c>
      <c r="D462" t="str">
        <f t="shared" si="69"/>
        <v/>
      </c>
      <c r="E462">
        <f t="shared" si="70"/>
        <v>106</v>
      </c>
      <c r="F462" t="str">
        <f t="shared" si="71"/>
        <v/>
      </c>
      <c r="G462">
        <f t="shared" si="72"/>
        <v>103</v>
      </c>
      <c r="H462" t="str">
        <f t="shared" si="74"/>
        <v/>
      </c>
      <c r="I462" t="e">
        <f t="shared" si="73"/>
        <v>#N/A</v>
      </c>
    </row>
    <row r="463" spans="2:9" x14ac:dyDescent="0.25">
      <c r="B463" s="13" t="s">
        <v>444</v>
      </c>
      <c r="C463">
        <f t="shared" si="68"/>
        <v>103</v>
      </c>
      <c r="D463" t="str">
        <f t="shared" si="69"/>
        <v/>
      </c>
      <c r="E463">
        <f t="shared" si="70"/>
        <v>106</v>
      </c>
      <c r="F463" t="str">
        <f t="shared" si="71"/>
        <v/>
      </c>
      <c r="G463">
        <f t="shared" si="72"/>
        <v>103</v>
      </c>
      <c r="H463" t="str">
        <f t="shared" si="74"/>
        <v/>
      </c>
      <c r="I463" t="e">
        <f t="shared" si="73"/>
        <v>#N/A</v>
      </c>
    </row>
    <row r="464" spans="2:9" x14ac:dyDescent="0.25">
      <c r="B464" s="13" t="s">
        <v>442</v>
      </c>
      <c r="C464">
        <f t="shared" si="68"/>
        <v>104</v>
      </c>
      <c r="D464" t="str">
        <f t="shared" si="69"/>
        <v>138.0</v>
      </c>
      <c r="E464">
        <f t="shared" si="70"/>
        <v>108</v>
      </c>
      <c r="F464" t="str">
        <f t="shared" si="71"/>
        <v>138.0</v>
      </c>
      <c r="G464">
        <f t="shared" si="72"/>
        <v>104</v>
      </c>
      <c r="H464" t="str">
        <f t="shared" si="74"/>
        <v>CSUB</v>
      </c>
      <c r="I464" t="e">
        <f t="shared" si="73"/>
        <v>#N/A</v>
      </c>
    </row>
    <row r="465" spans="2:9" x14ac:dyDescent="0.25">
      <c r="B465" s="13" t="s">
        <v>223</v>
      </c>
      <c r="C465">
        <f t="shared" si="68"/>
        <v>104</v>
      </c>
      <c r="D465" t="str">
        <f t="shared" si="69"/>
        <v/>
      </c>
      <c r="E465">
        <f t="shared" si="70"/>
        <v>108</v>
      </c>
      <c r="F465" t="str">
        <f t="shared" si="71"/>
        <v/>
      </c>
      <c r="G465">
        <f t="shared" si="72"/>
        <v>104</v>
      </c>
      <c r="H465" t="str">
        <f t="shared" si="74"/>
        <v/>
      </c>
      <c r="I465" t="e">
        <f t="shared" si="73"/>
        <v>#N/A</v>
      </c>
    </row>
    <row r="466" spans="2:9" x14ac:dyDescent="0.25">
      <c r="B466" s="13">
        <v>-4</v>
      </c>
      <c r="C466">
        <f t="shared" si="68"/>
        <v>104</v>
      </c>
      <c r="D466" t="str">
        <f t="shared" si="69"/>
        <v/>
      </c>
      <c r="E466">
        <f t="shared" si="70"/>
        <v>108</v>
      </c>
      <c r="F466" t="str">
        <f t="shared" si="71"/>
        <v/>
      </c>
      <c r="G466">
        <f t="shared" si="72"/>
        <v>104</v>
      </c>
      <c r="H466" t="str">
        <f t="shared" si="74"/>
        <v/>
      </c>
      <c r="I466" t="e">
        <f t="shared" si="73"/>
        <v>#N/A</v>
      </c>
    </row>
    <row r="467" spans="2:9" x14ac:dyDescent="0.25">
      <c r="B467" s="13" t="s">
        <v>224</v>
      </c>
      <c r="C467">
        <f t="shared" si="68"/>
        <v>104</v>
      </c>
      <c r="D467" t="str">
        <f t="shared" si="69"/>
        <v/>
      </c>
      <c r="E467">
        <f t="shared" si="70"/>
        <v>108</v>
      </c>
      <c r="F467" t="str">
        <f t="shared" si="71"/>
        <v/>
      </c>
      <c r="G467">
        <f t="shared" si="72"/>
        <v>104</v>
      </c>
      <c r="H467" t="str">
        <f t="shared" si="74"/>
        <v/>
      </c>
      <c r="I467" t="e">
        <f t="shared" si="73"/>
        <v>#N/A</v>
      </c>
    </row>
    <row r="468" spans="2:9" x14ac:dyDescent="0.25">
      <c r="B468" s="13">
        <v>-11.5</v>
      </c>
      <c r="C468">
        <f t="shared" si="68"/>
        <v>105</v>
      </c>
      <c r="D468">
        <f t="shared" si="69"/>
        <v>-11.5</v>
      </c>
      <c r="E468">
        <f t="shared" si="70"/>
        <v>108</v>
      </c>
      <c r="F468" t="str">
        <f t="shared" si="71"/>
        <v/>
      </c>
      <c r="G468">
        <f t="shared" si="72"/>
        <v>105</v>
      </c>
      <c r="H468" t="str">
        <f t="shared" si="74"/>
        <v>Kansas</v>
      </c>
      <c r="I468" t="e">
        <f t="shared" si="73"/>
        <v>#N/A</v>
      </c>
    </row>
    <row r="469" spans="2:9" x14ac:dyDescent="0.25">
      <c r="B469" s="13">
        <v>0.9375</v>
      </c>
      <c r="C469">
        <f t="shared" si="68"/>
        <v>105</v>
      </c>
      <c r="D469" t="str">
        <f t="shared" si="69"/>
        <v/>
      </c>
      <c r="E469">
        <f t="shared" si="70"/>
        <v>108</v>
      </c>
      <c r="F469" t="str">
        <f t="shared" si="71"/>
        <v/>
      </c>
      <c r="G469">
        <f t="shared" si="72"/>
        <v>105</v>
      </c>
      <c r="H469" t="str">
        <f t="shared" si="74"/>
        <v/>
      </c>
      <c r="I469" t="e">
        <f t="shared" si="73"/>
        <v>#N/A</v>
      </c>
    </row>
    <row r="470" spans="2:9" x14ac:dyDescent="0.25">
      <c r="B470" s="13" t="s">
        <v>239</v>
      </c>
      <c r="C470">
        <f t="shared" si="68"/>
        <v>105</v>
      </c>
      <c r="D470" t="str">
        <f t="shared" si="69"/>
        <v/>
      </c>
      <c r="E470">
        <f t="shared" si="70"/>
        <v>108</v>
      </c>
      <c r="F470" t="str">
        <f t="shared" si="71"/>
        <v/>
      </c>
      <c r="G470">
        <f t="shared" si="72"/>
        <v>105</v>
      </c>
      <c r="H470" t="str">
        <f t="shared" si="74"/>
        <v/>
      </c>
      <c r="I470" t="e">
        <f t="shared" si="73"/>
        <v>#N/A</v>
      </c>
    </row>
    <row r="471" spans="2:9" x14ac:dyDescent="0.25">
      <c r="B471" s="13" t="s">
        <v>240</v>
      </c>
      <c r="C471">
        <f t="shared" si="68"/>
        <v>105</v>
      </c>
      <c r="D471" t="str">
        <f t="shared" si="69"/>
        <v/>
      </c>
      <c r="E471">
        <f t="shared" si="70"/>
        <v>108</v>
      </c>
      <c r="F471" t="str">
        <f t="shared" si="71"/>
        <v/>
      </c>
      <c r="G471">
        <f t="shared" si="72"/>
        <v>105</v>
      </c>
      <c r="H471" t="str">
        <f t="shared" si="74"/>
        <v/>
      </c>
      <c r="I471" t="e">
        <f t="shared" si="73"/>
        <v>#N/A</v>
      </c>
    </row>
    <row r="472" spans="2:9" x14ac:dyDescent="0.25">
      <c r="B472" s="13" t="s">
        <v>445</v>
      </c>
      <c r="C472">
        <f t="shared" si="68"/>
        <v>106</v>
      </c>
      <c r="D472" t="str">
        <f t="shared" si="69"/>
        <v>143.5</v>
      </c>
      <c r="E472">
        <f t="shared" si="70"/>
        <v>110</v>
      </c>
      <c r="F472" t="str">
        <f t="shared" si="71"/>
        <v>143.5</v>
      </c>
      <c r="G472">
        <f t="shared" si="72"/>
        <v>106</v>
      </c>
      <c r="H472" t="str">
        <f t="shared" si="74"/>
        <v>BYU</v>
      </c>
      <c r="I472" t="e">
        <f t="shared" si="73"/>
        <v>#N/A</v>
      </c>
    </row>
    <row r="473" spans="2:9" x14ac:dyDescent="0.25">
      <c r="B473" s="13" t="s">
        <v>446</v>
      </c>
      <c r="C473">
        <f t="shared" si="68"/>
        <v>106</v>
      </c>
      <c r="D473" t="str">
        <f t="shared" si="69"/>
        <v/>
      </c>
      <c r="E473">
        <f t="shared" si="70"/>
        <v>110</v>
      </c>
      <c r="F473" t="str">
        <f t="shared" si="71"/>
        <v/>
      </c>
      <c r="G473">
        <f t="shared" si="72"/>
        <v>106</v>
      </c>
      <c r="H473" t="str">
        <f t="shared" si="74"/>
        <v/>
      </c>
      <c r="I473" t="e">
        <f t="shared" si="73"/>
        <v>#N/A</v>
      </c>
    </row>
    <row r="474" spans="2:9" x14ac:dyDescent="0.25">
      <c r="B474" s="13">
        <v>-21</v>
      </c>
      <c r="C474">
        <f t="shared" si="68"/>
        <v>106</v>
      </c>
      <c r="D474" t="str">
        <f t="shared" si="69"/>
        <v/>
      </c>
      <c r="E474">
        <f t="shared" si="70"/>
        <v>110</v>
      </c>
      <c r="F474" t="str">
        <f t="shared" si="71"/>
        <v/>
      </c>
      <c r="G474">
        <f t="shared" si="72"/>
        <v>106</v>
      </c>
      <c r="H474" t="str">
        <f t="shared" si="74"/>
        <v/>
      </c>
      <c r="I474" t="e">
        <f t="shared" si="73"/>
        <v>#N/A</v>
      </c>
    </row>
    <row r="475" spans="2:9" x14ac:dyDescent="0.25">
      <c r="B475" s="13" t="s">
        <v>447</v>
      </c>
      <c r="C475">
        <f t="shared" si="68"/>
        <v>106</v>
      </c>
      <c r="D475" t="str">
        <f t="shared" si="69"/>
        <v/>
      </c>
      <c r="E475">
        <f t="shared" si="70"/>
        <v>110</v>
      </c>
      <c r="F475" t="str">
        <f t="shared" si="71"/>
        <v/>
      </c>
      <c r="G475">
        <f t="shared" si="72"/>
        <v>106</v>
      </c>
      <c r="H475" t="str">
        <f t="shared" si="74"/>
        <v/>
      </c>
      <c r="I475" t="e">
        <f t="shared" si="73"/>
        <v>#N/A</v>
      </c>
    </row>
    <row r="476" spans="2:9" x14ac:dyDescent="0.25">
      <c r="B476" s="13">
        <v>-5</v>
      </c>
      <c r="C476">
        <f t="shared" si="68"/>
        <v>107</v>
      </c>
      <c r="D476">
        <f t="shared" si="69"/>
        <v>-5</v>
      </c>
      <c r="E476">
        <f t="shared" si="70"/>
        <v>110</v>
      </c>
      <c r="F476" t="str">
        <f t="shared" si="71"/>
        <v/>
      </c>
      <c r="G476">
        <f t="shared" si="72"/>
        <v>107</v>
      </c>
      <c r="H476" t="str">
        <f t="shared" si="74"/>
        <v>Colorado</v>
      </c>
      <c r="I476" t="e">
        <f t="shared" si="73"/>
        <v>#N/A</v>
      </c>
    </row>
    <row r="477" spans="2:9" x14ac:dyDescent="0.25">
      <c r="B477" s="13">
        <v>0.97916666666666663</v>
      </c>
      <c r="C477">
        <f t="shared" si="68"/>
        <v>107</v>
      </c>
      <c r="D477" t="str">
        <f t="shared" si="69"/>
        <v/>
      </c>
      <c r="E477">
        <f t="shared" si="70"/>
        <v>110</v>
      </c>
      <c r="F477" t="str">
        <f t="shared" si="71"/>
        <v/>
      </c>
      <c r="G477">
        <f t="shared" si="72"/>
        <v>107</v>
      </c>
      <c r="H477" t="str">
        <f t="shared" si="74"/>
        <v/>
      </c>
      <c r="I477" t="e">
        <f t="shared" si="73"/>
        <v>#N/A</v>
      </c>
    </row>
    <row r="478" spans="2:9" x14ac:dyDescent="0.25">
      <c r="B478" s="13" t="s">
        <v>448</v>
      </c>
      <c r="C478">
        <f t="shared" si="68"/>
        <v>107</v>
      </c>
      <c r="D478" t="str">
        <f t="shared" si="69"/>
        <v/>
      </c>
      <c r="E478">
        <f t="shared" si="70"/>
        <v>110</v>
      </c>
      <c r="F478" t="str">
        <f t="shared" si="71"/>
        <v/>
      </c>
      <c r="G478">
        <f t="shared" si="72"/>
        <v>107</v>
      </c>
      <c r="H478" t="str">
        <f t="shared" si="74"/>
        <v/>
      </c>
      <c r="I478" t="e">
        <f t="shared" si="73"/>
        <v>#N/A</v>
      </c>
    </row>
    <row r="479" spans="2:9" x14ac:dyDescent="0.25">
      <c r="B479" s="13" t="s">
        <v>449</v>
      </c>
      <c r="C479">
        <f t="shared" si="68"/>
        <v>107</v>
      </c>
      <c r="D479" t="str">
        <f t="shared" si="69"/>
        <v/>
      </c>
      <c r="E479">
        <f t="shared" si="70"/>
        <v>110</v>
      </c>
      <c r="F479" t="str">
        <f t="shared" si="71"/>
        <v/>
      </c>
      <c r="G479">
        <f t="shared" si="72"/>
        <v>107</v>
      </c>
      <c r="H479" t="str">
        <f t="shared" si="74"/>
        <v/>
      </c>
      <c r="I479" t="e">
        <f t="shared" si="73"/>
        <v>#N/A</v>
      </c>
    </row>
    <row r="480" spans="2:9" x14ac:dyDescent="0.25">
      <c r="B480" s="13" t="s">
        <v>450</v>
      </c>
      <c r="C480">
        <f t="shared" si="68"/>
        <v>108</v>
      </c>
      <c r="D480" t="str">
        <f t="shared" si="69"/>
        <v>131.0</v>
      </c>
      <c r="E480">
        <f t="shared" si="70"/>
        <v>112</v>
      </c>
      <c r="F480" t="str">
        <f t="shared" si="71"/>
        <v>131.0</v>
      </c>
      <c r="G480">
        <f t="shared" si="72"/>
        <v>108</v>
      </c>
      <c r="H480" t="str">
        <f t="shared" si="74"/>
        <v>Clemson</v>
      </c>
      <c r="I480" t="e">
        <f t="shared" si="73"/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45"/>
  <sheetViews>
    <sheetView topLeftCell="D64" workbookViewId="0">
      <selection activeCell="I59" sqref="I59"/>
    </sheetView>
  </sheetViews>
  <sheetFormatPr defaultRowHeight="15" x14ac:dyDescent="0.25"/>
  <cols>
    <col min="9" max="9" width="22.140625" bestFit="1" customWidth="1"/>
    <col min="10" max="10" width="3.7109375" bestFit="1" customWidth="1"/>
    <col min="11" max="12" width="4" bestFit="1" customWidth="1"/>
  </cols>
  <sheetData>
    <row r="1" spans="2:13" ht="15.75" thickBot="1" x14ac:dyDescent="0.3"/>
    <row r="2" spans="2:13" x14ac:dyDescent="0.25">
      <c r="B2" t="s">
        <v>91</v>
      </c>
      <c r="C2">
        <f>IF(ISNUMBER(CODE(D2)),C1+1,C1)</f>
        <v>0</v>
      </c>
      <c r="D2" t="str">
        <f>IF(ISNUMBER(B2),IF(B2&gt;0,B2,""),"")</f>
        <v/>
      </c>
      <c r="E2">
        <f>IF(ISNUMBER(CODE(F2)),E1+1,E1)</f>
        <v>0</v>
      </c>
      <c r="F2" t="str">
        <f>IF(ISNUMBER(CODE(D3)),B2,"")</f>
        <v/>
      </c>
      <c r="I2" s="1" t="str">
        <f>VLOOKUP(ROW(A1),$E$2:$F$345,2,0)</f>
        <v>Colorado State</v>
      </c>
      <c r="J2" s="9">
        <f>IF(ISEVEN(ROW()),L3-L2,L1-L2)</f>
        <v>8</v>
      </c>
      <c r="K2" s="9">
        <f>IF(ISEVEN(ROW()),L2+L3,"")</f>
        <v>148</v>
      </c>
      <c r="L2" s="2">
        <f>VLOOKUP(ROW(A1),$C$2:$F$345,2,0)</f>
        <v>70</v>
      </c>
      <c r="M2">
        <f>IF(ISEVEN(ROW()),L3-L2,L1-L2)</f>
        <v>8</v>
      </c>
    </row>
    <row r="3" spans="2:13" ht="15.75" thickBot="1" x14ac:dyDescent="0.3">
      <c r="B3" t="s">
        <v>90</v>
      </c>
      <c r="C3">
        <f t="shared" ref="C3:E66" si="0">IF(ISNUMBER(CODE(D3)),C2+1,C2)</f>
        <v>0</v>
      </c>
      <c r="D3" t="str">
        <f t="shared" ref="D3:D66" si="1">IF(ISNUMBER(B3),IF(B3&gt;0,B3,""),"")</f>
        <v/>
      </c>
      <c r="E3">
        <f t="shared" si="0"/>
        <v>0</v>
      </c>
      <c r="F3" t="str">
        <f t="shared" ref="F3:F66" si="2">IF(ISNUMBER(CODE(D4)),B3,"")</f>
        <v/>
      </c>
      <c r="I3" s="3" t="str">
        <f t="shared" ref="I3:I44" si="3">VLOOKUP(ROW(A2),$E$2:$F$345,2,0)</f>
        <v>New Mexico St</v>
      </c>
      <c r="J3" s="10">
        <f>IF(ISEVEN(ROW()),L4-L3,L2-L3)</f>
        <v>-8</v>
      </c>
      <c r="K3" s="10" t="str">
        <f t="shared" ref="K3:K66" si="4">IF(ISEVEN(ROW()),L3+L4,"")</f>
        <v/>
      </c>
      <c r="L3" s="4">
        <f t="shared" ref="L3:L44" si="5">VLOOKUP(ROW(A2),$C$2:$F$345,2,0)</f>
        <v>78</v>
      </c>
      <c r="M3">
        <f>IF(ISEVEN(ROW()),L4-L3,L2-L3)</f>
        <v>-8</v>
      </c>
    </row>
    <row r="4" spans="2:13" x14ac:dyDescent="0.25">
      <c r="B4" t="s">
        <v>92</v>
      </c>
      <c r="C4">
        <f t="shared" si="0"/>
        <v>0</v>
      </c>
      <c r="D4" t="str">
        <f t="shared" si="1"/>
        <v/>
      </c>
      <c r="E4">
        <f t="shared" si="0"/>
        <v>0</v>
      </c>
      <c r="F4" t="str">
        <f t="shared" si="2"/>
        <v/>
      </c>
      <c r="I4" s="5" t="str">
        <f t="shared" si="3"/>
        <v>Northeastern</v>
      </c>
      <c r="J4" s="11">
        <f>IF(ISEVEN(ROW()),L5-L4,L3-L4)</f>
        <v>12</v>
      </c>
      <c r="K4" s="11">
        <f t="shared" si="4"/>
        <v>136</v>
      </c>
      <c r="L4" s="6">
        <f t="shared" si="5"/>
        <v>62</v>
      </c>
      <c r="M4">
        <f t="shared" ref="M4:M67" si="6">IF(ISEVEN(ROW()),L5-L4,L3-L4)</f>
        <v>12</v>
      </c>
    </row>
    <row r="5" spans="2:13" ht="15.75" thickBot="1" x14ac:dyDescent="0.3">
      <c r="B5" t="s">
        <v>93</v>
      </c>
      <c r="C5">
        <f t="shared" si="0"/>
        <v>0</v>
      </c>
      <c r="D5" t="str">
        <f t="shared" si="1"/>
        <v/>
      </c>
      <c r="E5">
        <f t="shared" si="0"/>
        <v>1</v>
      </c>
      <c r="F5" t="str">
        <f t="shared" si="2"/>
        <v>Colorado State</v>
      </c>
      <c r="I5" s="7" t="str">
        <f t="shared" si="3"/>
        <v>South Alabama</v>
      </c>
      <c r="J5" s="12">
        <f>IF(ISEVEN(ROW()),L6-L5,L4-L5)</f>
        <v>-12</v>
      </c>
      <c r="K5" s="12" t="str">
        <f t="shared" si="4"/>
        <v/>
      </c>
      <c r="L5" s="8">
        <f t="shared" si="5"/>
        <v>74</v>
      </c>
      <c r="M5">
        <f t="shared" si="6"/>
        <v>-12</v>
      </c>
    </row>
    <row r="6" spans="2:13" x14ac:dyDescent="0.25">
      <c r="B6">
        <v>70</v>
      </c>
      <c r="C6">
        <f t="shared" si="0"/>
        <v>1</v>
      </c>
      <c r="D6">
        <f t="shared" si="1"/>
        <v>70</v>
      </c>
      <c r="E6">
        <f t="shared" si="0"/>
        <v>1</v>
      </c>
      <c r="F6" t="str">
        <f t="shared" si="2"/>
        <v/>
      </c>
      <c r="I6" s="1" t="str">
        <f t="shared" si="3"/>
        <v>Rosemont College</v>
      </c>
      <c r="J6" s="9">
        <f t="shared" ref="J6:J69" si="7">IF(ISEVEN(ROW()),L7-L6,L5-L6)</f>
        <v>33</v>
      </c>
      <c r="K6" s="9">
        <f t="shared" si="4"/>
        <v>135</v>
      </c>
      <c r="L6" s="2">
        <f t="shared" si="5"/>
        <v>51</v>
      </c>
      <c r="M6">
        <f t="shared" si="6"/>
        <v>33</v>
      </c>
    </row>
    <row r="7" spans="2:13" ht="15.75" thickBot="1" x14ac:dyDescent="0.3">
      <c r="B7" t="s">
        <v>3</v>
      </c>
      <c r="C7">
        <f t="shared" si="0"/>
        <v>1</v>
      </c>
      <c r="D7" t="str">
        <f t="shared" si="1"/>
        <v/>
      </c>
      <c r="E7">
        <f t="shared" si="0"/>
        <v>1</v>
      </c>
      <c r="F7" t="str">
        <f t="shared" si="2"/>
        <v/>
      </c>
      <c r="I7" s="3" t="str">
        <f t="shared" si="3"/>
        <v>Drexel</v>
      </c>
      <c r="J7" s="10">
        <f t="shared" si="7"/>
        <v>-33</v>
      </c>
      <c r="K7" s="10" t="str">
        <f t="shared" si="4"/>
        <v/>
      </c>
      <c r="L7" s="4">
        <f t="shared" si="5"/>
        <v>84</v>
      </c>
      <c r="M7">
        <f t="shared" si="6"/>
        <v>-33</v>
      </c>
    </row>
    <row r="8" spans="2:13" x14ac:dyDescent="0.25">
      <c r="B8" t="s">
        <v>94</v>
      </c>
      <c r="C8">
        <f t="shared" si="0"/>
        <v>1</v>
      </c>
      <c r="D8" t="str">
        <f t="shared" si="1"/>
        <v/>
      </c>
      <c r="E8">
        <f t="shared" si="0"/>
        <v>1</v>
      </c>
      <c r="F8" t="str">
        <f t="shared" si="2"/>
        <v/>
      </c>
      <c r="I8" s="5" t="str">
        <f t="shared" si="3"/>
        <v>Yale</v>
      </c>
      <c r="J8" s="11">
        <f t="shared" si="7"/>
        <v>-22</v>
      </c>
      <c r="K8" s="11">
        <f t="shared" si="4"/>
        <v>124</v>
      </c>
      <c r="L8" s="6">
        <f t="shared" si="5"/>
        <v>73</v>
      </c>
      <c r="M8">
        <f t="shared" si="6"/>
        <v>-22</v>
      </c>
    </row>
    <row r="9" spans="2:13" ht="15.75" thickBot="1" x14ac:dyDescent="0.3">
      <c r="B9" t="s">
        <v>95</v>
      </c>
      <c r="C9">
        <f t="shared" si="0"/>
        <v>1</v>
      </c>
      <c r="D9" t="str">
        <f t="shared" si="1"/>
        <v/>
      </c>
      <c r="E9">
        <f t="shared" si="0"/>
        <v>2</v>
      </c>
      <c r="F9" t="str">
        <f t="shared" si="2"/>
        <v>New Mexico St</v>
      </c>
      <c r="I9" s="7" t="str">
        <f t="shared" si="3"/>
        <v>Western Mich</v>
      </c>
      <c r="J9" s="12">
        <f t="shared" si="7"/>
        <v>22</v>
      </c>
      <c r="K9" s="12" t="str">
        <f t="shared" si="4"/>
        <v/>
      </c>
      <c r="L9" s="8">
        <f t="shared" si="5"/>
        <v>51</v>
      </c>
      <c r="M9">
        <f t="shared" si="6"/>
        <v>22</v>
      </c>
    </row>
    <row r="10" spans="2:13" x14ac:dyDescent="0.25">
      <c r="B10">
        <v>78</v>
      </c>
      <c r="C10">
        <f t="shared" si="0"/>
        <v>2</v>
      </c>
      <c r="D10">
        <f t="shared" si="1"/>
        <v>78</v>
      </c>
      <c r="E10">
        <f t="shared" si="0"/>
        <v>2</v>
      </c>
      <c r="F10" t="str">
        <f t="shared" si="2"/>
        <v/>
      </c>
      <c r="I10" s="1" t="str">
        <f t="shared" si="3"/>
        <v>Grand Canyon</v>
      </c>
      <c r="J10" s="9">
        <f t="shared" si="7"/>
        <v>-5</v>
      </c>
      <c r="K10" s="9">
        <f t="shared" si="4"/>
        <v>131</v>
      </c>
      <c r="L10" s="2">
        <f t="shared" si="5"/>
        <v>68</v>
      </c>
      <c r="M10">
        <f t="shared" si="6"/>
        <v>-5</v>
      </c>
    </row>
    <row r="11" spans="2:13" ht="15.75" thickBot="1" x14ac:dyDescent="0.3">
      <c r="B11" t="s">
        <v>96</v>
      </c>
      <c r="C11">
        <f t="shared" si="0"/>
        <v>2</v>
      </c>
      <c r="D11" t="str">
        <f t="shared" si="1"/>
        <v/>
      </c>
      <c r="E11">
        <f t="shared" si="0"/>
        <v>2</v>
      </c>
      <c r="F11" t="str">
        <f t="shared" si="2"/>
        <v/>
      </c>
      <c r="I11" s="3" t="str">
        <f t="shared" si="3"/>
        <v>Illinois State</v>
      </c>
      <c r="J11" s="10">
        <f t="shared" si="7"/>
        <v>5</v>
      </c>
      <c r="K11" s="10" t="str">
        <f t="shared" si="4"/>
        <v/>
      </c>
      <c r="L11" s="4">
        <f t="shared" si="5"/>
        <v>63</v>
      </c>
      <c r="M11">
        <f t="shared" si="6"/>
        <v>5</v>
      </c>
    </row>
    <row r="12" spans="2:13" x14ac:dyDescent="0.25">
      <c r="B12" t="s">
        <v>97</v>
      </c>
      <c r="C12">
        <f t="shared" si="0"/>
        <v>2</v>
      </c>
      <c r="D12" t="str">
        <f t="shared" si="1"/>
        <v/>
      </c>
      <c r="E12">
        <f t="shared" si="0"/>
        <v>3</v>
      </c>
      <c r="F12" t="str">
        <f t="shared" si="2"/>
        <v>Northeastern</v>
      </c>
      <c r="I12" s="5" t="str">
        <f t="shared" si="3"/>
        <v>Loyola (IL)</v>
      </c>
      <c r="J12" s="11">
        <f t="shared" si="7"/>
        <v>11</v>
      </c>
      <c r="K12" s="11">
        <f t="shared" si="4"/>
        <v>121</v>
      </c>
      <c r="L12" s="6">
        <f t="shared" si="5"/>
        <v>55</v>
      </c>
      <c r="M12">
        <f t="shared" si="6"/>
        <v>11</v>
      </c>
    </row>
    <row r="13" spans="2:13" ht="15.75" thickBot="1" x14ac:dyDescent="0.3">
      <c r="B13">
        <v>62</v>
      </c>
      <c r="C13">
        <f t="shared" si="0"/>
        <v>3</v>
      </c>
      <c r="D13">
        <f t="shared" si="1"/>
        <v>62</v>
      </c>
      <c r="E13">
        <f t="shared" si="0"/>
        <v>3</v>
      </c>
      <c r="F13" t="str">
        <f t="shared" si="2"/>
        <v/>
      </c>
      <c r="I13" s="7" t="str">
        <f t="shared" si="3"/>
        <v>South Florida</v>
      </c>
      <c r="J13" s="12">
        <f t="shared" si="7"/>
        <v>-11</v>
      </c>
      <c r="K13" s="12" t="str">
        <f t="shared" si="4"/>
        <v/>
      </c>
      <c r="L13" s="8">
        <f t="shared" si="5"/>
        <v>66</v>
      </c>
      <c r="M13">
        <f t="shared" si="6"/>
        <v>-11</v>
      </c>
    </row>
    <row r="14" spans="2:13" x14ac:dyDescent="0.25">
      <c r="B14" t="s">
        <v>0</v>
      </c>
      <c r="C14">
        <f t="shared" si="0"/>
        <v>3</v>
      </c>
      <c r="D14" t="str">
        <f t="shared" si="1"/>
        <v/>
      </c>
      <c r="E14">
        <f t="shared" si="0"/>
        <v>3</v>
      </c>
      <c r="F14" t="str">
        <f t="shared" si="2"/>
        <v/>
      </c>
      <c r="I14" s="1" t="str">
        <f t="shared" si="3"/>
        <v>Drake</v>
      </c>
      <c r="J14" s="9">
        <f t="shared" si="7"/>
        <v>8</v>
      </c>
      <c r="K14" s="9">
        <f t="shared" si="4"/>
        <v>126</v>
      </c>
      <c r="L14" s="2">
        <f t="shared" si="5"/>
        <v>59</v>
      </c>
      <c r="M14">
        <f t="shared" si="6"/>
        <v>8</v>
      </c>
    </row>
    <row r="15" spans="2:13" ht="15.75" thickBot="1" x14ac:dyDescent="0.3">
      <c r="B15" t="s">
        <v>98</v>
      </c>
      <c r="C15">
        <f t="shared" si="0"/>
        <v>3</v>
      </c>
      <c r="D15" t="str">
        <f t="shared" si="1"/>
        <v/>
      </c>
      <c r="E15">
        <f t="shared" si="0"/>
        <v>3</v>
      </c>
      <c r="F15" t="str">
        <f t="shared" si="2"/>
        <v/>
      </c>
      <c r="I15" s="3" t="str">
        <f t="shared" si="3"/>
        <v>Miami OH</v>
      </c>
      <c r="J15" s="10">
        <f t="shared" si="7"/>
        <v>-8</v>
      </c>
      <c r="K15" s="10" t="str">
        <f t="shared" si="4"/>
        <v/>
      </c>
      <c r="L15" s="4">
        <f t="shared" si="5"/>
        <v>67</v>
      </c>
      <c r="M15">
        <f t="shared" si="6"/>
        <v>-8</v>
      </c>
    </row>
    <row r="16" spans="2:13" x14ac:dyDescent="0.25">
      <c r="B16" t="s">
        <v>99</v>
      </c>
      <c r="C16">
        <f t="shared" si="0"/>
        <v>3</v>
      </c>
      <c r="D16" t="str">
        <f t="shared" si="1"/>
        <v/>
      </c>
      <c r="E16">
        <f t="shared" si="0"/>
        <v>4</v>
      </c>
      <c r="F16" t="str">
        <f t="shared" si="2"/>
        <v>South Alabama</v>
      </c>
      <c r="I16" s="5" t="str">
        <f t="shared" si="3"/>
        <v>Seattle</v>
      </c>
      <c r="J16" s="11">
        <f t="shared" si="7"/>
        <v>7</v>
      </c>
      <c r="K16" s="11">
        <f t="shared" si="4"/>
        <v>147</v>
      </c>
      <c r="L16" s="6">
        <f t="shared" si="5"/>
        <v>70</v>
      </c>
      <c r="M16">
        <f t="shared" si="6"/>
        <v>7</v>
      </c>
    </row>
    <row r="17" spans="2:13" ht="15.75" thickBot="1" x14ac:dyDescent="0.3">
      <c r="B17">
        <v>74</v>
      </c>
      <c r="C17">
        <f t="shared" si="0"/>
        <v>4</v>
      </c>
      <c r="D17">
        <f t="shared" si="1"/>
        <v>74</v>
      </c>
      <c r="E17">
        <f t="shared" si="0"/>
        <v>4</v>
      </c>
      <c r="F17" t="str">
        <f t="shared" si="2"/>
        <v/>
      </c>
      <c r="I17" s="7" t="str">
        <f t="shared" si="3"/>
        <v>Bucknell</v>
      </c>
      <c r="J17" s="12">
        <f t="shared" si="7"/>
        <v>-7</v>
      </c>
      <c r="K17" s="12" t="str">
        <f t="shared" si="4"/>
        <v/>
      </c>
      <c r="L17" s="8">
        <f t="shared" si="5"/>
        <v>77</v>
      </c>
      <c r="M17">
        <f t="shared" si="6"/>
        <v>-7</v>
      </c>
    </row>
    <row r="18" spans="2:13" x14ac:dyDescent="0.25">
      <c r="B18" t="s">
        <v>101</v>
      </c>
      <c r="C18">
        <f t="shared" si="0"/>
        <v>4</v>
      </c>
      <c r="D18" t="str">
        <f t="shared" si="1"/>
        <v/>
      </c>
      <c r="E18">
        <f t="shared" si="0"/>
        <v>5</v>
      </c>
      <c r="F18" t="str">
        <f t="shared" si="2"/>
        <v>Rosemont College</v>
      </c>
      <c r="I18" s="1" t="str">
        <f t="shared" si="3"/>
        <v>Georgia</v>
      </c>
      <c r="J18" s="9">
        <f t="shared" si="7"/>
        <v>19</v>
      </c>
      <c r="K18" s="9">
        <f t="shared" si="4"/>
        <v>141</v>
      </c>
      <c r="L18" s="2">
        <f t="shared" si="5"/>
        <v>61</v>
      </c>
      <c r="M18">
        <f t="shared" si="6"/>
        <v>19</v>
      </c>
    </row>
    <row r="19" spans="2:13" ht="15.75" thickBot="1" x14ac:dyDescent="0.3">
      <c r="B19">
        <v>51</v>
      </c>
      <c r="C19">
        <f t="shared" si="0"/>
        <v>5</v>
      </c>
      <c r="D19">
        <f t="shared" si="1"/>
        <v>51</v>
      </c>
      <c r="E19">
        <f t="shared" si="0"/>
        <v>5</v>
      </c>
      <c r="F19" t="str">
        <f t="shared" si="2"/>
        <v/>
      </c>
      <c r="I19" s="3" t="str">
        <f t="shared" si="3"/>
        <v>Dayton</v>
      </c>
      <c r="J19" s="10">
        <f t="shared" si="7"/>
        <v>-19</v>
      </c>
      <c r="K19" s="10" t="str">
        <f t="shared" si="4"/>
        <v/>
      </c>
      <c r="L19" s="4">
        <f t="shared" si="5"/>
        <v>80</v>
      </c>
      <c r="M19">
        <f t="shared" si="6"/>
        <v>-19</v>
      </c>
    </row>
    <row r="20" spans="2:13" x14ac:dyDescent="0.25">
      <c r="B20" t="s">
        <v>0</v>
      </c>
      <c r="C20">
        <f t="shared" si="0"/>
        <v>5</v>
      </c>
      <c r="D20" t="str">
        <f t="shared" si="1"/>
        <v/>
      </c>
      <c r="E20">
        <f t="shared" si="0"/>
        <v>5</v>
      </c>
      <c r="F20" t="str">
        <f t="shared" si="2"/>
        <v/>
      </c>
      <c r="I20" s="5" t="str">
        <f t="shared" si="3"/>
        <v>Fordham</v>
      </c>
      <c r="J20" s="11">
        <f t="shared" si="7"/>
        <v>5</v>
      </c>
      <c r="K20" s="11">
        <f t="shared" si="4"/>
        <v>133</v>
      </c>
      <c r="L20" s="6">
        <f t="shared" si="5"/>
        <v>64</v>
      </c>
      <c r="M20">
        <f t="shared" si="6"/>
        <v>5</v>
      </c>
    </row>
    <row r="21" spans="2:13" ht="15.75" thickBot="1" x14ac:dyDescent="0.3">
      <c r="B21" t="s">
        <v>102</v>
      </c>
      <c r="C21">
        <f t="shared" si="0"/>
        <v>5</v>
      </c>
      <c r="D21" t="str">
        <f t="shared" si="1"/>
        <v/>
      </c>
      <c r="E21">
        <f t="shared" si="0"/>
        <v>5</v>
      </c>
      <c r="F21" t="str">
        <f t="shared" si="2"/>
        <v/>
      </c>
      <c r="I21" s="7" t="str">
        <f t="shared" si="3"/>
        <v>Western Ky</v>
      </c>
      <c r="J21" s="12">
        <f t="shared" si="7"/>
        <v>-5</v>
      </c>
      <c r="K21" s="12" t="str">
        <f t="shared" si="4"/>
        <v/>
      </c>
      <c r="L21" s="8">
        <f t="shared" si="5"/>
        <v>69</v>
      </c>
      <c r="M21">
        <f t="shared" si="6"/>
        <v>-5</v>
      </c>
    </row>
    <row r="22" spans="2:13" x14ac:dyDescent="0.25">
      <c r="B22" t="s">
        <v>103</v>
      </c>
      <c r="C22">
        <f t="shared" si="0"/>
        <v>5</v>
      </c>
      <c r="D22" t="str">
        <f t="shared" si="1"/>
        <v/>
      </c>
      <c r="E22">
        <f t="shared" si="0"/>
        <v>6</v>
      </c>
      <c r="F22" t="str">
        <f t="shared" si="2"/>
        <v>Drexel</v>
      </c>
      <c r="I22" s="1" t="str">
        <f t="shared" si="3"/>
        <v>UL-Lafayette</v>
      </c>
      <c r="J22" s="9">
        <f t="shared" si="7"/>
        <v>-19</v>
      </c>
      <c r="K22" s="9">
        <f t="shared" si="4"/>
        <v>143</v>
      </c>
      <c r="L22" s="2">
        <f t="shared" si="5"/>
        <v>81</v>
      </c>
      <c r="M22">
        <f t="shared" si="6"/>
        <v>-19</v>
      </c>
    </row>
    <row r="23" spans="2:13" ht="15.75" thickBot="1" x14ac:dyDescent="0.3">
      <c r="B23">
        <v>84</v>
      </c>
      <c r="C23">
        <f t="shared" si="0"/>
        <v>6</v>
      </c>
      <c r="D23">
        <f t="shared" si="1"/>
        <v>84</v>
      </c>
      <c r="E23">
        <f t="shared" si="0"/>
        <v>6</v>
      </c>
      <c r="F23" t="str">
        <f t="shared" si="2"/>
        <v/>
      </c>
      <c r="I23" s="3" t="str">
        <f t="shared" si="3"/>
        <v>Detroit</v>
      </c>
      <c r="J23" s="10">
        <f t="shared" si="7"/>
        <v>19</v>
      </c>
      <c r="K23" s="10" t="str">
        <f t="shared" si="4"/>
        <v/>
      </c>
      <c r="L23" s="4">
        <f t="shared" si="5"/>
        <v>62</v>
      </c>
      <c r="M23">
        <f t="shared" si="6"/>
        <v>19</v>
      </c>
    </row>
    <row r="24" spans="2:13" x14ac:dyDescent="0.25">
      <c r="B24" t="s">
        <v>104</v>
      </c>
      <c r="C24">
        <f t="shared" si="0"/>
        <v>6</v>
      </c>
      <c r="D24" t="str">
        <f t="shared" si="1"/>
        <v/>
      </c>
      <c r="E24">
        <f t="shared" si="0"/>
        <v>6</v>
      </c>
      <c r="F24" t="str">
        <f t="shared" si="2"/>
        <v/>
      </c>
      <c r="I24" s="5" t="str">
        <f t="shared" si="3"/>
        <v>George Mason</v>
      </c>
      <c r="J24" s="11">
        <f t="shared" si="7"/>
        <v>-7</v>
      </c>
      <c r="K24" s="11">
        <f t="shared" si="4"/>
        <v>113</v>
      </c>
      <c r="L24" s="6">
        <f t="shared" si="5"/>
        <v>60</v>
      </c>
      <c r="M24">
        <f t="shared" si="6"/>
        <v>-7</v>
      </c>
    </row>
    <row r="25" spans="2:13" ht="15.75" thickBot="1" x14ac:dyDescent="0.3">
      <c r="B25" t="s">
        <v>105</v>
      </c>
      <c r="C25">
        <f t="shared" si="0"/>
        <v>6</v>
      </c>
      <c r="D25" t="str">
        <f t="shared" si="1"/>
        <v/>
      </c>
      <c r="E25">
        <f t="shared" si="0"/>
        <v>7</v>
      </c>
      <c r="F25" t="str">
        <f t="shared" si="2"/>
        <v>Yale</v>
      </c>
      <c r="I25" s="7" t="str">
        <f t="shared" si="3"/>
        <v>Old Dominion</v>
      </c>
      <c r="J25" s="12">
        <f t="shared" si="7"/>
        <v>7</v>
      </c>
      <c r="K25" s="12" t="str">
        <f t="shared" si="4"/>
        <v/>
      </c>
      <c r="L25" s="8">
        <f t="shared" si="5"/>
        <v>53</v>
      </c>
      <c r="M25">
        <f t="shared" si="6"/>
        <v>7</v>
      </c>
    </row>
    <row r="26" spans="2:13" x14ac:dyDescent="0.25">
      <c r="B26">
        <v>73</v>
      </c>
      <c r="C26">
        <f t="shared" si="0"/>
        <v>7</v>
      </c>
      <c r="D26">
        <f t="shared" si="1"/>
        <v>73</v>
      </c>
      <c r="E26">
        <f t="shared" si="0"/>
        <v>7</v>
      </c>
      <c r="F26" t="str">
        <f t="shared" si="2"/>
        <v/>
      </c>
      <c r="I26" s="1" t="str">
        <f t="shared" si="3"/>
        <v>Wright State</v>
      </c>
      <c r="J26" s="9">
        <f t="shared" si="7"/>
        <v>-15</v>
      </c>
      <c r="K26" s="9">
        <f t="shared" si="4"/>
        <v>129</v>
      </c>
      <c r="L26" s="2">
        <f t="shared" si="5"/>
        <v>72</v>
      </c>
      <c r="M26">
        <f t="shared" si="6"/>
        <v>-15</v>
      </c>
    </row>
    <row r="27" spans="2:13" ht="15.75" thickBot="1" x14ac:dyDescent="0.3">
      <c r="B27" t="s">
        <v>0</v>
      </c>
      <c r="C27">
        <f t="shared" si="0"/>
        <v>7</v>
      </c>
      <c r="D27" t="str">
        <f t="shared" si="1"/>
        <v/>
      </c>
      <c r="E27">
        <f t="shared" si="0"/>
        <v>7</v>
      </c>
      <c r="F27" t="str">
        <f t="shared" si="2"/>
        <v/>
      </c>
      <c r="I27" s="3" t="str">
        <f t="shared" si="3"/>
        <v>Weber State</v>
      </c>
      <c r="J27" s="10">
        <f t="shared" si="7"/>
        <v>15</v>
      </c>
      <c r="K27" s="10" t="str">
        <f t="shared" si="4"/>
        <v/>
      </c>
      <c r="L27" s="4">
        <f t="shared" si="5"/>
        <v>57</v>
      </c>
      <c r="M27">
        <f t="shared" si="6"/>
        <v>15</v>
      </c>
    </row>
    <row r="28" spans="2:13" x14ac:dyDescent="0.25">
      <c r="B28" t="s">
        <v>23</v>
      </c>
      <c r="C28">
        <f t="shared" si="0"/>
        <v>7</v>
      </c>
      <c r="D28" t="str">
        <f t="shared" si="1"/>
        <v/>
      </c>
      <c r="E28">
        <f t="shared" si="0"/>
        <v>7</v>
      </c>
      <c r="F28" t="str">
        <f t="shared" si="2"/>
        <v/>
      </c>
      <c r="I28" s="5" t="str">
        <f t="shared" si="3"/>
        <v>Virginia Tech</v>
      </c>
      <c r="J28" s="11">
        <f t="shared" si="7"/>
        <v>-5</v>
      </c>
      <c r="K28" s="11">
        <f t="shared" si="4"/>
        <v>137</v>
      </c>
      <c r="L28" s="6">
        <f t="shared" si="5"/>
        <v>71</v>
      </c>
      <c r="M28">
        <f t="shared" si="6"/>
        <v>-5</v>
      </c>
    </row>
    <row r="29" spans="2:13" ht="15.75" thickBot="1" x14ac:dyDescent="0.3">
      <c r="B29" t="s">
        <v>22</v>
      </c>
      <c r="C29">
        <f t="shared" si="0"/>
        <v>7</v>
      </c>
      <c r="D29" t="str">
        <f t="shared" si="1"/>
        <v/>
      </c>
      <c r="E29">
        <f t="shared" si="0"/>
        <v>8</v>
      </c>
      <c r="F29" t="str">
        <f t="shared" si="2"/>
        <v>Western Mich</v>
      </c>
      <c r="I29" s="7" t="str">
        <f t="shared" si="3"/>
        <v>Michigan State</v>
      </c>
      <c r="J29" s="12">
        <f t="shared" si="7"/>
        <v>5</v>
      </c>
      <c r="K29" s="12" t="str">
        <f t="shared" si="4"/>
        <v/>
      </c>
      <c r="L29" s="8">
        <f t="shared" si="5"/>
        <v>66</v>
      </c>
      <c r="M29">
        <f t="shared" si="6"/>
        <v>5</v>
      </c>
    </row>
    <row r="30" spans="2:13" x14ac:dyDescent="0.25">
      <c r="B30">
        <v>51</v>
      </c>
      <c r="C30">
        <f t="shared" si="0"/>
        <v>8</v>
      </c>
      <c r="D30">
        <f t="shared" si="1"/>
        <v>51</v>
      </c>
      <c r="E30">
        <f t="shared" si="0"/>
        <v>8</v>
      </c>
      <c r="F30" t="str">
        <f t="shared" si="2"/>
        <v/>
      </c>
      <c r="I30" s="1" t="str">
        <f t="shared" si="3"/>
        <v>Loyola (MD)</v>
      </c>
      <c r="J30" s="9">
        <f t="shared" si="7"/>
        <v>-4</v>
      </c>
      <c r="K30" s="9">
        <f t="shared" si="4"/>
        <v>158</v>
      </c>
      <c r="L30" s="2">
        <f t="shared" si="5"/>
        <v>81</v>
      </c>
      <c r="M30">
        <f t="shared" si="6"/>
        <v>-4</v>
      </c>
    </row>
    <row r="31" spans="2:13" ht="15.75" thickBot="1" x14ac:dyDescent="0.3">
      <c r="B31" t="s">
        <v>83</v>
      </c>
      <c r="C31">
        <f t="shared" si="0"/>
        <v>8</v>
      </c>
      <c r="D31" t="str">
        <f t="shared" si="1"/>
        <v/>
      </c>
      <c r="E31">
        <f t="shared" si="0"/>
        <v>8</v>
      </c>
      <c r="F31" t="str">
        <f t="shared" si="2"/>
        <v/>
      </c>
      <c r="I31" s="3" t="str">
        <f t="shared" si="3"/>
        <v>IUPUI</v>
      </c>
      <c r="J31" s="10">
        <f t="shared" si="7"/>
        <v>4</v>
      </c>
      <c r="K31" s="10" t="str">
        <f t="shared" si="4"/>
        <v/>
      </c>
      <c r="L31" s="4">
        <f t="shared" si="5"/>
        <v>77</v>
      </c>
      <c r="M31">
        <f t="shared" si="6"/>
        <v>4</v>
      </c>
    </row>
    <row r="32" spans="2:13" x14ac:dyDescent="0.25">
      <c r="B32" t="s">
        <v>82</v>
      </c>
      <c r="C32">
        <f t="shared" si="0"/>
        <v>8</v>
      </c>
      <c r="D32" t="str">
        <f t="shared" si="1"/>
        <v/>
      </c>
      <c r="E32">
        <f t="shared" si="0"/>
        <v>9</v>
      </c>
      <c r="F32" t="str">
        <f t="shared" si="2"/>
        <v>Grand Canyon</v>
      </c>
      <c r="I32" s="5" t="str">
        <f t="shared" si="3"/>
        <v>Valparaiso</v>
      </c>
      <c r="J32" s="11">
        <f t="shared" si="7"/>
        <v>4</v>
      </c>
      <c r="K32" s="11">
        <f t="shared" si="4"/>
        <v>158</v>
      </c>
      <c r="L32" s="6">
        <f t="shared" si="5"/>
        <v>77</v>
      </c>
      <c r="M32">
        <f t="shared" si="6"/>
        <v>4</v>
      </c>
    </row>
    <row r="33" spans="2:13" ht="15.75" thickBot="1" x14ac:dyDescent="0.3">
      <c r="B33">
        <v>68</v>
      </c>
      <c r="C33">
        <f t="shared" si="0"/>
        <v>9</v>
      </c>
      <c r="D33">
        <f t="shared" si="1"/>
        <v>68</v>
      </c>
      <c r="E33">
        <f t="shared" si="0"/>
        <v>9</v>
      </c>
      <c r="F33" t="str">
        <f t="shared" si="2"/>
        <v/>
      </c>
      <c r="I33" s="7" t="str">
        <f t="shared" si="3"/>
        <v>Cincinnati</v>
      </c>
      <c r="J33" s="12">
        <f t="shared" si="7"/>
        <v>-4</v>
      </c>
      <c r="K33" s="12" t="str">
        <f t="shared" si="4"/>
        <v/>
      </c>
      <c r="L33" s="8">
        <f t="shared" si="5"/>
        <v>81</v>
      </c>
      <c r="M33">
        <f t="shared" si="6"/>
        <v>-4</v>
      </c>
    </row>
    <row r="34" spans="2:13" x14ac:dyDescent="0.25">
      <c r="B34" t="s">
        <v>0</v>
      </c>
      <c r="C34">
        <f t="shared" si="0"/>
        <v>9</v>
      </c>
      <c r="D34" t="str">
        <f t="shared" si="1"/>
        <v/>
      </c>
      <c r="E34">
        <f t="shared" si="0"/>
        <v>9</v>
      </c>
      <c r="F34" t="str">
        <f t="shared" si="2"/>
        <v/>
      </c>
      <c r="I34" s="1" t="str">
        <f t="shared" si="3"/>
        <v>Pittsburgh</v>
      </c>
      <c r="J34" s="9">
        <f t="shared" si="7"/>
        <v>-4</v>
      </c>
      <c r="K34" s="9">
        <f t="shared" si="4"/>
        <v>122</v>
      </c>
      <c r="L34" s="2">
        <f t="shared" si="5"/>
        <v>63</v>
      </c>
      <c r="M34">
        <f t="shared" si="6"/>
        <v>-4</v>
      </c>
    </row>
    <row r="35" spans="2:13" ht="15.75" thickBot="1" x14ac:dyDescent="0.3">
      <c r="B35" t="s">
        <v>73</v>
      </c>
      <c r="C35">
        <f t="shared" si="0"/>
        <v>9</v>
      </c>
      <c r="D35" t="str">
        <f t="shared" si="1"/>
        <v/>
      </c>
      <c r="E35">
        <f t="shared" si="0"/>
        <v>9</v>
      </c>
      <c r="F35" t="str">
        <f t="shared" si="2"/>
        <v/>
      </c>
      <c r="I35" s="3" t="str">
        <f t="shared" si="3"/>
        <v>Kansas State</v>
      </c>
      <c r="J35" s="10">
        <f t="shared" si="7"/>
        <v>4</v>
      </c>
      <c r="K35" s="10" t="str">
        <f t="shared" si="4"/>
        <v/>
      </c>
      <c r="L35" s="4">
        <f t="shared" si="5"/>
        <v>59</v>
      </c>
      <c r="M35">
        <f t="shared" si="6"/>
        <v>4</v>
      </c>
    </row>
    <row r="36" spans="2:13" x14ac:dyDescent="0.25">
      <c r="B36" t="s">
        <v>72</v>
      </c>
      <c r="C36">
        <f t="shared" si="0"/>
        <v>9</v>
      </c>
      <c r="D36" t="str">
        <f t="shared" si="1"/>
        <v/>
      </c>
      <c r="E36">
        <f t="shared" si="0"/>
        <v>10</v>
      </c>
      <c r="F36" t="str">
        <f t="shared" si="2"/>
        <v>Illinois State</v>
      </c>
      <c r="I36" s="5" t="str">
        <f t="shared" si="3"/>
        <v>Kent State</v>
      </c>
      <c r="J36" s="11">
        <f t="shared" si="7"/>
        <v>19</v>
      </c>
      <c r="K36" s="11">
        <f t="shared" si="4"/>
        <v>123</v>
      </c>
      <c r="L36" s="6">
        <f t="shared" si="5"/>
        <v>52</v>
      </c>
      <c r="M36">
        <f t="shared" si="6"/>
        <v>19</v>
      </c>
    </row>
    <row r="37" spans="2:13" ht="15.75" thickBot="1" x14ac:dyDescent="0.3">
      <c r="B37">
        <v>63</v>
      </c>
      <c r="C37">
        <f t="shared" si="0"/>
        <v>10</v>
      </c>
      <c r="D37">
        <f t="shared" si="1"/>
        <v>63</v>
      </c>
      <c r="E37">
        <f t="shared" si="0"/>
        <v>10</v>
      </c>
      <c r="F37" t="str">
        <f t="shared" si="2"/>
        <v/>
      </c>
      <c r="I37" s="7" t="str">
        <f t="shared" si="3"/>
        <v>Ohio State</v>
      </c>
      <c r="J37" s="12">
        <f t="shared" si="7"/>
        <v>-19</v>
      </c>
      <c r="K37" s="12" t="str">
        <f t="shared" si="4"/>
        <v/>
      </c>
      <c r="L37" s="8">
        <f t="shared" si="5"/>
        <v>71</v>
      </c>
      <c r="M37">
        <f t="shared" si="6"/>
        <v>-19</v>
      </c>
    </row>
    <row r="38" spans="2:13" x14ac:dyDescent="0.25">
      <c r="B38" t="s">
        <v>111</v>
      </c>
      <c r="C38">
        <f t="shared" si="0"/>
        <v>10</v>
      </c>
      <c r="D38" t="str">
        <f t="shared" si="1"/>
        <v/>
      </c>
      <c r="E38">
        <f t="shared" si="0"/>
        <v>10</v>
      </c>
      <c r="F38" t="str">
        <f t="shared" si="2"/>
        <v/>
      </c>
      <c r="I38" s="1" t="str">
        <f t="shared" si="3"/>
        <v>Chicago State</v>
      </c>
      <c r="J38" s="9">
        <f t="shared" si="7"/>
        <v>57</v>
      </c>
      <c r="K38" s="9">
        <f t="shared" si="4"/>
        <v>169</v>
      </c>
      <c r="L38" s="2">
        <f t="shared" si="5"/>
        <v>56</v>
      </c>
      <c r="M38">
        <f t="shared" si="6"/>
        <v>57</v>
      </c>
    </row>
    <row r="39" spans="2:13" ht="15.75" thickBot="1" x14ac:dyDescent="0.3">
      <c r="B39" t="s">
        <v>112</v>
      </c>
      <c r="C39">
        <f t="shared" si="0"/>
        <v>10</v>
      </c>
      <c r="D39" t="str">
        <f t="shared" si="1"/>
        <v/>
      </c>
      <c r="E39">
        <f t="shared" si="0"/>
        <v>11</v>
      </c>
      <c r="F39" t="str">
        <f t="shared" si="2"/>
        <v>Loyola (IL)</v>
      </c>
      <c r="I39" s="3" t="str">
        <f t="shared" si="3"/>
        <v>Florida State</v>
      </c>
      <c r="J39" s="10">
        <f t="shared" si="7"/>
        <v>-57</v>
      </c>
      <c r="K39" s="10" t="str">
        <f t="shared" si="4"/>
        <v/>
      </c>
      <c r="L39" s="4">
        <f t="shared" si="5"/>
        <v>113</v>
      </c>
      <c r="M39">
        <f t="shared" si="6"/>
        <v>-57</v>
      </c>
    </row>
    <row r="40" spans="2:13" x14ac:dyDescent="0.25">
      <c r="B40">
        <v>55</v>
      </c>
      <c r="C40">
        <f t="shared" si="0"/>
        <v>11</v>
      </c>
      <c r="D40">
        <f t="shared" si="1"/>
        <v>55</v>
      </c>
      <c r="E40">
        <f t="shared" si="0"/>
        <v>11</v>
      </c>
      <c r="F40" t="str">
        <f t="shared" si="2"/>
        <v/>
      </c>
      <c r="I40" s="5" t="str">
        <f t="shared" si="3"/>
        <v>Chattanooga</v>
      </c>
      <c r="J40" s="11">
        <f t="shared" si="7"/>
        <v>12</v>
      </c>
      <c r="K40" s="11">
        <f t="shared" si="4"/>
        <v>104</v>
      </c>
      <c r="L40" s="6">
        <f t="shared" si="5"/>
        <v>46</v>
      </c>
      <c r="M40">
        <f t="shared" si="6"/>
        <v>12</v>
      </c>
    </row>
    <row r="41" spans="2:13" ht="15.75" thickBot="1" x14ac:dyDescent="0.3">
      <c r="B41" t="s">
        <v>0</v>
      </c>
      <c r="C41">
        <f t="shared" si="0"/>
        <v>11</v>
      </c>
      <c r="D41" t="str">
        <f t="shared" si="1"/>
        <v/>
      </c>
      <c r="E41">
        <f t="shared" si="0"/>
        <v>11</v>
      </c>
      <c r="F41" t="str">
        <f t="shared" si="2"/>
        <v/>
      </c>
      <c r="I41" s="7" t="str">
        <f t="shared" si="3"/>
        <v>Tennessee</v>
      </c>
      <c r="J41" s="12">
        <f t="shared" si="7"/>
        <v>-12</v>
      </c>
      <c r="K41" s="12" t="str">
        <f t="shared" si="4"/>
        <v/>
      </c>
      <c r="L41" s="8">
        <f t="shared" si="5"/>
        <v>58</v>
      </c>
      <c r="M41">
        <f t="shared" si="6"/>
        <v>-12</v>
      </c>
    </row>
    <row r="42" spans="2:13" x14ac:dyDescent="0.25">
      <c r="B42" t="s">
        <v>113</v>
      </c>
      <c r="C42">
        <f t="shared" si="0"/>
        <v>11</v>
      </c>
      <c r="D42" t="str">
        <f t="shared" si="1"/>
        <v/>
      </c>
      <c r="E42">
        <f t="shared" si="0"/>
        <v>11</v>
      </c>
      <c r="F42" t="str">
        <f t="shared" si="2"/>
        <v/>
      </c>
      <c r="I42" s="1" t="str">
        <f t="shared" si="3"/>
        <v>Alabama State</v>
      </c>
      <c r="J42" s="9">
        <f t="shared" si="7"/>
        <v>16</v>
      </c>
      <c r="K42" s="9">
        <f t="shared" si="4"/>
        <v>140</v>
      </c>
      <c r="L42" s="2">
        <f t="shared" si="5"/>
        <v>62</v>
      </c>
      <c r="M42">
        <f t="shared" si="6"/>
        <v>16</v>
      </c>
    </row>
    <row r="43" spans="2:13" ht="15.75" thickBot="1" x14ac:dyDescent="0.3">
      <c r="B43" t="s">
        <v>114</v>
      </c>
      <c r="C43">
        <f t="shared" si="0"/>
        <v>11</v>
      </c>
      <c r="D43" t="str">
        <f t="shared" si="1"/>
        <v/>
      </c>
      <c r="E43">
        <f t="shared" si="0"/>
        <v>12</v>
      </c>
      <c r="F43" t="str">
        <f t="shared" si="2"/>
        <v>South Florida</v>
      </c>
      <c r="I43" s="3" t="str">
        <f t="shared" si="3"/>
        <v>VCU</v>
      </c>
      <c r="J43" s="10">
        <f t="shared" si="7"/>
        <v>-16</v>
      </c>
      <c r="K43" s="10" t="str">
        <f t="shared" si="4"/>
        <v/>
      </c>
      <c r="L43" s="4">
        <f t="shared" si="5"/>
        <v>78</v>
      </c>
      <c r="M43">
        <f t="shared" si="6"/>
        <v>-16</v>
      </c>
    </row>
    <row r="44" spans="2:13" x14ac:dyDescent="0.25">
      <c r="B44">
        <v>66</v>
      </c>
      <c r="C44">
        <f t="shared" si="0"/>
        <v>12</v>
      </c>
      <c r="D44">
        <f t="shared" si="1"/>
        <v>66</v>
      </c>
      <c r="E44">
        <f t="shared" si="0"/>
        <v>12</v>
      </c>
      <c r="F44" t="str">
        <f t="shared" si="2"/>
        <v/>
      </c>
      <c r="I44" s="5" t="str">
        <f t="shared" si="3"/>
        <v>Midway</v>
      </c>
      <c r="J44" s="11">
        <f t="shared" si="7"/>
        <v>30</v>
      </c>
      <c r="K44" s="11">
        <f t="shared" si="4"/>
        <v>142</v>
      </c>
      <c r="L44" s="6">
        <f t="shared" si="5"/>
        <v>56</v>
      </c>
      <c r="M44">
        <f t="shared" si="6"/>
        <v>30</v>
      </c>
    </row>
    <row r="45" spans="2:13" ht="15.75" thickBot="1" x14ac:dyDescent="0.3">
      <c r="B45" t="s">
        <v>107</v>
      </c>
      <c r="C45">
        <f t="shared" si="0"/>
        <v>12</v>
      </c>
      <c r="D45" t="str">
        <f t="shared" si="1"/>
        <v/>
      </c>
      <c r="E45">
        <f t="shared" si="0"/>
        <v>12</v>
      </c>
      <c r="F45" t="str">
        <f t="shared" si="2"/>
        <v/>
      </c>
      <c r="I45" s="7" t="str">
        <f>VLOOKUP(ROW(A44),$E$2:$F$345,2,0)</f>
        <v>N Kentucky</v>
      </c>
      <c r="J45" s="12">
        <f t="shared" si="7"/>
        <v>-30</v>
      </c>
      <c r="K45" s="12" t="str">
        <f t="shared" si="4"/>
        <v/>
      </c>
      <c r="L45" s="8">
        <f>VLOOKUP(ROW(A44),$C$2:$F$345,2,0)</f>
        <v>86</v>
      </c>
      <c r="M45">
        <f t="shared" si="6"/>
        <v>-30</v>
      </c>
    </row>
    <row r="46" spans="2:13" x14ac:dyDescent="0.25">
      <c r="B46" t="s">
        <v>108</v>
      </c>
      <c r="C46">
        <f t="shared" si="0"/>
        <v>12</v>
      </c>
      <c r="D46" t="str">
        <f t="shared" si="1"/>
        <v/>
      </c>
      <c r="E46">
        <f t="shared" si="0"/>
        <v>13</v>
      </c>
      <c r="F46" t="str">
        <f t="shared" si="2"/>
        <v>Drake</v>
      </c>
      <c r="I46" s="1" t="str">
        <f t="shared" ref="I46:I60" si="8">VLOOKUP(ROW(A45),$E$2:$F$345,2,0)</f>
        <v>Lipscomb</v>
      </c>
      <c r="J46" s="9">
        <f t="shared" si="7"/>
        <v>-13</v>
      </c>
      <c r="K46" s="9">
        <f t="shared" si="4"/>
        <v>143</v>
      </c>
      <c r="L46" s="2">
        <f t="shared" ref="L46:L60" si="9">VLOOKUP(ROW(A45),$C$2:$F$345,2,0)</f>
        <v>78</v>
      </c>
      <c r="M46">
        <f t="shared" si="6"/>
        <v>-13</v>
      </c>
    </row>
    <row r="47" spans="2:13" ht="15.75" thickBot="1" x14ac:dyDescent="0.3">
      <c r="B47">
        <v>59</v>
      </c>
      <c r="C47">
        <f t="shared" si="0"/>
        <v>13</v>
      </c>
      <c r="D47">
        <f t="shared" si="1"/>
        <v>59</v>
      </c>
      <c r="E47">
        <f t="shared" si="0"/>
        <v>13</v>
      </c>
      <c r="F47" t="str">
        <f t="shared" si="2"/>
        <v/>
      </c>
      <c r="I47" s="3" t="str">
        <f t="shared" si="8"/>
        <v>Tennessee Tech</v>
      </c>
      <c r="J47" s="10">
        <f t="shared" si="7"/>
        <v>13</v>
      </c>
      <c r="K47" s="10" t="str">
        <f t="shared" si="4"/>
        <v/>
      </c>
      <c r="L47" s="4">
        <f t="shared" si="9"/>
        <v>65</v>
      </c>
      <c r="M47">
        <f t="shared" si="6"/>
        <v>13</v>
      </c>
    </row>
    <row r="48" spans="2:13" x14ac:dyDescent="0.25">
      <c r="B48" t="s">
        <v>0</v>
      </c>
      <c r="C48">
        <f t="shared" si="0"/>
        <v>13</v>
      </c>
      <c r="D48" t="str">
        <f t="shared" si="1"/>
        <v/>
      </c>
      <c r="E48">
        <f t="shared" si="0"/>
        <v>13</v>
      </c>
      <c r="F48" t="str">
        <f t="shared" si="2"/>
        <v/>
      </c>
      <c r="I48" s="5" t="str">
        <f t="shared" si="8"/>
        <v>Arkansas</v>
      </c>
      <c r="J48" s="11">
        <f t="shared" si="7"/>
        <v>-1</v>
      </c>
      <c r="K48" s="11">
        <f t="shared" si="4"/>
        <v>123</v>
      </c>
      <c r="L48" s="6">
        <f t="shared" si="9"/>
        <v>62</v>
      </c>
      <c r="M48">
        <f t="shared" si="6"/>
        <v>-1</v>
      </c>
    </row>
    <row r="49" spans="2:13" ht="15.75" thickBot="1" x14ac:dyDescent="0.3">
      <c r="B49" t="s">
        <v>109</v>
      </c>
      <c r="C49">
        <f t="shared" si="0"/>
        <v>13</v>
      </c>
      <c r="D49" t="str">
        <f t="shared" si="1"/>
        <v/>
      </c>
      <c r="E49">
        <f t="shared" si="0"/>
        <v>13</v>
      </c>
      <c r="F49" t="str">
        <f t="shared" si="2"/>
        <v/>
      </c>
      <c r="I49" s="7" t="str">
        <f t="shared" si="8"/>
        <v>Georgia Tech</v>
      </c>
      <c r="J49" s="12">
        <f t="shared" si="7"/>
        <v>1</v>
      </c>
      <c r="K49" s="12" t="str">
        <f t="shared" si="4"/>
        <v/>
      </c>
      <c r="L49" s="8">
        <f t="shared" si="9"/>
        <v>61</v>
      </c>
      <c r="M49">
        <f t="shared" si="6"/>
        <v>1</v>
      </c>
    </row>
    <row r="50" spans="2:13" x14ac:dyDescent="0.25">
      <c r="B50" t="s">
        <v>110</v>
      </c>
      <c r="C50">
        <f t="shared" si="0"/>
        <v>13</v>
      </c>
      <c r="D50" t="str">
        <f t="shared" si="1"/>
        <v/>
      </c>
      <c r="E50">
        <f t="shared" si="0"/>
        <v>14</v>
      </c>
      <c r="F50" t="str">
        <f t="shared" si="2"/>
        <v>Miami OH</v>
      </c>
      <c r="I50" s="1" t="str">
        <f t="shared" si="8"/>
        <v>Butler</v>
      </c>
      <c r="J50" s="9">
        <f t="shared" si="7"/>
        <v>-11</v>
      </c>
      <c r="K50" s="9">
        <f t="shared" si="4"/>
        <v>115</v>
      </c>
      <c r="L50" s="2">
        <f t="shared" si="9"/>
        <v>63</v>
      </c>
      <c r="M50">
        <f t="shared" si="6"/>
        <v>-11</v>
      </c>
    </row>
    <row r="51" spans="2:13" ht="15.75" thickBot="1" x14ac:dyDescent="0.3">
      <c r="B51">
        <v>67</v>
      </c>
      <c r="C51">
        <f t="shared" si="0"/>
        <v>14</v>
      </c>
      <c r="D51">
        <f t="shared" si="1"/>
        <v>67</v>
      </c>
      <c r="E51">
        <f t="shared" si="0"/>
        <v>14</v>
      </c>
      <c r="F51" t="str">
        <f t="shared" si="2"/>
        <v/>
      </c>
      <c r="I51" s="3" t="str">
        <f t="shared" si="8"/>
        <v>Missouri</v>
      </c>
      <c r="J51" s="10">
        <f t="shared" si="7"/>
        <v>11</v>
      </c>
      <c r="K51" s="10" t="str">
        <f t="shared" si="4"/>
        <v/>
      </c>
      <c r="L51" s="4">
        <f t="shared" si="9"/>
        <v>52</v>
      </c>
      <c r="M51">
        <f t="shared" si="6"/>
        <v>11</v>
      </c>
    </row>
    <row r="52" spans="2:13" x14ac:dyDescent="0.25">
      <c r="B52" t="s">
        <v>115</v>
      </c>
      <c r="C52">
        <f t="shared" si="0"/>
        <v>14</v>
      </c>
      <c r="D52" t="str">
        <f t="shared" si="1"/>
        <v/>
      </c>
      <c r="E52">
        <f t="shared" si="0"/>
        <v>14</v>
      </c>
      <c r="F52" t="str">
        <f t="shared" si="2"/>
        <v/>
      </c>
      <c r="I52" s="5" t="str">
        <f t="shared" si="8"/>
        <v>Richmond</v>
      </c>
      <c r="J52" s="11">
        <f t="shared" si="7"/>
        <v>-10</v>
      </c>
      <c r="K52" s="11">
        <f t="shared" si="4"/>
        <v>114</v>
      </c>
      <c r="L52" s="6">
        <f t="shared" si="9"/>
        <v>62</v>
      </c>
      <c r="M52">
        <f t="shared" si="6"/>
        <v>-10</v>
      </c>
    </row>
    <row r="53" spans="2:13" ht="15.75" thickBot="1" x14ac:dyDescent="0.3">
      <c r="B53" t="s">
        <v>116</v>
      </c>
      <c r="C53">
        <f t="shared" si="0"/>
        <v>14</v>
      </c>
      <c r="D53" t="str">
        <f t="shared" si="1"/>
        <v/>
      </c>
      <c r="E53">
        <f t="shared" si="0"/>
        <v>15</v>
      </c>
      <c r="F53" t="str">
        <f t="shared" si="2"/>
        <v>Seattle</v>
      </c>
      <c r="I53" s="7" t="str">
        <f t="shared" si="8"/>
        <v>Wisconsin</v>
      </c>
      <c r="J53" s="12">
        <f t="shared" si="7"/>
        <v>10</v>
      </c>
      <c r="K53" s="12" t="str">
        <f t="shared" si="4"/>
        <v/>
      </c>
      <c r="L53" s="8">
        <f t="shared" si="9"/>
        <v>52</v>
      </c>
      <c r="M53">
        <f t="shared" si="6"/>
        <v>10</v>
      </c>
    </row>
    <row r="54" spans="2:13" x14ac:dyDescent="0.25">
      <c r="B54">
        <v>70</v>
      </c>
      <c r="C54">
        <f t="shared" si="0"/>
        <v>15</v>
      </c>
      <c r="D54">
        <f t="shared" si="1"/>
        <v>70</v>
      </c>
      <c r="E54">
        <f t="shared" si="0"/>
        <v>15</v>
      </c>
      <c r="F54" t="str">
        <f t="shared" si="2"/>
        <v/>
      </c>
      <c r="I54" s="1" t="str">
        <f t="shared" si="8"/>
        <v>Pfeiffer</v>
      </c>
      <c r="J54" s="9">
        <f t="shared" si="7"/>
        <v>44</v>
      </c>
      <c r="K54" s="9">
        <f t="shared" si="4"/>
        <v>210</v>
      </c>
      <c r="L54" s="2">
        <f t="shared" si="9"/>
        <v>83</v>
      </c>
      <c r="M54">
        <f t="shared" si="6"/>
        <v>44</v>
      </c>
    </row>
    <row r="55" spans="2:13" ht="15.75" thickBot="1" x14ac:dyDescent="0.3">
      <c r="B55" t="s">
        <v>0</v>
      </c>
      <c r="C55">
        <f t="shared" si="0"/>
        <v>15</v>
      </c>
      <c r="D55" t="str">
        <f t="shared" si="1"/>
        <v/>
      </c>
      <c r="E55">
        <f t="shared" si="0"/>
        <v>15</v>
      </c>
      <c r="F55" t="str">
        <f t="shared" si="2"/>
        <v/>
      </c>
      <c r="I55" s="3" t="str">
        <f t="shared" si="8"/>
        <v>Winthrop</v>
      </c>
      <c r="J55" s="10">
        <f t="shared" si="7"/>
        <v>-44</v>
      </c>
      <c r="K55" s="10" t="str">
        <f t="shared" si="4"/>
        <v/>
      </c>
      <c r="L55" s="4">
        <f t="shared" si="9"/>
        <v>127</v>
      </c>
      <c r="M55">
        <f t="shared" si="6"/>
        <v>-44</v>
      </c>
    </row>
    <row r="56" spans="2:13" x14ac:dyDescent="0.25">
      <c r="B56" t="s">
        <v>117</v>
      </c>
      <c r="C56">
        <f t="shared" si="0"/>
        <v>15</v>
      </c>
      <c r="D56" t="str">
        <f t="shared" si="1"/>
        <v/>
      </c>
      <c r="E56">
        <f t="shared" si="0"/>
        <v>15</v>
      </c>
      <c r="F56" t="str">
        <f t="shared" si="2"/>
        <v/>
      </c>
      <c r="I56" s="5" t="str">
        <f t="shared" si="8"/>
        <v>Murray State</v>
      </c>
      <c r="J56" s="11">
        <f t="shared" si="7"/>
        <v>11</v>
      </c>
      <c r="K56" s="11">
        <f t="shared" si="4"/>
        <v>139</v>
      </c>
      <c r="L56" s="6">
        <f t="shared" si="9"/>
        <v>64</v>
      </c>
      <c r="M56">
        <f t="shared" si="6"/>
        <v>11</v>
      </c>
    </row>
    <row r="57" spans="2:13" ht="15.75" thickBot="1" x14ac:dyDescent="0.3">
      <c r="B57" t="s">
        <v>118</v>
      </c>
      <c r="C57">
        <f t="shared" si="0"/>
        <v>15</v>
      </c>
      <c r="D57" t="str">
        <f t="shared" si="1"/>
        <v/>
      </c>
      <c r="E57">
        <f t="shared" si="0"/>
        <v>16</v>
      </c>
      <c r="F57" t="str">
        <f t="shared" si="2"/>
        <v>Bucknell</v>
      </c>
      <c r="I57" s="7" t="str">
        <f t="shared" si="8"/>
        <v>La Salle</v>
      </c>
      <c r="J57" s="12">
        <f t="shared" si="7"/>
        <v>-11</v>
      </c>
      <c r="K57" s="12" t="str">
        <f t="shared" si="4"/>
        <v/>
      </c>
      <c r="L57" s="8">
        <f t="shared" si="9"/>
        <v>75</v>
      </c>
      <c r="M57">
        <f t="shared" si="6"/>
        <v>-11</v>
      </c>
    </row>
    <row r="58" spans="2:13" x14ac:dyDescent="0.25">
      <c r="B58">
        <v>77</v>
      </c>
      <c r="C58">
        <f t="shared" si="0"/>
        <v>16</v>
      </c>
      <c r="D58">
        <f t="shared" si="1"/>
        <v>77</v>
      </c>
      <c r="E58">
        <f t="shared" si="0"/>
        <v>16</v>
      </c>
      <c r="F58" t="str">
        <f t="shared" si="2"/>
        <v/>
      </c>
      <c r="I58" s="1" t="str">
        <f t="shared" si="8"/>
        <v>Washington State</v>
      </c>
      <c r="J58" s="9">
        <f t="shared" si="7"/>
        <v>11</v>
      </c>
      <c r="K58" s="9">
        <f t="shared" si="4"/>
        <v>153</v>
      </c>
      <c r="L58" s="2">
        <f t="shared" si="9"/>
        <v>71</v>
      </c>
      <c r="M58">
        <f t="shared" si="6"/>
        <v>11</v>
      </c>
    </row>
    <row r="59" spans="2:13" ht="15.75" thickBot="1" x14ac:dyDescent="0.3">
      <c r="B59" t="s">
        <v>119</v>
      </c>
      <c r="C59">
        <f t="shared" si="0"/>
        <v>16</v>
      </c>
      <c r="D59" t="str">
        <f t="shared" si="1"/>
        <v/>
      </c>
      <c r="E59">
        <f t="shared" si="0"/>
        <v>16</v>
      </c>
      <c r="F59" t="str">
        <f t="shared" si="2"/>
        <v/>
      </c>
      <c r="I59" s="3" t="str">
        <f t="shared" si="8"/>
        <v>Nebraska</v>
      </c>
      <c r="J59" s="10">
        <f t="shared" si="7"/>
        <v>-11</v>
      </c>
      <c r="K59" s="10" t="str">
        <f t="shared" si="4"/>
        <v/>
      </c>
      <c r="L59" s="4">
        <f t="shared" si="9"/>
        <v>82</v>
      </c>
      <c r="M59">
        <f t="shared" si="6"/>
        <v>-11</v>
      </c>
    </row>
    <row r="60" spans="2:13" x14ac:dyDescent="0.25">
      <c r="B60" t="s">
        <v>120</v>
      </c>
      <c r="C60">
        <f t="shared" si="0"/>
        <v>16</v>
      </c>
      <c r="D60" t="str">
        <f t="shared" si="1"/>
        <v/>
      </c>
      <c r="E60">
        <f t="shared" si="0"/>
        <v>17</v>
      </c>
      <c r="F60" t="str">
        <f t="shared" si="2"/>
        <v>Georgia</v>
      </c>
      <c r="I60" s="5" t="str">
        <f t="shared" si="8"/>
        <v>Jacksonville</v>
      </c>
      <c r="J60" s="11">
        <f t="shared" si="7"/>
        <v>5</v>
      </c>
      <c r="K60" s="11">
        <f t="shared" si="4"/>
        <v>119</v>
      </c>
      <c r="L60" s="6">
        <f t="shared" si="9"/>
        <v>57</v>
      </c>
      <c r="M60">
        <f t="shared" si="6"/>
        <v>5</v>
      </c>
    </row>
    <row r="61" spans="2:13" ht="15.75" thickBot="1" x14ac:dyDescent="0.3">
      <c r="B61">
        <v>61</v>
      </c>
      <c r="C61">
        <f t="shared" si="0"/>
        <v>17</v>
      </c>
      <c r="D61">
        <f t="shared" si="1"/>
        <v>61</v>
      </c>
      <c r="E61">
        <f t="shared" si="0"/>
        <v>17</v>
      </c>
      <c r="F61" t="str">
        <f t="shared" si="2"/>
        <v/>
      </c>
      <c r="I61" s="7" t="str">
        <f>VLOOKUP(ROW(A60),$E$2:$F$345,2,0)</f>
        <v>Campbell</v>
      </c>
      <c r="J61" s="12">
        <f t="shared" si="7"/>
        <v>-5</v>
      </c>
      <c r="K61" s="12" t="str">
        <f t="shared" si="4"/>
        <v/>
      </c>
      <c r="L61" s="8">
        <f>VLOOKUP(ROW(A60),$C$2:$F$345,2,0)</f>
        <v>62</v>
      </c>
      <c r="M61">
        <f t="shared" si="6"/>
        <v>-5</v>
      </c>
    </row>
    <row r="62" spans="2:13" x14ac:dyDescent="0.25">
      <c r="B62" t="s">
        <v>0</v>
      </c>
      <c r="C62">
        <f t="shared" si="0"/>
        <v>17</v>
      </c>
      <c r="D62" t="str">
        <f t="shared" si="1"/>
        <v/>
      </c>
      <c r="E62">
        <f t="shared" si="0"/>
        <v>17</v>
      </c>
      <c r="F62" t="str">
        <f t="shared" si="2"/>
        <v/>
      </c>
      <c r="I62" s="1" t="str">
        <f t="shared" ref="I62:I84" si="10">VLOOKUP(ROW(A61),$E$2:$F$345,2,0)</f>
        <v>S.C. State</v>
      </c>
      <c r="J62" s="9">
        <f t="shared" si="7"/>
        <v>26</v>
      </c>
      <c r="K62" s="9">
        <f t="shared" si="4"/>
        <v>158</v>
      </c>
      <c r="L62" s="2">
        <f t="shared" ref="L62:L84" si="11">VLOOKUP(ROW(A61),$C$2:$F$345,2,0)</f>
        <v>66</v>
      </c>
      <c r="M62">
        <f t="shared" si="6"/>
        <v>26</v>
      </c>
    </row>
    <row r="63" spans="2:13" ht="15.75" thickBot="1" x14ac:dyDescent="0.3">
      <c r="B63" t="s">
        <v>121</v>
      </c>
      <c r="C63">
        <f t="shared" si="0"/>
        <v>17</v>
      </c>
      <c r="D63" t="str">
        <f t="shared" si="1"/>
        <v/>
      </c>
      <c r="E63">
        <f t="shared" si="0"/>
        <v>17</v>
      </c>
      <c r="F63" t="str">
        <f t="shared" si="2"/>
        <v/>
      </c>
      <c r="I63" s="3" t="str">
        <f t="shared" si="10"/>
        <v>Austin Peay</v>
      </c>
      <c r="J63" s="10">
        <f t="shared" si="7"/>
        <v>-26</v>
      </c>
      <c r="K63" s="10" t="str">
        <f t="shared" si="4"/>
        <v/>
      </c>
      <c r="L63" s="4">
        <f t="shared" si="11"/>
        <v>92</v>
      </c>
      <c r="M63">
        <f t="shared" si="6"/>
        <v>-26</v>
      </c>
    </row>
    <row r="64" spans="2:13" x14ac:dyDescent="0.25">
      <c r="B64" t="s">
        <v>122</v>
      </c>
      <c r="C64">
        <f t="shared" si="0"/>
        <v>17</v>
      </c>
      <c r="D64" t="str">
        <f t="shared" si="1"/>
        <v/>
      </c>
      <c r="E64">
        <f t="shared" si="0"/>
        <v>18</v>
      </c>
      <c r="F64" t="str">
        <f t="shared" si="2"/>
        <v>Dayton</v>
      </c>
      <c r="I64" s="5" t="str">
        <f t="shared" si="10"/>
        <v>Oakland</v>
      </c>
      <c r="J64" s="11">
        <f t="shared" si="7"/>
        <v>24</v>
      </c>
      <c r="K64" s="11">
        <f t="shared" si="4"/>
        <v>124</v>
      </c>
      <c r="L64" s="6">
        <f t="shared" si="11"/>
        <v>50</v>
      </c>
      <c r="M64">
        <f t="shared" si="6"/>
        <v>24</v>
      </c>
    </row>
    <row r="65" spans="2:13" ht="15.75" thickBot="1" x14ac:dyDescent="0.3">
      <c r="B65">
        <v>80</v>
      </c>
      <c r="C65">
        <f t="shared" si="0"/>
        <v>18</v>
      </c>
      <c r="D65">
        <f t="shared" si="1"/>
        <v>80</v>
      </c>
      <c r="E65">
        <f t="shared" si="0"/>
        <v>18</v>
      </c>
      <c r="F65" t="str">
        <f t="shared" si="2"/>
        <v/>
      </c>
      <c r="I65" s="7" t="str">
        <f t="shared" si="10"/>
        <v>Northern Illinois</v>
      </c>
      <c r="J65" s="12">
        <f t="shared" si="7"/>
        <v>-24</v>
      </c>
      <c r="K65" s="12" t="str">
        <f t="shared" si="4"/>
        <v/>
      </c>
      <c r="L65" s="8">
        <f t="shared" si="11"/>
        <v>74</v>
      </c>
      <c r="M65">
        <f t="shared" si="6"/>
        <v>-24</v>
      </c>
    </row>
    <row r="66" spans="2:13" x14ac:dyDescent="0.25">
      <c r="B66" t="s">
        <v>81</v>
      </c>
      <c r="C66">
        <f t="shared" si="0"/>
        <v>18</v>
      </c>
      <c r="D66" t="str">
        <f t="shared" si="1"/>
        <v/>
      </c>
      <c r="E66">
        <f t="shared" si="0"/>
        <v>18</v>
      </c>
      <c r="F66" t="str">
        <f t="shared" si="2"/>
        <v/>
      </c>
      <c r="I66" s="1" t="str">
        <f t="shared" si="10"/>
        <v>Southwestern Christian</v>
      </c>
      <c r="J66" s="9">
        <f t="shared" si="7"/>
        <v>54</v>
      </c>
      <c r="K66" s="9">
        <f t="shared" si="4"/>
        <v>144</v>
      </c>
      <c r="L66" s="2">
        <f t="shared" si="11"/>
        <v>45</v>
      </c>
      <c r="M66">
        <f t="shared" si="6"/>
        <v>54</v>
      </c>
    </row>
    <row r="67" spans="2:13" ht="15.75" thickBot="1" x14ac:dyDescent="0.3">
      <c r="B67" t="s">
        <v>80</v>
      </c>
      <c r="C67">
        <f t="shared" ref="C67:E130" si="12">IF(ISNUMBER(CODE(D67)),C66+1,C66)</f>
        <v>18</v>
      </c>
      <c r="D67" t="str">
        <f t="shared" ref="D67:D130" si="13">IF(ISNUMBER(B67),IF(B67&gt;0,B67,""),"")</f>
        <v/>
      </c>
      <c r="E67">
        <f t="shared" si="12"/>
        <v>19</v>
      </c>
      <c r="F67" t="str">
        <f t="shared" ref="F67:F130" si="14">IF(ISNUMBER(CODE(D68)),B67,"")</f>
        <v>Fordham</v>
      </c>
      <c r="I67" s="3" t="str">
        <f t="shared" si="10"/>
        <v>Oral Roberts</v>
      </c>
      <c r="J67" s="10">
        <f t="shared" si="7"/>
        <v>-54</v>
      </c>
      <c r="K67" s="10" t="str">
        <f t="shared" ref="K67:K99" si="15">IF(ISEVEN(ROW()),L67+L68,"")</f>
        <v/>
      </c>
      <c r="L67" s="4">
        <f t="shared" si="11"/>
        <v>99</v>
      </c>
      <c r="M67">
        <f t="shared" si="6"/>
        <v>-54</v>
      </c>
    </row>
    <row r="68" spans="2:13" x14ac:dyDescent="0.25">
      <c r="B68">
        <v>64</v>
      </c>
      <c r="C68">
        <f t="shared" si="12"/>
        <v>19</v>
      </c>
      <c r="D68">
        <f t="shared" si="13"/>
        <v>64</v>
      </c>
      <c r="E68">
        <f t="shared" si="12"/>
        <v>19</v>
      </c>
      <c r="F68" t="str">
        <f t="shared" si="14"/>
        <v/>
      </c>
      <c r="I68" s="5" t="str">
        <f t="shared" si="10"/>
        <v>Abilene Christian</v>
      </c>
      <c r="J68" s="11">
        <f t="shared" si="7"/>
        <v>5</v>
      </c>
      <c r="K68" s="11">
        <f t="shared" si="15"/>
        <v>117</v>
      </c>
      <c r="L68" s="6">
        <f t="shared" si="11"/>
        <v>56</v>
      </c>
      <c r="M68">
        <f t="shared" ref="M68:M99" si="16">IF(ISEVEN(ROW()),L69-L68,L67-L68)</f>
        <v>5</v>
      </c>
    </row>
    <row r="69" spans="2:13" ht="15.75" thickBot="1" x14ac:dyDescent="0.3">
      <c r="B69" t="s">
        <v>0</v>
      </c>
      <c r="C69">
        <f t="shared" si="12"/>
        <v>19</v>
      </c>
      <c r="D69" t="str">
        <f t="shared" si="13"/>
        <v/>
      </c>
      <c r="E69">
        <f t="shared" si="12"/>
        <v>19</v>
      </c>
      <c r="F69" t="str">
        <f t="shared" si="14"/>
        <v/>
      </c>
      <c r="I69" s="7" t="str">
        <f t="shared" si="10"/>
        <v>Texas State</v>
      </c>
      <c r="J69" s="12">
        <f t="shared" si="7"/>
        <v>-5</v>
      </c>
      <c r="K69" s="12" t="str">
        <f t="shared" si="15"/>
        <v/>
      </c>
      <c r="L69" s="8">
        <f t="shared" si="11"/>
        <v>61</v>
      </c>
      <c r="M69">
        <f t="shared" si="16"/>
        <v>-5</v>
      </c>
    </row>
    <row r="70" spans="2:13" x14ac:dyDescent="0.25">
      <c r="B70" t="s">
        <v>17</v>
      </c>
      <c r="C70">
        <f t="shared" si="12"/>
        <v>19</v>
      </c>
      <c r="D70" t="str">
        <f t="shared" si="13"/>
        <v/>
      </c>
      <c r="E70">
        <f t="shared" si="12"/>
        <v>19</v>
      </c>
      <c r="F70" t="str">
        <f t="shared" si="14"/>
        <v/>
      </c>
      <c r="I70" s="1" t="str">
        <f t="shared" si="10"/>
        <v>Tex A&amp;M Intl</v>
      </c>
      <c r="J70" s="9">
        <f t="shared" ref="J70:J99" si="17">IF(ISEVEN(ROW()),L71-L70,L69-L70)</f>
        <v>27</v>
      </c>
      <c r="K70" s="9">
        <f t="shared" si="15"/>
        <v>131</v>
      </c>
      <c r="L70" s="2">
        <f t="shared" si="11"/>
        <v>52</v>
      </c>
      <c r="M70">
        <f t="shared" si="16"/>
        <v>27</v>
      </c>
    </row>
    <row r="71" spans="2:13" ht="15.75" thickBot="1" x14ac:dyDescent="0.3">
      <c r="B71" t="s">
        <v>16</v>
      </c>
      <c r="C71">
        <f t="shared" si="12"/>
        <v>19</v>
      </c>
      <c r="D71" t="str">
        <f t="shared" si="13"/>
        <v/>
      </c>
      <c r="E71">
        <f t="shared" si="12"/>
        <v>20</v>
      </c>
      <c r="F71" t="str">
        <f t="shared" si="14"/>
        <v>Western Ky</v>
      </c>
      <c r="I71" s="3" t="str">
        <f t="shared" si="10"/>
        <v>Tex Rio Grande</v>
      </c>
      <c r="J71" s="10">
        <f t="shared" si="17"/>
        <v>-27</v>
      </c>
      <c r="K71" s="10" t="str">
        <f t="shared" si="15"/>
        <v/>
      </c>
      <c r="L71" s="4">
        <f t="shared" si="11"/>
        <v>79</v>
      </c>
      <c r="M71">
        <f t="shared" si="16"/>
        <v>-27</v>
      </c>
    </row>
    <row r="72" spans="2:13" x14ac:dyDescent="0.25">
      <c r="B72">
        <v>69</v>
      </c>
      <c r="C72">
        <f t="shared" si="12"/>
        <v>20</v>
      </c>
      <c r="D72">
        <f t="shared" si="13"/>
        <v>69</v>
      </c>
      <c r="E72">
        <f t="shared" si="12"/>
        <v>20</v>
      </c>
      <c r="F72" t="str">
        <f t="shared" si="14"/>
        <v/>
      </c>
      <c r="I72" s="5" t="str">
        <f t="shared" si="10"/>
        <v>SE Louisiana</v>
      </c>
      <c r="J72" s="11">
        <f t="shared" si="17"/>
        <v>8</v>
      </c>
      <c r="K72" s="11">
        <f t="shared" si="15"/>
        <v>148</v>
      </c>
      <c r="L72" s="6">
        <f t="shared" si="11"/>
        <v>70</v>
      </c>
      <c r="M72">
        <f t="shared" si="16"/>
        <v>8</v>
      </c>
    </row>
    <row r="73" spans="2:13" ht="15.75" thickBot="1" x14ac:dyDescent="0.3">
      <c r="B73" t="s">
        <v>123</v>
      </c>
      <c r="C73">
        <f t="shared" si="12"/>
        <v>20</v>
      </c>
      <c r="D73" t="str">
        <f t="shared" si="13"/>
        <v/>
      </c>
      <c r="E73">
        <f t="shared" si="12"/>
        <v>20</v>
      </c>
      <c r="F73" t="str">
        <f t="shared" si="14"/>
        <v/>
      </c>
      <c r="I73" s="7" t="str">
        <f t="shared" si="10"/>
        <v>Vanderbilt</v>
      </c>
      <c r="J73" s="12">
        <f t="shared" si="17"/>
        <v>-8</v>
      </c>
      <c r="K73" s="12" t="str">
        <f t="shared" si="15"/>
        <v/>
      </c>
      <c r="L73" s="8">
        <f t="shared" si="11"/>
        <v>78</v>
      </c>
      <c r="M73">
        <f t="shared" si="16"/>
        <v>-8</v>
      </c>
    </row>
    <row r="74" spans="2:13" x14ac:dyDescent="0.25">
      <c r="B74" t="s">
        <v>124</v>
      </c>
      <c r="C74">
        <f t="shared" si="12"/>
        <v>20</v>
      </c>
      <c r="D74" t="str">
        <f t="shared" si="13"/>
        <v/>
      </c>
      <c r="E74">
        <f t="shared" si="12"/>
        <v>21</v>
      </c>
      <c r="F74" t="str">
        <f t="shared" si="14"/>
        <v>UL-Lafayette</v>
      </c>
      <c r="I74" s="1" t="str">
        <f t="shared" si="10"/>
        <v>CS Northridge</v>
      </c>
      <c r="J74" s="9">
        <f t="shared" si="17"/>
        <v>1</v>
      </c>
      <c r="K74" s="9">
        <f t="shared" si="15"/>
        <v>169</v>
      </c>
      <c r="L74" s="2">
        <f t="shared" si="11"/>
        <v>84</v>
      </c>
      <c r="M74">
        <f t="shared" si="16"/>
        <v>1</v>
      </c>
    </row>
    <row r="75" spans="2:13" ht="15.75" thickBot="1" x14ac:dyDescent="0.3">
      <c r="B75">
        <v>81</v>
      </c>
      <c r="C75">
        <f t="shared" si="12"/>
        <v>21</v>
      </c>
      <c r="D75">
        <f t="shared" si="13"/>
        <v>81</v>
      </c>
      <c r="E75">
        <f t="shared" si="12"/>
        <v>21</v>
      </c>
      <c r="F75" t="str">
        <f t="shared" si="14"/>
        <v/>
      </c>
      <c r="I75" s="3" t="str">
        <f t="shared" si="10"/>
        <v>Green Bay</v>
      </c>
      <c r="J75" s="10">
        <f t="shared" si="17"/>
        <v>-1</v>
      </c>
      <c r="K75" s="10" t="str">
        <f t="shared" si="15"/>
        <v/>
      </c>
      <c r="L75" s="4">
        <f t="shared" si="11"/>
        <v>85</v>
      </c>
      <c r="M75">
        <f t="shared" si="16"/>
        <v>-1</v>
      </c>
    </row>
    <row r="76" spans="2:13" x14ac:dyDescent="0.25">
      <c r="B76" t="s">
        <v>0</v>
      </c>
      <c r="C76">
        <f t="shared" si="12"/>
        <v>21</v>
      </c>
      <c r="D76" t="str">
        <f t="shared" si="13"/>
        <v/>
      </c>
      <c r="E76">
        <f t="shared" si="12"/>
        <v>21</v>
      </c>
      <c r="F76" t="str">
        <f t="shared" si="14"/>
        <v/>
      </c>
      <c r="I76" s="5" t="str">
        <f t="shared" si="10"/>
        <v>Troy</v>
      </c>
      <c r="J76" s="11">
        <f t="shared" si="17"/>
        <v>14</v>
      </c>
      <c r="K76" s="11">
        <f t="shared" si="15"/>
        <v>146</v>
      </c>
      <c r="L76" s="6">
        <f t="shared" si="11"/>
        <v>66</v>
      </c>
      <c r="M76">
        <f t="shared" si="16"/>
        <v>14</v>
      </c>
    </row>
    <row r="77" spans="2:13" ht="15.75" thickBot="1" x14ac:dyDescent="0.3">
      <c r="B77" t="s">
        <v>125</v>
      </c>
      <c r="C77">
        <f t="shared" si="12"/>
        <v>21</v>
      </c>
      <c r="D77" t="str">
        <f t="shared" si="13"/>
        <v/>
      </c>
      <c r="E77">
        <f t="shared" si="12"/>
        <v>21</v>
      </c>
      <c r="F77" t="str">
        <f t="shared" si="14"/>
        <v/>
      </c>
      <c r="I77" s="7" t="str">
        <f t="shared" si="10"/>
        <v>Alabama A&amp;M</v>
      </c>
      <c r="J77" s="12">
        <f t="shared" si="17"/>
        <v>-14</v>
      </c>
      <c r="K77" s="12" t="str">
        <f t="shared" si="15"/>
        <v/>
      </c>
      <c r="L77" s="8">
        <f t="shared" si="11"/>
        <v>80</v>
      </c>
      <c r="M77">
        <f t="shared" si="16"/>
        <v>-14</v>
      </c>
    </row>
    <row r="78" spans="2:13" x14ac:dyDescent="0.25">
      <c r="B78" t="s">
        <v>126</v>
      </c>
      <c r="C78">
        <f t="shared" si="12"/>
        <v>21</v>
      </c>
      <c r="D78" t="str">
        <f t="shared" si="13"/>
        <v/>
      </c>
      <c r="E78">
        <f t="shared" si="12"/>
        <v>22</v>
      </c>
      <c r="F78" t="str">
        <f t="shared" si="14"/>
        <v>Detroit</v>
      </c>
      <c r="I78" s="1" t="str">
        <f t="shared" si="10"/>
        <v>Southern U</v>
      </c>
      <c r="J78" s="9">
        <f t="shared" si="17"/>
        <v>27</v>
      </c>
      <c r="K78" s="9">
        <f t="shared" si="15"/>
        <v>129</v>
      </c>
      <c r="L78" s="2">
        <f t="shared" si="11"/>
        <v>51</v>
      </c>
      <c r="M78">
        <f t="shared" si="16"/>
        <v>27</v>
      </c>
    </row>
    <row r="79" spans="2:13" ht="15.75" thickBot="1" x14ac:dyDescent="0.3">
      <c r="B79">
        <v>62</v>
      </c>
      <c r="C79">
        <f t="shared" si="12"/>
        <v>22</v>
      </c>
      <c r="D79">
        <f t="shared" si="13"/>
        <v>62</v>
      </c>
      <c r="E79">
        <f t="shared" si="12"/>
        <v>22</v>
      </c>
      <c r="F79" t="str">
        <f t="shared" si="14"/>
        <v/>
      </c>
      <c r="I79" s="3" t="str">
        <f t="shared" si="10"/>
        <v>Omaha</v>
      </c>
      <c r="J79" s="10">
        <f t="shared" si="17"/>
        <v>-27</v>
      </c>
      <c r="K79" s="10" t="str">
        <f t="shared" si="15"/>
        <v/>
      </c>
      <c r="L79" s="4">
        <f t="shared" si="11"/>
        <v>78</v>
      </c>
      <c r="M79">
        <f t="shared" si="16"/>
        <v>-27</v>
      </c>
    </row>
    <row r="80" spans="2:13" x14ac:dyDescent="0.25">
      <c r="B80" t="s">
        <v>65</v>
      </c>
      <c r="C80">
        <f t="shared" si="12"/>
        <v>22</v>
      </c>
      <c r="D80" t="str">
        <f t="shared" si="13"/>
        <v/>
      </c>
      <c r="E80">
        <f t="shared" si="12"/>
        <v>22</v>
      </c>
      <c r="F80" t="str">
        <f t="shared" si="14"/>
        <v/>
      </c>
      <c r="I80" s="5" t="str">
        <f t="shared" si="10"/>
        <v>Nevada</v>
      </c>
      <c r="J80" s="11">
        <f t="shared" si="17"/>
        <v>-15</v>
      </c>
      <c r="K80" s="11">
        <f t="shared" si="15"/>
        <v>139</v>
      </c>
      <c r="L80" s="6">
        <f t="shared" si="11"/>
        <v>77</v>
      </c>
      <c r="M80">
        <f t="shared" si="16"/>
        <v>-15</v>
      </c>
    </row>
    <row r="81" spans="2:13" ht="15.75" thickBot="1" x14ac:dyDescent="0.3">
      <c r="B81" t="s">
        <v>64</v>
      </c>
      <c r="C81">
        <f t="shared" si="12"/>
        <v>22</v>
      </c>
      <c r="D81" t="str">
        <f t="shared" si="13"/>
        <v/>
      </c>
      <c r="E81">
        <f t="shared" si="12"/>
        <v>23</v>
      </c>
      <c r="F81" t="str">
        <f t="shared" si="14"/>
        <v>George Mason</v>
      </c>
      <c r="I81" s="7" t="str">
        <f t="shared" si="10"/>
        <v>Bowling Green</v>
      </c>
      <c r="J81" s="12">
        <f t="shared" si="17"/>
        <v>15</v>
      </c>
      <c r="K81" s="12" t="str">
        <f t="shared" si="15"/>
        <v/>
      </c>
      <c r="L81" s="8">
        <f t="shared" si="11"/>
        <v>62</v>
      </c>
      <c r="M81">
        <f t="shared" si="16"/>
        <v>15</v>
      </c>
    </row>
    <row r="82" spans="2:13" x14ac:dyDescent="0.25">
      <c r="B82">
        <v>60</v>
      </c>
      <c r="C82">
        <f t="shared" si="12"/>
        <v>23</v>
      </c>
      <c r="D82">
        <f t="shared" si="13"/>
        <v>60</v>
      </c>
      <c r="E82">
        <f t="shared" si="12"/>
        <v>23</v>
      </c>
      <c r="F82" t="str">
        <f t="shared" si="14"/>
        <v/>
      </c>
      <c r="I82" s="1" t="str">
        <f t="shared" si="10"/>
        <v>Louisiana Tech</v>
      </c>
      <c r="J82" s="9">
        <f t="shared" si="17"/>
        <v>13</v>
      </c>
      <c r="K82" s="9">
        <f t="shared" si="15"/>
        <v>163</v>
      </c>
      <c r="L82" s="2">
        <f t="shared" si="11"/>
        <v>75</v>
      </c>
      <c r="M82">
        <f t="shared" si="16"/>
        <v>13</v>
      </c>
    </row>
    <row r="83" spans="2:13" ht="15.75" thickBot="1" x14ac:dyDescent="0.3">
      <c r="B83" t="s">
        <v>0</v>
      </c>
      <c r="C83">
        <f t="shared" si="12"/>
        <v>23</v>
      </c>
      <c r="D83" t="str">
        <f t="shared" si="13"/>
        <v/>
      </c>
      <c r="E83">
        <f t="shared" si="12"/>
        <v>23</v>
      </c>
      <c r="F83" t="str">
        <f t="shared" si="14"/>
        <v/>
      </c>
      <c r="I83" s="3" t="str">
        <f t="shared" si="10"/>
        <v>Indiana</v>
      </c>
      <c r="J83" s="10">
        <f t="shared" si="17"/>
        <v>-13</v>
      </c>
      <c r="K83" s="10" t="str">
        <f t="shared" si="15"/>
        <v/>
      </c>
      <c r="L83" s="4">
        <f t="shared" si="11"/>
        <v>88</v>
      </c>
      <c r="M83">
        <f t="shared" si="16"/>
        <v>-13</v>
      </c>
    </row>
    <row r="84" spans="2:13" x14ac:dyDescent="0.25">
      <c r="B84" t="s">
        <v>133</v>
      </c>
      <c r="C84">
        <f t="shared" si="12"/>
        <v>23</v>
      </c>
      <c r="D84" t="str">
        <f t="shared" si="13"/>
        <v/>
      </c>
      <c r="E84">
        <f t="shared" si="12"/>
        <v>23</v>
      </c>
      <c r="F84" t="str">
        <f t="shared" si="14"/>
        <v/>
      </c>
      <c r="I84" s="5" t="str">
        <f t="shared" si="10"/>
        <v>Champion Baptist</v>
      </c>
      <c r="J84" s="11">
        <f t="shared" si="17"/>
        <v>8</v>
      </c>
      <c r="K84" s="11">
        <f t="shared" si="15"/>
        <v>142</v>
      </c>
      <c r="L84" s="6">
        <f t="shared" si="11"/>
        <v>67</v>
      </c>
      <c r="M84">
        <f t="shared" si="16"/>
        <v>8</v>
      </c>
    </row>
    <row r="85" spans="2:13" ht="15.75" thickBot="1" x14ac:dyDescent="0.3">
      <c r="B85" t="s">
        <v>134</v>
      </c>
      <c r="C85">
        <f t="shared" si="12"/>
        <v>23</v>
      </c>
      <c r="D85" t="str">
        <f t="shared" si="13"/>
        <v/>
      </c>
      <c r="E85">
        <f t="shared" si="12"/>
        <v>24</v>
      </c>
      <c r="F85" t="str">
        <f t="shared" si="14"/>
        <v>Old Dominion</v>
      </c>
      <c r="I85" s="7" t="str">
        <f>VLOOKUP(ROW(A84),$E$2:$F$345,2,0)</f>
        <v>Ark Pine Bluff</v>
      </c>
      <c r="J85" s="12">
        <f t="shared" si="17"/>
        <v>-8</v>
      </c>
      <c r="K85" s="12" t="str">
        <f t="shared" si="15"/>
        <v/>
      </c>
      <c r="L85" s="8">
        <f>VLOOKUP(ROW(A84),$C$2:$F$345,2,0)</f>
        <v>75</v>
      </c>
      <c r="M85">
        <f t="shared" si="16"/>
        <v>-8</v>
      </c>
    </row>
    <row r="86" spans="2:13" x14ac:dyDescent="0.25">
      <c r="B86">
        <v>53</v>
      </c>
      <c r="C86">
        <f t="shared" si="12"/>
        <v>24</v>
      </c>
      <c r="D86">
        <f t="shared" si="13"/>
        <v>53</v>
      </c>
      <c r="E86">
        <f t="shared" si="12"/>
        <v>24</v>
      </c>
      <c r="F86" t="str">
        <f t="shared" si="14"/>
        <v/>
      </c>
      <c r="I86" s="1" t="str">
        <f t="shared" ref="I86:I96" si="18">VLOOKUP(ROW(A85),$E$2:$F$345,2,0)</f>
        <v>Northwestern</v>
      </c>
      <c r="J86" s="9">
        <f t="shared" si="17"/>
        <v>-27</v>
      </c>
      <c r="K86" s="9">
        <f t="shared" si="15"/>
        <v>129</v>
      </c>
      <c r="L86" s="2">
        <f t="shared" ref="L86:L96" si="19">VLOOKUP(ROW(A85),$C$2:$F$345,2,0)</f>
        <v>78</v>
      </c>
      <c r="M86">
        <f t="shared" si="16"/>
        <v>-27</v>
      </c>
    </row>
    <row r="87" spans="2:13" ht="15.75" thickBot="1" x14ac:dyDescent="0.3">
      <c r="B87" t="s">
        <v>135</v>
      </c>
      <c r="C87">
        <f t="shared" si="12"/>
        <v>24</v>
      </c>
      <c r="D87" t="str">
        <f t="shared" si="13"/>
        <v/>
      </c>
      <c r="E87">
        <f t="shared" si="12"/>
        <v>24</v>
      </c>
      <c r="F87" t="str">
        <f t="shared" si="14"/>
        <v/>
      </c>
      <c r="I87" s="3" t="str">
        <f t="shared" si="18"/>
        <v>Bradley</v>
      </c>
      <c r="J87" s="10">
        <f t="shared" si="17"/>
        <v>27</v>
      </c>
      <c r="K87" s="10" t="str">
        <f t="shared" si="15"/>
        <v/>
      </c>
      <c r="L87" s="4">
        <f t="shared" si="19"/>
        <v>51</v>
      </c>
      <c r="M87">
        <f t="shared" si="16"/>
        <v>27</v>
      </c>
    </row>
    <row r="88" spans="2:13" x14ac:dyDescent="0.25">
      <c r="B88" t="s">
        <v>136</v>
      </c>
      <c r="C88">
        <f t="shared" si="12"/>
        <v>24</v>
      </c>
      <c r="D88" t="str">
        <f t="shared" si="13"/>
        <v/>
      </c>
      <c r="E88">
        <f t="shared" si="12"/>
        <v>25</v>
      </c>
      <c r="F88" t="str">
        <f t="shared" si="14"/>
        <v>Wright State</v>
      </c>
      <c r="I88" s="5" t="str">
        <f t="shared" si="18"/>
        <v>Texas Southern</v>
      </c>
      <c r="J88" s="11">
        <f t="shared" si="17"/>
        <v>12</v>
      </c>
      <c r="K88" s="11">
        <f t="shared" si="15"/>
        <v>136</v>
      </c>
      <c r="L88" s="6">
        <f t="shared" si="19"/>
        <v>62</v>
      </c>
      <c r="M88">
        <f t="shared" si="16"/>
        <v>12</v>
      </c>
    </row>
    <row r="89" spans="2:13" ht="15.75" thickBot="1" x14ac:dyDescent="0.3">
      <c r="B89">
        <v>72</v>
      </c>
      <c r="C89">
        <f t="shared" si="12"/>
        <v>25</v>
      </c>
      <c r="D89">
        <f t="shared" si="13"/>
        <v>72</v>
      </c>
      <c r="E89">
        <f t="shared" si="12"/>
        <v>25</v>
      </c>
      <c r="F89" t="str">
        <f t="shared" si="14"/>
        <v/>
      </c>
      <c r="I89" s="7" t="str">
        <f t="shared" si="18"/>
        <v>Montana</v>
      </c>
      <c r="J89" s="12">
        <f t="shared" si="17"/>
        <v>-12</v>
      </c>
      <c r="K89" s="12" t="str">
        <f t="shared" si="15"/>
        <v/>
      </c>
      <c r="L89" s="8">
        <f t="shared" si="19"/>
        <v>74</v>
      </c>
      <c r="M89">
        <f t="shared" si="16"/>
        <v>-12</v>
      </c>
    </row>
    <row r="90" spans="2:13" x14ac:dyDescent="0.25">
      <c r="B90" t="s">
        <v>0</v>
      </c>
      <c r="C90">
        <f t="shared" si="12"/>
        <v>25</v>
      </c>
      <c r="D90" t="str">
        <f t="shared" si="13"/>
        <v/>
      </c>
      <c r="E90">
        <f t="shared" si="12"/>
        <v>25</v>
      </c>
      <c r="F90" t="str">
        <f t="shared" si="14"/>
        <v/>
      </c>
      <c r="I90" s="1" t="str">
        <f t="shared" si="18"/>
        <v>Kansas</v>
      </c>
      <c r="J90" s="9">
        <f t="shared" si="17"/>
        <v>-30</v>
      </c>
      <c r="K90" s="9">
        <f t="shared" si="15"/>
        <v>156</v>
      </c>
      <c r="L90" s="2">
        <f t="shared" si="19"/>
        <v>93</v>
      </c>
      <c r="M90">
        <f t="shared" si="16"/>
        <v>-30</v>
      </c>
    </row>
    <row r="91" spans="2:13" ht="15.75" thickBot="1" x14ac:dyDescent="0.3">
      <c r="B91" t="s">
        <v>137</v>
      </c>
      <c r="C91">
        <f t="shared" si="12"/>
        <v>25</v>
      </c>
      <c r="D91" t="str">
        <f t="shared" si="13"/>
        <v/>
      </c>
      <c r="E91">
        <f t="shared" si="12"/>
        <v>25</v>
      </c>
      <c r="F91" t="str">
        <f t="shared" si="14"/>
        <v/>
      </c>
      <c r="I91" s="3" t="str">
        <f t="shared" si="18"/>
        <v>Chaminade</v>
      </c>
      <c r="J91" s="10">
        <f t="shared" si="17"/>
        <v>30</v>
      </c>
      <c r="K91" s="10" t="str">
        <f t="shared" si="15"/>
        <v/>
      </c>
      <c r="L91" s="4">
        <f t="shared" si="19"/>
        <v>63</v>
      </c>
      <c r="M91">
        <f t="shared" si="16"/>
        <v>30</v>
      </c>
    </row>
    <row r="92" spans="2:13" x14ac:dyDescent="0.25">
      <c r="B92" t="s">
        <v>138</v>
      </c>
      <c r="C92">
        <f t="shared" si="12"/>
        <v>25</v>
      </c>
      <c r="D92" t="str">
        <f t="shared" si="13"/>
        <v/>
      </c>
      <c r="E92">
        <f t="shared" si="12"/>
        <v>26</v>
      </c>
      <c r="F92" t="str">
        <f t="shared" si="14"/>
        <v>Weber State</v>
      </c>
      <c r="I92" s="5" t="str">
        <f t="shared" si="18"/>
        <v>New Mexico</v>
      </c>
      <c r="J92" s="11">
        <f t="shared" si="17"/>
        <v>25</v>
      </c>
      <c r="K92" s="11">
        <f t="shared" si="15"/>
        <v>143</v>
      </c>
      <c r="L92" s="6">
        <f t="shared" si="19"/>
        <v>59</v>
      </c>
      <c r="M92">
        <f t="shared" si="16"/>
        <v>25</v>
      </c>
    </row>
    <row r="93" spans="2:13" ht="15.75" thickBot="1" x14ac:dyDescent="0.3">
      <c r="B93">
        <v>57</v>
      </c>
      <c r="C93">
        <f t="shared" si="12"/>
        <v>26</v>
      </c>
      <c r="D93">
        <f t="shared" si="13"/>
        <v>57</v>
      </c>
      <c r="E93">
        <f t="shared" si="12"/>
        <v>26</v>
      </c>
      <c r="F93" t="str">
        <f t="shared" si="14"/>
        <v/>
      </c>
      <c r="I93" s="7" t="str">
        <f t="shared" si="18"/>
        <v>Auburn</v>
      </c>
      <c r="J93" s="12">
        <f t="shared" si="17"/>
        <v>-25</v>
      </c>
      <c r="K93" s="12" t="str">
        <f t="shared" si="15"/>
        <v/>
      </c>
      <c r="L93" s="8">
        <f t="shared" si="19"/>
        <v>84</v>
      </c>
      <c r="M93">
        <f t="shared" si="16"/>
        <v>-25</v>
      </c>
    </row>
    <row r="94" spans="2:13" x14ac:dyDescent="0.25">
      <c r="B94" t="s">
        <v>127</v>
      </c>
      <c r="C94">
        <f t="shared" si="12"/>
        <v>26</v>
      </c>
      <c r="D94" t="str">
        <f t="shared" si="13"/>
        <v/>
      </c>
      <c r="E94">
        <f t="shared" si="12"/>
        <v>26</v>
      </c>
      <c r="F94" t="str">
        <f t="shared" si="14"/>
        <v/>
      </c>
      <c r="I94" s="1" t="str">
        <f t="shared" si="18"/>
        <v>Stanford</v>
      </c>
      <c r="J94" s="9">
        <f t="shared" si="17"/>
        <v>-19</v>
      </c>
      <c r="K94" s="9">
        <f t="shared" si="15"/>
        <v>127</v>
      </c>
      <c r="L94" s="2">
        <f t="shared" si="19"/>
        <v>73</v>
      </c>
      <c r="M94">
        <f t="shared" si="16"/>
        <v>-19</v>
      </c>
    </row>
    <row r="95" spans="2:13" ht="15.75" thickBot="1" x14ac:dyDescent="0.3">
      <c r="B95" t="s">
        <v>128</v>
      </c>
      <c r="C95">
        <f t="shared" si="12"/>
        <v>26</v>
      </c>
      <c r="D95" t="str">
        <f t="shared" si="13"/>
        <v/>
      </c>
      <c r="E95">
        <f t="shared" si="12"/>
        <v>27</v>
      </c>
      <c r="F95" t="str">
        <f t="shared" si="14"/>
        <v>Virginia Tech</v>
      </c>
      <c r="I95" s="3" t="str">
        <f t="shared" si="18"/>
        <v>Oklahoma</v>
      </c>
      <c r="J95" s="10">
        <f t="shared" si="17"/>
        <v>19</v>
      </c>
      <c r="K95" s="10" t="str">
        <f t="shared" si="15"/>
        <v/>
      </c>
      <c r="L95" s="4">
        <f t="shared" si="19"/>
        <v>54</v>
      </c>
      <c r="M95">
        <f t="shared" si="16"/>
        <v>19</v>
      </c>
    </row>
    <row r="96" spans="2:13" x14ac:dyDescent="0.25">
      <c r="B96">
        <v>71</v>
      </c>
      <c r="C96">
        <f t="shared" si="12"/>
        <v>27</v>
      </c>
      <c r="D96">
        <f t="shared" si="13"/>
        <v>71</v>
      </c>
      <c r="E96">
        <f t="shared" si="12"/>
        <v>27</v>
      </c>
      <c r="F96" t="str">
        <f t="shared" si="14"/>
        <v/>
      </c>
      <c r="I96" s="5" t="str">
        <f t="shared" si="18"/>
        <v>Tennessee State</v>
      </c>
      <c r="J96" s="11">
        <f t="shared" si="17"/>
        <v>13</v>
      </c>
      <c r="K96" s="11">
        <f t="shared" si="15"/>
        <v>111</v>
      </c>
      <c r="L96" s="6">
        <f t="shared" si="19"/>
        <v>49</v>
      </c>
      <c r="M96">
        <f t="shared" si="16"/>
        <v>13</v>
      </c>
    </row>
    <row r="97" spans="2:13" ht="15.75" thickBot="1" x14ac:dyDescent="0.3">
      <c r="B97" t="s">
        <v>0</v>
      </c>
      <c r="C97">
        <f t="shared" si="12"/>
        <v>27</v>
      </c>
      <c r="D97" t="str">
        <f t="shared" si="13"/>
        <v/>
      </c>
      <c r="E97">
        <f t="shared" si="12"/>
        <v>27</v>
      </c>
      <c r="F97" t="str">
        <f t="shared" si="14"/>
        <v/>
      </c>
      <c r="I97" s="7" t="str">
        <f>VLOOKUP(ROW(A96),$E$2:$F$345,2,0)</f>
        <v>San Diego St</v>
      </c>
      <c r="J97" s="12">
        <f t="shared" si="17"/>
        <v>-13</v>
      </c>
      <c r="K97" s="12" t="str">
        <f t="shared" si="15"/>
        <v/>
      </c>
      <c r="L97" s="8">
        <f>VLOOKUP(ROW(A96),$C$2:$F$345,2,0)</f>
        <v>62</v>
      </c>
      <c r="M97">
        <f t="shared" si="16"/>
        <v>-13</v>
      </c>
    </row>
    <row r="98" spans="2:13" x14ac:dyDescent="0.25">
      <c r="B98" t="s">
        <v>130</v>
      </c>
      <c r="C98">
        <f t="shared" si="12"/>
        <v>27</v>
      </c>
      <c r="D98" t="str">
        <f t="shared" si="13"/>
        <v/>
      </c>
      <c r="E98">
        <f t="shared" si="12"/>
        <v>27</v>
      </c>
      <c r="F98" t="str">
        <f t="shared" si="14"/>
        <v/>
      </c>
      <c r="I98" s="1" t="str">
        <f t="shared" ref="I98:I99" si="20">VLOOKUP(ROW(A97),$E$2:$F$345,2,0)</f>
        <v>BYU</v>
      </c>
      <c r="J98" s="9">
        <f t="shared" si="17"/>
        <v>-15</v>
      </c>
      <c r="K98" s="9">
        <f t="shared" si="15"/>
        <v>141</v>
      </c>
      <c r="L98" s="2">
        <f>VLOOKUP(ROW(A97),$C$2:$F$345,2,0)</f>
        <v>78</v>
      </c>
      <c r="M98">
        <f t="shared" si="16"/>
        <v>-15</v>
      </c>
    </row>
    <row r="99" spans="2:13" ht="15.75" thickBot="1" x14ac:dyDescent="0.3">
      <c r="B99">
        <v>-3</v>
      </c>
      <c r="C99">
        <f t="shared" si="12"/>
        <v>27</v>
      </c>
      <c r="D99" t="str">
        <f t="shared" si="13"/>
        <v/>
      </c>
      <c r="E99">
        <f t="shared" si="12"/>
        <v>27</v>
      </c>
      <c r="F99" t="str">
        <f t="shared" si="14"/>
        <v/>
      </c>
      <c r="I99" s="3" t="str">
        <f t="shared" si="20"/>
        <v>UCLA</v>
      </c>
      <c r="J99" s="10">
        <f t="shared" si="17"/>
        <v>15</v>
      </c>
      <c r="K99" s="10" t="str">
        <f t="shared" si="15"/>
        <v/>
      </c>
      <c r="L99" s="4">
        <f>VLOOKUP(ROW(A98),$C$2:$F$345,2,0)</f>
        <v>63</v>
      </c>
      <c r="M99">
        <f t="shared" si="16"/>
        <v>15</v>
      </c>
    </row>
    <row r="100" spans="2:13" x14ac:dyDescent="0.25">
      <c r="B100" t="s">
        <v>131</v>
      </c>
      <c r="C100">
        <f t="shared" si="12"/>
        <v>27</v>
      </c>
      <c r="D100" t="str">
        <f t="shared" si="13"/>
        <v/>
      </c>
      <c r="E100">
        <f t="shared" si="12"/>
        <v>28</v>
      </c>
      <c r="F100" t="str">
        <f t="shared" si="14"/>
        <v>Michigan State</v>
      </c>
    </row>
    <row r="101" spans="2:13" x14ac:dyDescent="0.25">
      <c r="B101">
        <v>66</v>
      </c>
      <c r="C101">
        <f t="shared" si="12"/>
        <v>28</v>
      </c>
      <c r="D101">
        <f t="shared" si="13"/>
        <v>66</v>
      </c>
      <c r="E101">
        <f t="shared" si="12"/>
        <v>28</v>
      </c>
      <c r="F101" t="str">
        <f t="shared" si="14"/>
        <v/>
      </c>
    </row>
    <row r="102" spans="2:13" x14ac:dyDescent="0.25">
      <c r="B102" t="s">
        <v>139</v>
      </c>
      <c r="C102">
        <f t="shared" si="12"/>
        <v>28</v>
      </c>
      <c r="D102" t="str">
        <f t="shared" si="13"/>
        <v/>
      </c>
      <c r="E102">
        <f t="shared" si="12"/>
        <v>28</v>
      </c>
      <c r="F102" t="str">
        <f t="shared" si="14"/>
        <v/>
      </c>
    </row>
    <row r="103" spans="2:13" x14ac:dyDescent="0.25">
      <c r="B103" t="s">
        <v>140</v>
      </c>
      <c r="C103">
        <f t="shared" si="12"/>
        <v>28</v>
      </c>
      <c r="D103" t="str">
        <f t="shared" si="13"/>
        <v/>
      </c>
      <c r="E103">
        <f t="shared" si="12"/>
        <v>29</v>
      </c>
      <c r="F103" t="str">
        <f t="shared" si="14"/>
        <v>Loyola (MD)</v>
      </c>
    </row>
    <row r="104" spans="2:13" x14ac:dyDescent="0.25">
      <c r="B104">
        <v>81</v>
      </c>
      <c r="C104">
        <f t="shared" si="12"/>
        <v>29</v>
      </c>
      <c r="D104">
        <f t="shared" si="13"/>
        <v>81</v>
      </c>
      <c r="E104">
        <f t="shared" si="12"/>
        <v>29</v>
      </c>
      <c r="F104" t="str">
        <f t="shared" si="14"/>
        <v/>
      </c>
    </row>
    <row r="105" spans="2:13" x14ac:dyDescent="0.25">
      <c r="B105" t="s">
        <v>0</v>
      </c>
      <c r="C105">
        <f t="shared" si="12"/>
        <v>29</v>
      </c>
      <c r="D105" t="str">
        <f t="shared" si="13"/>
        <v/>
      </c>
      <c r="E105">
        <f t="shared" si="12"/>
        <v>29</v>
      </c>
      <c r="F105" t="str">
        <f t="shared" si="14"/>
        <v/>
      </c>
    </row>
    <row r="106" spans="2:13" x14ac:dyDescent="0.25">
      <c r="B106" t="s">
        <v>141</v>
      </c>
      <c r="C106">
        <f t="shared" si="12"/>
        <v>29</v>
      </c>
      <c r="D106" t="str">
        <f t="shared" si="13"/>
        <v/>
      </c>
      <c r="E106">
        <f t="shared" si="12"/>
        <v>29</v>
      </c>
      <c r="F106" t="str">
        <f t="shared" si="14"/>
        <v/>
      </c>
    </row>
    <row r="107" spans="2:13" x14ac:dyDescent="0.25">
      <c r="B107" t="s">
        <v>142</v>
      </c>
      <c r="C107">
        <f t="shared" si="12"/>
        <v>29</v>
      </c>
      <c r="D107" t="str">
        <f t="shared" si="13"/>
        <v/>
      </c>
      <c r="E107">
        <f t="shared" si="12"/>
        <v>30</v>
      </c>
      <c r="F107" t="str">
        <f t="shared" si="14"/>
        <v>IUPUI</v>
      </c>
    </row>
    <row r="108" spans="2:13" x14ac:dyDescent="0.25">
      <c r="B108">
        <v>77</v>
      </c>
      <c r="C108">
        <f t="shared" si="12"/>
        <v>30</v>
      </c>
      <c r="D108">
        <f t="shared" si="13"/>
        <v>77</v>
      </c>
      <c r="E108">
        <f t="shared" si="12"/>
        <v>30</v>
      </c>
      <c r="F108" t="str">
        <f t="shared" si="14"/>
        <v/>
      </c>
    </row>
    <row r="109" spans="2:13" x14ac:dyDescent="0.25">
      <c r="B109" t="s">
        <v>85</v>
      </c>
      <c r="C109">
        <f t="shared" si="12"/>
        <v>30</v>
      </c>
      <c r="D109" t="str">
        <f t="shared" si="13"/>
        <v/>
      </c>
      <c r="E109">
        <f t="shared" si="12"/>
        <v>30</v>
      </c>
      <c r="F109" t="str">
        <f t="shared" si="14"/>
        <v/>
      </c>
    </row>
    <row r="110" spans="2:13" x14ac:dyDescent="0.25">
      <c r="B110" t="s">
        <v>84</v>
      </c>
      <c r="C110">
        <f t="shared" si="12"/>
        <v>30</v>
      </c>
      <c r="D110" t="str">
        <f t="shared" si="13"/>
        <v/>
      </c>
      <c r="E110">
        <f t="shared" si="12"/>
        <v>31</v>
      </c>
      <c r="F110" t="str">
        <f t="shared" si="14"/>
        <v>Valparaiso</v>
      </c>
    </row>
    <row r="111" spans="2:13" x14ac:dyDescent="0.25">
      <c r="B111">
        <v>77</v>
      </c>
      <c r="C111">
        <f t="shared" si="12"/>
        <v>31</v>
      </c>
      <c r="D111">
        <f t="shared" si="13"/>
        <v>77</v>
      </c>
      <c r="E111">
        <f t="shared" si="12"/>
        <v>31</v>
      </c>
      <c r="F111" t="str">
        <f t="shared" si="14"/>
        <v/>
      </c>
    </row>
    <row r="112" spans="2:13" x14ac:dyDescent="0.25">
      <c r="B112" t="s">
        <v>3</v>
      </c>
      <c r="C112">
        <f t="shared" si="12"/>
        <v>31</v>
      </c>
      <c r="D112" t="str">
        <f t="shared" si="13"/>
        <v/>
      </c>
      <c r="E112">
        <f t="shared" si="12"/>
        <v>31</v>
      </c>
      <c r="F112" t="str">
        <f t="shared" si="14"/>
        <v/>
      </c>
    </row>
    <row r="113" spans="2:6" x14ac:dyDescent="0.25">
      <c r="B113" t="s">
        <v>71</v>
      </c>
      <c r="C113">
        <f t="shared" si="12"/>
        <v>31</v>
      </c>
      <c r="D113" t="str">
        <f t="shared" si="13"/>
        <v/>
      </c>
      <c r="E113">
        <f t="shared" si="12"/>
        <v>31</v>
      </c>
      <c r="F113" t="str">
        <f t="shared" si="14"/>
        <v/>
      </c>
    </row>
    <row r="114" spans="2:6" x14ac:dyDescent="0.25">
      <c r="B114" t="s">
        <v>70</v>
      </c>
      <c r="C114">
        <f t="shared" si="12"/>
        <v>31</v>
      </c>
      <c r="D114" t="str">
        <f t="shared" si="13"/>
        <v/>
      </c>
      <c r="E114">
        <f t="shared" si="12"/>
        <v>32</v>
      </c>
      <c r="F114" t="str">
        <f t="shared" si="14"/>
        <v>Cincinnati</v>
      </c>
    </row>
    <row r="115" spans="2:6" x14ac:dyDescent="0.25">
      <c r="B115">
        <v>81</v>
      </c>
      <c r="C115">
        <f t="shared" si="12"/>
        <v>32</v>
      </c>
      <c r="D115">
        <f t="shared" si="13"/>
        <v>81</v>
      </c>
      <c r="E115">
        <f t="shared" si="12"/>
        <v>32</v>
      </c>
      <c r="F115" t="str">
        <f t="shared" si="14"/>
        <v/>
      </c>
    </row>
    <row r="116" spans="2:6" x14ac:dyDescent="0.25">
      <c r="B116" t="s">
        <v>143</v>
      </c>
      <c r="C116">
        <f t="shared" si="12"/>
        <v>32</v>
      </c>
      <c r="D116" t="str">
        <f t="shared" si="13"/>
        <v/>
      </c>
      <c r="E116">
        <f t="shared" si="12"/>
        <v>32</v>
      </c>
      <c r="F116" t="str">
        <f t="shared" si="14"/>
        <v/>
      </c>
    </row>
    <row r="117" spans="2:6" x14ac:dyDescent="0.25">
      <c r="B117" t="s">
        <v>144</v>
      </c>
      <c r="C117">
        <f t="shared" si="12"/>
        <v>32</v>
      </c>
      <c r="D117" t="str">
        <f t="shared" si="13"/>
        <v/>
      </c>
      <c r="E117">
        <f t="shared" si="12"/>
        <v>33</v>
      </c>
      <c r="F117" t="str">
        <f t="shared" si="14"/>
        <v>Pittsburgh</v>
      </c>
    </row>
    <row r="118" spans="2:6" x14ac:dyDescent="0.25">
      <c r="B118">
        <v>63</v>
      </c>
      <c r="C118">
        <f t="shared" si="12"/>
        <v>33</v>
      </c>
      <c r="D118">
        <f t="shared" si="13"/>
        <v>63</v>
      </c>
      <c r="E118">
        <f t="shared" si="12"/>
        <v>33</v>
      </c>
      <c r="F118" t="str">
        <f t="shared" si="14"/>
        <v/>
      </c>
    </row>
    <row r="119" spans="2:6" x14ac:dyDescent="0.25">
      <c r="B119" t="s">
        <v>0</v>
      </c>
      <c r="C119">
        <f t="shared" si="12"/>
        <v>33</v>
      </c>
      <c r="D119" t="str">
        <f t="shared" si="13"/>
        <v/>
      </c>
      <c r="E119">
        <f t="shared" si="12"/>
        <v>33</v>
      </c>
      <c r="F119" t="str">
        <f t="shared" si="14"/>
        <v/>
      </c>
    </row>
    <row r="120" spans="2:6" x14ac:dyDescent="0.25">
      <c r="B120" t="s">
        <v>145</v>
      </c>
      <c r="C120">
        <f t="shared" si="12"/>
        <v>33</v>
      </c>
      <c r="D120" t="str">
        <f t="shared" si="13"/>
        <v/>
      </c>
      <c r="E120">
        <f t="shared" si="12"/>
        <v>33</v>
      </c>
      <c r="F120" t="str">
        <f t="shared" si="14"/>
        <v/>
      </c>
    </row>
    <row r="121" spans="2:6" x14ac:dyDescent="0.25">
      <c r="B121" t="s">
        <v>146</v>
      </c>
      <c r="C121">
        <f t="shared" si="12"/>
        <v>33</v>
      </c>
      <c r="D121" t="str">
        <f t="shared" si="13"/>
        <v/>
      </c>
      <c r="E121">
        <f t="shared" si="12"/>
        <v>34</v>
      </c>
      <c r="F121" t="str">
        <f t="shared" si="14"/>
        <v>Kansas State</v>
      </c>
    </row>
    <row r="122" spans="2:6" x14ac:dyDescent="0.25">
      <c r="B122">
        <v>59</v>
      </c>
      <c r="C122">
        <f t="shared" si="12"/>
        <v>34</v>
      </c>
      <c r="D122">
        <f t="shared" si="13"/>
        <v>59</v>
      </c>
      <c r="E122">
        <f t="shared" si="12"/>
        <v>34</v>
      </c>
      <c r="F122" t="str">
        <f t="shared" si="14"/>
        <v/>
      </c>
    </row>
    <row r="123" spans="2:6" x14ac:dyDescent="0.25">
      <c r="B123" t="s">
        <v>147</v>
      </c>
      <c r="C123">
        <f t="shared" si="12"/>
        <v>34</v>
      </c>
      <c r="D123" t="str">
        <f t="shared" si="13"/>
        <v/>
      </c>
      <c r="E123">
        <f t="shared" si="12"/>
        <v>34</v>
      </c>
      <c r="F123" t="str">
        <f t="shared" si="14"/>
        <v/>
      </c>
    </row>
    <row r="124" spans="2:6" x14ac:dyDescent="0.25">
      <c r="B124" t="s">
        <v>148</v>
      </c>
      <c r="C124">
        <f t="shared" si="12"/>
        <v>34</v>
      </c>
      <c r="D124" t="str">
        <f t="shared" si="13"/>
        <v/>
      </c>
      <c r="E124">
        <f t="shared" si="12"/>
        <v>35</v>
      </c>
      <c r="F124" t="str">
        <f t="shared" si="14"/>
        <v>Kent State</v>
      </c>
    </row>
    <row r="125" spans="2:6" x14ac:dyDescent="0.25">
      <c r="B125">
        <v>52</v>
      </c>
      <c r="C125">
        <f t="shared" si="12"/>
        <v>35</v>
      </c>
      <c r="D125">
        <f t="shared" si="13"/>
        <v>52</v>
      </c>
      <c r="E125">
        <f t="shared" si="12"/>
        <v>35</v>
      </c>
      <c r="F125" t="str">
        <f t="shared" si="14"/>
        <v/>
      </c>
    </row>
    <row r="126" spans="2:6" x14ac:dyDescent="0.25">
      <c r="B126" t="s">
        <v>0</v>
      </c>
      <c r="C126">
        <f t="shared" si="12"/>
        <v>35</v>
      </c>
      <c r="D126" t="str">
        <f t="shared" si="13"/>
        <v/>
      </c>
      <c r="E126">
        <f t="shared" si="12"/>
        <v>35</v>
      </c>
      <c r="F126" t="str">
        <f t="shared" si="14"/>
        <v/>
      </c>
    </row>
    <row r="127" spans="2:6" x14ac:dyDescent="0.25">
      <c r="B127" t="s">
        <v>57</v>
      </c>
      <c r="C127">
        <f t="shared" si="12"/>
        <v>35</v>
      </c>
      <c r="D127" t="str">
        <f t="shared" si="13"/>
        <v/>
      </c>
      <c r="E127">
        <f t="shared" si="12"/>
        <v>35</v>
      </c>
      <c r="F127" t="str">
        <f t="shared" si="14"/>
        <v/>
      </c>
    </row>
    <row r="128" spans="2:6" x14ac:dyDescent="0.25">
      <c r="B128">
        <v>-10</v>
      </c>
      <c r="C128">
        <f t="shared" si="12"/>
        <v>35</v>
      </c>
      <c r="D128" t="str">
        <f t="shared" si="13"/>
        <v/>
      </c>
      <c r="E128">
        <f t="shared" si="12"/>
        <v>35</v>
      </c>
      <c r="F128" t="str">
        <f t="shared" si="14"/>
        <v/>
      </c>
    </row>
    <row r="129" spans="2:6" x14ac:dyDescent="0.25">
      <c r="B129" t="s">
        <v>56</v>
      </c>
      <c r="C129">
        <f t="shared" si="12"/>
        <v>35</v>
      </c>
      <c r="D129" t="str">
        <f t="shared" si="13"/>
        <v/>
      </c>
      <c r="E129">
        <f t="shared" si="12"/>
        <v>36</v>
      </c>
      <c r="F129" t="str">
        <f t="shared" si="14"/>
        <v>Ohio State</v>
      </c>
    </row>
    <row r="130" spans="2:6" x14ac:dyDescent="0.25">
      <c r="B130">
        <v>71</v>
      </c>
      <c r="C130">
        <f t="shared" si="12"/>
        <v>36</v>
      </c>
      <c r="D130">
        <f t="shared" si="13"/>
        <v>71</v>
      </c>
      <c r="E130">
        <f t="shared" si="12"/>
        <v>36</v>
      </c>
      <c r="F130" t="str">
        <f t="shared" si="14"/>
        <v/>
      </c>
    </row>
    <row r="131" spans="2:6" x14ac:dyDescent="0.25">
      <c r="B131" t="s">
        <v>149</v>
      </c>
      <c r="C131">
        <f t="shared" ref="C131:E194" si="21">IF(ISNUMBER(CODE(D131)),C130+1,C130)</f>
        <v>36</v>
      </c>
      <c r="D131" t="str">
        <f t="shared" ref="D131:D194" si="22">IF(ISNUMBER(B131),IF(B131&gt;0,B131,""),"")</f>
        <v/>
      </c>
      <c r="E131">
        <f t="shared" si="21"/>
        <v>36</v>
      </c>
      <c r="F131" t="str">
        <f t="shared" ref="F131:F194" si="23">IF(ISNUMBER(CODE(D132)),B131,"")</f>
        <v/>
      </c>
    </row>
    <row r="132" spans="2:6" x14ac:dyDescent="0.25">
      <c r="B132" t="s">
        <v>150</v>
      </c>
      <c r="C132">
        <f t="shared" si="21"/>
        <v>36</v>
      </c>
      <c r="D132" t="str">
        <f t="shared" si="22"/>
        <v/>
      </c>
      <c r="E132">
        <f t="shared" si="21"/>
        <v>37</v>
      </c>
      <c r="F132" t="str">
        <f t="shared" si="23"/>
        <v>Chicago State</v>
      </c>
    </row>
    <row r="133" spans="2:6" x14ac:dyDescent="0.25">
      <c r="B133">
        <v>56</v>
      </c>
      <c r="C133">
        <f t="shared" si="21"/>
        <v>37</v>
      </c>
      <c r="D133">
        <f t="shared" si="22"/>
        <v>56</v>
      </c>
      <c r="E133">
        <f t="shared" si="21"/>
        <v>37</v>
      </c>
      <c r="F133" t="str">
        <f t="shared" si="23"/>
        <v/>
      </c>
    </row>
    <row r="134" spans="2:6" x14ac:dyDescent="0.25">
      <c r="B134" t="s">
        <v>0</v>
      </c>
      <c r="C134">
        <f t="shared" si="21"/>
        <v>37</v>
      </c>
      <c r="D134" t="str">
        <f t="shared" si="22"/>
        <v/>
      </c>
      <c r="E134">
        <f t="shared" si="21"/>
        <v>37</v>
      </c>
      <c r="F134" t="str">
        <f t="shared" si="23"/>
        <v/>
      </c>
    </row>
    <row r="135" spans="2:6" x14ac:dyDescent="0.25">
      <c r="B135" t="s">
        <v>151</v>
      </c>
      <c r="C135">
        <f t="shared" si="21"/>
        <v>37</v>
      </c>
      <c r="D135" t="str">
        <f t="shared" si="22"/>
        <v/>
      </c>
      <c r="E135">
        <f t="shared" si="21"/>
        <v>37</v>
      </c>
      <c r="F135" t="str">
        <f t="shared" si="23"/>
        <v/>
      </c>
    </row>
    <row r="136" spans="2:6" x14ac:dyDescent="0.25">
      <c r="B136" t="s">
        <v>152</v>
      </c>
      <c r="C136">
        <f t="shared" si="21"/>
        <v>37</v>
      </c>
      <c r="D136" t="str">
        <f t="shared" si="22"/>
        <v/>
      </c>
      <c r="E136">
        <f t="shared" si="21"/>
        <v>38</v>
      </c>
      <c r="F136" t="str">
        <f t="shared" si="23"/>
        <v>Florida State</v>
      </c>
    </row>
    <row r="137" spans="2:6" x14ac:dyDescent="0.25">
      <c r="B137">
        <v>113</v>
      </c>
      <c r="C137">
        <f t="shared" si="21"/>
        <v>38</v>
      </c>
      <c r="D137">
        <f t="shared" si="22"/>
        <v>113</v>
      </c>
      <c r="E137">
        <f t="shared" si="21"/>
        <v>38</v>
      </c>
      <c r="F137" t="str">
        <f t="shared" si="23"/>
        <v/>
      </c>
    </row>
    <row r="138" spans="2:6" x14ac:dyDescent="0.25">
      <c r="B138" t="s">
        <v>153</v>
      </c>
      <c r="C138">
        <f t="shared" si="21"/>
        <v>38</v>
      </c>
      <c r="D138" t="str">
        <f t="shared" si="22"/>
        <v/>
      </c>
      <c r="E138">
        <f t="shared" si="21"/>
        <v>38</v>
      </c>
      <c r="F138" t="str">
        <f t="shared" si="23"/>
        <v/>
      </c>
    </row>
    <row r="139" spans="2:6" x14ac:dyDescent="0.25">
      <c r="B139" t="s">
        <v>154</v>
      </c>
      <c r="C139">
        <f t="shared" si="21"/>
        <v>38</v>
      </c>
      <c r="D139" t="str">
        <f t="shared" si="22"/>
        <v/>
      </c>
      <c r="E139">
        <f t="shared" si="21"/>
        <v>39</v>
      </c>
      <c r="F139" t="str">
        <f t="shared" si="23"/>
        <v>Chattanooga</v>
      </c>
    </row>
    <row r="140" spans="2:6" x14ac:dyDescent="0.25">
      <c r="B140">
        <v>46</v>
      </c>
      <c r="C140">
        <f t="shared" si="21"/>
        <v>39</v>
      </c>
      <c r="D140">
        <f t="shared" si="22"/>
        <v>46</v>
      </c>
      <c r="E140">
        <f t="shared" si="21"/>
        <v>39</v>
      </c>
      <c r="F140" t="str">
        <f t="shared" si="23"/>
        <v/>
      </c>
    </row>
    <row r="141" spans="2:6" x14ac:dyDescent="0.25">
      <c r="B141" t="s">
        <v>0</v>
      </c>
      <c r="C141">
        <f t="shared" si="21"/>
        <v>39</v>
      </c>
      <c r="D141" t="str">
        <f t="shared" si="22"/>
        <v/>
      </c>
      <c r="E141">
        <f t="shared" si="21"/>
        <v>39</v>
      </c>
      <c r="F141" t="str">
        <f t="shared" si="23"/>
        <v/>
      </c>
    </row>
    <row r="142" spans="2:6" x14ac:dyDescent="0.25">
      <c r="B142" t="s">
        <v>156</v>
      </c>
      <c r="C142">
        <f t="shared" si="21"/>
        <v>39</v>
      </c>
      <c r="D142" t="str">
        <f t="shared" si="22"/>
        <v/>
      </c>
      <c r="E142">
        <f t="shared" si="21"/>
        <v>39</v>
      </c>
      <c r="F142" t="str">
        <f t="shared" si="23"/>
        <v/>
      </c>
    </row>
    <row r="143" spans="2:6" x14ac:dyDescent="0.25">
      <c r="B143">
        <v>-17</v>
      </c>
      <c r="C143">
        <f t="shared" si="21"/>
        <v>39</v>
      </c>
      <c r="D143" t="str">
        <f t="shared" si="22"/>
        <v/>
      </c>
      <c r="E143">
        <f t="shared" si="21"/>
        <v>39</v>
      </c>
      <c r="F143" t="str">
        <f t="shared" si="23"/>
        <v/>
      </c>
    </row>
    <row r="144" spans="2:6" x14ac:dyDescent="0.25">
      <c r="B144" t="s">
        <v>157</v>
      </c>
      <c r="C144">
        <f t="shared" si="21"/>
        <v>39</v>
      </c>
      <c r="D144" t="str">
        <f t="shared" si="22"/>
        <v/>
      </c>
      <c r="E144">
        <f t="shared" si="21"/>
        <v>40</v>
      </c>
      <c r="F144" t="str">
        <f t="shared" si="23"/>
        <v>Tennessee</v>
      </c>
    </row>
    <row r="145" spans="2:6" x14ac:dyDescent="0.25">
      <c r="B145">
        <v>58</v>
      </c>
      <c r="C145">
        <f t="shared" si="21"/>
        <v>40</v>
      </c>
      <c r="D145">
        <f t="shared" si="22"/>
        <v>58</v>
      </c>
      <c r="E145">
        <f t="shared" si="21"/>
        <v>40</v>
      </c>
      <c r="F145" t="str">
        <f t="shared" si="23"/>
        <v/>
      </c>
    </row>
    <row r="146" spans="2:6" x14ac:dyDescent="0.25">
      <c r="B146" t="s">
        <v>158</v>
      </c>
      <c r="C146">
        <f t="shared" si="21"/>
        <v>40</v>
      </c>
      <c r="D146" t="str">
        <f t="shared" si="22"/>
        <v/>
      </c>
      <c r="E146">
        <f t="shared" si="21"/>
        <v>40</v>
      </c>
      <c r="F146" t="str">
        <f t="shared" si="23"/>
        <v/>
      </c>
    </row>
    <row r="147" spans="2:6" x14ac:dyDescent="0.25">
      <c r="B147" t="s">
        <v>159</v>
      </c>
      <c r="C147">
        <f t="shared" si="21"/>
        <v>40</v>
      </c>
      <c r="D147" t="str">
        <f t="shared" si="22"/>
        <v/>
      </c>
      <c r="E147">
        <f t="shared" si="21"/>
        <v>41</v>
      </c>
      <c r="F147" t="str">
        <f t="shared" si="23"/>
        <v>Alabama State</v>
      </c>
    </row>
    <row r="148" spans="2:6" x14ac:dyDescent="0.25">
      <c r="B148">
        <v>62</v>
      </c>
      <c r="C148">
        <f t="shared" si="21"/>
        <v>41</v>
      </c>
      <c r="D148">
        <f t="shared" si="22"/>
        <v>62</v>
      </c>
      <c r="E148">
        <f t="shared" si="21"/>
        <v>41</v>
      </c>
      <c r="F148" t="str">
        <f t="shared" si="23"/>
        <v/>
      </c>
    </row>
    <row r="149" spans="2:6" x14ac:dyDescent="0.25">
      <c r="B149" t="s">
        <v>0</v>
      </c>
      <c r="C149">
        <f t="shared" si="21"/>
        <v>41</v>
      </c>
      <c r="D149" t="str">
        <f t="shared" si="22"/>
        <v/>
      </c>
      <c r="E149">
        <f t="shared" si="21"/>
        <v>41</v>
      </c>
      <c r="F149" t="str">
        <f t="shared" si="23"/>
        <v/>
      </c>
    </row>
    <row r="150" spans="2:6" x14ac:dyDescent="0.25">
      <c r="B150" t="s">
        <v>160</v>
      </c>
      <c r="C150">
        <f t="shared" si="21"/>
        <v>41</v>
      </c>
      <c r="D150" t="str">
        <f t="shared" si="22"/>
        <v/>
      </c>
      <c r="E150">
        <f t="shared" si="21"/>
        <v>41</v>
      </c>
      <c r="F150" t="str">
        <f t="shared" si="23"/>
        <v/>
      </c>
    </row>
    <row r="151" spans="2:6" x14ac:dyDescent="0.25">
      <c r="B151">
        <v>-20</v>
      </c>
      <c r="C151">
        <f t="shared" si="21"/>
        <v>41</v>
      </c>
      <c r="D151" t="str">
        <f t="shared" si="22"/>
        <v/>
      </c>
      <c r="E151">
        <f t="shared" si="21"/>
        <v>41</v>
      </c>
      <c r="F151" t="str">
        <f t="shared" si="23"/>
        <v/>
      </c>
    </row>
    <row r="152" spans="2:6" x14ac:dyDescent="0.25">
      <c r="B152" t="s">
        <v>161</v>
      </c>
      <c r="C152">
        <f t="shared" si="21"/>
        <v>41</v>
      </c>
      <c r="D152" t="str">
        <f t="shared" si="22"/>
        <v/>
      </c>
      <c r="E152">
        <f t="shared" si="21"/>
        <v>42</v>
      </c>
      <c r="F152" t="str">
        <f t="shared" si="23"/>
        <v>VCU</v>
      </c>
    </row>
    <row r="153" spans="2:6" x14ac:dyDescent="0.25">
      <c r="B153">
        <v>78</v>
      </c>
      <c r="C153">
        <f t="shared" si="21"/>
        <v>42</v>
      </c>
      <c r="D153">
        <f t="shared" si="22"/>
        <v>78</v>
      </c>
      <c r="E153">
        <f t="shared" si="21"/>
        <v>42</v>
      </c>
      <c r="F153" t="str">
        <f t="shared" si="23"/>
        <v/>
      </c>
    </row>
    <row r="154" spans="2:6" x14ac:dyDescent="0.25">
      <c r="B154" t="s">
        <v>162</v>
      </c>
      <c r="C154">
        <f t="shared" si="21"/>
        <v>42</v>
      </c>
      <c r="D154" t="str">
        <f t="shared" si="22"/>
        <v/>
      </c>
      <c r="E154">
        <f t="shared" si="21"/>
        <v>43</v>
      </c>
      <c r="F154" t="str">
        <f t="shared" si="23"/>
        <v>Midway</v>
      </c>
    </row>
    <row r="155" spans="2:6" x14ac:dyDescent="0.25">
      <c r="B155">
        <v>56</v>
      </c>
      <c r="C155">
        <f t="shared" si="21"/>
        <v>43</v>
      </c>
      <c r="D155">
        <f t="shared" si="22"/>
        <v>56</v>
      </c>
      <c r="E155">
        <f t="shared" si="21"/>
        <v>43</v>
      </c>
      <c r="F155" t="str">
        <f t="shared" si="23"/>
        <v/>
      </c>
    </row>
    <row r="156" spans="2:6" x14ac:dyDescent="0.25">
      <c r="B156" t="s">
        <v>0</v>
      </c>
      <c r="C156">
        <f t="shared" si="21"/>
        <v>43</v>
      </c>
      <c r="D156" t="str">
        <f t="shared" si="22"/>
        <v/>
      </c>
      <c r="E156">
        <f t="shared" si="21"/>
        <v>43</v>
      </c>
      <c r="F156" t="str">
        <f t="shared" si="23"/>
        <v/>
      </c>
    </row>
    <row r="157" spans="2:6" x14ac:dyDescent="0.25">
      <c r="B157" t="s">
        <v>163</v>
      </c>
      <c r="C157">
        <f t="shared" si="21"/>
        <v>43</v>
      </c>
      <c r="D157" t="str">
        <f t="shared" si="22"/>
        <v/>
      </c>
      <c r="E157">
        <f t="shared" si="21"/>
        <v>43</v>
      </c>
      <c r="F157" t="str">
        <f t="shared" si="23"/>
        <v/>
      </c>
    </row>
    <row r="158" spans="2:6" x14ac:dyDescent="0.25">
      <c r="B158" t="s">
        <v>164</v>
      </c>
      <c r="C158">
        <f t="shared" si="21"/>
        <v>43</v>
      </c>
      <c r="D158" t="str">
        <f t="shared" si="22"/>
        <v/>
      </c>
      <c r="E158">
        <f t="shared" si="21"/>
        <v>44</v>
      </c>
      <c r="F158" t="str">
        <f t="shared" si="23"/>
        <v>N Kentucky</v>
      </c>
    </row>
    <row r="159" spans="2:6" x14ac:dyDescent="0.25">
      <c r="B159">
        <v>86</v>
      </c>
      <c r="C159">
        <f t="shared" si="21"/>
        <v>44</v>
      </c>
      <c r="D159">
        <f t="shared" si="22"/>
        <v>86</v>
      </c>
      <c r="E159">
        <f t="shared" si="21"/>
        <v>44</v>
      </c>
      <c r="F159" t="str">
        <f t="shared" si="23"/>
        <v/>
      </c>
    </row>
    <row r="160" spans="2:6" x14ac:dyDescent="0.25">
      <c r="B160" t="s">
        <v>61</v>
      </c>
      <c r="C160">
        <f t="shared" si="21"/>
        <v>44</v>
      </c>
      <c r="D160" t="str">
        <f t="shared" si="22"/>
        <v/>
      </c>
      <c r="E160">
        <f t="shared" si="21"/>
        <v>44</v>
      </c>
      <c r="F160" t="str">
        <f t="shared" si="23"/>
        <v/>
      </c>
    </row>
    <row r="161" spans="2:6" x14ac:dyDescent="0.25">
      <c r="B161" t="s">
        <v>60</v>
      </c>
      <c r="C161">
        <f t="shared" si="21"/>
        <v>44</v>
      </c>
      <c r="D161" t="str">
        <f t="shared" si="22"/>
        <v/>
      </c>
      <c r="E161">
        <f t="shared" si="21"/>
        <v>45</v>
      </c>
      <c r="F161" t="str">
        <f t="shared" si="23"/>
        <v>Lipscomb</v>
      </c>
    </row>
    <row r="162" spans="2:6" x14ac:dyDescent="0.25">
      <c r="B162">
        <v>78</v>
      </c>
      <c r="C162">
        <f t="shared" si="21"/>
        <v>45</v>
      </c>
      <c r="D162">
        <f t="shared" si="22"/>
        <v>78</v>
      </c>
      <c r="E162">
        <f t="shared" si="21"/>
        <v>45</v>
      </c>
      <c r="F162" t="str">
        <f t="shared" si="23"/>
        <v/>
      </c>
    </row>
    <row r="163" spans="2:6" x14ac:dyDescent="0.25">
      <c r="B163" t="s">
        <v>0</v>
      </c>
      <c r="C163">
        <f t="shared" si="21"/>
        <v>45</v>
      </c>
      <c r="D163" t="str">
        <f t="shared" si="22"/>
        <v/>
      </c>
      <c r="E163">
        <f t="shared" si="21"/>
        <v>45</v>
      </c>
      <c r="F163" t="str">
        <f t="shared" si="23"/>
        <v/>
      </c>
    </row>
    <row r="164" spans="2:6" x14ac:dyDescent="0.25">
      <c r="B164" t="s">
        <v>165</v>
      </c>
      <c r="C164">
        <f t="shared" si="21"/>
        <v>45</v>
      </c>
      <c r="D164" t="str">
        <f t="shared" si="22"/>
        <v/>
      </c>
      <c r="E164">
        <f t="shared" si="21"/>
        <v>45</v>
      </c>
      <c r="F164" t="str">
        <f t="shared" si="23"/>
        <v/>
      </c>
    </row>
    <row r="165" spans="2:6" x14ac:dyDescent="0.25">
      <c r="B165" t="s">
        <v>166</v>
      </c>
      <c r="C165">
        <f t="shared" si="21"/>
        <v>45</v>
      </c>
      <c r="D165" t="str">
        <f t="shared" si="22"/>
        <v/>
      </c>
      <c r="E165">
        <f t="shared" si="21"/>
        <v>46</v>
      </c>
      <c r="F165" t="str">
        <f t="shared" si="23"/>
        <v>Tennessee Tech</v>
      </c>
    </row>
    <row r="166" spans="2:6" x14ac:dyDescent="0.25">
      <c r="B166">
        <v>65</v>
      </c>
      <c r="C166">
        <f t="shared" si="21"/>
        <v>46</v>
      </c>
      <c r="D166">
        <f t="shared" si="22"/>
        <v>65</v>
      </c>
      <c r="E166">
        <f t="shared" si="21"/>
        <v>46</v>
      </c>
      <c r="F166" t="str">
        <f t="shared" si="23"/>
        <v/>
      </c>
    </row>
    <row r="167" spans="2:6" x14ac:dyDescent="0.25">
      <c r="B167" t="s">
        <v>13</v>
      </c>
      <c r="C167">
        <f t="shared" si="21"/>
        <v>46</v>
      </c>
      <c r="D167" t="str">
        <f t="shared" si="22"/>
        <v/>
      </c>
      <c r="E167">
        <f t="shared" si="21"/>
        <v>46</v>
      </c>
      <c r="F167" t="str">
        <f t="shared" si="23"/>
        <v/>
      </c>
    </row>
    <row r="168" spans="2:6" x14ac:dyDescent="0.25">
      <c r="B168" t="s">
        <v>12</v>
      </c>
      <c r="C168">
        <f t="shared" si="21"/>
        <v>46</v>
      </c>
      <c r="D168" t="str">
        <f t="shared" si="22"/>
        <v/>
      </c>
      <c r="E168">
        <f t="shared" si="21"/>
        <v>47</v>
      </c>
      <c r="F168" t="str">
        <f t="shared" si="23"/>
        <v>Arkansas</v>
      </c>
    </row>
    <row r="169" spans="2:6" x14ac:dyDescent="0.25">
      <c r="B169">
        <v>62</v>
      </c>
      <c r="C169">
        <f t="shared" si="21"/>
        <v>47</v>
      </c>
      <c r="D169">
        <f t="shared" si="22"/>
        <v>62</v>
      </c>
      <c r="E169">
        <f t="shared" si="21"/>
        <v>47</v>
      </c>
      <c r="F169" t="str">
        <f t="shared" si="23"/>
        <v/>
      </c>
    </row>
    <row r="170" spans="2:6" x14ac:dyDescent="0.25">
      <c r="B170" t="s">
        <v>3</v>
      </c>
      <c r="C170">
        <f t="shared" si="21"/>
        <v>47</v>
      </c>
      <c r="D170" t="str">
        <f t="shared" si="22"/>
        <v/>
      </c>
      <c r="E170">
        <f t="shared" si="21"/>
        <v>47</v>
      </c>
      <c r="F170" t="str">
        <f t="shared" si="23"/>
        <v/>
      </c>
    </row>
    <row r="171" spans="2:6" x14ac:dyDescent="0.25">
      <c r="B171" t="s">
        <v>167</v>
      </c>
      <c r="C171">
        <f t="shared" si="21"/>
        <v>47</v>
      </c>
      <c r="D171" t="str">
        <f t="shared" si="22"/>
        <v/>
      </c>
      <c r="E171">
        <f t="shared" si="21"/>
        <v>47</v>
      </c>
      <c r="F171" t="str">
        <f t="shared" si="23"/>
        <v/>
      </c>
    </row>
    <row r="172" spans="2:6" x14ac:dyDescent="0.25">
      <c r="B172" t="s">
        <v>168</v>
      </c>
      <c r="C172">
        <f t="shared" si="21"/>
        <v>47</v>
      </c>
      <c r="D172" t="str">
        <f t="shared" si="22"/>
        <v/>
      </c>
      <c r="E172">
        <f t="shared" si="21"/>
        <v>48</v>
      </c>
      <c r="F172" t="str">
        <f t="shared" si="23"/>
        <v>Georgia Tech</v>
      </c>
    </row>
    <row r="173" spans="2:6" x14ac:dyDescent="0.25">
      <c r="B173">
        <v>61</v>
      </c>
      <c r="C173">
        <f t="shared" si="21"/>
        <v>48</v>
      </c>
      <c r="D173">
        <f t="shared" si="22"/>
        <v>61</v>
      </c>
      <c r="E173">
        <f t="shared" si="21"/>
        <v>48</v>
      </c>
      <c r="F173" t="str">
        <f t="shared" si="23"/>
        <v/>
      </c>
    </row>
    <row r="174" spans="2:6" x14ac:dyDescent="0.25">
      <c r="B174" t="s">
        <v>43</v>
      </c>
      <c r="C174">
        <f t="shared" si="21"/>
        <v>48</v>
      </c>
      <c r="D174" t="str">
        <f t="shared" si="22"/>
        <v/>
      </c>
      <c r="E174">
        <f t="shared" si="21"/>
        <v>48</v>
      </c>
      <c r="F174" t="str">
        <f t="shared" si="23"/>
        <v/>
      </c>
    </row>
    <row r="175" spans="2:6" x14ac:dyDescent="0.25">
      <c r="B175" t="s">
        <v>42</v>
      </c>
      <c r="C175">
        <f t="shared" si="21"/>
        <v>48</v>
      </c>
      <c r="D175" t="str">
        <f t="shared" si="22"/>
        <v/>
      </c>
      <c r="E175">
        <f t="shared" si="21"/>
        <v>49</v>
      </c>
      <c r="F175" t="str">
        <f t="shared" si="23"/>
        <v>Butler</v>
      </c>
    </row>
    <row r="176" spans="2:6" x14ac:dyDescent="0.25">
      <c r="B176">
        <v>63</v>
      </c>
      <c r="C176">
        <f t="shared" si="21"/>
        <v>49</v>
      </c>
      <c r="D176">
        <f t="shared" si="22"/>
        <v>63</v>
      </c>
      <c r="E176">
        <f t="shared" si="21"/>
        <v>49</v>
      </c>
      <c r="F176" t="str">
        <f t="shared" si="23"/>
        <v/>
      </c>
    </row>
    <row r="177" spans="2:6" x14ac:dyDescent="0.25">
      <c r="B177" t="s">
        <v>0</v>
      </c>
      <c r="C177">
        <f t="shared" si="21"/>
        <v>49</v>
      </c>
      <c r="D177" t="str">
        <f t="shared" si="22"/>
        <v/>
      </c>
      <c r="E177">
        <f t="shared" si="21"/>
        <v>49</v>
      </c>
      <c r="F177" t="str">
        <f t="shared" si="23"/>
        <v/>
      </c>
    </row>
    <row r="178" spans="2:6" x14ac:dyDescent="0.25">
      <c r="B178" t="s">
        <v>169</v>
      </c>
      <c r="C178">
        <f t="shared" si="21"/>
        <v>49</v>
      </c>
      <c r="D178" t="str">
        <f t="shared" si="22"/>
        <v/>
      </c>
      <c r="E178">
        <f t="shared" si="21"/>
        <v>49</v>
      </c>
      <c r="F178" t="str">
        <f t="shared" si="23"/>
        <v/>
      </c>
    </row>
    <row r="179" spans="2:6" x14ac:dyDescent="0.25">
      <c r="B179" t="s">
        <v>170</v>
      </c>
      <c r="C179">
        <f t="shared" si="21"/>
        <v>49</v>
      </c>
      <c r="D179" t="str">
        <f t="shared" si="22"/>
        <v/>
      </c>
      <c r="E179">
        <f t="shared" si="21"/>
        <v>50</v>
      </c>
      <c r="F179" t="str">
        <f t="shared" si="23"/>
        <v>Missouri</v>
      </c>
    </row>
    <row r="180" spans="2:6" x14ac:dyDescent="0.25">
      <c r="B180">
        <v>52</v>
      </c>
      <c r="C180">
        <f t="shared" si="21"/>
        <v>50</v>
      </c>
      <c r="D180">
        <f t="shared" si="22"/>
        <v>52</v>
      </c>
      <c r="E180">
        <f t="shared" si="21"/>
        <v>50</v>
      </c>
      <c r="F180" t="str">
        <f t="shared" si="23"/>
        <v/>
      </c>
    </row>
    <row r="181" spans="2:6" x14ac:dyDescent="0.25">
      <c r="B181" t="s">
        <v>55</v>
      </c>
      <c r="C181">
        <f t="shared" si="21"/>
        <v>50</v>
      </c>
      <c r="D181" t="str">
        <f t="shared" si="22"/>
        <v/>
      </c>
      <c r="E181">
        <f t="shared" si="21"/>
        <v>50</v>
      </c>
      <c r="F181" t="str">
        <f t="shared" si="23"/>
        <v/>
      </c>
    </row>
    <row r="182" spans="2:6" x14ac:dyDescent="0.25">
      <c r="B182" t="s">
        <v>54</v>
      </c>
      <c r="C182">
        <f t="shared" si="21"/>
        <v>50</v>
      </c>
      <c r="D182" t="str">
        <f t="shared" si="22"/>
        <v/>
      </c>
      <c r="E182">
        <f t="shared" si="21"/>
        <v>51</v>
      </c>
      <c r="F182" t="str">
        <f t="shared" si="23"/>
        <v>Richmond</v>
      </c>
    </row>
    <row r="183" spans="2:6" x14ac:dyDescent="0.25">
      <c r="B183">
        <v>62</v>
      </c>
      <c r="C183">
        <f t="shared" si="21"/>
        <v>51</v>
      </c>
      <c r="D183">
        <f t="shared" si="22"/>
        <v>62</v>
      </c>
      <c r="E183">
        <f t="shared" si="21"/>
        <v>51</v>
      </c>
      <c r="F183" t="str">
        <f t="shared" si="23"/>
        <v/>
      </c>
    </row>
    <row r="184" spans="2:6" x14ac:dyDescent="0.25">
      <c r="B184" t="s">
        <v>0</v>
      </c>
      <c r="C184">
        <f t="shared" si="21"/>
        <v>51</v>
      </c>
      <c r="D184" t="str">
        <f t="shared" si="22"/>
        <v/>
      </c>
      <c r="E184">
        <f t="shared" si="21"/>
        <v>51</v>
      </c>
      <c r="F184" t="str">
        <f t="shared" si="23"/>
        <v/>
      </c>
    </row>
    <row r="185" spans="2:6" x14ac:dyDescent="0.25">
      <c r="B185" t="s">
        <v>172</v>
      </c>
      <c r="C185">
        <f t="shared" si="21"/>
        <v>51</v>
      </c>
      <c r="D185" t="str">
        <f t="shared" si="22"/>
        <v/>
      </c>
      <c r="E185">
        <f t="shared" si="21"/>
        <v>51</v>
      </c>
      <c r="F185" t="str">
        <f t="shared" si="23"/>
        <v/>
      </c>
    </row>
    <row r="186" spans="2:6" x14ac:dyDescent="0.25">
      <c r="B186" t="s">
        <v>173</v>
      </c>
      <c r="C186">
        <f t="shared" si="21"/>
        <v>51</v>
      </c>
      <c r="D186" t="str">
        <f t="shared" si="22"/>
        <v/>
      </c>
      <c r="E186">
        <f t="shared" si="21"/>
        <v>52</v>
      </c>
      <c r="F186" t="str">
        <f t="shared" si="23"/>
        <v>Wisconsin</v>
      </c>
    </row>
    <row r="187" spans="2:6" x14ac:dyDescent="0.25">
      <c r="B187">
        <v>52</v>
      </c>
      <c r="C187">
        <f t="shared" si="21"/>
        <v>52</v>
      </c>
      <c r="D187">
        <f t="shared" si="22"/>
        <v>52</v>
      </c>
      <c r="E187">
        <f t="shared" si="21"/>
        <v>52</v>
      </c>
      <c r="F187" t="str">
        <f t="shared" si="23"/>
        <v/>
      </c>
    </row>
    <row r="188" spans="2:6" x14ac:dyDescent="0.25">
      <c r="B188" t="s">
        <v>174</v>
      </c>
      <c r="C188">
        <f t="shared" si="21"/>
        <v>52</v>
      </c>
      <c r="D188" t="str">
        <f t="shared" si="22"/>
        <v/>
      </c>
      <c r="E188">
        <f t="shared" si="21"/>
        <v>53</v>
      </c>
      <c r="F188" t="str">
        <f t="shared" si="23"/>
        <v>Pfeiffer</v>
      </c>
    </row>
    <row r="189" spans="2:6" x14ac:dyDescent="0.25">
      <c r="B189">
        <v>83</v>
      </c>
      <c r="C189">
        <f t="shared" si="21"/>
        <v>53</v>
      </c>
      <c r="D189">
        <f t="shared" si="22"/>
        <v>83</v>
      </c>
      <c r="E189">
        <f t="shared" si="21"/>
        <v>53</v>
      </c>
      <c r="F189" t="str">
        <f t="shared" si="23"/>
        <v/>
      </c>
    </row>
    <row r="190" spans="2:6" x14ac:dyDescent="0.25">
      <c r="B190" t="s">
        <v>0</v>
      </c>
      <c r="C190">
        <f t="shared" si="21"/>
        <v>53</v>
      </c>
      <c r="D190" t="str">
        <f t="shared" si="22"/>
        <v/>
      </c>
      <c r="E190">
        <f t="shared" si="21"/>
        <v>53</v>
      </c>
      <c r="F190" t="str">
        <f t="shared" si="23"/>
        <v/>
      </c>
    </row>
    <row r="191" spans="2:6" x14ac:dyDescent="0.25">
      <c r="B191" t="s">
        <v>175</v>
      </c>
      <c r="C191">
        <f t="shared" si="21"/>
        <v>53</v>
      </c>
      <c r="D191" t="str">
        <f t="shared" si="22"/>
        <v/>
      </c>
      <c r="E191">
        <f t="shared" si="21"/>
        <v>53</v>
      </c>
      <c r="F191" t="str">
        <f t="shared" si="23"/>
        <v/>
      </c>
    </row>
    <row r="192" spans="2:6" x14ac:dyDescent="0.25">
      <c r="B192" t="s">
        <v>176</v>
      </c>
      <c r="C192">
        <f t="shared" si="21"/>
        <v>53</v>
      </c>
      <c r="D192" t="str">
        <f t="shared" si="22"/>
        <v/>
      </c>
      <c r="E192">
        <f t="shared" si="21"/>
        <v>54</v>
      </c>
      <c r="F192" t="str">
        <f t="shared" si="23"/>
        <v>Winthrop</v>
      </c>
    </row>
    <row r="193" spans="2:6" x14ac:dyDescent="0.25">
      <c r="B193">
        <v>127</v>
      </c>
      <c r="C193">
        <f t="shared" si="21"/>
        <v>54</v>
      </c>
      <c r="D193">
        <f t="shared" si="22"/>
        <v>127</v>
      </c>
      <c r="E193">
        <f t="shared" si="21"/>
        <v>54</v>
      </c>
      <c r="F193" t="str">
        <f t="shared" si="23"/>
        <v/>
      </c>
    </row>
    <row r="194" spans="2:6" x14ac:dyDescent="0.25">
      <c r="B194" t="s">
        <v>177</v>
      </c>
      <c r="C194">
        <f t="shared" si="21"/>
        <v>54</v>
      </c>
      <c r="D194" t="str">
        <f t="shared" si="22"/>
        <v/>
      </c>
      <c r="E194">
        <f t="shared" si="21"/>
        <v>54</v>
      </c>
      <c r="F194" t="str">
        <f t="shared" si="23"/>
        <v/>
      </c>
    </row>
    <row r="195" spans="2:6" x14ac:dyDescent="0.25">
      <c r="B195" t="s">
        <v>178</v>
      </c>
      <c r="C195">
        <f t="shared" ref="C195:E258" si="24">IF(ISNUMBER(CODE(D195)),C194+1,C194)</f>
        <v>54</v>
      </c>
      <c r="D195" t="str">
        <f t="shared" ref="D195:D258" si="25">IF(ISNUMBER(B195),IF(B195&gt;0,B195,""),"")</f>
        <v/>
      </c>
      <c r="E195">
        <f t="shared" si="24"/>
        <v>55</v>
      </c>
      <c r="F195" t="str">
        <f t="shared" ref="F195:F258" si="26">IF(ISNUMBER(CODE(D196)),B195,"")</f>
        <v>Murray State</v>
      </c>
    </row>
    <row r="196" spans="2:6" x14ac:dyDescent="0.25">
      <c r="B196">
        <v>64</v>
      </c>
      <c r="C196">
        <f t="shared" si="24"/>
        <v>55</v>
      </c>
      <c r="D196">
        <f t="shared" si="25"/>
        <v>64</v>
      </c>
      <c r="E196">
        <f t="shared" si="24"/>
        <v>55</v>
      </c>
      <c r="F196" t="str">
        <f t="shared" si="26"/>
        <v/>
      </c>
    </row>
    <row r="197" spans="2:6" x14ac:dyDescent="0.25">
      <c r="B197" t="s">
        <v>0</v>
      </c>
      <c r="C197">
        <f t="shared" si="24"/>
        <v>55</v>
      </c>
      <c r="D197" t="str">
        <f t="shared" si="25"/>
        <v/>
      </c>
      <c r="E197">
        <f t="shared" si="24"/>
        <v>55</v>
      </c>
      <c r="F197" t="str">
        <f t="shared" si="26"/>
        <v/>
      </c>
    </row>
    <row r="198" spans="2:6" x14ac:dyDescent="0.25">
      <c r="B198" t="s">
        <v>179</v>
      </c>
      <c r="C198">
        <f t="shared" si="24"/>
        <v>55</v>
      </c>
      <c r="D198" t="str">
        <f t="shared" si="25"/>
        <v/>
      </c>
      <c r="E198">
        <f t="shared" si="24"/>
        <v>55</v>
      </c>
      <c r="F198" t="str">
        <f t="shared" si="26"/>
        <v/>
      </c>
    </row>
    <row r="199" spans="2:6" x14ac:dyDescent="0.25">
      <c r="B199" t="s">
        <v>180</v>
      </c>
      <c r="C199">
        <f t="shared" si="24"/>
        <v>55</v>
      </c>
      <c r="D199" t="str">
        <f t="shared" si="25"/>
        <v/>
      </c>
      <c r="E199">
        <f t="shared" si="24"/>
        <v>56</v>
      </c>
      <c r="F199" t="str">
        <f t="shared" si="26"/>
        <v>La Salle</v>
      </c>
    </row>
    <row r="200" spans="2:6" x14ac:dyDescent="0.25">
      <c r="B200">
        <v>75</v>
      </c>
      <c r="C200">
        <f t="shared" si="24"/>
        <v>56</v>
      </c>
      <c r="D200">
        <f t="shared" si="25"/>
        <v>75</v>
      </c>
      <c r="E200">
        <f t="shared" si="24"/>
        <v>56</v>
      </c>
      <c r="F200" t="str">
        <f t="shared" si="26"/>
        <v/>
      </c>
    </row>
    <row r="201" spans="2:6" x14ac:dyDescent="0.25">
      <c r="B201" t="s">
        <v>181</v>
      </c>
      <c r="C201">
        <f t="shared" si="24"/>
        <v>56</v>
      </c>
      <c r="D201" t="str">
        <f t="shared" si="25"/>
        <v/>
      </c>
      <c r="E201">
        <f t="shared" si="24"/>
        <v>56</v>
      </c>
      <c r="F201" t="str">
        <f t="shared" si="26"/>
        <v/>
      </c>
    </row>
    <row r="202" spans="2:6" x14ac:dyDescent="0.25">
      <c r="B202" t="s">
        <v>182</v>
      </c>
      <c r="C202">
        <f t="shared" si="24"/>
        <v>56</v>
      </c>
      <c r="D202" t="str">
        <f t="shared" si="25"/>
        <v/>
      </c>
      <c r="E202">
        <f t="shared" si="24"/>
        <v>57</v>
      </c>
      <c r="F202" t="str">
        <f t="shared" si="26"/>
        <v>Washington State</v>
      </c>
    </row>
    <row r="203" spans="2:6" x14ac:dyDescent="0.25">
      <c r="B203">
        <v>71</v>
      </c>
      <c r="C203">
        <f t="shared" si="24"/>
        <v>57</v>
      </c>
      <c r="D203">
        <f t="shared" si="25"/>
        <v>71</v>
      </c>
      <c r="E203">
        <f t="shared" si="24"/>
        <v>57</v>
      </c>
      <c r="F203" t="str">
        <f t="shared" si="26"/>
        <v/>
      </c>
    </row>
    <row r="204" spans="2:6" x14ac:dyDescent="0.25">
      <c r="B204" t="s">
        <v>0</v>
      </c>
      <c r="C204">
        <f t="shared" si="24"/>
        <v>57</v>
      </c>
      <c r="D204" t="str">
        <f t="shared" si="25"/>
        <v/>
      </c>
      <c r="E204">
        <f t="shared" si="24"/>
        <v>57</v>
      </c>
      <c r="F204" t="str">
        <f t="shared" si="26"/>
        <v/>
      </c>
    </row>
    <row r="205" spans="2:6" x14ac:dyDescent="0.25">
      <c r="B205" t="s">
        <v>29</v>
      </c>
      <c r="C205">
        <f t="shared" si="24"/>
        <v>57</v>
      </c>
      <c r="D205" t="str">
        <f t="shared" si="25"/>
        <v/>
      </c>
      <c r="E205">
        <f t="shared" si="24"/>
        <v>57</v>
      </c>
      <c r="F205" t="str">
        <f t="shared" si="26"/>
        <v/>
      </c>
    </row>
    <row r="206" spans="2:6" x14ac:dyDescent="0.25">
      <c r="B206" t="s">
        <v>28</v>
      </c>
      <c r="C206">
        <f t="shared" si="24"/>
        <v>57</v>
      </c>
      <c r="D206" t="str">
        <f t="shared" si="25"/>
        <v/>
      </c>
      <c r="E206">
        <f t="shared" si="24"/>
        <v>58</v>
      </c>
      <c r="F206" t="str">
        <f t="shared" si="26"/>
        <v>Nebraska</v>
      </c>
    </row>
    <row r="207" spans="2:6" x14ac:dyDescent="0.25">
      <c r="B207">
        <v>82</v>
      </c>
      <c r="C207">
        <f t="shared" si="24"/>
        <v>58</v>
      </c>
      <c r="D207">
        <f t="shared" si="25"/>
        <v>82</v>
      </c>
      <c r="E207">
        <f t="shared" si="24"/>
        <v>58</v>
      </c>
      <c r="F207" t="str">
        <f t="shared" si="26"/>
        <v/>
      </c>
    </row>
    <row r="208" spans="2:6" x14ac:dyDescent="0.25">
      <c r="B208" t="s">
        <v>183</v>
      </c>
      <c r="C208">
        <f t="shared" si="24"/>
        <v>58</v>
      </c>
      <c r="D208" t="str">
        <f t="shared" si="25"/>
        <v/>
      </c>
      <c r="E208">
        <f t="shared" si="24"/>
        <v>58</v>
      </c>
      <c r="F208" t="str">
        <f t="shared" si="26"/>
        <v/>
      </c>
    </row>
    <row r="209" spans="2:6" x14ac:dyDescent="0.25">
      <c r="B209" t="s">
        <v>184</v>
      </c>
      <c r="C209">
        <f t="shared" si="24"/>
        <v>58</v>
      </c>
      <c r="D209" t="str">
        <f t="shared" si="25"/>
        <v/>
      </c>
      <c r="E209">
        <f t="shared" si="24"/>
        <v>59</v>
      </c>
      <c r="F209" t="str">
        <f t="shared" si="26"/>
        <v>Jacksonville</v>
      </c>
    </row>
    <row r="210" spans="2:6" x14ac:dyDescent="0.25">
      <c r="B210">
        <v>57</v>
      </c>
      <c r="C210">
        <f t="shared" si="24"/>
        <v>59</v>
      </c>
      <c r="D210">
        <f t="shared" si="25"/>
        <v>57</v>
      </c>
      <c r="E210">
        <f t="shared" si="24"/>
        <v>59</v>
      </c>
      <c r="F210" t="str">
        <f t="shared" si="26"/>
        <v/>
      </c>
    </row>
    <row r="211" spans="2:6" x14ac:dyDescent="0.25">
      <c r="B211" t="s">
        <v>0</v>
      </c>
      <c r="C211">
        <f t="shared" si="24"/>
        <v>59</v>
      </c>
      <c r="D211" t="str">
        <f t="shared" si="25"/>
        <v/>
      </c>
      <c r="E211">
        <f t="shared" si="24"/>
        <v>59</v>
      </c>
      <c r="F211" t="str">
        <f t="shared" si="26"/>
        <v/>
      </c>
    </row>
    <row r="212" spans="2:6" x14ac:dyDescent="0.25">
      <c r="B212" t="s">
        <v>185</v>
      </c>
      <c r="C212">
        <f t="shared" si="24"/>
        <v>59</v>
      </c>
      <c r="D212" t="str">
        <f t="shared" si="25"/>
        <v/>
      </c>
      <c r="E212">
        <f t="shared" si="24"/>
        <v>59</v>
      </c>
      <c r="F212" t="str">
        <f t="shared" si="26"/>
        <v/>
      </c>
    </row>
    <row r="213" spans="2:6" x14ac:dyDescent="0.25">
      <c r="B213" t="s">
        <v>186</v>
      </c>
      <c r="C213">
        <f t="shared" si="24"/>
        <v>59</v>
      </c>
      <c r="D213" t="str">
        <f t="shared" si="25"/>
        <v/>
      </c>
      <c r="E213">
        <f t="shared" si="24"/>
        <v>60</v>
      </c>
      <c r="F213" t="str">
        <f t="shared" si="26"/>
        <v>Campbell</v>
      </c>
    </row>
    <row r="214" spans="2:6" x14ac:dyDescent="0.25">
      <c r="B214">
        <v>62</v>
      </c>
      <c r="C214">
        <f t="shared" si="24"/>
        <v>60</v>
      </c>
      <c r="D214">
        <f t="shared" si="25"/>
        <v>62</v>
      </c>
      <c r="E214">
        <f t="shared" si="24"/>
        <v>60</v>
      </c>
      <c r="F214" t="str">
        <f t="shared" si="26"/>
        <v/>
      </c>
    </row>
    <row r="215" spans="2:6" x14ac:dyDescent="0.25">
      <c r="B215" t="s">
        <v>11</v>
      </c>
      <c r="C215">
        <f t="shared" si="24"/>
        <v>60</v>
      </c>
      <c r="D215" t="str">
        <f t="shared" si="25"/>
        <v/>
      </c>
      <c r="E215">
        <f t="shared" si="24"/>
        <v>60</v>
      </c>
      <c r="F215" t="str">
        <f t="shared" si="26"/>
        <v/>
      </c>
    </row>
    <row r="216" spans="2:6" x14ac:dyDescent="0.25">
      <c r="B216" t="s">
        <v>10</v>
      </c>
      <c r="C216">
        <f t="shared" si="24"/>
        <v>60</v>
      </c>
      <c r="D216" t="str">
        <f t="shared" si="25"/>
        <v/>
      </c>
      <c r="E216">
        <f t="shared" si="24"/>
        <v>61</v>
      </c>
      <c r="F216" t="str">
        <f t="shared" si="26"/>
        <v>S.C. State</v>
      </c>
    </row>
    <row r="217" spans="2:6" x14ac:dyDescent="0.25">
      <c r="B217">
        <v>66</v>
      </c>
      <c r="C217">
        <f t="shared" si="24"/>
        <v>61</v>
      </c>
      <c r="D217">
        <f t="shared" si="25"/>
        <v>66</v>
      </c>
      <c r="E217">
        <f t="shared" si="24"/>
        <v>61</v>
      </c>
      <c r="F217" t="str">
        <f t="shared" si="26"/>
        <v/>
      </c>
    </row>
    <row r="218" spans="2:6" x14ac:dyDescent="0.25">
      <c r="B218" t="s">
        <v>0</v>
      </c>
      <c r="C218">
        <f t="shared" si="24"/>
        <v>61</v>
      </c>
      <c r="D218" t="str">
        <f t="shared" si="25"/>
        <v/>
      </c>
      <c r="E218">
        <f t="shared" si="24"/>
        <v>61</v>
      </c>
      <c r="F218" t="str">
        <f t="shared" si="26"/>
        <v/>
      </c>
    </row>
    <row r="219" spans="2:6" x14ac:dyDescent="0.25">
      <c r="B219" t="s">
        <v>187</v>
      </c>
      <c r="C219">
        <f t="shared" si="24"/>
        <v>61</v>
      </c>
      <c r="D219" t="str">
        <f t="shared" si="25"/>
        <v/>
      </c>
      <c r="E219">
        <f t="shared" si="24"/>
        <v>61</v>
      </c>
      <c r="F219" t="str">
        <f t="shared" si="26"/>
        <v/>
      </c>
    </row>
    <row r="220" spans="2:6" x14ac:dyDescent="0.25">
      <c r="B220" t="s">
        <v>188</v>
      </c>
      <c r="C220">
        <f t="shared" si="24"/>
        <v>61</v>
      </c>
      <c r="D220" t="str">
        <f t="shared" si="25"/>
        <v/>
      </c>
      <c r="E220">
        <f t="shared" si="24"/>
        <v>62</v>
      </c>
      <c r="F220" t="str">
        <f t="shared" si="26"/>
        <v>Austin Peay</v>
      </c>
    </row>
    <row r="221" spans="2:6" x14ac:dyDescent="0.25">
      <c r="B221">
        <v>92</v>
      </c>
      <c r="C221">
        <f t="shared" si="24"/>
        <v>62</v>
      </c>
      <c r="D221">
        <f t="shared" si="25"/>
        <v>92</v>
      </c>
      <c r="E221">
        <f t="shared" si="24"/>
        <v>62</v>
      </c>
      <c r="F221" t="str">
        <f t="shared" si="26"/>
        <v/>
      </c>
    </row>
    <row r="222" spans="2:6" x14ac:dyDescent="0.25">
      <c r="B222" t="s">
        <v>189</v>
      </c>
      <c r="C222">
        <f t="shared" si="24"/>
        <v>62</v>
      </c>
      <c r="D222" t="str">
        <f t="shared" si="25"/>
        <v/>
      </c>
      <c r="E222">
        <f t="shared" si="24"/>
        <v>62</v>
      </c>
      <c r="F222" t="str">
        <f t="shared" si="26"/>
        <v/>
      </c>
    </row>
    <row r="223" spans="2:6" x14ac:dyDescent="0.25">
      <c r="B223" t="s">
        <v>190</v>
      </c>
      <c r="C223">
        <f t="shared" si="24"/>
        <v>62</v>
      </c>
      <c r="D223" t="str">
        <f t="shared" si="25"/>
        <v/>
      </c>
      <c r="E223">
        <f t="shared" si="24"/>
        <v>63</v>
      </c>
      <c r="F223" t="str">
        <f t="shared" si="26"/>
        <v>Oakland</v>
      </c>
    </row>
    <row r="224" spans="2:6" x14ac:dyDescent="0.25">
      <c r="B224">
        <v>50</v>
      </c>
      <c r="C224">
        <f t="shared" si="24"/>
        <v>63</v>
      </c>
      <c r="D224">
        <f t="shared" si="25"/>
        <v>50</v>
      </c>
      <c r="E224">
        <f t="shared" si="24"/>
        <v>63</v>
      </c>
      <c r="F224" t="str">
        <f t="shared" si="26"/>
        <v/>
      </c>
    </row>
    <row r="225" spans="2:6" x14ac:dyDescent="0.25">
      <c r="B225" t="s">
        <v>0</v>
      </c>
      <c r="C225">
        <f t="shared" si="24"/>
        <v>63</v>
      </c>
      <c r="D225" t="str">
        <f t="shared" si="25"/>
        <v/>
      </c>
      <c r="E225">
        <f t="shared" si="24"/>
        <v>63</v>
      </c>
      <c r="F225" t="str">
        <f t="shared" si="26"/>
        <v/>
      </c>
    </row>
    <row r="226" spans="2:6" x14ac:dyDescent="0.25">
      <c r="B226" t="s">
        <v>192</v>
      </c>
      <c r="C226">
        <f t="shared" si="24"/>
        <v>63</v>
      </c>
      <c r="D226" t="str">
        <f t="shared" si="25"/>
        <v/>
      </c>
      <c r="E226">
        <f t="shared" si="24"/>
        <v>63</v>
      </c>
      <c r="F226" t="str">
        <f t="shared" si="26"/>
        <v/>
      </c>
    </row>
    <row r="227" spans="2:6" x14ac:dyDescent="0.25">
      <c r="B227" t="s">
        <v>193</v>
      </c>
      <c r="C227">
        <f t="shared" si="24"/>
        <v>63</v>
      </c>
      <c r="D227" t="str">
        <f t="shared" si="25"/>
        <v/>
      </c>
      <c r="E227">
        <f t="shared" si="24"/>
        <v>64</v>
      </c>
      <c r="F227" t="str">
        <f t="shared" si="26"/>
        <v>Northern Illinois</v>
      </c>
    </row>
    <row r="228" spans="2:6" x14ac:dyDescent="0.25">
      <c r="B228">
        <v>74</v>
      </c>
      <c r="C228">
        <f t="shared" si="24"/>
        <v>64</v>
      </c>
      <c r="D228">
        <f t="shared" si="25"/>
        <v>74</v>
      </c>
      <c r="E228">
        <f t="shared" si="24"/>
        <v>64</v>
      </c>
      <c r="F228" t="str">
        <f t="shared" si="26"/>
        <v/>
      </c>
    </row>
    <row r="229" spans="2:6" x14ac:dyDescent="0.25">
      <c r="B229" t="s">
        <v>194</v>
      </c>
      <c r="C229">
        <f t="shared" si="24"/>
        <v>64</v>
      </c>
      <c r="D229" t="str">
        <f t="shared" si="25"/>
        <v/>
      </c>
      <c r="E229">
        <f t="shared" si="24"/>
        <v>65</v>
      </c>
      <c r="F229" t="str">
        <f t="shared" si="26"/>
        <v>Southwestern Christian</v>
      </c>
    </row>
    <row r="230" spans="2:6" x14ac:dyDescent="0.25">
      <c r="B230">
        <v>45</v>
      </c>
      <c r="C230">
        <f t="shared" si="24"/>
        <v>65</v>
      </c>
      <c r="D230">
        <f t="shared" si="25"/>
        <v>45</v>
      </c>
      <c r="E230">
        <f t="shared" si="24"/>
        <v>65</v>
      </c>
      <c r="F230" t="str">
        <f t="shared" si="26"/>
        <v/>
      </c>
    </row>
    <row r="231" spans="2:6" x14ac:dyDescent="0.25">
      <c r="B231" t="s">
        <v>0</v>
      </c>
      <c r="C231">
        <f t="shared" si="24"/>
        <v>65</v>
      </c>
      <c r="D231" t="str">
        <f t="shared" si="25"/>
        <v/>
      </c>
      <c r="E231">
        <f t="shared" si="24"/>
        <v>65</v>
      </c>
      <c r="F231" t="str">
        <f t="shared" si="26"/>
        <v/>
      </c>
    </row>
    <row r="232" spans="2:6" x14ac:dyDescent="0.25">
      <c r="B232" t="s">
        <v>195</v>
      </c>
      <c r="C232">
        <f t="shared" si="24"/>
        <v>65</v>
      </c>
      <c r="D232" t="str">
        <f t="shared" si="25"/>
        <v/>
      </c>
      <c r="E232">
        <f t="shared" si="24"/>
        <v>65</v>
      </c>
      <c r="F232" t="str">
        <f t="shared" si="26"/>
        <v/>
      </c>
    </row>
    <row r="233" spans="2:6" x14ac:dyDescent="0.25">
      <c r="B233" t="s">
        <v>196</v>
      </c>
      <c r="C233">
        <f t="shared" si="24"/>
        <v>65</v>
      </c>
      <c r="D233" t="str">
        <f t="shared" si="25"/>
        <v/>
      </c>
      <c r="E233">
        <f t="shared" si="24"/>
        <v>66</v>
      </c>
      <c r="F233" t="str">
        <f t="shared" si="26"/>
        <v>Oral Roberts</v>
      </c>
    </row>
    <row r="234" spans="2:6" x14ac:dyDescent="0.25">
      <c r="B234">
        <v>99</v>
      </c>
      <c r="C234">
        <f t="shared" si="24"/>
        <v>66</v>
      </c>
      <c r="D234">
        <f t="shared" si="25"/>
        <v>99</v>
      </c>
      <c r="E234">
        <f t="shared" si="24"/>
        <v>66</v>
      </c>
      <c r="F234" t="str">
        <f t="shared" si="26"/>
        <v/>
      </c>
    </row>
    <row r="235" spans="2:6" x14ac:dyDescent="0.25">
      <c r="B235" t="s">
        <v>197</v>
      </c>
      <c r="C235">
        <f t="shared" si="24"/>
        <v>66</v>
      </c>
      <c r="D235" t="str">
        <f t="shared" si="25"/>
        <v/>
      </c>
      <c r="E235">
        <f t="shared" si="24"/>
        <v>66</v>
      </c>
      <c r="F235" t="str">
        <f t="shared" si="26"/>
        <v/>
      </c>
    </row>
    <row r="236" spans="2:6" x14ac:dyDescent="0.25">
      <c r="B236" t="s">
        <v>198</v>
      </c>
      <c r="C236">
        <f t="shared" si="24"/>
        <v>66</v>
      </c>
      <c r="D236" t="str">
        <f t="shared" si="25"/>
        <v/>
      </c>
      <c r="E236">
        <f t="shared" si="24"/>
        <v>67</v>
      </c>
      <c r="F236" t="str">
        <f t="shared" si="26"/>
        <v>Abilene Christian</v>
      </c>
    </row>
    <row r="237" spans="2:6" x14ac:dyDescent="0.25">
      <c r="B237">
        <v>56</v>
      </c>
      <c r="C237">
        <f t="shared" si="24"/>
        <v>67</v>
      </c>
      <c r="D237">
        <f t="shared" si="25"/>
        <v>56</v>
      </c>
      <c r="E237">
        <f t="shared" si="24"/>
        <v>67</v>
      </c>
      <c r="F237" t="str">
        <f t="shared" si="26"/>
        <v/>
      </c>
    </row>
    <row r="238" spans="2:6" x14ac:dyDescent="0.25">
      <c r="B238" t="s">
        <v>0</v>
      </c>
      <c r="C238">
        <f t="shared" si="24"/>
        <v>67</v>
      </c>
      <c r="D238" t="str">
        <f t="shared" si="25"/>
        <v/>
      </c>
      <c r="E238">
        <f t="shared" si="24"/>
        <v>67</v>
      </c>
      <c r="F238" t="str">
        <f t="shared" si="26"/>
        <v/>
      </c>
    </row>
    <row r="239" spans="2:6" x14ac:dyDescent="0.25">
      <c r="B239" t="s">
        <v>199</v>
      </c>
      <c r="C239">
        <f t="shared" si="24"/>
        <v>67</v>
      </c>
      <c r="D239" t="str">
        <f t="shared" si="25"/>
        <v/>
      </c>
      <c r="E239">
        <f t="shared" si="24"/>
        <v>67</v>
      </c>
      <c r="F239" t="str">
        <f t="shared" si="26"/>
        <v/>
      </c>
    </row>
    <row r="240" spans="2:6" x14ac:dyDescent="0.25">
      <c r="B240" t="s">
        <v>200</v>
      </c>
      <c r="C240">
        <f t="shared" si="24"/>
        <v>67</v>
      </c>
      <c r="D240" t="str">
        <f t="shared" si="25"/>
        <v/>
      </c>
      <c r="E240">
        <f t="shared" si="24"/>
        <v>68</v>
      </c>
      <c r="F240" t="str">
        <f t="shared" si="26"/>
        <v>Texas State</v>
      </c>
    </row>
    <row r="241" spans="2:6" x14ac:dyDescent="0.25">
      <c r="B241">
        <v>61</v>
      </c>
      <c r="C241">
        <f t="shared" si="24"/>
        <v>68</v>
      </c>
      <c r="D241">
        <f t="shared" si="25"/>
        <v>61</v>
      </c>
      <c r="E241">
        <f t="shared" si="24"/>
        <v>68</v>
      </c>
      <c r="F241" t="str">
        <f t="shared" si="26"/>
        <v/>
      </c>
    </row>
    <row r="242" spans="2:6" x14ac:dyDescent="0.25">
      <c r="B242" t="s">
        <v>201</v>
      </c>
      <c r="C242">
        <f t="shared" si="24"/>
        <v>68</v>
      </c>
      <c r="D242" t="str">
        <f t="shared" si="25"/>
        <v/>
      </c>
      <c r="E242">
        <f t="shared" si="24"/>
        <v>69</v>
      </c>
      <c r="F242" t="str">
        <f t="shared" si="26"/>
        <v>Tex A&amp;M Intl</v>
      </c>
    </row>
    <row r="243" spans="2:6" x14ac:dyDescent="0.25">
      <c r="B243">
        <v>52</v>
      </c>
      <c r="C243">
        <f t="shared" si="24"/>
        <v>69</v>
      </c>
      <c r="D243">
        <f t="shared" si="25"/>
        <v>52</v>
      </c>
      <c r="E243">
        <f t="shared" si="24"/>
        <v>69</v>
      </c>
      <c r="F243" t="str">
        <f t="shared" si="26"/>
        <v/>
      </c>
    </row>
    <row r="244" spans="2:6" x14ac:dyDescent="0.25">
      <c r="B244" t="s">
        <v>0</v>
      </c>
      <c r="C244">
        <f t="shared" si="24"/>
        <v>69</v>
      </c>
      <c r="D244" t="str">
        <f t="shared" si="25"/>
        <v/>
      </c>
      <c r="E244">
        <f t="shared" si="24"/>
        <v>69</v>
      </c>
      <c r="F244" t="str">
        <f t="shared" si="26"/>
        <v/>
      </c>
    </row>
    <row r="245" spans="2:6" x14ac:dyDescent="0.25">
      <c r="B245" t="s">
        <v>202</v>
      </c>
      <c r="C245">
        <f t="shared" si="24"/>
        <v>69</v>
      </c>
      <c r="D245" t="str">
        <f t="shared" si="25"/>
        <v/>
      </c>
      <c r="E245">
        <f t="shared" si="24"/>
        <v>69</v>
      </c>
      <c r="F245" t="str">
        <f t="shared" si="26"/>
        <v/>
      </c>
    </row>
    <row r="246" spans="2:6" x14ac:dyDescent="0.25">
      <c r="B246" t="s">
        <v>203</v>
      </c>
      <c r="C246">
        <f t="shared" si="24"/>
        <v>69</v>
      </c>
      <c r="D246" t="str">
        <f t="shared" si="25"/>
        <v/>
      </c>
      <c r="E246">
        <f t="shared" si="24"/>
        <v>70</v>
      </c>
      <c r="F246" t="str">
        <f t="shared" si="26"/>
        <v>Tex Rio Grande</v>
      </c>
    </row>
    <row r="247" spans="2:6" x14ac:dyDescent="0.25">
      <c r="B247">
        <v>79</v>
      </c>
      <c r="C247">
        <f t="shared" si="24"/>
        <v>70</v>
      </c>
      <c r="D247">
        <f t="shared" si="25"/>
        <v>79</v>
      </c>
      <c r="E247">
        <f t="shared" si="24"/>
        <v>70</v>
      </c>
      <c r="F247" t="str">
        <f t="shared" si="26"/>
        <v/>
      </c>
    </row>
    <row r="248" spans="2:6" x14ac:dyDescent="0.25">
      <c r="B248" t="s">
        <v>204</v>
      </c>
      <c r="C248">
        <f t="shared" si="24"/>
        <v>70</v>
      </c>
      <c r="D248" t="str">
        <f t="shared" si="25"/>
        <v/>
      </c>
      <c r="E248">
        <f t="shared" si="24"/>
        <v>70</v>
      </c>
      <c r="F248" t="str">
        <f t="shared" si="26"/>
        <v/>
      </c>
    </row>
    <row r="249" spans="2:6" x14ac:dyDescent="0.25">
      <c r="B249" t="s">
        <v>205</v>
      </c>
      <c r="C249">
        <f t="shared" si="24"/>
        <v>70</v>
      </c>
      <c r="D249" t="str">
        <f t="shared" si="25"/>
        <v/>
      </c>
      <c r="E249">
        <f t="shared" si="24"/>
        <v>71</v>
      </c>
      <c r="F249" t="str">
        <f t="shared" si="26"/>
        <v>SE Louisiana</v>
      </c>
    </row>
    <row r="250" spans="2:6" x14ac:dyDescent="0.25">
      <c r="B250">
        <v>70</v>
      </c>
      <c r="C250">
        <f t="shared" si="24"/>
        <v>71</v>
      </c>
      <c r="D250">
        <f t="shared" si="25"/>
        <v>70</v>
      </c>
      <c r="E250">
        <f t="shared" si="24"/>
        <v>71</v>
      </c>
      <c r="F250" t="str">
        <f t="shared" si="26"/>
        <v/>
      </c>
    </row>
    <row r="251" spans="2:6" x14ac:dyDescent="0.25">
      <c r="B251" t="s">
        <v>0</v>
      </c>
      <c r="C251">
        <f t="shared" si="24"/>
        <v>71</v>
      </c>
      <c r="D251" t="str">
        <f t="shared" si="25"/>
        <v/>
      </c>
      <c r="E251">
        <f t="shared" si="24"/>
        <v>71</v>
      </c>
      <c r="F251" t="str">
        <f t="shared" si="26"/>
        <v/>
      </c>
    </row>
    <row r="252" spans="2:6" x14ac:dyDescent="0.25">
      <c r="B252" t="s">
        <v>9</v>
      </c>
      <c r="C252">
        <f t="shared" si="24"/>
        <v>71</v>
      </c>
      <c r="D252" t="str">
        <f t="shared" si="25"/>
        <v/>
      </c>
      <c r="E252">
        <f t="shared" si="24"/>
        <v>71</v>
      </c>
      <c r="F252" t="str">
        <f t="shared" si="26"/>
        <v/>
      </c>
    </row>
    <row r="253" spans="2:6" x14ac:dyDescent="0.25">
      <c r="B253" t="s">
        <v>8</v>
      </c>
      <c r="C253">
        <f t="shared" si="24"/>
        <v>71</v>
      </c>
      <c r="D253" t="str">
        <f t="shared" si="25"/>
        <v/>
      </c>
      <c r="E253">
        <f t="shared" si="24"/>
        <v>72</v>
      </c>
      <c r="F253" t="str">
        <f t="shared" si="26"/>
        <v>Vanderbilt</v>
      </c>
    </row>
    <row r="254" spans="2:6" x14ac:dyDescent="0.25">
      <c r="B254">
        <v>78</v>
      </c>
      <c r="C254">
        <f t="shared" si="24"/>
        <v>72</v>
      </c>
      <c r="D254">
        <f t="shared" si="25"/>
        <v>78</v>
      </c>
      <c r="E254">
        <f t="shared" si="24"/>
        <v>72</v>
      </c>
      <c r="F254" t="str">
        <f t="shared" si="26"/>
        <v/>
      </c>
    </row>
    <row r="255" spans="2:6" x14ac:dyDescent="0.25">
      <c r="B255" t="s">
        <v>206</v>
      </c>
      <c r="C255">
        <f t="shared" si="24"/>
        <v>72</v>
      </c>
      <c r="D255" t="str">
        <f t="shared" si="25"/>
        <v/>
      </c>
      <c r="E255">
        <f t="shared" si="24"/>
        <v>72</v>
      </c>
      <c r="F255" t="str">
        <f t="shared" si="26"/>
        <v/>
      </c>
    </row>
    <row r="256" spans="2:6" x14ac:dyDescent="0.25">
      <c r="B256" t="s">
        <v>207</v>
      </c>
      <c r="C256">
        <f t="shared" si="24"/>
        <v>72</v>
      </c>
      <c r="D256" t="str">
        <f t="shared" si="25"/>
        <v/>
      </c>
      <c r="E256">
        <f t="shared" si="24"/>
        <v>73</v>
      </c>
      <c r="F256" t="str">
        <f t="shared" si="26"/>
        <v>CS Northridge</v>
      </c>
    </row>
    <row r="257" spans="2:6" x14ac:dyDescent="0.25">
      <c r="B257">
        <v>84</v>
      </c>
      <c r="C257">
        <f t="shared" si="24"/>
        <v>73</v>
      </c>
      <c r="D257">
        <f t="shared" si="25"/>
        <v>84</v>
      </c>
      <c r="E257">
        <f t="shared" si="24"/>
        <v>73</v>
      </c>
      <c r="F257" t="str">
        <f t="shared" si="26"/>
        <v/>
      </c>
    </row>
    <row r="258" spans="2:6" x14ac:dyDescent="0.25">
      <c r="B258" t="s">
        <v>0</v>
      </c>
      <c r="C258">
        <f t="shared" si="24"/>
        <v>73</v>
      </c>
      <c r="D258" t="str">
        <f t="shared" si="25"/>
        <v/>
      </c>
      <c r="E258">
        <f t="shared" si="24"/>
        <v>73</v>
      </c>
      <c r="F258" t="str">
        <f t="shared" si="26"/>
        <v/>
      </c>
    </row>
    <row r="259" spans="2:6" x14ac:dyDescent="0.25">
      <c r="B259" t="s">
        <v>208</v>
      </c>
      <c r="C259">
        <f t="shared" ref="C259:E322" si="27">IF(ISNUMBER(CODE(D259)),C258+1,C258)</f>
        <v>73</v>
      </c>
      <c r="D259" t="str">
        <f t="shared" ref="D259:D322" si="28">IF(ISNUMBER(B259),IF(B259&gt;0,B259,""),"")</f>
        <v/>
      </c>
      <c r="E259">
        <f t="shared" si="27"/>
        <v>73</v>
      </c>
      <c r="F259" t="str">
        <f t="shared" ref="F259:F322" si="29">IF(ISNUMBER(CODE(D260)),B259,"")</f>
        <v/>
      </c>
    </row>
    <row r="260" spans="2:6" x14ac:dyDescent="0.25">
      <c r="B260" t="s">
        <v>209</v>
      </c>
      <c r="C260">
        <f t="shared" si="27"/>
        <v>73</v>
      </c>
      <c r="D260" t="str">
        <f t="shared" si="28"/>
        <v/>
      </c>
      <c r="E260">
        <f t="shared" si="27"/>
        <v>74</v>
      </c>
      <c r="F260" t="str">
        <f t="shared" si="29"/>
        <v>Green Bay</v>
      </c>
    </row>
    <row r="261" spans="2:6" x14ac:dyDescent="0.25">
      <c r="B261">
        <v>85</v>
      </c>
      <c r="C261">
        <f t="shared" si="27"/>
        <v>74</v>
      </c>
      <c r="D261">
        <f t="shared" si="28"/>
        <v>85</v>
      </c>
      <c r="E261">
        <f t="shared" si="27"/>
        <v>74</v>
      </c>
      <c r="F261" t="str">
        <f t="shared" si="29"/>
        <v/>
      </c>
    </row>
    <row r="262" spans="2:6" x14ac:dyDescent="0.25">
      <c r="B262" t="s">
        <v>210</v>
      </c>
      <c r="C262">
        <f t="shared" si="27"/>
        <v>74</v>
      </c>
      <c r="D262" t="str">
        <f t="shared" si="28"/>
        <v/>
      </c>
      <c r="E262">
        <f t="shared" si="27"/>
        <v>74</v>
      </c>
      <c r="F262" t="str">
        <f t="shared" si="29"/>
        <v/>
      </c>
    </row>
    <row r="263" spans="2:6" x14ac:dyDescent="0.25">
      <c r="B263" t="s">
        <v>211</v>
      </c>
      <c r="C263">
        <f t="shared" si="27"/>
        <v>74</v>
      </c>
      <c r="D263" t="str">
        <f t="shared" si="28"/>
        <v/>
      </c>
      <c r="E263">
        <f t="shared" si="27"/>
        <v>75</v>
      </c>
      <c r="F263" t="str">
        <f t="shared" si="29"/>
        <v>Troy</v>
      </c>
    </row>
    <row r="264" spans="2:6" x14ac:dyDescent="0.25">
      <c r="B264">
        <v>66</v>
      </c>
      <c r="C264">
        <f t="shared" si="27"/>
        <v>75</v>
      </c>
      <c r="D264">
        <f t="shared" si="28"/>
        <v>66</v>
      </c>
      <c r="E264">
        <f t="shared" si="27"/>
        <v>75</v>
      </c>
      <c r="F264" t="str">
        <f t="shared" si="29"/>
        <v/>
      </c>
    </row>
    <row r="265" spans="2:6" x14ac:dyDescent="0.25">
      <c r="B265" t="s">
        <v>0</v>
      </c>
      <c r="C265">
        <f t="shared" si="27"/>
        <v>75</v>
      </c>
      <c r="D265" t="str">
        <f t="shared" si="28"/>
        <v/>
      </c>
      <c r="E265">
        <f t="shared" si="27"/>
        <v>75</v>
      </c>
      <c r="F265" t="str">
        <f t="shared" si="29"/>
        <v/>
      </c>
    </row>
    <row r="266" spans="2:6" x14ac:dyDescent="0.25">
      <c r="B266" t="s">
        <v>212</v>
      </c>
      <c r="C266">
        <f t="shared" si="27"/>
        <v>75</v>
      </c>
      <c r="D266" t="str">
        <f t="shared" si="28"/>
        <v/>
      </c>
      <c r="E266">
        <f t="shared" si="27"/>
        <v>75</v>
      </c>
      <c r="F266" t="str">
        <f t="shared" si="29"/>
        <v/>
      </c>
    </row>
    <row r="267" spans="2:6" x14ac:dyDescent="0.25">
      <c r="B267" t="s">
        <v>213</v>
      </c>
      <c r="C267">
        <f t="shared" si="27"/>
        <v>75</v>
      </c>
      <c r="D267" t="str">
        <f t="shared" si="28"/>
        <v/>
      </c>
      <c r="E267">
        <f t="shared" si="27"/>
        <v>76</v>
      </c>
      <c r="F267" t="str">
        <f t="shared" si="29"/>
        <v>Alabama A&amp;M</v>
      </c>
    </row>
    <row r="268" spans="2:6" x14ac:dyDescent="0.25">
      <c r="B268">
        <v>80</v>
      </c>
      <c r="C268">
        <f t="shared" si="27"/>
        <v>76</v>
      </c>
      <c r="D268">
        <f t="shared" si="28"/>
        <v>80</v>
      </c>
      <c r="E268">
        <f t="shared" si="27"/>
        <v>76</v>
      </c>
      <c r="F268" t="str">
        <f t="shared" si="29"/>
        <v/>
      </c>
    </row>
    <row r="269" spans="2:6" x14ac:dyDescent="0.25">
      <c r="B269" t="s">
        <v>31</v>
      </c>
      <c r="C269">
        <f t="shared" si="27"/>
        <v>76</v>
      </c>
      <c r="D269" t="str">
        <f t="shared" si="28"/>
        <v/>
      </c>
      <c r="E269">
        <f t="shared" si="27"/>
        <v>76</v>
      </c>
      <c r="F269" t="str">
        <f t="shared" si="29"/>
        <v/>
      </c>
    </row>
    <row r="270" spans="2:6" x14ac:dyDescent="0.25">
      <c r="B270" t="s">
        <v>30</v>
      </c>
      <c r="C270">
        <f t="shared" si="27"/>
        <v>76</v>
      </c>
      <c r="D270" t="str">
        <f t="shared" si="28"/>
        <v/>
      </c>
      <c r="E270">
        <f t="shared" si="27"/>
        <v>77</v>
      </c>
      <c r="F270" t="str">
        <f t="shared" si="29"/>
        <v>Southern U</v>
      </c>
    </row>
    <row r="271" spans="2:6" x14ac:dyDescent="0.25">
      <c r="B271">
        <v>51</v>
      </c>
      <c r="C271">
        <f t="shared" si="27"/>
        <v>77</v>
      </c>
      <c r="D271">
        <f t="shared" si="28"/>
        <v>51</v>
      </c>
      <c r="E271">
        <f t="shared" si="27"/>
        <v>77</v>
      </c>
      <c r="F271" t="str">
        <f t="shared" si="29"/>
        <v/>
      </c>
    </row>
    <row r="272" spans="2:6" x14ac:dyDescent="0.25">
      <c r="B272" t="s">
        <v>0</v>
      </c>
      <c r="C272">
        <f t="shared" si="27"/>
        <v>77</v>
      </c>
      <c r="D272" t="str">
        <f t="shared" si="28"/>
        <v/>
      </c>
      <c r="E272">
        <f t="shared" si="27"/>
        <v>77</v>
      </c>
      <c r="F272" t="str">
        <f t="shared" si="29"/>
        <v/>
      </c>
    </row>
    <row r="273" spans="2:6" x14ac:dyDescent="0.25">
      <c r="B273" t="s">
        <v>214</v>
      </c>
      <c r="C273">
        <f t="shared" si="27"/>
        <v>77</v>
      </c>
      <c r="D273" t="str">
        <f t="shared" si="28"/>
        <v/>
      </c>
      <c r="E273">
        <f t="shared" si="27"/>
        <v>77</v>
      </c>
      <c r="F273" t="str">
        <f t="shared" si="29"/>
        <v/>
      </c>
    </row>
    <row r="274" spans="2:6" x14ac:dyDescent="0.25">
      <c r="B274" t="s">
        <v>215</v>
      </c>
      <c r="C274">
        <f t="shared" si="27"/>
        <v>77</v>
      </c>
      <c r="D274" t="str">
        <f t="shared" si="28"/>
        <v/>
      </c>
      <c r="E274">
        <f t="shared" si="27"/>
        <v>78</v>
      </c>
      <c r="F274" t="str">
        <f t="shared" si="29"/>
        <v>Omaha</v>
      </c>
    </row>
    <row r="275" spans="2:6" x14ac:dyDescent="0.25">
      <c r="B275">
        <v>78</v>
      </c>
      <c r="C275">
        <f t="shared" si="27"/>
        <v>78</v>
      </c>
      <c r="D275">
        <f t="shared" si="28"/>
        <v>78</v>
      </c>
      <c r="E275">
        <f t="shared" si="27"/>
        <v>78</v>
      </c>
      <c r="F275" t="str">
        <f t="shared" si="29"/>
        <v/>
      </c>
    </row>
    <row r="276" spans="2:6" x14ac:dyDescent="0.25">
      <c r="B276" t="s">
        <v>79</v>
      </c>
      <c r="C276">
        <f t="shared" si="27"/>
        <v>78</v>
      </c>
      <c r="D276" t="str">
        <f t="shared" si="28"/>
        <v/>
      </c>
      <c r="E276">
        <f t="shared" si="27"/>
        <v>78</v>
      </c>
      <c r="F276" t="str">
        <f t="shared" si="29"/>
        <v/>
      </c>
    </row>
    <row r="277" spans="2:6" x14ac:dyDescent="0.25">
      <c r="B277" t="s">
        <v>78</v>
      </c>
      <c r="C277">
        <f t="shared" si="27"/>
        <v>78</v>
      </c>
      <c r="D277" t="str">
        <f t="shared" si="28"/>
        <v/>
      </c>
      <c r="E277">
        <f t="shared" si="27"/>
        <v>79</v>
      </c>
      <c r="F277" t="str">
        <f t="shared" si="29"/>
        <v>Nevada</v>
      </c>
    </row>
    <row r="278" spans="2:6" x14ac:dyDescent="0.25">
      <c r="B278">
        <v>77</v>
      </c>
      <c r="C278">
        <f t="shared" si="27"/>
        <v>79</v>
      </c>
      <c r="D278">
        <f t="shared" si="28"/>
        <v>77</v>
      </c>
      <c r="E278">
        <f t="shared" si="27"/>
        <v>79</v>
      </c>
      <c r="F278" t="str">
        <f t="shared" si="29"/>
        <v/>
      </c>
    </row>
    <row r="279" spans="2:6" x14ac:dyDescent="0.25">
      <c r="B279" t="s">
        <v>0</v>
      </c>
      <c r="C279">
        <f t="shared" si="27"/>
        <v>79</v>
      </c>
      <c r="D279" t="str">
        <f t="shared" si="28"/>
        <v/>
      </c>
      <c r="E279">
        <f t="shared" si="27"/>
        <v>79</v>
      </c>
      <c r="F279" t="str">
        <f t="shared" si="29"/>
        <v/>
      </c>
    </row>
    <row r="280" spans="2:6" x14ac:dyDescent="0.25">
      <c r="B280" t="s">
        <v>19</v>
      </c>
      <c r="C280">
        <f t="shared" si="27"/>
        <v>79</v>
      </c>
      <c r="D280" t="str">
        <f t="shared" si="28"/>
        <v/>
      </c>
      <c r="E280">
        <f t="shared" si="27"/>
        <v>79</v>
      </c>
      <c r="F280" t="str">
        <f t="shared" si="29"/>
        <v/>
      </c>
    </row>
    <row r="281" spans="2:6" x14ac:dyDescent="0.25">
      <c r="B281" t="s">
        <v>18</v>
      </c>
      <c r="C281">
        <f t="shared" si="27"/>
        <v>79</v>
      </c>
      <c r="D281" t="str">
        <f t="shared" si="28"/>
        <v/>
      </c>
      <c r="E281">
        <f t="shared" si="27"/>
        <v>80</v>
      </c>
      <c r="F281" t="str">
        <f t="shared" si="29"/>
        <v>Bowling Green</v>
      </c>
    </row>
    <row r="282" spans="2:6" x14ac:dyDescent="0.25">
      <c r="B282">
        <v>62</v>
      </c>
      <c r="C282">
        <f t="shared" si="27"/>
        <v>80</v>
      </c>
      <c r="D282">
        <f t="shared" si="28"/>
        <v>62</v>
      </c>
      <c r="E282">
        <f t="shared" si="27"/>
        <v>80</v>
      </c>
      <c r="F282" t="str">
        <f t="shared" si="29"/>
        <v/>
      </c>
    </row>
    <row r="283" spans="2:6" x14ac:dyDescent="0.25">
      <c r="B283" t="s">
        <v>33</v>
      </c>
      <c r="C283">
        <f t="shared" si="27"/>
        <v>80</v>
      </c>
      <c r="D283" t="str">
        <f t="shared" si="28"/>
        <v/>
      </c>
      <c r="E283">
        <f t="shared" si="27"/>
        <v>80</v>
      </c>
      <c r="F283" t="str">
        <f t="shared" si="29"/>
        <v/>
      </c>
    </row>
    <row r="284" spans="2:6" x14ac:dyDescent="0.25">
      <c r="B284" t="s">
        <v>32</v>
      </c>
      <c r="C284">
        <f t="shared" si="27"/>
        <v>80</v>
      </c>
      <c r="D284" t="str">
        <f t="shared" si="28"/>
        <v/>
      </c>
      <c r="E284">
        <f t="shared" si="27"/>
        <v>81</v>
      </c>
      <c r="F284" t="str">
        <f t="shared" si="29"/>
        <v>Louisiana Tech</v>
      </c>
    </row>
    <row r="285" spans="2:6" x14ac:dyDescent="0.25">
      <c r="B285">
        <v>75</v>
      </c>
      <c r="C285">
        <f t="shared" si="27"/>
        <v>81</v>
      </c>
      <c r="D285">
        <f t="shared" si="28"/>
        <v>75</v>
      </c>
      <c r="E285">
        <f t="shared" si="27"/>
        <v>81</v>
      </c>
      <c r="F285" t="str">
        <f t="shared" si="29"/>
        <v/>
      </c>
    </row>
    <row r="286" spans="2:6" x14ac:dyDescent="0.25">
      <c r="B286" t="s">
        <v>0</v>
      </c>
      <c r="C286">
        <f t="shared" si="27"/>
        <v>81</v>
      </c>
      <c r="D286" t="str">
        <f t="shared" si="28"/>
        <v/>
      </c>
      <c r="E286">
        <f t="shared" si="27"/>
        <v>81</v>
      </c>
      <c r="F286" t="str">
        <f t="shared" si="29"/>
        <v/>
      </c>
    </row>
    <row r="287" spans="2:6" x14ac:dyDescent="0.25">
      <c r="B287" t="s">
        <v>216</v>
      </c>
      <c r="C287">
        <f t="shared" si="27"/>
        <v>81</v>
      </c>
      <c r="D287" t="str">
        <f t="shared" si="28"/>
        <v/>
      </c>
      <c r="E287">
        <f t="shared" si="27"/>
        <v>81</v>
      </c>
      <c r="F287" t="str">
        <f t="shared" si="29"/>
        <v/>
      </c>
    </row>
    <row r="288" spans="2:6" x14ac:dyDescent="0.25">
      <c r="B288" t="s">
        <v>217</v>
      </c>
      <c r="C288">
        <f t="shared" si="27"/>
        <v>81</v>
      </c>
      <c r="D288" t="str">
        <f t="shared" si="28"/>
        <v/>
      </c>
      <c r="E288">
        <f t="shared" si="27"/>
        <v>82</v>
      </c>
      <c r="F288" t="str">
        <f t="shared" si="29"/>
        <v>Indiana</v>
      </c>
    </row>
    <row r="289" spans="2:6" x14ac:dyDescent="0.25">
      <c r="B289">
        <v>88</v>
      </c>
      <c r="C289">
        <f t="shared" si="27"/>
        <v>82</v>
      </c>
      <c r="D289">
        <f t="shared" si="28"/>
        <v>88</v>
      </c>
      <c r="E289">
        <f t="shared" si="27"/>
        <v>82</v>
      </c>
      <c r="F289" t="str">
        <f t="shared" si="29"/>
        <v/>
      </c>
    </row>
    <row r="290" spans="2:6" x14ac:dyDescent="0.25">
      <c r="B290" t="s">
        <v>218</v>
      </c>
      <c r="C290">
        <f t="shared" si="27"/>
        <v>82</v>
      </c>
      <c r="D290" t="str">
        <f t="shared" si="28"/>
        <v/>
      </c>
      <c r="E290">
        <f t="shared" si="27"/>
        <v>83</v>
      </c>
      <c r="F290" t="str">
        <f t="shared" si="29"/>
        <v>Champion Baptist</v>
      </c>
    </row>
    <row r="291" spans="2:6" x14ac:dyDescent="0.25">
      <c r="B291">
        <v>67</v>
      </c>
      <c r="C291">
        <f t="shared" si="27"/>
        <v>83</v>
      </c>
      <c r="D291">
        <f t="shared" si="28"/>
        <v>67</v>
      </c>
      <c r="E291">
        <f t="shared" si="27"/>
        <v>83</v>
      </c>
      <c r="F291" t="str">
        <f t="shared" si="29"/>
        <v/>
      </c>
    </row>
    <row r="292" spans="2:6" x14ac:dyDescent="0.25">
      <c r="B292" t="s">
        <v>0</v>
      </c>
      <c r="C292">
        <f t="shared" si="27"/>
        <v>83</v>
      </c>
      <c r="D292" t="str">
        <f t="shared" si="28"/>
        <v/>
      </c>
      <c r="E292">
        <f t="shared" si="27"/>
        <v>83</v>
      </c>
      <c r="F292" t="str">
        <f t="shared" si="29"/>
        <v/>
      </c>
    </row>
    <row r="293" spans="2:6" x14ac:dyDescent="0.25">
      <c r="B293" t="s">
        <v>219</v>
      </c>
      <c r="C293">
        <f t="shared" si="27"/>
        <v>83</v>
      </c>
      <c r="D293" t="str">
        <f t="shared" si="28"/>
        <v/>
      </c>
      <c r="E293">
        <f t="shared" si="27"/>
        <v>83</v>
      </c>
      <c r="F293" t="str">
        <f t="shared" si="29"/>
        <v/>
      </c>
    </row>
    <row r="294" spans="2:6" x14ac:dyDescent="0.25">
      <c r="B294" t="s">
        <v>220</v>
      </c>
      <c r="C294">
        <f t="shared" si="27"/>
        <v>83</v>
      </c>
      <c r="D294" t="str">
        <f t="shared" si="28"/>
        <v/>
      </c>
      <c r="E294">
        <f t="shared" si="27"/>
        <v>84</v>
      </c>
      <c r="F294" t="str">
        <f t="shared" si="29"/>
        <v>Ark Pine Bluff</v>
      </c>
    </row>
    <row r="295" spans="2:6" x14ac:dyDescent="0.25">
      <c r="B295">
        <v>75</v>
      </c>
      <c r="C295">
        <f t="shared" si="27"/>
        <v>84</v>
      </c>
      <c r="D295">
        <f t="shared" si="28"/>
        <v>75</v>
      </c>
      <c r="E295">
        <f t="shared" si="27"/>
        <v>84</v>
      </c>
      <c r="F295" t="str">
        <f t="shared" si="29"/>
        <v/>
      </c>
    </row>
    <row r="296" spans="2:6" x14ac:dyDescent="0.25">
      <c r="B296" t="s">
        <v>25</v>
      </c>
      <c r="C296">
        <f t="shared" si="27"/>
        <v>84</v>
      </c>
      <c r="D296" t="str">
        <f t="shared" si="28"/>
        <v/>
      </c>
      <c r="E296">
        <f t="shared" si="27"/>
        <v>84</v>
      </c>
      <c r="F296" t="str">
        <f t="shared" si="29"/>
        <v/>
      </c>
    </row>
    <row r="297" spans="2:6" x14ac:dyDescent="0.25">
      <c r="B297" t="s">
        <v>24</v>
      </c>
      <c r="C297">
        <f t="shared" si="27"/>
        <v>84</v>
      </c>
      <c r="D297" t="str">
        <f t="shared" si="28"/>
        <v/>
      </c>
      <c r="E297">
        <f t="shared" si="27"/>
        <v>85</v>
      </c>
      <c r="F297" t="str">
        <f t="shared" si="29"/>
        <v>Northwestern</v>
      </c>
    </row>
    <row r="298" spans="2:6" x14ac:dyDescent="0.25">
      <c r="B298">
        <v>78</v>
      </c>
      <c r="C298">
        <f t="shared" si="27"/>
        <v>85</v>
      </c>
      <c r="D298">
        <f t="shared" si="28"/>
        <v>78</v>
      </c>
      <c r="E298">
        <f t="shared" si="27"/>
        <v>85</v>
      </c>
      <c r="F298" t="str">
        <f t="shared" si="29"/>
        <v/>
      </c>
    </row>
    <row r="299" spans="2:6" x14ac:dyDescent="0.25">
      <c r="B299" t="s">
        <v>0</v>
      </c>
      <c r="C299">
        <f t="shared" si="27"/>
        <v>85</v>
      </c>
      <c r="D299" t="str">
        <f t="shared" si="28"/>
        <v/>
      </c>
      <c r="E299">
        <f t="shared" si="27"/>
        <v>85</v>
      </c>
      <c r="F299" t="str">
        <f t="shared" si="29"/>
        <v/>
      </c>
    </row>
    <row r="300" spans="2:6" x14ac:dyDescent="0.25">
      <c r="B300" t="s">
        <v>47</v>
      </c>
      <c r="C300">
        <f t="shared" si="27"/>
        <v>85</v>
      </c>
      <c r="D300" t="str">
        <f t="shared" si="28"/>
        <v/>
      </c>
      <c r="E300">
        <f t="shared" si="27"/>
        <v>85</v>
      </c>
      <c r="F300" t="str">
        <f t="shared" si="29"/>
        <v/>
      </c>
    </row>
    <row r="301" spans="2:6" x14ac:dyDescent="0.25">
      <c r="B301" t="s">
        <v>46</v>
      </c>
      <c r="C301">
        <f t="shared" si="27"/>
        <v>85</v>
      </c>
      <c r="D301" t="str">
        <f t="shared" si="28"/>
        <v/>
      </c>
      <c r="E301">
        <f t="shared" si="27"/>
        <v>86</v>
      </c>
      <c r="F301" t="str">
        <f t="shared" si="29"/>
        <v>Bradley</v>
      </c>
    </row>
    <row r="302" spans="2:6" x14ac:dyDescent="0.25">
      <c r="B302">
        <v>51</v>
      </c>
      <c r="C302">
        <f t="shared" si="27"/>
        <v>86</v>
      </c>
      <c r="D302">
        <f t="shared" si="28"/>
        <v>51</v>
      </c>
      <c r="E302">
        <f t="shared" si="27"/>
        <v>86</v>
      </c>
      <c r="F302" t="str">
        <f t="shared" si="29"/>
        <v/>
      </c>
    </row>
    <row r="303" spans="2:6" x14ac:dyDescent="0.25">
      <c r="B303" t="s">
        <v>221</v>
      </c>
      <c r="C303">
        <f t="shared" si="27"/>
        <v>86</v>
      </c>
      <c r="D303" t="str">
        <f t="shared" si="28"/>
        <v/>
      </c>
      <c r="E303">
        <f t="shared" si="27"/>
        <v>86</v>
      </c>
      <c r="F303" t="str">
        <f t="shared" si="29"/>
        <v/>
      </c>
    </row>
    <row r="304" spans="2:6" x14ac:dyDescent="0.25">
      <c r="B304" t="s">
        <v>222</v>
      </c>
      <c r="C304">
        <f t="shared" si="27"/>
        <v>86</v>
      </c>
      <c r="D304" t="str">
        <f t="shared" si="28"/>
        <v/>
      </c>
      <c r="E304">
        <f t="shared" si="27"/>
        <v>87</v>
      </c>
      <c r="F304" t="str">
        <f t="shared" si="29"/>
        <v>Texas Southern</v>
      </c>
    </row>
    <row r="305" spans="2:6" x14ac:dyDescent="0.25">
      <c r="B305">
        <v>62</v>
      </c>
      <c r="C305">
        <f t="shared" si="27"/>
        <v>87</v>
      </c>
      <c r="D305">
        <f t="shared" si="28"/>
        <v>62</v>
      </c>
      <c r="E305">
        <f t="shared" si="27"/>
        <v>87</v>
      </c>
      <c r="F305" t="str">
        <f t="shared" si="29"/>
        <v/>
      </c>
    </row>
    <row r="306" spans="2:6" x14ac:dyDescent="0.25">
      <c r="B306" t="s">
        <v>0</v>
      </c>
      <c r="C306">
        <f t="shared" si="27"/>
        <v>87</v>
      </c>
      <c r="D306" t="str">
        <f t="shared" si="28"/>
        <v/>
      </c>
      <c r="E306">
        <f t="shared" si="27"/>
        <v>87</v>
      </c>
      <c r="F306" t="str">
        <f t="shared" si="29"/>
        <v/>
      </c>
    </row>
    <row r="307" spans="2:6" x14ac:dyDescent="0.25">
      <c r="B307" t="s">
        <v>2</v>
      </c>
      <c r="C307">
        <f t="shared" si="27"/>
        <v>87</v>
      </c>
      <c r="D307" t="str">
        <f t="shared" si="28"/>
        <v/>
      </c>
      <c r="E307">
        <f t="shared" si="27"/>
        <v>87</v>
      </c>
      <c r="F307" t="str">
        <f t="shared" si="29"/>
        <v/>
      </c>
    </row>
    <row r="308" spans="2:6" x14ac:dyDescent="0.25">
      <c r="B308" t="s">
        <v>1</v>
      </c>
      <c r="C308">
        <f t="shared" si="27"/>
        <v>87</v>
      </c>
      <c r="D308" t="str">
        <f t="shared" si="28"/>
        <v/>
      </c>
      <c r="E308">
        <f t="shared" si="27"/>
        <v>88</v>
      </c>
      <c r="F308" t="str">
        <f t="shared" si="29"/>
        <v>Montana</v>
      </c>
    </row>
    <row r="309" spans="2:6" x14ac:dyDescent="0.25">
      <c r="B309">
        <v>74</v>
      </c>
      <c r="C309">
        <f t="shared" si="27"/>
        <v>88</v>
      </c>
      <c r="D309">
        <f t="shared" si="28"/>
        <v>74</v>
      </c>
      <c r="E309">
        <f t="shared" si="27"/>
        <v>88</v>
      </c>
      <c r="F309" t="str">
        <f t="shared" si="29"/>
        <v/>
      </c>
    </row>
    <row r="310" spans="2:6" x14ac:dyDescent="0.25">
      <c r="B310" t="s">
        <v>223</v>
      </c>
      <c r="C310">
        <f t="shared" si="27"/>
        <v>88</v>
      </c>
      <c r="D310" t="str">
        <f t="shared" si="28"/>
        <v/>
      </c>
      <c r="E310">
        <f t="shared" si="27"/>
        <v>88</v>
      </c>
      <c r="F310" t="str">
        <f t="shared" si="29"/>
        <v/>
      </c>
    </row>
    <row r="311" spans="2:6" x14ac:dyDescent="0.25">
      <c r="B311">
        <v>-4</v>
      </c>
      <c r="C311">
        <f t="shared" si="27"/>
        <v>88</v>
      </c>
      <c r="D311" t="str">
        <f t="shared" si="28"/>
        <v/>
      </c>
      <c r="E311">
        <f t="shared" si="27"/>
        <v>88</v>
      </c>
      <c r="F311" t="str">
        <f t="shared" si="29"/>
        <v/>
      </c>
    </row>
    <row r="312" spans="2:6" x14ac:dyDescent="0.25">
      <c r="B312" t="s">
        <v>224</v>
      </c>
      <c r="C312">
        <f t="shared" si="27"/>
        <v>88</v>
      </c>
      <c r="D312" t="str">
        <f t="shared" si="28"/>
        <v/>
      </c>
      <c r="E312">
        <f t="shared" si="27"/>
        <v>89</v>
      </c>
      <c r="F312" t="str">
        <f t="shared" si="29"/>
        <v>Kansas</v>
      </c>
    </row>
    <row r="313" spans="2:6" x14ac:dyDescent="0.25">
      <c r="B313">
        <v>93</v>
      </c>
      <c r="C313">
        <f t="shared" si="27"/>
        <v>89</v>
      </c>
      <c r="D313">
        <f t="shared" si="28"/>
        <v>93</v>
      </c>
      <c r="E313">
        <f t="shared" si="27"/>
        <v>89</v>
      </c>
      <c r="F313" t="str">
        <f t="shared" si="29"/>
        <v/>
      </c>
    </row>
    <row r="314" spans="2:6" x14ac:dyDescent="0.25">
      <c r="B314" t="s">
        <v>0</v>
      </c>
      <c r="C314">
        <f t="shared" si="27"/>
        <v>89</v>
      </c>
      <c r="D314" t="str">
        <f t="shared" si="28"/>
        <v/>
      </c>
      <c r="E314">
        <f t="shared" si="27"/>
        <v>89</v>
      </c>
      <c r="F314" t="str">
        <f t="shared" si="29"/>
        <v/>
      </c>
    </row>
    <row r="315" spans="2:6" x14ac:dyDescent="0.25">
      <c r="B315" t="s">
        <v>225</v>
      </c>
      <c r="C315">
        <f t="shared" si="27"/>
        <v>89</v>
      </c>
      <c r="D315" t="str">
        <f t="shared" si="28"/>
        <v/>
      </c>
      <c r="E315">
        <f t="shared" si="27"/>
        <v>90</v>
      </c>
      <c r="F315" t="str">
        <f t="shared" si="29"/>
        <v>Chaminade</v>
      </c>
    </row>
    <row r="316" spans="2:6" x14ac:dyDescent="0.25">
      <c r="B316">
        <v>63</v>
      </c>
      <c r="C316">
        <f t="shared" si="27"/>
        <v>90</v>
      </c>
      <c r="D316">
        <f t="shared" si="28"/>
        <v>63</v>
      </c>
      <c r="E316">
        <f t="shared" si="27"/>
        <v>90</v>
      </c>
      <c r="F316" t="str">
        <f t="shared" si="29"/>
        <v/>
      </c>
    </row>
    <row r="317" spans="2:6" x14ac:dyDescent="0.25">
      <c r="B317" t="s">
        <v>226</v>
      </c>
      <c r="C317">
        <f t="shared" si="27"/>
        <v>90</v>
      </c>
      <c r="D317" t="str">
        <f t="shared" si="28"/>
        <v/>
      </c>
      <c r="E317">
        <f t="shared" si="27"/>
        <v>90</v>
      </c>
      <c r="F317" t="str">
        <f t="shared" si="29"/>
        <v/>
      </c>
    </row>
    <row r="318" spans="2:6" x14ac:dyDescent="0.25">
      <c r="B318" t="s">
        <v>227</v>
      </c>
      <c r="C318">
        <f t="shared" si="27"/>
        <v>90</v>
      </c>
      <c r="D318" t="str">
        <f t="shared" si="28"/>
        <v/>
      </c>
      <c r="E318">
        <f t="shared" si="27"/>
        <v>91</v>
      </c>
      <c r="F318" t="str">
        <f t="shared" si="29"/>
        <v>New Mexico</v>
      </c>
    </row>
    <row r="319" spans="2:6" x14ac:dyDescent="0.25">
      <c r="B319">
        <v>59</v>
      </c>
      <c r="C319">
        <f t="shared" si="27"/>
        <v>91</v>
      </c>
      <c r="D319">
        <f t="shared" si="28"/>
        <v>59</v>
      </c>
      <c r="E319">
        <f t="shared" si="27"/>
        <v>91</v>
      </c>
      <c r="F319" t="str">
        <f t="shared" si="29"/>
        <v/>
      </c>
    </row>
    <row r="320" spans="2:6" x14ac:dyDescent="0.25">
      <c r="B320" t="s">
        <v>0</v>
      </c>
      <c r="C320">
        <f t="shared" si="27"/>
        <v>91</v>
      </c>
      <c r="D320" t="str">
        <f t="shared" si="28"/>
        <v/>
      </c>
      <c r="E320">
        <f t="shared" si="27"/>
        <v>91</v>
      </c>
      <c r="F320" t="str">
        <f t="shared" si="29"/>
        <v/>
      </c>
    </row>
    <row r="321" spans="2:6" x14ac:dyDescent="0.25">
      <c r="B321" t="s">
        <v>229</v>
      </c>
      <c r="C321">
        <f t="shared" si="27"/>
        <v>91</v>
      </c>
      <c r="D321" t="str">
        <f t="shared" si="28"/>
        <v/>
      </c>
      <c r="E321">
        <f t="shared" si="27"/>
        <v>91</v>
      </c>
      <c r="F321" t="str">
        <f t="shared" si="29"/>
        <v/>
      </c>
    </row>
    <row r="322" spans="2:6" x14ac:dyDescent="0.25">
      <c r="B322">
        <v>-18</v>
      </c>
      <c r="C322">
        <f t="shared" si="27"/>
        <v>91</v>
      </c>
      <c r="D322" t="str">
        <f t="shared" si="28"/>
        <v/>
      </c>
      <c r="E322">
        <f t="shared" si="27"/>
        <v>91</v>
      </c>
      <c r="F322" t="str">
        <f t="shared" si="29"/>
        <v/>
      </c>
    </row>
    <row r="323" spans="2:6" x14ac:dyDescent="0.25">
      <c r="B323" t="s">
        <v>230</v>
      </c>
      <c r="C323">
        <f t="shared" ref="C323:E345" si="30">IF(ISNUMBER(CODE(D323)),C322+1,C322)</f>
        <v>91</v>
      </c>
      <c r="D323" t="str">
        <f t="shared" ref="D323:D345" si="31">IF(ISNUMBER(B323),IF(B323&gt;0,B323,""),"")</f>
        <v/>
      </c>
      <c r="E323">
        <f t="shared" si="30"/>
        <v>92</v>
      </c>
      <c r="F323" t="str">
        <f t="shared" ref="F323:F345" si="32">IF(ISNUMBER(CODE(D324)),B323,"")</f>
        <v>Auburn</v>
      </c>
    </row>
    <row r="324" spans="2:6" x14ac:dyDescent="0.25">
      <c r="B324">
        <v>84</v>
      </c>
      <c r="C324">
        <f t="shared" si="30"/>
        <v>92</v>
      </c>
      <c r="D324">
        <f t="shared" si="31"/>
        <v>84</v>
      </c>
      <c r="E324">
        <f t="shared" si="30"/>
        <v>92</v>
      </c>
      <c r="F324" t="str">
        <f t="shared" si="32"/>
        <v/>
      </c>
    </row>
    <row r="325" spans="2:6" x14ac:dyDescent="0.25">
      <c r="B325" t="s">
        <v>231</v>
      </c>
      <c r="C325">
        <f t="shared" si="30"/>
        <v>92</v>
      </c>
      <c r="D325" t="str">
        <f t="shared" si="31"/>
        <v/>
      </c>
      <c r="E325">
        <f t="shared" si="30"/>
        <v>92</v>
      </c>
      <c r="F325" t="str">
        <f t="shared" si="32"/>
        <v/>
      </c>
    </row>
    <row r="326" spans="2:6" x14ac:dyDescent="0.25">
      <c r="B326" t="s">
        <v>232</v>
      </c>
      <c r="C326">
        <f t="shared" si="30"/>
        <v>92</v>
      </c>
      <c r="D326" t="str">
        <f t="shared" si="31"/>
        <v/>
      </c>
      <c r="E326">
        <f t="shared" si="30"/>
        <v>93</v>
      </c>
      <c r="F326" t="str">
        <f t="shared" si="32"/>
        <v>Stanford</v>
      </c>
    </row>
    <row r="327" spans="2:6" x14ac:dyDescent="0.25">
      <c r="B327">
        <v>73</v>
      </c>
      <c r="C327">
        <f t="shared" si="30"/>
        <v>93</v>
      </c>
      <c r="D327">
        <f t="shared" si="31"/>
        <v>73</v>
      </c>
      <c r="E327">
        <f t="shared" si="30"/>
        <v>93</v>
      </c>
      <c r="F327" t="str">
        <f t="shared" si="32"/>
        <v/>
      </c>
    </row>
    <row r="328" spans="2:6" x14ac:dyDescent="0.25">
      <c r="B328" t="s">
        <v>0</v>
      </c>
      <c r="C328">
        <f t="shared" si="30"/>
        <v>93</v>
      </c>
      <c r="D328" t="str">
        <f t="shared" si="31"/>
        <v/>
      </c>
      <c r="E328">
        <f t="shared" si="30"/>
        <v>93</v>
      </c>
      <c r="F328" t="str">
        <f t="shared" si="32"/>
        <v/>
      </c>
    </row>
    <row r="329" spans="2:6" x14ac:dyDescent="0.25">
      <c r="B329" t="s">
        <v>234</v>
      </c>
      <c r="C329">
        <f t="shared" si="30"/>
        <v>93</v>
      </c>
      <c r="D329" t="str">
        <f t="shared" si="31"/>
        <v/>
      </c>
      <c r="E329">
        <f t="shared" si="30"/>
        <v>93</v>
      </c>
      <c r="F329" t="str">
        <f t="shared" si="32"/>
        <v/>
      </c>
    </row>
    <row r="330" spans="2:6" x14ac:dyDescent="0.25">
      <c r="B330" t="s">
        <v>235</v>
      </c>
      <c r="C330">
        <f t="shared" si="30"/>
        <v>93</v>
      </c>
      <c r="D330" t="str">
        <f t="shared" si="31"/>
        <v/>
      </c>
      <c r="E330">
        <f t="shared" si="30"/>
        <v>94</v>
      </c>
      <c r="F330" t="str">
        <f t="shared" si="32"/>
        <v>Oklahoma</v>
      </c>
    </row>
    <row r="331" spans="2:6" x14ac:dyDescent="0.25">
      <c r="B331">
        <v>54</v>
      </c>
      <c r="C331">
        <f t="shared" si="30"/>
        <v>94</v>
      </c>
      <c r="D331">
        <f t="shared" si="31"/>
        <v>54</v>
      </c>
      <c r="E331">
        <f t="shared" si="30"/>
        <v>94</v>
      </c>
      <c r="F331" t="str">
        <f t="shared" si="32"/>
        <v/>
      </c>
    </row>
    <row r="332" spans="2:6" x14ac:dyDescent="0.25">
      <c r="B332" t="s">
        <v>236</v>
      </c>
      <c r="C332">
        <f t="shared" si="30"/>
        <v>94</v>
      </c>
      <c r="D332" t="str">
        <f t="shared" si="31"/>
        <v/>
      </c>
      <c r="E332">
        <f t="shared" si="30"/>
        <v>94</v>
      </c>
      <c r="F332" t="str">
        <f t="shared" si="32"/>
        <v/>
      </c>
    </row>
    <row r="333" spans="2:6" x14ac:dyDescent="0.25">
      <c r="B333" t="s">
        <v>237</v>
      </c>
      <c r="C333">
        <f t="shared" si="30"/>
        <v>94</v>
      </c>
      <c r="D333" t="str">
        <f t="shared" si="31"/>
        <v/>
      </c>
      <c r="E333">
        <f t="shared" si="30"/>
        <v>95</v>
      </c>
      <c r="F333" t="str">
        <f t="shared" si="32"/>
        <v>Tennessee State</v>
      </c>
    </row>
    <row r="334" spans="2:6" x14ac:dyDescent="0.25">
      <c r="B334">
        <v>49</v>
      </c>
      <c r="C334">
        <f t="shared" si="30"/>
        <v>95</v>
      </c>
      <c r="D334">
        <f t="shared" si="31"/>
        <v>49</v>
      </c>
      <c r="E334">
        <f t="shared" si="30"/>
        <v>95</v>
      </c>
      <c r="F334" t="str">
        <f t="shared" si="32"/>
        <v/>
      </c>
    </row>
    <row r="335" spans="2:6" x14ac:dyDescent="0.25">
      <c r="B335" t="s">
        <v>0</v>
      </c>
      <c r="C335">
        <f t="shared" si="30"/>
        <v>95</v>
      </c>
      <c r="D335" t="str">
        <f t="shared" si="31"/>
        <v/>
      </c>
      <c r="E335">
        <f t="shared" si="30"/>
        <v>95</v>
      </c>
      <c r="F335" t="str">
        <f t="shared" si="32"/>
        <v/>
      </c>
    </row>
    <row r="336" spans="2:6" x14ac:dyDescent="0.25">
      <c r="B336" t="s">
        <v>5</v>
      </c>
      <c r="C336">
        <f t="shared" si="30"/>
        <v>95</v>
      </c>
      <c r="D336" t="str">
        <f t="shared" si="31"/>
        <v/>
      </c>
      <c r="E336">
        <f t="shared" si="30"/>
        <v>95</v>
      </c>
      <c r="F336" t="str">
        <f t="shared" si="32"/>
        <v/>
      </c>
    </row>
    <row r="337" spans="2:6" x14ac:dyDescent="0.25">
      <c r="B337" t="s">
        <v>4</v>
      </c>
      <c r="C337">
        <f t="shared" si="30"/>
        <v>95</v>
      </c>
      <c r="D337" t="str">
        <f t="shared" si="31"/>
        <v/>
      </c>
      <c r="E337">
        <f t="shared" si="30"/>
        <v>96</v>
      </c>
      <c r="F337" t="str">
        <f t="shared" si="32"/>
        <v>San Diego St</v>
      </c>
    </row>
    <row r="338" spans="2:6" x14ac:dyDescent="0.25">
      <c r="B338">
        <v>62</v>
      </c>
      <c r="C338">
        <f t="shared" si="30"/>
        <v>96</v>
      </c>
      <c r="D338">
        <f t="shared" si="31"/>
        <v>62</v>
      </c>
      <c r="E338">
        <f t="shared" si="30"/>
        <v>96</v>
      </c>
      <c r="F338" t="str">
        <f t="shared" si="32"/>
        <v/>
      </c>
    </row>
    <row r="339" spans="2:6" x14ac:dyDescent="0.25">
      <c r="B339" t="s">
        <v>239</v>
      </c>
      <c r="C339">
        <f t="shared" si="30"/>
        <v>96</v>
      </c>
      <c r="D339" t="str">
        <f t="shared" si="31"/>
        <v/>
      </c>
      <c r="E339">
        <f t="shared" si="30"/>
        <v>96</v>
      </c>
      <c r="F339" t="str">
        <f t="shared" si="32"/>
        <v/>
      </c>
    </row>
    <row r="340" spans="2:6" x14ac:dyDescent="0.25">
      <c r="B340" t="s">
        <v>240</v>
      </c>
      <c r="C340">
        <f t="shared" si="30"/>
        <v>96</v>
      </c>
      <c r="D340" t="str">
        <f t="shared" si="31"/>
        <v/>
      </c>
      <c r="E340">
        <f t="shared" si="30"/>
        <v>97</v>
      </c>
      <c r="F340" t="str">
        <f t="shared" si="32"/>
        <v>BYU</v>
      </c>
    </row>
    <row r="341" spans="2:6" x14ac:dyDescent="0.25">
      <c r="B341">
        <v>78</v>
      </c>
      <c r="C341">
        <f t="shared" si="30"/>
        <v>97</v>
      </c>
      <c r="D341">
        <f t="shared" si="31"/>
        <v>78</v>
      </c>
      <c r="E341">
        <f t="shared" si="30"/>
        <v>97</v>
      </c>
      <c r="F341" t="str">
        <f t="shared" si="32"/>
        <v/>
      </c>
    </row>
    <row r="342" spans="2:6" x14ac:dyDescent="0.25">
      <c r="B342" t="s">
        <v>0</v>
      </c>
      <c r="C342">
        <f t="shared" si="30"/>
        <v>97</v>
      </c>
      <c r="D342" t="str">
        <f t="shared" si="31"/>
        <v/>
      </c>
      <c r="E342">
        <f t="shared" si="30"/>
        <v>97</v>
      </c>
      <c r="F342" t="str">
        <f t="shared" si="32"/>
        <v/>
      </c>
    </row>
    <row r="343" spans="2:6" x14ac:dyDescent="0.25">
      <c r="B343" t="s">
        <v>241</v>
      </c>
      <c r="C343">
        <f t="shared" si="30"/>
        <v>97</v>
      </c>
      <c r="D343" t="str">
        <f t="shared" si="31"/>
        <v/>
      </c>
      <c r="E343">
        <f t="shared" si="30"/>
        <v>97</v>
      </c>
      <c r="F343" t="str">
        <f t="shared" si="32"/>
        <v/>
      </c>
    </row>
    <row r="344" spans="2:6" x14ac:dyDescent="0.25">
      <c r="B344" t="s">
        <v>242</v>
      </c>
      <c r="C344">
        <f t="shared" si="30"/>
        <v>97</v>
      </c>
      <c r="D344" t="str">
        <f t="shared" si="31"/>
        <v/>
      </c>
      <c r="E344">
        <f t="shared" si="30"/>
        <v>98</v>
      </c>
      <c r="F344" t="str">
        <f t="shared" si="32"/>
        <v>UCLA</v>
      </c>
    </row>
    <row r="345" spans="2:6" x14ac:dyDescent="0.25">
      <c r="B345">
        <v>63</v>
      </c>
      <c r="C345">
        <f t="shared" si="30"/>
        <v>98</v>
      </c>
      <c r="D345">
        <f t="shared" si="31"/>
        <v>63</v>
      </c>
      <c r="E345">
        <f t="shared" si="30"/>
        <v>98</v>
      </c>
      <c r="F345" t="str">
        <f t="shared" si="32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0"/>
  <sheetViews>
    <sheetView tabSelected="1" workbookViewId="0">
      <selection activeCell="J10" sqref="J10:J13"/>
    </sheetView>
  </sheetViews>
  <sheetFormatPr defaultRowHeight="15" x14ac:dyDescent="0.25"/>
  <sheetData>
    <row r="1" spans="2:10" x14ac:dyDescent="0.25">
      <c r="B1" t="s">
        <v>572</v>
      </c>
      <c r="C1" t="s">
        <v>573</v>
      </c>
      <c r="D1" t="s">
        <v>574</v>
      </c>
    </row>
    <row r="2" spans="2:10" x14ac:dyDescent="0.25">
      <c r="B2" t="s">
        <v>521</v>
      </c>
      <c r="C2" t="s">
        <v>522</v>
      </c>
      <c r="D2">
        <v>0.87475480965276087</v>
      </c>
      <c r="G2" t="s">
        <v>521</v>
      </c>
      <c r="H2" t="s">
        <v>522</v>
      </c>
      <c r="J2" t="str">
        <f>"&lt;li class="&amp;CHAR(34)&amp;"w3-padding-16"&amp;CHAR(34)&amp;"&gt;&lt;b&gt;"&amp;G2&amp;"&lt;/b&gt;&lt;br&gt;"&amp;H2&amp;"&lt;/li&gt;"</f>
        <v>&lt;li class="w3-padding-16"&gt;&lt;b&gt;Lamar @ Alabama-Birmingham&lt;/b&gt;&lt;br&gt;Lamar +6.5&lt;/li&gt;</v>
      </c>
    </row>
    <row r="3" spans="2:10" x14ac:dyDescent="0.25">
      <c r="B3" t="s">
        <v>509</v>
      </c>
      <c r="C3" t="s">
        <v>510</v>
      </c>
      <c r="D3">
        <v>0.84849492909139901</v>
      </c>
      <c r="G3" t="s">
        <v>509</v>
      </c>
      <c r="H3" t="s">
        <v>510</v>
      </c>
      <c r="J3" t="str">
        <f t="shared" ref="J3:J13" si="0">"&lt;li class="&amp;CHAR(34)&amp;"w3-padding-16"&amp;CHAR(34)&amp;"&gt;&lt;b&gt;"&amp;G3&amp;"&lt;/b&gt;&lt;br&gt;"&amp;H3&amp;"&lt;/li&gt;"</f>
        <v>&lt;li class="w3-padding-16"&gt;&lt;b&gt;Morehead State @ William &amp; Mary&lt;/b&gt;&lt;br&gt;Morehead State +6.5&lt;/li&gt;</v>
      </c>
    </row>
    <row r="4" spans="2:10" x14ac:dyDescent="0.25">
      <c r="B4" t="s">
        <v>548</v>
      </c>
      <c r="C4" t="s">
        <v>549</v>
      </c>
      <c r="D4">
        <v>0.81759272847387165</v>
      </c>
      <c r="G4" t="s">
        <v>548</v>
      </c>
      <c r="H4" t="s">
        <v>549</v>
      </c>
      <c r="J4" t="str">
        <f t="shared" si="0"/>
        <v>&lt;li class="w3-padding-16"&gt;&lt;b&gt;Stephen F. Austin @ Duke&lt;/b&gt;&lt;br&gt;Stephen F. Austin +29&lt;/li&gt;</v>
      </c>
    </row>
    <row r="5" spans="2:10" x14ac:dyDescent="0.25">
      <c r="B5" t="s">
        <v>493</v>
      </c>
      <c r="C5" t="s">
        <v>495</v>
      </c>
      <c r="D5">
        <v>0.81671250650158744</v>
      </c>
      <c r="G5" t="s">
        <v>493</v>
      </c>
      <c r="H5" t="s">
        <v>495</v>
      </c>
      <c r="J5" t="str">
        <f t="shared" si="0"/>
        <v>&lt;li class="w3-padding-16"&gt;&lt;b&gt;Coppin State @ James Madison&lt;/b&gt;&lt;br&gt;Under 159.5&lt;/li&gt;</v>
      </c>
    </row>
    <row r="6" spans="2:10" x14ac:dyDescent="0.25">
      <c r="B6" t="s">
        <v>540</v>
      </c>
      <c r="C6" t="s">
        <v>541</v>
      </c>
      <c r="D6">
        <v>0.78822699505909721</v>
      </c>
      <c r="G6" t="s">
        <v>540</v>
      </c>
      <c r="H6" t="s">
        <v>541</v>
      </c>
      <c r="J6" t="str">
        <f t="shared" si="0"/>
        <v>&lt;li class="w3-padding-16"&gt;&lt;b&gt;Central Michigan @ DePaul&lt;/b&gt;&lt;br&gt;Central Michigan +12&lt;/li&gt;</v>
      </c>
    </row>
    <row r="7" spans="2:10" x14ac:dyDescent="0.25">
      <c r="B7" t="s">
        <v>459</v>
      </c>
      <c r="C7" t="s">
        <v>460</v>
      </c>
      <c r="D7">
        <v>0.77405533159495554</v>
      </c>
    </row>
    <row r="8" spans="2:10" x14ac:dyDescent="0.25">
      <c r="B8" t="s">
        <v>566</v>
      </c>
      <c r="C8" t="s">
        <v>567</v>
      </c>
      <c r="D8">
        <v>0.77360625173762554</v>
      </c>
      <c r="G8" t="s">
        <v>575</v>
      </c>
      <c r="H8" t="s">
        <v>576</v>
      </c>
      <c r="J8" t="str">
        <f t="shared" si="0"/>
        <v>&lt;li class="w3-padding-16"&gt;&lt;b&gt;Clippers @ Mavericks&lt;/b&gt;&lt;br&gt;Mavericks +2.5&lt;/li&gt;</v>
      </c>
    </row>
    <row r="9" spans="2:10" x14ac:dyDescent="0.25">
      <c r="B9" t="s">
        <v>451</v>
      </c>
      <c r="C9" t="s">
        <v>251</v>
      </c>
      <c r="D9">
        <v>0.76157612296794175</v>
      </c>
    </row>
    <row r="10" spans="2:10" x14ac:dyDescent="0.25">
      <c r="B10" t="s">
        <v>456</v>
      </c>
      <c r="C10" t="s">
        <v>457</v>
      </c>
      <c r="D10">
        <v>0.75871507928275039</v>
      </c>
      <c r="G10" t="s">
        <v>577</v>
      </c>
      <c r="H10" t="s">
        <v>578</v>
      </c>
      <c r="J10" t="str">
        <f t="shared" si="0"/>
        <v>&lt;li class="w3-padding-16"&gt;&lt;b&gt;Ohio @ Akron&lt;/b&gt;&lt;br&gt;Ohio -27.5&lt;/li&gt;</v>
      </c>
    </row>
    <row r="11" spans="2:10" x14ac:dyDescent="0.25">
      <c r="B11" t="s">
        <v>562</v>
      </c>
      <c r="C11" t="s">
        <v>563</v>
      </c>
      <c r="D11">
        <v>0.7443002213781007</v>
      </c>
      <c r="G11" t="s">
        <v>577</v>
      </c>
      <c r="H11" t="s">
        <v>579</v>
      </c>
      <c r="J11" t="str">
        <f t="shared" si="0"/>
        <v>&lt;li class="w3-padding-16"&gt;&lt;b&gt;Ohio @ Akron&lt;/b&gt;&lt;br&gt;Over 53&lt;/li&gt;</v>
      </c>
    </row>
    <row r="12" spans="2:10" x14ac:dyDescent="0.25">
      <c r="B12" t="s">
        <v>481</v>
      </c>
      <c r="C12" t="s">
        <v>483</v>
      </c>
      <c r="D12">
        <v>0.73542339279507307</v>
      </c>
      <c r="G12" t="s">
        <v>580</v>
      </c>
      <c r="H12" t="s">
        <v>581</v>
      </c>
      <c r="J12" t="str">
        <f t="shared" si="0"/>
        <v>&lt;li class="w3-padding-16"&gt;&lt;b&gt;Western Michigan @ Northern Illinois&lt;/b&gt;&lt;br&gt;Western Michigan -9&lt;/li&gt;</v>
      </c>
    </row>
    <row r="13" spans="2:10" x14ac:dyDescent="0.25">
      <c r="B13" t="s">
        <v>484</v>
      </c>
      <c r="C13" t="s">
        <v>249</v>
      </c>
      <c r="D13">
        <v>0.72639240793014204</v>
      </c>
      <c r="G13" t="s">
        <v>580</v>
      </c>
      <c r="H13" t="s">
        <v>582</v>
      </c>
      <c r="J13" t="str">
        <f t="shared" si="0"/>
        <v>&lt;li class="w3-padding-16"&gt;&lt;b&gt;Western Michigan @ Northern Illinois&lt;/b&gt;&lt;br&gt;Over 51&lt;/li&gt;</v>
      </c>
    </row>
    <row r="14" spans="2:10" x14ac:dyDescent="0.25">
      <c r="B14" t="s">
        <v>528</v>
      </c>
      <c r="C14" t="s">
        <v>529</v>
      </c>
      <c r="D14">
        <v>0.71139409546747434</v>
      </c>
    </row>
    <row r="15" spans="2:10" x14ac:dyDescent="0.25">
      <c r="B15" t="s">
        <v>551</v>
      </c>
      <c r="C15" t="s">
        <v>552</v>
      </c>
      <c r="D15">
        <v>0.70788505750036623</v>
      </c>
    </row>
    <row r="16" spans="2:10" x14ac:dyDescent="0.25">
      <c r="B16" t="s">
        <v>558</v>
      </c>
      <c r="C16" t="s">
        <v>559</v>
      </c>
      <c r="D16">
        <v>0.70788505750036623</v>
      </c>
    </row>
    <row r="17" spans="2:4" x14ac:dyDescent="0.25">
      <c r="B17" t="s">
        <v>491</v>
      </c>
      <c r="C17" t="s">
        <v>492</v>
      </c>
      <c r="D17">
        <v>0.70443366514220829</v>
      </c>
    </row>
    <row r="18" spans="2:4" x14ac:dyDescent="0.25">
      <c r="B18" t="s">
        <v>477</v>
      </c>
      <c r="C18" t="s">
        <v>244</v>
      </c>
      <c r="D18">
        <v>0.69841797062820798</v>
      </c>
    </row>
    <row r="19" spans="2:4" x14ac:dyDescent="0.25">
      <c r="B19" t="s">
        <v>543</v>
      </c>
      <c r="C19" t="s">
        <v>545</v>
      </c>
      <c r="D19">
        <v>0.69841797062820798</v>
      </c>
    </row>
    <row r="20" spans="2:4" x14ac:dyDescent="0.25">
      <c r="B20" t="s">
        <v>489</v>
      </c>
      <c r="C20" t="s">
        <v>490</v>
      </c>
      <c r="D20">
        <v>0.68881527316184654</v>
      </c>
    </row>
    <row r="21" spans="2:4" x14ac:dyDescent="0.25">
      <c r="B21" t="s">
        <v>566</v>
      </c>
      <c r="C21" t="s">
        <v>250</v>
      </c>
      <c r="D21">
        <v>0.68881527316184654</v>
      </c>
    </row>
    <row r="22" spans="2:4" x14ac:dyDescent="0.25">
      <c r="B22" t="s">
        <v>526</v>
      </c>
      <c r="C22" t="s">
        <v>527</v>
      </c>
      <c r="D22">
        <v>0.68069496840650212</v>
      </c>
    </row>
    <row r="23" spans="2:4" x14ac:dyDescent="0.25">
      <c r="B23" t="s">
        <v>481</v>
      </c>
      <c r="C23" t="s">
        <v>482</v>
      </c>
      <c r="D23">
        <v>0.67916276636207562</v>
      </c>
    </row>
    <row r="24" spans="2:4" x14ac:dyDescent="0.25">
      <c r="B24" t="s">
        <v>455</v>
      </c>
      <c r="C24" t="s">
        <v>248</v>
      </c>
      <c r="D24">
        <v>0.67908231107378858</v>
      </c>
    </row>
    <row r="25" spans="2:4" x14ac:dyDescent="0.25">
      <c r="B25" t="s">
        <v>553</v>
      </c>
      <c r="C25" t="s">
        <v>555</v>
      </c>
      <c r="D25">
        <v>0.67908231107378858</v>
      </c>
    </row>
    <row r="26" spans="2:4" x14ac:dyDescent="0.25">
      <c r="B26" t="s">
        <v>560</v>
      </c>
      <c r="C26" t="s">
        <v>561</v>
      </c>
      <c r="D26">
        <v>0.67464680523706022</v>
      </c>
    </row>
    <row r="27" spans="2:4" x14ac:dyDescent="0.25">
      <c r="B27" t="s">
        <v>478</v>
      </c>
      <c r="C27" t="s">
        <v>479</v>
      </c>
      <c r="D27">
        <v>0.66838872053609499</v>
      </c>
    </row>
    <row r="28" spans="2:4" x14ac:dyDescent="0.25">
      <c r="B28" t="s">
        <v>512</v>
      </c>
      <c r="C28" t="s">
        <v>513</v>
      </c>
      <c r="D28">
        <v>0.66108298603218985</v>
      </c>
    </row>
    <row r="29" spans="2:4" x14ac:dyDescent="0.25">
      <c r="B29" t="s">
        <v>456</v>
      </c>
      <c r="C29" t="s">
        <v>458</v>
      </c>
      <c r="D29">
        <v>0.65924831174812248</v>
      </c>
    </row>
    <row r="30" spans="2:4" x14ac:dyDescent="0.25">
      <c r="B30" t="s">
        <v>534</v>
      </c>
      <c r="C30" t="s">
        <v>535</v>
      </c>
      <c r="D30">
        <v>0.65166067652517556</v>
      </c>
    </row>
    <row r="31" spans="2:4" x14ac:dyDescent="0.25">
      <c r="B31" t="s">
        <v>496</v>
      </c>
      <c r="C31" t="s">
        <v>497</v>
      </c>
      <c r="D31">
        <v>0.64915927295350562</v>
      </c>
    </row>
    <row r="32" spans="2:4" x14ac:dyDescent="0.25">
      <c r="B32" t="s">
        <v>546</v>
      </c>
      <c r="C32" t="s">
        <v>547</v>
      </c>
      <c r="D32">
        <v>0.64915927295350562</v>
      </c>
    </row>
    <row r="33" spans="2:4" x14ac:dyDescent="0.25">
      <c r="B33" t="s">
        <v>493</v>
      </c>
      <c r="C33" t="s">
        <v>494</v>
      </c>
      <c r="D33">
        <v>0.64365095069726841</v>
      </c>
    </row>
    <row r="34" spans="2:4" x14ac:dyDescent="0.25">
      <c r="B34" t="s">
        <v>464</v>
      </c>
      <c r="C34" t="s">
        <v>244</v>
      </c>
      <c r="D34">
        <v>0.63896394546697655</v>
      </c>
    </row>
    <row r="35" spans="2:4" x14ac:dyDescent="0.25">
      <c r="B35" t="s">
        <v>512</v>
      </c>
      <c r="C35" t="s">
        <v>514</v>
      </c>
      <c r="D35">
        <v>0.63896394546697655</v>
      </c>
    </row>
    <row r="36" spans="2:4" x14ac:dyDescent="0.25">
      <c r="B36" t="s">
        <v>560</v>
      </c>
      <c r="C36" t="s">
        <v>244</v>
      </c>
      <c r="D36">
        <v>0.63896394546697655</v>
      </c>
    </row>
    <row r="37" spans="2:4" x14ac:dyDescent="0.25">
      <c r="B37" t="s">
        <v>503</v>
      </c>
      <c r="C37" t="s">
        <v>504</v>
      </c>
      <c r="D37">
        <v>0.6371914013879767</v>
      </c>
    </row>
    <row r="38" spans="2:4" x14ac:dyDescent="0.25">
      <c r="B38" t="s">
        <v>465</v>
      </c>
      <c r="C38" t="s">
        <v>466</v>
      </c>
      <c r="D38">
        <v>0.63071544859748951</v>
      </c>
    </row>
    <row r="39" spans="2:4" x14ac:dyDescent="0.25">
      <c r="B39" t="s">
        <v>537</v>
      </c>
      <c r="C39" t="s">
        <v>538</v>
      </c>
      <c r="D39">
        <v>0.62872166630308013</v>
      </c>
    </row>
    <row r="40" spans="2:4" x14ac:dyDescent="0.25">
      <c r="B40" t="s">
        <v>523</v>
      </c>
      <c r="C40" t="s">
        <v>525</v>
      </c>
      <c r="D40">
        <v>0.62866891894792953</v>
      </c>
    </row>
    <row r="41" spans="2:4" x14ac:dyDescent="0.25">
      <c r="B41" t="s">
        <v>537</v>
      </c>
      <c r="C41" t="s">
        <v>539</v>
      </c>
      <c r="D41">
        <v>0.62866891894792953</v>
      </c>
    </row>
    <row r="42" spans="2:4" x14ac:dyDescent="0.25">
      <c r="B42" t="s">
        <v>556</v>
      </c>
      <c r="C42" t="s">
        <v>247</v>
      </c>
      <c r="D42">
        <v>0.62866891894792953</v>
      </c>
    </row>
    <row r="43" spans="2:4" x14ac:dyDescent="0.25">
      <c r="B43" t="s">
        <v>523</v>
      </c>
      <c r="C43" t="s">
        <v>524</v>
      </c>
      <c r="D43">
        <v>0.62605430239066751</v>
      </c>
    </row>
    <row r="44" spans="2:4" x14ac:dyDescent="0.25">
      <c r="B44" t="s">
        <v>470</v>
      </c>
      <c r="C44" t="s">
        <v>471</v>
      </c>
      <c r="D44">
        <v>0.62590641232064037</v>
      </c>
    </row>
    <row r="45" spans="2:4" x14ac:dyDescent="0.25">
      <c r="B45" t="s">
        <v>498</v>
      </c>
      <c r="C45" t="s">
        <v>499</v>
      </c>
      <c r="D45">
        <v>0.62551996985179947</v>
      </c>
    </row>
    <row r="46" spans="2:4" x14ac:dyDescent="0.25">
      <c r="B46" t="s">
        <v>467</v>
      </c>
      <c r="C46" t="s">
        <v>468</v>
      </c>
      <c r="D46">
        <v>0.6245719111504171</v>
      </c>
    </row>
    <row r="47" spans="2:4" x14ac:dyDescent="0.25">
      <c r="B47" t="s">
        <v>543</v>
      </c>
      <c r="C47" t="s">
        <v>544</v>
      </c>
      <c r="D47">
        <v>0.624071231953369</v>
      </c>
    </row>
    <row r="48" spans="2:4" x14ac:dyDescent="0.25">
      <c r="B48" t="s">
        <v>462</v>
      </c>
      <c r="C48" t="s">
        <v>463</v>
      </c>
      <c r="D48">
        <v>0.621178127167612</v>
      </c>
    </row>
    <row r="49" spans="2:4" x14ac:dyDescent="0.25">
      <c r="B49" t="s">
        <v>515</v>
      </c>
      <c r="C49" t="s">
        <v>516</v>
      </c>
      <c r="D49">
        <v>0.62107521608686289</v>
      </c>
    </row>
    <row r="50" spans="2:4" x14ac:dyDescent="0.25">
      <c r="B50" t="s">
        <v>517</v>
      </c>
      <c r="C50" t="s">
        <v>518</v>
      </c>
      <c r="D50">
        <v>0.62103851900680129</v>
      </c>
    </row>
    <row r="51" spans="2:4" x14ac:dyDescent="0.25">
      <c r="B51" t="s">
        <v>519</v>
      </c>
      <c r="C51" t="s">
        <v>520</v>
      </c>
      <c r="D51">
        <v>0.61828099743214349</v>
      </c>
    </row>
    <row r="52" spans="2:4" x14ac:dyDescent="0.25">
      <c r="B52" t="s">
        <v>528</v>
      </c>
      <c r="C52" t="s">
        <v>530</v>
      </c>
      <c r="D52">
        <v>0.61828099743214349</v>
      </c>
    </row>
    <row r="53" spans="2:4" x14ac:dyDescent="0.25">
      <c r="B53" t="s">
        <v>568</v>
      </c>
      <c r="C53" t="s">
        <v>246</v>
      </c>
      <c r="D53">
        <v>0.61828099743214349</v>
      </c>
    </row>
    <row r="54" spans="2:4" x14ac:dyDescent="0.25">
      <c r="B54" t="s">
        <v>451</v>
      </c>
      <c r="C54" t="s">
        <v>452</v>
      </c>
      <c r="D54">
        <v>0.61717993635885626</v>
      </c>
    </row>
    <row r="55" spans="2:4" x14ac:dyDescent="0.25">
      <c r="B55" t="s">
        <v>505</v>
      </c>
      <c r="C55" t="s">
        <v>506</v>
      </c>
      <c r="D55">
        <v>0.61183554860630229</v>
      </c>
    </row>
    <row r="56" spans="2:4" x14ac:dyDescent="0.25">
      <c r="B56" t="s">
        <v>568</v>
      </c>
      <c r="C56" t="s">
        <v>569</v>
      </c>
      <c r="D56">
        <v>0.61124143262333108</v>
      </c>
    </row>
    <row r="57" spans="2:4" x14ac:dyDescent="0.25">
      <c r="B57" t="s">
        <v>467</v>
      </c>
      <c r="C57" t="s">
        <v>469</v>
      </c>
      <c r="D57">
        <v>0.60780718600190231</v>
      </c>
    </row>
    <row r="58" spans="2:4" x14ac:dyDescent="0.25">
      <c r="B58" t="s">
        <v>509</v>
      </c>
      <c r="C58" t="s">
        <v>511</v>
      </c>
      <c r="D58">
        <v>0.60780718600190231</v>
      </c>
    </row>
    <row r="59" spans="2:4" x14ac:dyDescent="0.25">
      <c r="B59" t="s">
        <v>540</v>
      </c>
      <c r="C59" t="s">
        <v>542</v>
      </c>
      <c r="D59">
        <v>0.60780718600190231</v>
      </c>
    </row>
    <row r="60" spans="2:4" x14ac:dyDescent="0.25">
      <c r="B60" t="s">
        <v>500</v>
      </c>
      <c r="C60" t="s">
        <v>501</v>
      </c>
      <c r="D60">
        <v>0.60741101780019124</v>
      </c>
    </row>
    <row r="61" spans="2:4" x14ac:dyDescent="0.25">
      <c r="B61" t="s">
        <v>478</v>
      </c>
      <c r="C61" t="s">
        <v>480</v>
      </c>
      <c r="D61">
        <v>0.59725467673150678</v>
      </c>
    </row>
    <row r="62" spans="2:4" x14ac:dyDescent="0.25">
      <c r="B62" t="s">
        <v>531</v>
      </c>
      <c r="C62" t="s">
        <v>533</v>
      </c>
      <c r="D62">
        <v>0.59725467673150678</v>
      </c>
    </row>
    <row r="63" spans="2:4" x14ac:dyDescent="0.25">
      <c r="B63" t="s">
        <v>507</v>
      </c>
      <c r="C63" t="s">
        <v>508</v>
      </c>
      <c r="D63">
        <v>0.59619376013495795</v>
      </c>
    </row>
    <row r="64" spans="2:4" x14ac:dyDescent="0.25">
      <c r="B64" t="s">
        <v>474</v>
      </c>
      <c r="C64" t="s">
        <v>475</v>
      </c>
      <c r="D64">
        <v>0.59293512714221286</v>
      </c>
    </row>
    <row r="65" spans="2:4" x14ac:dyDescent="0.25">
      <c r="B65" t="s">
        <v>453</v>
      </c>
      <c r="C65" t="s">
        <v>454</v>
      </c>
      <c r="D65">
        <v>0.58663083395470839</v>
      </c>
    </row>
    <row r="66" spans="2:4" x14ac:dyDescent="0.25">
      <c r="B66" t="s">
        <v>472</v>
      </c>
      <c r="C66" t="s">
        <v>473</v>
      </c>
      <c r="D66">
        <v>0.58663083395470839</v>
      </c>
    </row>
    <row r="67" spans="2:4" x14ac:dyDescent="0.25">
      <c r="B67" t="s">
        <v>474</v>
      </c>
      <c r="C67" t="s">
        <v>476</v>
      </c>
      <c r="D67">
        <v>0.58663083395470839</v>
      </c>
    </row>
    <row r="68" spans="2:4" x14ac:dyDescent="0.25">
      <c r="B68" t="s">
        <v>564</v>
      </c>
      <c r="C68" t="s">
        <v>565</v>
      </c>
      <c r="D68">
        <v>0.58595786549352391</v>
      </c>
    </row>
    <row r="69" spans="2:4" x14ac:dyDescent="0.25">
      <c r="B69" t="s">
        <v>553</v>
      </c>
      <c r="C69" t="s">
        <v>554</v>
      </c>
      <c r="D69">
        <v>0.58371608993583912</v>
      </c>
    </row>
    <row r="70" spans="2:4" x14ac:dyDescent="0.25">
      <c r="B70" t="s">
        <v>531</v>
      </c>
      <c r="C70" t="s">
        <v>532</v>
      </c>
      <c r="D70">
        <v>0.58052550839061978</v>
      </c>
    </row>
    <row r="71" spans="2:4" x14ac:dyDescent="0.25">
      <c r="B71" t="s">
        <v>556</v>
      </c>
      <c r="C71" t="s">
        <v>557</v>
      </c>
      <c r="D71">
        <v>0.57822868726983478</v>
      </c>
    </row>
    <row r="72" spans="2:4" x14ac:dyDescent="0.25">
      <c r="B72" t="s">
        <v>485</v>
      </c>
      <c r="C72" t="s">
        <v>252</v>
      </c>
      <c r="D72">
        <v>0.57594317890403746</v>
      </c>
    </row>
    <row r="73" spans="2:4" x14ac:dyDescent="0.25">
      <c r="B73" t="s">
        <v>500</v>
      </c>
      <c r="C73" t="s">
        <v>502</v>
      </c>
      <c r="D73">
        <v>0.57594317890403746</v>
      </c>
    </row>
    <row r="74" spans="2:4" x14ac:dyDescent="0.25">
      <c r="B74" t="s">
        <v>485</v>
      </c>
      <c r="C74" t="s">
        <v>486</v>
      </c>
      <c r="D74">
        <v>0.5756623088721553</v>
      </c>
    </row>
    <row r="75" spans="2:4" x14ac:dyDescent="0.25">
      <c r="B75" t="s">
        <v>462</v>
      </c>
      <c r="C75" t="s">
        <v>245</v>
      </c>
      <c r="D75">
        <v>0.56519937377520146</v>
      </c>
    </row>
    <row r="76" spans="2:4" x14ac:dyDescent="0.25">
      <c r="B76" t="s">
        <v>534</v>
      </c>
      <c r="C76" t="s">
        <v>536</v>
      </c>
      <c r="D76">
        <v>0.56519937377520146</v>
      </c>
    </row>
    <row r="77" spans="2:4" x14ac:dyDescent="0.25">
      <c r="B77" t="s">
        <v>548</v>
      </c>
      <c r="C77" t="s">
        <v>550</v>
      </c>
      <c r="D77">
        <v>0.56519937377520146</v>
      </c>
    </row>
    <row r="78" spans="2:4" x14ac:dyDescent="0.25">
      <c r="B78" t="s">
        <v>570</v>
      </c>
      <c r="C78" t="s">
        <v>571</v>
      </c>
      <c r="D78">
        <v>0.56519937377520146</v>
      </c>
    </row>
    <row r="79" spans="2:4" x14ac:dyDescent="0.25">
      <c r="B79" t="s">
        <v>487</v>
      </c>
      <c r="C79" t="s">
        <v>488</v>
      </c>
      <c r="D79">
        <v>0.56259917759677602</v>
      </c>
    </row>
    <row r="80" spans="2:4" x14ac:dyDescent="0.25">
      <c r="B80" t="s">
        <v>459</v>
      </c>
      <c r="C80" t="s">
        <v>461</v>
      </c>
      <c r="D80">
        <v>0.55440720527268039</v>
      </c>
    </row>
  </sheetData>
  <autoFilter ref="B1:D80">
    <sortState ref="B2:D80">
      <sortCondition descending="1" ref="D1:D8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Upcoming Game Import</vt:lpstr>
      <vt:lpstr>Result Import</vt:lpstr>
      <vt:lpstr>Website Organizer</vt:lpstr>
    </vt:vector>
  </TitlesOfParts>
  <Company>Philips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Philips</dc:creator>
  <cp:lastModifiedBy>Philips</cp:lastModifiedBy>
  <dcterms:created xsi:type="dcterms:W3CDTF">2019-11-25T14:41:21Z</dcterms:created>
  <dcterms:modified xsi:type="dcterms:W3CDTF">2019-11-26T17:27:54Z</dcterms:modified>
</cp:coreProperties>
</file>