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an\Desktop\PSCP_Claude4\results\"/>
    </mc:Choice>
  </mc:AlternateContent>
  <xr:revisionPtr revIDLastSave="0" documentId="13_ncr:1_{5882F632-8B77-4F71-9F71-82CC07979065}" xr6:coauthVersionLast="47" xr6:coauthVersionMax="47" xr10:uidLastSave="{00000000-0000-0000-0000-000000000000}"/>
  <bookViews>
    <workbookView minimized="1" xWindow="720" yWindow="720" windowWidth="11280" windowHeight="9010" activeTab="1" xr2:uid="{00000000-000D-0000-FFFF-FFFF00000000}"/>
  </bookViews>
  <sheets>
    <sheet name="Pivot Table" sheetId="1" r:id="rId1"/>
    <sheet name="Raw Results" sheetId="2" r:id="rId2"/>
    <sheet name="Other" sheetId="3" r:id="rId3"/>
    <sheet name="Instances" sheetId="4" r:id="rId4"/>
  </sheets>
  <calcPr calcId="191029"/>
  <pivotCaches>
    <pivotCache cacheId="5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2" l="1" a="1"/>
  <c r="I12" i="2" s="1"/>
  <c r="I11" i="2" a="1"/>
  <c r="I11" i="2" s="1"/>
  <c r="I10" i="2" a="1"/>
  <c r="I10" i="2" s="1"/>
  <c r="I9" i="2" a="1"/>
  <c r="I9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I2" i="2" a="1"/>
  <c r="I2" i="2" s="1"/>
  <c r="H5" i="2" l="1"/>
  <c r="G5" i="2"/>
  <c r="H6" i="2"/>
  <c r="G6" i="2"/>
  <c r="H7" i="2"/>
  <c r="G7" i="2"/>
  <c r="H8" i="2"/>
  <c r="G8" i="2"/>
  <c r="H9" i="2"/>
  <c r="G9" i="2"/>
  <c r="H2" i="2"/>
  <c r="G2" i="2"/>
  <c r="H4" i="2"/>
  <c r="G4" i="2"/>
  <c r="H10" i="2"/>
  <c r="G10" i="2"/>
  <c r="H3" i="2"/>
  <c r="G3" i="2"/>
  <c r="H11" i="2"/>
  <c r="G11" i="2"/>
  <c r="H12" i="2"/>
  <c r="G12" i="2"/>
</calcChain>
</file>

<file path=xl/sharedStrings.xml><?xml version="1.0" encoding="utf-8"?>
<sst xmlns="http://schemas.openxmlformats.org/spreadsheetml/2006/main" count="72" uniqueCount="31">
  <si>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</si>
  <si>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</si>
  <si>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</si>
  <si>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</si>
  <si>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</si>
  <si>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</si>
  <si>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</si>
  <si>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</si>
  <si>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</si>
  <si>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scp41.txt</t>
  </si>
  <si>
    <t>Random</t>
  </si>
  <si>
    <t>0</t>
  </si>
  <si>
    <t>1</t>
  </si>
  <si>
    <t>2</t>
  </si>
  <si>
    <t>3</t>
  </si>
  <si>
    <t>4</t>
  </si>
  <si>
    <t>MyVNS_with_Shake</t>
  </si>
  <si>
    <t>PSSC SOTA</t>
  </si>
  <si>
    <t>Instance name</t>
  </si>
  <si>
    <t>loadTimeInNanos</t>
  </si>
  <si>
    <t>nSets</t>
  </si>
  <si>
    <t>nUselessSets</t>
  </si>
  <si>
    <t>nPoints</t>
  </si>
  <si>
    <t>Benchmark disabled, enable to save system info</t>
  </si>
  <si>
    <t>Column Labels</t>
  </si>
  <si>
    <t>(blank)</t>
  </si>
  <si>
    <t>Row Labels</t>
  </si>
  <si>
    <t>Min. score</t>
  </si>
  <si>
    <t>Sum Total T(s)</t>
  </si>
  <si>
    <t>hasBest</t>
  </si>
  <si>
    <t>Min. %Dev2Best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</si>
</sst>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idan" refreshedDate="45825.60771423611" createdVersion="3" refreshedVersion="8" minRefreshableVersion="3" recordCount="12" xr:uid="{00000000-000A-0000-FFFF-FFFF02000000}">
  <cacheSource type="worksheet">
    <worksheetSource ref="A1:I65536" sheet="Raw Results"/>
  </cacheSource>
  <cacheFields count="9">
    <cacheField name="Instance Name" numFmtId="0">
      <sharedItems containsBlank="1" count="2">
        <s v="scp41.txt"/>
        <m/>
      </sharedItems>
    </cacheField>
    <cacheField name="Algorithm Name" numFmtId="0">
      <sharedItems containsBlank="1" count="4">
        <s v="Random"/>
        <s v="MyVNS_with_Shake"/>
        <s v="PSSC SOTA"/>
        <m/>
      </sharedItems>
    </cacheField>
    <cacheField name="Iteration" numFmtId="0">
      <sharedItems containsBlank="1" containsMixedTypes="1" containsNumber="1" containsInteger="1" minValue="0" maxValue="0"/>
    </cacheField>
    <cacheField name="Score" numFmtId="0">
      <sharedItems containsString="0" containsBlank="1" containsNumber="1" containsInteger="1" minValue="30" maxValue="130"/>
    </cacheField>
    <cacheField name="Total Time (s)" numFmtId="0">
      <sharedItems containsString="0" containsBlank="1" containsNumber="1" minValue="4.2289999999999998E-4" maxValue="216.64"/>
    </cacheField>
    <cacheField name="Time to Best (s)" numFmtId="0">
      <sharedItems containsString="0" containsBlank="1" containsNumber="1" minValue="3.9500000000000001E-4" maxValue="9.9999999999999997E+98"/>
    </cacheField>
    <cacheField name="Is Best Known?" numFmtId="0">
      <sharedItems containsString="0" containsBlank="1" containsNumber="1" containsInteger="1" minValue="0" maxValue="1"/>
    </cacheField>
    <cacheField name="% Dev. to best known" numFmtId="0">
      <sharedItems containsString="0" containsBlank="1" containsNumber="1" minValue="0" maxValue="3.3333333333333335"/>
    </cacheField>
    <cacheField name="Best value known" numFmtId="0">
      <sharedItems containsString="0" containsBlank="1" containsNumber="1" containsInteger="1" minValue="30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s v="0"/>
    <n v="124"/>
    <n v="1.4482399999999999E-2"/>
    <n v="1.14217E-2"/>
    <n v="0"/>
    <n v="3.1333333333333333"/>
    <n v="30"/>
  </r>
  <r>
    <x v="0"/>
    <x v="0"/>
    <s v="1"/>
    <n v="105"/>
    <n v="7.7410000000000001E-4"/>
    <n v="6.8820000000000003E-4"/>
    <n v="0"/>
    <n v="2.5"/>
    <n v="30"/>
  </r>
  <r>
    <x v="0"/>
    <x v="0"/>
    <s v="2"/>
    <n v="130"/>
    <n v="9.1270000000000001E-4"/>
    <n v="8.6830000000000002E-4"/>
    <n v="0"/>
    <n v="3.3333333333333335"/>
    <n v="30"/>
  </r>
  <r>
    <x v="0"/>
    <x v="0"/>
    <s v="3"/>
    <n v="117"/>
    <n v="4.5459999999999999E-4"/>
    <n v="4.2559999999999999E-4"/>
    <n v="0"/>
    <n v="2.9"/>
    <n v="30"/>
  </r>
  <r>
    <x v="0"/>
    <x v="0"/>
    <s v="4"/>
    <n v="99"/>
    <n v="4.2289999999999998E-4"/>
    <n v="3.9500000000000001E-4"/>
    <n v="0"/>
    <n v="2.2999999999999998"/>
    <n v="30"/>
  </r>
  <r>
    <x v="0"/>
    <x v="1"/>
    <s v="0"/>
    <n v="31"/>
    <n v="0.17586940000000001"/>
    <n v="1.15674E-2"/>
    <n v="0"/>
    <n v="3.3333333333333333E-2"/>
    <n v="30"/>
  </r>
  <r>
    <x v="0"/>
    <x v="1"/>
    <s v="1"/>
    <n v="31"/>
    <n v="6.6806199999999996E-2"/>
    <n v="5.8056999999999996E-3"/>
    <n v="0"/>
    <n v="3.3333333333333333E-2"/>
    <n v="30"/>
  </r>
  <r>
    <x v="0"/>
    <x v="1"/>
    <s v="2"/>
    <n v="31"/>
    <n v="6.8509500000000001E-2"/>
    <n v="4.1998000000000001E-3"/>
    <n v="0"/>
    <n v="3.3333333333333333E-2"/>
    <n v="30"/>
  </r>
  <r>
    <x v="0"/>
    <x v="1"/>
    <s v="3"/>
    <n v="31"/>
    <n v="3.6476300000000003E-2"/>
    <n v="3.4799000000000002E-3"/>
    <n v="0"/>
    <n v="3.3333333333333333E-2"/>
    <n v="30"/>
  </r>
  <r>
    <x v="0"/>
    <x v="1"/>
    <s v="4"/>
    <n v="31"/>
    <n v="2.6988999999999999E-2"/>
    <n v="2.9822999999999998E-3"/>
    <n v="0"/>
    <n v="3.3333333333333333E-2"/>
    <n v="30"/>
  </r>
  <r>
    <x v="0"/>
    <x v="2"/>
    <n v="0"/>
    <n v="30"/>
    <n v="216.64"/>
    <n v="9.9999999999999997E+98"/>
    <n v="1"/>
    <n v="0"/>
    <n v="30"/>
  </r>
  <r>
    <x v="1"/>
    <x v="3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5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3" indent="0" multipleFieldFilters="0">
  <location ref="A1:Q5" firstHeaderRow="1" firstDataRow="3" firstDataCol="1"/>
  <pivotFields count="9">
    <pivotField axis="axisRow" showAll="0">
      <items count="3">
        <item x="0"/>
        <item x="1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showAll="0"/>
    <pivotField dataField="1" showAll="0"/>
    <pivotField dataField="1" showAll="0"/>
    <pivotField showAll="0"/>
  </pivotFields>
  <rowFields count="1">
    <field x="0"/>
  </rowFields>
  <rowItems count="2">
    <i>
      <x/>
    </i>
    <i>
      <x v="1"/>
    </i>
  </rowItems>
  <colFields count="2">
    <field x="1"/>
    <field x="-2"/>
  </colFields>
  <colItems count="16">
    <i>
      <x/>
      <x/>
    </i>
    <i r="1" i="1">
      <x v="1"/>
    </i>
    <i r="1" i="2">
      <x v="2"/>
    </i>
    <i r="1" i="3">
      <x v="3"/>
    </i>
    <i>
      <x v="1"/>
      <x/>
    </i>
    <i r="1" i="1">
      <x v="1"/>
    </i>
    <i r="1" i="2">
      <x v="2"/>
    </i>
    <i r="1" i="3">
      <x v="3"/>
    </i>
    <i>
      <x v="2"/>
      <x/>
    </i>
    <i r="1" i="1">
      <x v="1"/>
    </i>
    <i r="1" i="2">
      <x v="2"/>
    </i>
    <i r="1" i="3">
      <x v="3"/>
    </i>
    <i>
      <x v="3"/>
      <x/>
    </i>
    <i r="1" i="1">
      <x v="1"/>
    </i>
    <i r="1" i="2">
      <x v="2"/>
    </i>
    <i r="1" i="3">
      <x v="3"/>
    </i>
  </colItems>
  <dataFields count="4">
    <dataField name="Min. score" fld="3" subtotal="min" baseField="0" baseItem="0"/>
    <dataField name="Sum Total T(s)" fld="4" baseField="0" baseItem="0"/>
    <dataField name="hasBest" fld="6" subtotal="max" baseField="0" baseItem="0"/>
    <dataField name="Min. %Dev2Best" fld="7" subtotal="min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workbookViewId="0">
      <selection activeCell="B4" sqref="B4"/>
    </sheetView>
  </sheetViews>
  <sheetFormatPr defaultRowHeight="14.5" x14ac:dyDescent="0.35"/>
  <cols>
    <col min="1" max="1" width="12.453125" bestFit="1" customWidth="1"/>
    <col min="2" max="2" width="15.6328125" bestFit="1" customWidth="1"/>
    <col min="3" max="3" width="12.54296875" bestFit="1" customWidth="1"/>
    <col min="4" max="4" width="7.453125" bestFit="1" customWidth="1"/>
    <col min="5" max="5" width="14.26953125" bestFit="1" customWidth="1"/>
    <col min="6" max="6" width="17.26953125" bestFit="1" customWidth="1"/>
    <col min="7" max="7" width="12.54296875" bestFit="1" customWidth="1"/>
    <col min="8" max="8" width="7.453125" bestFit="1" customWidth="1"/>
    <col min="9" max="9" width="14.26953125" bestFit="1" customWidth="1"/>
    <col min="10" max="10" width="10.08984375" bestFit="1" customWidth="1"/>
    <col min="11" max="11" width="12.54296875" bestFit="1" customWidth="1"/>
    <col min="12" max="12" width="7.453125" bestFit="1" customWidth="1"/>
    <col min="13" max="13" width="14.26953125" bestFit="1" customWidth="1"/>
    <col min="14" max="14" width="9.36328125" bestFit="1" customWidth="1"/>
    <col min="15" max="15" width="12.54296875" bestFit="1" customWidth="1"/>
    <col min="16" max="16" width="7.453125" bestFit="1" customWidth="1"/>
    <col min="17" max="17" width="14.26953125" bestFit="1" customWidth="1"/>
  </cols>
  <sheetData>
    <row r="1" spans="1:17" x14ac:dyDescent="0.35">
      <c r="B1" s="1" t="s">
        <v>24</v>
      </c>
    </row>
    <row r="2" spans="1:17" x14ac:dyDescent="0.35">
      <c r="B2" t="s">
        <v>10</v>
      </c>
      <c r="F2" t="s">
        <v>16</v>
      </c>
      <c r="J2" t="s">
        <v>17</v>
      </c>
      <c r="N2" t="s">
        <v>25</v>
      </c>
    </row>
    <row r="3" spans="1:17" x14ac:dyDescent="0.35">
      <c r="A3" s="1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 t="s">
        <v>28</v>
      </c>
      <c r="L3" t="s">
        <v>29</v>
      </c>
      <c r="M3" t="s">
        <v>30</v>
      </c>
      <c r="N3" t="s">
        <v>27</v>
      </c>
      <c r="O3" t="s">
        <v>28</v>
      </c>
      <c r="P3" t="s">
        <v>29</v>
      </c>
      <c r="Q3" t="s">
        <v>30</v>
      </c>
    </row>
    <row r="4" spans="1:17" x14ac:dyDescent="0.35">
      <c r="A4" s="2" t="s">
        <v>9</v>
      </c>
      <c r="B4" s="3">
        <v>99</v>
      </c>
      <c r="C4" s="3">
        <v>1.7046699999999998E-2</v>
      </c>
      <c r="D4" s="3">
        <v>0</v>
      </c>
      <c r="E4" s="3">
        <v>2.2999999999999998</v>
      </c>
      <c r="F4" s="3">
        <v>31</v>
      </c>
      <c r="G4" s="3">
        <v>0.37465039999999999</v>
      </c>
      <c r="H4" s="3">
        <v>0</v>
      </c>
      <c r="I4" s="3">
        <v>3.3333333333333333E-2</v>
      </c>
      <c r="J4" s="3">
        <v>30</v>
      </c>
      <c r="K4" s="3">
        <v>216.64</v>
      </c>
      <c r="L4" s="3">
        <v>1</v>
      </c>
      <c r="M4" s="3">
        <v>0</v>
      </c>
      <c r="N4" s="3"/>
      <c r="O4" s="3"/>
      <c r="P4" s="3"/>
      <c r="Q4" s="3"/>
    </row>
    <row r="5" spans="1:17" x14ac:dyDescent="0.35">
      <c r="A5" s="2" t="s">
        <v>25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E6" sqref="E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>
        <v>124</v>
      </c>
      <c r="E2">
        <v>1.4482399999999999E-2</v>
      </c>
      <c r="F2">
        <v>1.14217E-2</v>
      </c>
      <c r="G2">
        <f t="shared" ref="G2:G12" si="0">IF(I2=D2,1,0)</f>
        <v>0</v>
      </c>
      <c r="H2">
        <f t="shared" ref="H2:H12" si="1">ABS(D2-I2)/I2</f>
        <v>3.1333333333333333</v>
      </c>
      <c r="I2">
        <f t="array" ref="I2">MIN(IF(A:A=A2,D:D))</f>
        <v>30</v>
      </c>
    </row>
    <row r="3" spans="1:9" x14ac:dyDescent="0.35">
      <c r="A3" t="s">
        <v>9</v>
      </c>
      <c r="B3" t="s">
        <v>10</v>
      </c>
      <c r="C3" t="s">
        <v>12</v>
      </c>
      <c r="D3">
        <v>105</v>
      </c>
      <c r="E3">
        <v>7.7410000000000001E-4</v>
      </c>
      <c r="F3">
        <v>6.8820000000000003E-4</v>
      </c>
      <c r="G3">
        <f t="shared" si="0"/>
        <v>0</v>
      </c>
      <c r="H3">
        <f t="shared" si="1"/>
        <v>2.5</v>
      </c>
      <c r="I3">
        <f t="array" ref="I3">MIN(IF(A:A=A3,D:D))</f>
        <v>30</v>
      </c>
    </row>
    <row r="4" spans="1:9" x14ac:dyDescent="0.35">
      <c r="A4" t="s">
        <v>9</v>
      </c>
      <c r="B4" t="s">
        <v>10</v>
      </c>
      <c r="C4" t="s">
        <v>13</v>
      </c>
      <c r="D4">
        <v>130</v>
      </c>
      <c r="E4">
        <v>9.1270000000000001E-4</v>
      </c>
      <c r="F4">
        <v>8.6830000000000002E-4</v>
      </c>
      <c r="G4">
        <f t="shared" si="0"/>
        <v>0</v>
      </c>
      <c r="H4">
        <f t="shared" si="1"/>
        <v>3.3333333333333335</v>
      </c>
      <c r="I4">
        <f t="array" ref="I4">MIN(IF(A:A=A4,D:D))</f>
        <v>30</v>
      </c>
    </row>
    <row r="5" spans="1:9" x14ac:dyDescent="0.35">
      <c r="A5" t="s">
        <v>9</v>
      </c>
      <c r="B5" t="s">
        <v>10</v>
      </c>
      <c r="C5" t="s">
        <v>14</v>
      </c>
      <c r="D5">
        <v>117</v>
      </c>
      <c r="E5">
        <v>4.5459999999999999E-4</v>
      </c>
      <c r="F5">
        <v>4.2559999999999999E-4</v>
      </c>
      <c r="G5">
        <f t="shared" si="0"/>
        <v>0</v>
      </c>
      <c r="H5">
        <f t="shared" si="1"/>
        <v>2.9</v>
      </c>
      <c r="I5">
        <f t="array" ref="I5">MIN(IF(A:A=A5,D:D))</f>
        <v>30</v>
      </c>
    </row>
    <row r="6" spans="1:9" x14ac:dyDescent="0.35">
      <c r="A6" t="s">
        <v>9</v>
      </c>
      <c r="B6" t="s">
        <v>10</v>
      </c>
      <c r="C6" t="s">
        <v>15</v>
      </c>
      <c r="D6">
        <v>99</v>
      </c>
      <c r="E6">
        <v>4.2289999999999998E-4</v>
      </c>
      <c r="F6">
        <v>3.9500000000000001E-4</v>
      </c>
      <c r="G6">
        <f t="shared" si="0"/>
        <v>0</v>
      </c>
      <c r="H6">
        <f t="shared" si="1"/>
        <v>2.2999999999999998</v>
      </c>
      <c r="I6">
        <f t="array" ref="I6">MIN(IF(A:A=A6,D:D))</f>
        <v>30</v>
      </c>
    </row>
    <row r="7" spans="1:9" x14ac:dyDescent="0.35">
      <c r="A7" t="s">
        <v>9</v>
      </c>
      <c r="B7" t="s">
        <v>16</v>
      </c>
      <c r="C7" t="s">
        <v>11</v>
      </c>
      <c r="D7">
        <v>31</v>
      </c>
      <c r="E7">
        <v>0.17586940000000001</v>
      </c>
      <c r="F7">
        <v>1.15674E-2</v>
      </c>
      <c r="G7">
        <f t="shared" si="0"/>
        <v>0</v>
      </c>
      <c r="H7">
        <f t="shared" si="1"/>
        <v>3.3333333333333333E-2</v>
      </c>
      <c r="I7">
        <f t="array" ref="I7">MIN(IF(A:A=A7,D:D))</f>
        <v>30</v>
      </c>
    </row>
    <row r="8" spans="1:9" x14ac:dyDescent="0.35">
      <c r="A8" t="s">
        <v>9</v>
      </c>
      <c r="B8" t="s">
        <v>16</v>
      </c>
      <c r="C8" t="s">
        <v>12</v>
      </c>
      <c r="D8">
        <v>31</v>
      </c>
      <c r="E8">
        <v>6.6806199999999996E-2</v>
      </c>
      <c r="F8">
        <v>5.8056999999999996E-3</v>
      </c>
      <c r="G8">
        <f t="shared" si="0"/>
        <v>0</v>
      </c>
      <c r="H8">
        <f t="shared" si="1"/>
        <v>3.3333333333333333E-2</v>
      </c>
      <c r="I8">
        <f t="array" ref="I8">MIN(IF(A:A=A8,D:D))</f>
        <v>30</v>
      </c>
    </row>
    <row r="9" spans="1:9" x14ac:dyDescent="0.35">
      <c r="A9" t="s">
        <v>9</v>
      </c>
      <c r="B9" t="s">
        <v>16</v>
      </c>
      <c r="C9" t="s">
        <v>13</v>
      </c>
      <c r="D9">
        <v>31</v>
      </c>
      <c r="E9">
        <v>6.8509500000000001E-2</v>
      </c>
      <c r="F9">
        <v>4.1998000000000001E-3</v>
      </c>
      <c r="G9">
        <f t="shared" si="0"/>
        <v>0</v>
      </c>
      <c r="H9">
        <f t="shared" si="1"/>
        <v>3.3333333333333333E-2</v>
      </c>
      <c r="I9">
        <f t="array" ref="I9">MIN(IF(A:A=A9,D:D))</f>
        <v>30</v>
      </c>
    </row>
    <row r="10" spans="1:9" x14ac:dyDescent="0.35">
      <c r="A10" t="s">
        <v>9</v>
      </c>
      <c r="B10" t="s">
        <v>16</v>
      </c>
      <c r="C10" t="s">
        <v>14</v>
      </c>
      <c r="D10">
        <v>31</v>
      </c>
      <c r="E10">
        <v>3.6476300000000003E-2</v>
      </c>
      <c r="F10">
        <v>3.4799000000000002E-3</v>
      </c>
      <c r="G10">
        <f t="shared" si="0"/>
        <v>0</v>
      </c>
      <c r="H10">
        <f t="shared" si="1"/>
        <v>3.3333333333333333E-2</v>
      </c>
      <c r="I10">
        <f t="array" ref="I10">MIN(IF(A:A=A10,D:D))</f>
        <v>30</v>
      </c>
    </row>
    <row r="11" spans="1:9" x14ac:dyDescent="0.35">
      <c r="A11" t="s">
        <v>9</v>
      </c>
      <c r="B11" t="s">
        <v>16</v>
      </c>
      <c r="C11" t="s">
        <v>15</v>
      </c>
      <c r="D11">
        <v>31</v>
      </c>
      <c r="E11">
        <v>2.6988999999999999E-2</v>
      </c>
      <c r="F11">
        <v>2.9822999999999998E-3</v>
      </c>
      <c r="G11">
        <f t="shared" si="0"/>
        <v>0</v>
      </c>
      <c r="H11">
        <f t="shared" si="1"/>
        <v>3.3333333333333333E-2</v>
      </c>
      <c r="I11">
        <f t="array" ref="I11">MIN(IF(A:A=A11,D:D))</f>
        <v>30</v>
      </c>
    </row>
    <row r="12" spans="1:9" x14ac:dyDescent="0.35">
      <c r="A12" t="s">
        <v>9</v>
      </c>
      <c r="B12" t="s">
        <v>17</v>
      </c>
      <c r="C12">
        <v>0</v>
      </c>
      <c r="D12">
        <v>30</v>
      </c>
      <c r="E12">
        <v>216.64</v>
      </c>
      <c r="F12">
        <v>9.9999999999999997E+98</v>
      </c>
      <c r="G12">
        <f t="shared" si="0"/>
        <v>1</v>
      </c>
      <c r="H12">
        <f t="shared" si="1"/>
        <v>0</v>
      </c>
      <c r="I12">
        <f t="array" ref="I12">MIN(IF(A:A=A12,D:D))</f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>
    <row r="1" spans="1:1" x14ac:dyDescent="0.35">
      <c r="A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5" x14ac:dyDescent="0.35"/>
  <sheetData>
    <row r="1" spans="1:5" x14ac:dyDescent="0.3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35">
      <c r="A2" t="s">
        <v>9</v>
      </c>
      <c r="B2">
        <v>56789400</v>
      </c>
      <c r="C2">
        <v>1000</v>
      </c>
      <c r="D2">
        <v>95</v>
      </c>
      <c r="E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 Table</vt:lpstr>
      <vt:lpstr>Raw Results</vt:lpstr>
      <vt:lpstr>Other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Riordan, Aidan (Student)</cp:lastModifiedBy>
  <dcterms:created xsi:type="dcterms:W3CDTF">2025-06-17T18:34:45Z</dcterms:created>
  <dcterms:modified xsi:type="dcterms:W3CDTF">2025-06-17T19:37:51Z</dcterms:modified>
</cp:coreProperties>
</file>