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.alvareza./Google Drive/01_Free_Lance/XX_Project_AMT/01_PywerAPM/RTC/DATA/TABLES/"/>
    </mc:Choice>
  </mc:AlternateContent>
  <xr:revisionPtr revIDLastSave="0" documentId="13_ncr:1_{CA9FD648-864B-7345-9AC4-FE707082D03C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Instrucciones" sheetId="11" r:id="rId1"/>
    <sheet name="AUX" sheetId="1" r:id="rId2"/>
    <sheet name="Electric" sheetId="13" r:id="rId3"/>
    <sheet name="Physic" sheetId="14" r:id="rId4"/>
    <sheet name="Visual_Room" sheetId="17" r:id="rId5"/>
    <sheet name="Visual_Containers" sheetId="18" r:id="rId6"/>
    <sheet name="Visual_Overall_Cond" sheetId="19" r:id="rId7"/>
    <sheet name="Assessment_Tables" sheetId="12" r:id="rId8"/>
    <sheet name="_56F9DC9755BA473782653E2940F9" sheetId="10" state="veryHidden" r:id="rId9"/>
  </sheets>
  <definedNames>
    <definedName name="_56F9DC9755BA473782653E2940F9FormId">"2MF_VyIJjkWHv-xPRV62AFp6FmJGvDJDlaNXvDlwm8NUQVQ5TFVKRllOUTRMWlBJS0syOUhLSFNOVi4u"</definedName>
    <definedName name="_56F9DC9755BA473782653E2940F9ResponseSheet">"Form1"</definedName>
    <definedName name="_56F9DC9755BA473782653E2940F9SourceDocId">"{dcbd5c6e-e310-4cb1-a15e-380c47f2a6be}"</definedName>
    <definedName name="_xlnm._FilterDatabase" localSheetId="1" hidden="1">AUX!$A$1:$L$21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4" l="1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3" i="14"/>
  <c r="B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2" i="14"/>
  <c r="I11" i="13" l="1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B129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D62" i="13"/>
  <c r="D63" i="13"/>
  <c r="B62" i="13"/>
  <c r="B63" i="13"/>
  <c r="B43" i="13"/>
  <c r="D43" i="13"/>
  <c r="B44" i="13"/>
  <c r="D44" i="13"/>
  <c r="B45" i="13"/>
  <c r="D45" i="13"/>
  <c r="B46" i="13"/>
  <c r="D46" i="13"/>
  <c r="B47" i="13"/>
  <c r="D47" i="13"/>
  <c r="B48" i="13"/>
  <c r="D48" i="13"/>
  <c r="B49" i="13"/>
  <c r="D49" i="13"/>
  <c r="B50" i="13"/>
  <c r="D50" i="13"/>
  <c r="B51" i="13"/>
  <c r="D51" i="13"/>
  <c r="B52" i="13"/>
  <c r="D52" i="13"/>
  <c r="B53" i="13"/>
  <c r="D53" i="13"/>
  <c r="B54" i="13"/>
  <c r="D54" i="13"/>
  <c r="B55" i="13"/>
  <c r="D55" i="13"/>
  <c r="B56" i="13"/>
  <c r="D56" i="13"/>
  <c r="B57" i="13"/>
  <c r="D57" i="13"/>
  <c r="B58" i="13"/>
  <c r="D58" i="13"/>
  <c r="B59" i="13"/>
  <c r="D59" i="13"/>
  <c r="B60" i="13"/>
  <c r="D60" i="13"/>
  <c r="B61" i="13"/>
  <c r="D6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3" i="13"/>
  <c r="B11" i="13"/>
  <c r="B3" i="13"/>
  <c r="B4" i="13"/>
  <c r="B5" i="13"/>
  <c r="B6" i="13"/>
  <c r="B7" i="13"/>
  <c r="B8" i="13"/>
  <c r="B9" i="13"/>
  <c r="B10" i="13"/>
  <c r="B2" i="13"/>
  <c r="I7" i="13" l="1"/>
  <c r="I8" i="13"/>
  <c r="I9" i="13"/>
  <c r="I10" i="13"/>
  <c r="I3" i="13" l="1"/>
  <c r="I4" i="13"/>
  <c r="I5" i="13"/>
  <c r="I6" i="13"/>
  <c r="F2" i="19" l="1" a="1"/>
  <c r="F2" i="19" s="1"/>
  <c r="D2" i="19"/>
  <c r="B2" i="19"/>
  <c r="F2" i="18" a="1"/>
  <c r="F2" i="18" s="1"/>
  <c r="D2" i="18"/>
  <c r="B2" i="18"/>
  <c r="D2" i="17"/>
  <c r="B2" i="17"/>
  <c r="D2" i="13"/>
  <c r="F2" i="17" a="1"/>
  <c r="F2" i="17" s="1"/>
  <c r="G2" i="14" a="1"/>
  <c r="G2" i="14" s="1"/>
  <c r="I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tc={F7A5948B-A792-4149-AD05-92D90174281E}</author>
    <author>tc={1F2250C7-0913-4A89-846A-CB712C8B5417}</author>
    <author>tc={36C484D1-B380-4042-AC62-ABD14508F735}</author>
  </authors>
  <commentList>
    <comment ref="I1" authorId="0" shapeId="0" xr:uid="{F7A5948B-A792-4149-AD05-92D9017428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</text>
    </comment>
    <comment ref="J1" authorId="1" shapeId="0" xr:uid="{1F2250C7-0913-4A89-846A-CB712C8B54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</text>
    </comment>
    <comment ref="H2" authorId="2" shapeId="0" xr:uid="{36C484D1-B380-4042-AC62-ABD14508F7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<sst xmlns="http://schemas.openxmlformats.org/spreadsheetml/2006/main" count="627" uniqueCount="146">
  <si>
    <t>Company</t>
  </si>
  <si>
    <t>Asset_Type</t>
  </si>
  <si>
    <t>Serial</t>
  </si>
  <si>
    <t>Location</t>
  </si>
  <si>
    <t>Pos</t>
  </si>
  <si>
    <t>Opt_Year</t>
  </si>
  <si>
    <t>Brand</t>
  </si>
  <si>
    <t>Model</t>
  </si>
  <si>
    <t>Type</t>
  </si>
  <si>
    <t>Replacement</t>
  </si>
  <si>
    <t>Load</t>
  </si>
  <si>
    <t>UC</t>
  </si>
  <si>
    <t>Transformer</t>
  </si>
  <si>
    <t>False</t>
  </si>
  <si>
    <t>None</t>
  </si>
  <si>
    <t>N5S2</t>
  </si>
  <si>
    <t>Line</t>
  </si>
  <si>
    <t>N5S9</t>
  </si>
  <si>
    <t>N4S1</t>
  </si>
  <si>
    <t>Transfer</t>
  </si>
  <si>
    <t>N4S17</t>
  </si>
  <si>
    <t>N4S2</t>
  </si>
  <si>
    <t>N4S7</t>
  </si>
  <si>
    <t>N5S1</t>
  </si>
  <si>
    <t>N5S6</t>
  </si>
  <si>
    <t>N5S4</t>
  </si>
  <si>
    <t>Test_ID</t>
  </si>
  <si>
    <t>Date</t>
  </si>
  <si>
    <t>2MF_VyIJjkWHv-xPRV62AFp6FmJGvDJDlaNXvDlwm8NUQVQ5TFVKRllOUTRMWlBJS0syOUhLSFNOVi4u</t>
  </si>
  <si>
    <t>Form1</t>
  </si>
  <si>
    <t>{dcbd5c6e-e310-4cb1-a15e-380c47f2a6be}</t>
  </si>
  <si>
    <t>ID</t>
  </si>
  <si>
    <t>WAKANDA_TSO</t>
  </si>
  <si>
    <t>Welcome to PywerAPM</t>
  </si>
  <si>
    <t>Module 
Auxiliary Services</t>
  </si>
  <si>
    <t>Calle 46 26-30 of. 605, Bogotá D.C.
(+57) 3107669918</t>
  </si>
  <si>
    <t>AUX_1</t>
  </si>
  <si>
    <t>AUX_2</t>
  </si>
  <si>
    <t>AUX_3</t>
  </si>
  <si>
    <t>AUX_4</t>
  </si>
  <si>
    <t>AUX_5</t>
  </si>
  <si>
    <t>AUX_6</t>
  </si>
  <si>
    <t>AUX_7</t>
  </si>
  <si>
    <t>AUX_8</t>
  </si>
  <si>
    <t>AUX_9</t>
  </si>
  <si>
    <t>AUX_10</t>
  </si>
  <si>
    <t>AUX_11</t>
  </si>
  <si>
    <t>AUX_12</t>
  </si>
  <si>
    <t>AUX_13</t>
  </si>
  <si>
    <t>AUX_14</t>
  </si>
  <si>
    <t>AUX_15</t>
  </si>
  <si>
    <t>AUX_16</t>
  </si>
  <si>
    <t>AUX_17</t>
  </si>
  <si>
    <t>AUX_18</t>
  </si>
  <si>
    <t>AUX_19</t>
  </si>
  <si>
    <t>AUX_20</t>
  </si>
  <si>
    <t>AUX_21</t>
  </si>
  <si>
    <t>AUX_22</t>
  </si>
  <si>
    <t>AUX_23</t>
  </si>
  <si>
    <t>AUX_24</t>
  </si>
  <si>
    <t>AUX_25</t>
  </si>
  <si>
    <t>AUX_26</t>
  </si>
  <si>
    <t>AUX_27</t>
  </si>
  <si>
    <t>AUX_28</t>
  </si>
  <si>
    <t>AUX_29</t>
  </si>
  <si>
    <t>AUX_30</t>
  </si>
  <si>
    <t>AUX_31</t>
  </si>
  <si>
    <t>AUX_32</t>
  </si>
  <si>
    <t>AUX_33</t>
  </si>
  <si>
    <t>AUX_34</t>
  </si>
  <si>
    <t>AUX_35</t>
  </si>
  <si>
    <t>AUX_36</t>
  </si>
  <si>
    <t>AUX_37</t>
  </si>
  <si>
    <t>AUX_38</t>
  </si>
  <si>
    <t>AUX_39</t>
  </si>
  <si>
    <t>AUX</t>
  </si>
  <si>
    <t>BOG_1</t>
  </si>
  <si>
    <t>BOG_2</t>
  </si>
  <si>
    <t>BOG_3</t>
  </si>
  <si>
    <t>BOG_4</t>
  </si>
  <si>
    <t>BOG_5</t>
  </si>
  <si>
    <t>BOG_6</t>
  </si>
  <si>
    <t>BOG_7</t>
  </si>
  <si>
    <t>BOG_8</t>
  </si>
  <si>
    <t>BOG_9</t>
  </si>
  <si>
    <t>BOG_10</t>
  </si>
  <si>
    <t>BOG_11</t>
  </si>
  <si>
    <t>BOG_12</t>
  </si>
  <si>
    <t>BOG_13</t>
  </si>
  <si>
    <t>BOG_14</t>
  </si>
  <si>
    <t>BOG_15</t>
  </si>
  <si>
    <t>BOG_16</t>
  </si>
  <si>
    <t>BOG_17</t>
  </si>
  <si>
    <t>BOG_18</t>
  </si>
  <si>
    <t>BOG_19</t>
  </si>
  <si>
    <t>BOG_20</t>
  </si>
  <si>
    <t>BOG_21</t>
  </si>
  <si>
    <t>BOG_22</t>
  </si>
  <si>
    <t>BOG_23</t>
  </si>
  <si>
    <t>BOG_24</t>
  </si>
  <si>
    <t>BOG_25</t>
  </si>
  <si>
    <t>BOG_26</t>
  </si>
  <si>
    <t>BOG_27</t>
  </si>
  <si>
    <t>BOG_28</t>
  </si>
  <si>
    <t>BOG_29</t>
  </si>
  <si>
    <t>BOG_30</t>
  </si>
  <si>
    <t>BOG_31</t>
  </si>
  <si>
    <t>BOG_32</t>
  </si>
  <si>
    <t>BOG_33</t>
  </si>
  <si>
    <t>BOG_34</t>
  </si>
  <si>
    <t>BOG_35</t>
  </si>
  <si>
    <t>BOG_36</t>
  </si>
  <si>
    <t>BOG_37</t>
  </si>
  <si>
    <t>BOG_38</t>
  </si>
  <si>
    <t>BOG_39</t>
  </si>
  <si>
    <t>La corriente y la tensión en condiciones de carga flotante parecen normales considerando los datos históricos y las especificaciones</t>
  </si>
  <si>
    <t>Valores anormales posibles - necesidad de confirmar con ensayo</t>
  </si>
  <si>
    <t>Valores anormales probables</t>
  </si>
  <si>
    <t>Indicaciones definitivas de un comportamiento anormal</t>
  </si>
  <si>
    <t>Valores anormales que no pueden devolverse dentro de un rango normal aceptable.</t>
  </si>
  <si>
    <t>Ponderación</t>
  </si>
  <si>
    <t>Estado</t>
  </si>
  <si>
    <t>Charge</t>
  </si>
  <si>
    <t>Voltage</t>
  </si>
  <si>
    <t>Impedance</t>
  </si>
  <si>
    <t>Charge_Cond</t>
  </si>
  <si>
    <t>Tasa de carga - flotante</t>
  </si>
  <si>
    <t>Electrolyte</t>
  </si>
  <si>
    <t>Gravity</t>
  </si>
  <si>
    <t>Clean</t>
  </si>
  <si>
    <t>Sediment_free</t>
  </si>
  <si>
    <t>Plates_Free_Of_Corrosion_Sulphates</t>
  </si>
  <si>
    <t>No_evidence_of_over_heating_abnormality</t>
  </si>
  <si>
    <t>Normal_Signs_of_Wear</t>
  </si>
  <si>
    <t>Can_brought_into_acce_cond</t>
  </si>
  <si>
    <t>Yes</t>
  </si>
  <si>
    <t>No</t>
  </si>
  <si>
    <t>Room</t>
  </si>
  <si>
    <t>Corrosion_free</t>
  </si>
  <si>
    <t>No_evidence_of_abnormality</t>
  </si>
  <si>
    <t>Room_ventilation</t>
  </si>
  <si>
    <t>Containers</t>
  </si>
  <si>
    <t>MT121000</t>
  </si>
  <si>
    <t>mtek</t>
  </si>
  <si>
    <t>Overall_Cond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</si>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</sst>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0068B5"/>
      <name val="Calibri"/>
      <family val="2"/>
      <scheme val="minor"/>
    </font>
    <font>
      <sz val="11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68B5"/>
        <bgColor indexed="64"/>
      </patternFill>
    </fill>
    <fill>
      <patternFill patternType="solid">
        <fgColor rgb="FFDDECF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7" xfId="0" applyFill="1" applyBorder="1"/>
    <xf numFmtId="0" fontId="1" fillId="3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6" borderId="1" xfId="0" applyFill="1" applyBorder="1"/>
    <xf numFmtId="0" fontId="1" fillId="5" borderId="14" xfId="0" applyFont="1" applyFill="1" applyBorder="1" applyAlignment="1">
      <alignment horizontal="center" vertical="center"/>
    </xf>
    <xf numFmtId="0" fontId="0" fillId="4" borderId="15" xfId="0" applyFill="1" applyBorder="1"/>
    <xf numFmtId="0" fontId="0" fillId="4" borderId="2" xfId="0" applyFill="1" applyBorder="1"/>
    <xf numFmtId="49" fontId="0" fillId="0" borderId="0" xfId="0" applyNumberFormat="1"/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6" xfId="0" applyFill="1" applyBorder="1"/>
    <xf numFmtId="14" fontId="0" fillId="4" borderId="2" xfId="0" applyNumberFormat="1" applyFill="1" applyBorder="1"/>
    <xf numFmtId="0" fontId="1" fillId="7" borderId="1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6" borderId="4" xfId="0" applyFill="1" applyBorder="1"/>
    <xf numFmtId="0" fontId="0" fillId="8" borderId="0" xfId="0" applyFill="1"/>
    <xf numFmtId="0" fontId="0" fillId="0" borderId="18" xfId="0" applyBorder="1"/>
    <xf numFmtId="49" fontId="1" fillId="5" borderId="8" xfId="0" applyNumberFormat="1" applyFont="1" applyFill="1" applyBorder="1" applyAlignment="1">
      <alignment horizontal="center" vertical="center"/>
    </xf>
    <xf numFmtId="49" fontId="0" fillId="4" borderId="10" xfId="0" applyNumberFormat="1" applyFill="1" applyBorder="1"/>
    <xf numFmtId="49" fontId="0" fillId="4" borderId="9" xfId="0" applyNumberFormat="1" applyFill="1" applyBorder="1"/>
    <xf numFmtId="49" fontId="0" fillId="4" borderId="15" xfId="0" applyNumberFormat="1" applyFill="1" applyBorder="1"/>
    <xf numFmtId="49" fontId="0" fillId="4" borderId="2" xfId="0" applyNumberFormat="1" applyFill="1" applyBorder="1"/>
    <xf numFmtId="14" fontId="0" fillId="4" borderId="14" xfId="0" applyNumberFormat="1" applyFill="1" applyBorder="1"/>
    <xf numFmtId="0" fontId="0" fillId="4" borderId="9" xfId="0" applyNumberFormat="1" applyFill="1" applyBorder="1"/>
    <xf numFmtId="0" fontId="0" fillId="4" borderId="10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10" borderId="0" xfId="0" applyFill="1"/>
    <xf numFmtId="0" fontId="0" fillId="11" borderId="5" xfId="0" applyFill="1" applyBorder="1"/>
    <xf numFmtId="0" fontId="0" fillId="11" borderId="7" xfId="0" applyFill="1" applyBorder="1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6" fillId="16" borderId="21" xfId="0" applyNumberFormat="1" applyFont="1" applyFill="1" applyBorder="1"/>
    <xf numFmtId="1" fontId="6" fillId="16" borderId="22" xfId="0" applyNumberFormat="1" applyFont="1" applyFill="1" applyBorder="1"/>
    <xf numFmtId="1" fontId="6" fillId="15" borderId="21" xfId="0" applyNumberFormat="1" applyFont="1" applyFill="1" applyBorder="1"/>
    <xf numFmtId="1" fontId="6" fillId="15" borderId="22" xfId="0" applyNumberFormat="1" applyFont="1" applyFill="1" applyBorder="1"/>
    <xf numFmtId="1" fontId="6" fillId="14" borderId="21" xfId="0" applyNumberFormat="1" applyFont="1" applyFill="1" applyBorder="1"/>
    <xf numFmtId="1" fontId="6" fillId="14" borderId="22" xfId="0" applyNumberFormat="1" applyFont="1" applyFill="1" applyBorder="1"/>
    <xf numFmtId="1" fontId="6" fillId="13" borderId="21" xfId="0" applyNumberFormat="1" applyFont="1" applyFill="1" applyBorder="1"/>
    <xf numFmtId="1" fontId="6" fillId="13" borderId="22" xfId="0" applyNumberFormat="1" applyFont="1" applyFill="1" applyBorder="1"/>
    <xf numFmtId="1" fontId="6" fillId="12" borderId="23" xfId="0" applyNumberFormat="1" applyFont="1" applyFill="1" applyBorder="1"/>
    <xf numFmtId="1" fontId="6" fillId="12" borderId="24" xfId="0" applyNumberFormat="1" applyFont="1" applyFill="1" applyBorder="1"/>
    <xf numFmtId="1" fontId="6" fillId="0" borderId="25" xfId="0" applyNumberFormat="1" applyFont="1" applyBorder="1"/>
    <xf numFmtId="1" fontId="6" fillId="0" borderId="26" xfId="0" applyNumberFormat="1" applyFont="1" applyBorder="1"/>
    <xf numFmtId="0" fontId="0" fillId="17" borderId="3" xfId="0" applyFill="1" applyBorder="1"/>
    <xf numFmtId="0" fontId="0" fillId="17" borderId="6" xfId="0" applyFill="1" applyBorder="1"/>
    <xf numFmtId="0" fontId="1" fillId="17" borderId="1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1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/>
    </xf>
    <xf numFmtId="0" fontId="3" fillId="9" borderId="0" xfId="0" applyFont="1" applyFill="1" applyAlignment="1">
      <alignment horizontal="right" wrapText="1"/>
    </xf>
    <xf numFmtId="0" fontId="3" fillId="9" borderId="0" xfId="0" applyFont="1" applyFill="1" applyAlignment="1">
      <alignment horizontal="right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5818E"/>
      <color rgb="FFFFF3CC"/>
      <color rgb="FFDDECF8"/>
      <color rgb="FF006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625475</xdr:colOff>
      <xdr:row>4</xdr:row>
      <xdr:rowOff>50800</xdr:rowOff>
    </xdr:from>
    <xdr:to>
      <xdr:col>6</xdr:col>
      <xdr:colOff>205379</xdr:colOff>
      <xdr:row>15</xdr:row>
      <xdr:rowOff>151300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8558D-64BA-5246-A366-BBD29E808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475" y="812800"/>
          <a:ext cx="3770904" cy="2196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jandro Osorio Gallego" id="{E68BD9EC-A43C-4A5B-A506-8DEC98A2A881}" userId="S::alosorioga@unal.edu.co::9b1ceb46-baac-45fa-868c-c1e003e06921" providerId="AD"/>
  <person displayName="David Alvarez" id="{FC5CBA9F-471E-4DE5-A5E2-593D5329FCCF}" userId="S::dlalvareza@unal.edu.co::62167a5a-bc46-4332-95a3-57bc39709b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19-09-09T22:18:53.65" personId="{FC5CBA9F-471E-4DE5-A5E2-593D5329FCCF}" id="{F7A5948B-A792-4149-AD05-92D90174281E}">
    <text xml:space="preserve">Transformer
OHL
Switch
Transfer
</text>
  </threadedComment>
  <threadedComment ref="J1" dT="2019-09-11T19:33:44.06" personId="{FC5CBA9F-471E-4DE5-A5E2-593D5329FCCF}" id="{1F2250C7-0913-4A89-846A-CB712C8B5417}">
    <text xml:space="preserve">Si tiene respuesto
</text>
  </threadedComment>
  <threadedComment ref="H2" dT="2019-09-16T20:16:52.34" personId="{E68BD9EC-A43C-4A5B-A506-8DEC98A2A881}" id="{36C484D1-B380-4042-AC62-ABD14508F735}">
    <text xml:space="preserve">Se cambio BLG 1002A por LTB 245E1, preguntar si es valido.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EE78-2AC6-450E-86DB-5F576F7CAE00}">
  <dimension ref="A1:K22"/>
  <sheetViews>
    <sheetView showGridLines="0" showRowColHeaders="0" zoomScale="150" workbookViewId="0">
      <selection activeCell="H23" sqref="H23"/>
    </sheetView>
  </sheetViews>
  <sheetFormatPr baseColWidth="10" defaultColWidth="9.1640625" defaultRowHeight="15" x14ac:dyDescent="0.2"/>
  <cols>
    <col min="1" max="16384" width="9.1640625" style="22"/>
  </cols>
  <sheetData>
    <row r="1" spans="1:11" ht="15" customHeight="1" x14ac:dyDescent="0.2">
      <c r="A1" s="54" t="s">
        <v>33</v>
      </c>
      <c r="B1" s="55"/>
      <c r="C1" s="55"/>
      <c r="D1" s="55"/>
      <c r="E1" s="55"/>
      <c r="F1" s="55"/>
      <c r="G1" s="55"/>
      <c r="H1" s="55"/>
      <c r="I1" s="59" t="s">
        <v>34</v>
      </c>
      <c r="J1" s="60"/>
      <c r="K1" s="60"/>
    </row>
    <row r="2" spans="1:11" ht="15" customHeight="1" x14ac:dyDescent="0.2">
      <c r="A2" s="55"/>
      <c r="B2" s="55"/>
      <c r="C2" s="55"/>
      <c r="D2" s="55"/>
      <c r="E2" s="55"/>
      <c r="F2" s="55"/>
      <c r="G2" s="55"/>
      <c r="H2" s="55"/>
      <c r="I2" s="60"/>
      <c r="J2" s="60"/>
      <c r="K2" s="60"/>
    </row>
    <row r="3" spans="1:11" ht="15" customHeight="1" x14ac:dyDescent="0.2">
      <c r="A3" s="55"/>
      <c r="B3" s="55"/>
      <c r="C3" s="55"/>
      <c r="D3" s="55"/>
      <c r="E3" s="55"/>
      <c r="F3" s="55"/>
      <c r="G3" s="55"/>
      <c r="H3" s="55"/>
      <c r="I3" s="60"/>
      <c r="J3" s="60"/>
      <c r="K3" s="60"/>
    </row>
    <row r="4" spans="1:11" ht="15" customHeight="1" x14ac:dyDescent="0.2">
      <c r="A4" s="55"/>
      <c r="B4" s="55"/>
      <c r="C4" s="55"/>
      <c r="D4" s="55"/>
      <c r="E4" s="55"/>
      <c r="F4" s="55"/>
      <c r="G4" s="55"/>
      <c r="H4" s="55"/>
      <c r="I4" s="60"/>
      <c r="J4" s="60"/>
      <c r="K4" s="60"/>
    </row>
    <row r="5" spans="1:11" x14ac:dyDescent="0.2">
      <c r="A5" s="56"/>
      <c r="B5" s="56"/>
      <c r="C5" s="56"/>
      <c r="D5" s="56"/>
      <c r="E5" s="56"/>
      <c r="F5" s="56"/>
      <c r="G5" s="56"/>
      <c r="H5" s="56"/>
      <c r="I5" s="60"/>
      <c r="J5" s="60"/>
      <c r="K5" s="60"/>
    </row>
    <row r="6" spans="1:11" x14ac:dyDescent="0.2">
      <c r="I6" s="60"/>
      <c r="J6" s="60"/>
      <c r="K6" s="60"/>
    </row>
    <row r="7" spans="1:11" x14ac:dyDescent="0.2">
      <c r="I7" s="60"/>
      <c r="J7" s="60"/>
      <c r="K7" s="60"/>
    </row>
    <row r="8" spans="1:11" x14ac:dyDescent="0.2">
      <c r="I8" s="60"/>
      <c r="J8" s="60"/>
      <c r="K8" s="60"/>
    </row>
    <row r="9" spans="1:11" x14ac:dyDescent="0.2">
      <c r="I9" s="60"/>
      <c r="J9" s="60"/>
      <c r="K9" s="60"/>
    </row>
    <row r="10" spans="1:11" x14ac:dyDescent="0.2">
      <c r="I10" s="60"/>
      <c r="J10" s="60"/>
      <c r="K10" s="60"/>
    </row>
    <row r="11" spans="1:11" x14ac:dyDescent="0.2">
      <c r="I11" s="60"/>
      <c r="J11" s="60"/>
      <c r="K11" s="60"/>
    </row>
    <row r="12" spans="1:11" x14ac:dyDescent="0.2">
      <c r="I12" s="60"/>
      <c r="J12" s="60"/>
      <c r="K12" s="60"/>
    </row>
    <row r="13" spans="1:11" x14ac:dyDescent="0.2">
      <c r="I13" s="60"/>
      <c r="J13" s="60"/>
      <c r="K13" s="60"/>
    </row>
    <row r="14" spans="1:11" x14ac:dyDescent="0.2">
      <c r="I14" s="60"/>
      <c r="J14" s="60"/>
      <c r="K14" s="60"/>
    </row>
    <row r="15" spans="1:11" x14ac:dyDescent="0.2">
      <c r="I15" s="60"/>
      <c r="J15" s="60"/>
      <c r="K15" s="60"/>
    </row>
    <row r="16" spans="1:11" x14ac:dyDescent="0.2">
      <c r="I16" s="60"/>
      <c r="J16" s="60"/>
      <c r="K16" s="60"/>
    </row>
    <row r="17" spans="1:11" x14ac:dyDescent="0.2">
      <c r="I17" s="60"/>
      <c r="J17" s="60"/>
      <c r="K17" s="60"/>
    </row>
    <row r="18" spans="1:11" x14ac:dyDescent="0.2">
      <c r="I18" s="60"/>
      <c r="J18" s="60"/>
      <c r="K18" s="60"/>
    </row>
    <row r="19" spans="1:11" x14ac:dyDescent="0.2">
      <c r="I19" s="60"/>
      <c r="J19" s="60"/>
      <c r="K19" s="60"/>
    </row>
    <row r="20" spans="1:11" x14ac:dyDescent="0.2">
      <c r="A20" s="57" t="s">
        <v>35</v>
      </c>
      <c r="B20" s="58"/>
      <c r="C20" s="58"/>
      <c r="D20" s="58"/>
      <c r="E20" s="58"/>
      <c r="F20" s="58"/>
      <c r="G20" s="58"/>
      <c r="H20" s="58"/>
      <c r="I20" s="34"/>
      <c r="J20" s="34"/>
      <c r="K20" s="34"/>
    </row>
    <row r="21" spans="1:11" x14ac:dyDescent="0.2">
      <c r="A21" s="58"/>
      <c r="B21" s="58"/>
      <c r="C21" s="58"/>
      <c r="D21" s="58"/>
      <c r="E21" s="58"/>
      <c r="F21" s="58"/>
      <c r="G21" s="58"/>
      <c r="H21" s="58"/>
      <c r="I21" s="34"/>
      <c r="J21" s="34"/>
      <c r="K21" s="34"/>
    </row>
    <row r="22" spans="1:11" x14ac:dyDescent="0.2">
      <c r="A22" s="58"/>
      <c r="B22" s="58"/>
      <c r="C22" s="58"/>
      <c r="D22" s="58"/>
      <c r="E22" s="58"/>
      <c r="F22" s="58"/>
      <c r="G22" s="58"/>
      <c r="H22" s="58"/>
      <c r="I22" s="34"/>
      <c r="J22" s="34"/>
      <c r="K22" s="34"/>
    </row>
  </sheetData>
  <mergeCells count="4">
    <mergeCell ref="A1:H4"/>
    <mergeCell ref="A5:H5"/>
    <mergeCell ref="A20:H22"/>
    <mergeCell ref="I1:K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M40"/>
  <sheetViews>
    <sheetView topLeftCell="A10" zoomScale="113" workbookViewId="0">
      <selection activeCell="C40" sqref="C40"/>
    </sheetView>
  </sheetViews>
  <sheetFormatPr baseColWidth="10" defaultColWidth="9.1640625" defaultRowHeight="15" x14ac:dyDescent="0.2"/>
  <cols>
    <col min="1" max="2" width="14.5" bestFit="1" customWidth="1"/>
    <col min="3" max="3" width="11.5" style="12" bestFit="1" customWidth="1"/>
    <col min="4" max="4" width="18.5" style="12" customWidth="1"/>
    <col min="5" max="5" width="12.6640625" bestFit="1" customWidth="1"/>
    <col min="6" max="6" width="12.1640625" bestFit="1" customWidth="1"/>
    <col min="7" max="7" width="19.33203125" bestFit="1" customWidth="1"/>
    <col min="8" max="8" width="16.5" bestFit="1" customWidth="1"/>
    <col min="9" max="9" width="12" bestFit="1" customWidth="1"/>
    <col min="10" max="11" width="12" customWidth="1"/>
    <col min="12" max="12" width="10.6640625" style="23" bestFit="1" customWidth="1"/>
    <col min="13" max="16367" width="0" hidden="1" customWidth="1"/>
    <col min="16368" max="16384" width="0.33203125" hidden="1" customWidth="1"/>
  </cols>
  <sheetData>
    <row r="1" spans="1:12" s="1" customFormat="1" ht="20" thickBot="1" x14ac:dyDescent="0.25">
      <c r="A1" s="6" t="s">
        <v>0</v>
      </c>
      <c r="B1" s="6" t="s">
        <v>1</v>
      </c>
      <c r="C1" s="24" t="s">
        <v>2</v>
      </c>
      <c r="D1" s="24" t="s">
        <v>31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7" t="s">
        <v>11</v>
      </c>
    </row>
    <row r="2" spans="1:12" x14ac:dyDescent="0.2">
      <c r="A2" s="4" t="s">
        <v>32</v>
      </c>
      <c r="B2" s="35" t="s">
        <v>75</v>
      </c>
      <c r="C2" s="30">
        <v>32</v>
      </c>
      <c r="D2" s="26" t="s">
        <v>36</v>
      </c>
      <c r="E2" s="37" t="s">
        <v>76</v>
      </c>
      <c r="F2" s="3">
        <v>2006</v>
      </c>
      <c r="G2" s="3" t="s">
        <v>143</v>
      </c>
      <c r="H2" s="27" t="s">
        <v>142</v>
      </c>
      <c r="I2" s="10" t="s">
        <v>12</v>
      </c>
      <c r="J2" s="10" t="s">
        <v>13</v>
      </c>
      <c r="K2" s="10" t="s">
        <v>14</v>
      </c>
      <c r="L2" s="3" t="s">
        <v>15</v>
      </c>
    </row>
    <row r="3" spans="1:12" x14ac:dyDescent="0.2">
      <c r="A3" s="5" t="s">
        <v>32</v>
      </c>
      <c r="B3" s="36" t="s">
        <v>75</v>
      </c>
      <c r="C3" s="31">
        <v>33</v>
      </c>
      <c r="D3" s="25" t="s">
        <v>37</v>
      </c>
      <c r="E3" s="38" t="s">
        <v>77</v>
      </c>
      <c r="F3" s="2">
        <v>2006</v>
      </c>
      <c r="G3" s="2" t="s">
        <v>143</v>
      </c>
      <c r="H3" s="28" t="s">
        <v>142</v>
      </c>
      <c r="I3" s="11" t="s">
        <v>12</v>
      </c>
      <c r="J3" s="11" t="s">
        <v>13</v>
      </c>
      <c r="K3" s="11" t="s">
        <v>14</v>
      </c>
      <c r="L3" s="2" t="s">
        <v>23</v>
      </c>
    </row>
    <row r="4" spans="1:12" x14ac:dyDescent="0.2">
      <c r="A4" s="5" t="s">
        <v>32</v>
      </c>
      <c r="B4" s="36" t="s">
        <v>75</v>
      </c>
      <c r="C4" s="31">
        <v>34</v>
      </c>
      <c r="D4" s="25" t="s">
        <v>38</v>
      </c>
      <c r="E4" s="38" t="s">
        <v>78</v>
      </c>
      <c r="F4" s="2">
        <v>2010</v>
      </c>
      <c r="G4" s="2" t="s">
        <v>143</v>
      </c>
      <c r="H4" s="28" t="s">
        <v>142</v>
      </c>
      <c r="I4" s="11" t="s">
        <v>12</v>
      </c>
      <c r="J4" s="11" t="s">
        <v>13</v>
      </c>
      <c r="K4" s="11" t="s">
        <v>14</v>
      </c>
      <c r="L4" s="2" t="s">
        <v>24</v>
      </c>
    </row>
    <row r="5" spans="1:12" x14ac:dyDescent="0.2">
      <c r="A5" s="5" t="s">
        <v>32</v>
      </c>
      <c r="B5" s="36" t="s">
        <v>75</v>
      </c>
      <c r="C5" s="31">
        <v>35</v>
      </c>
      <c r="D5" s="25" t="s">
        <v>39</v>
      </c>
      <c r="E5" s="38" t="s">
        <v>79</v>
      </c>
      <c r="F5" s="2">
        <v>1997</v>
      </c>
      <c r="G5" s="2" t="s">
        <v>143</v>
      </c>
      <c r="H5" s="28" t="s">
        <v>142</v>
      </c>
      <c r="I5" s="11" t="s">
        <v>12</v>
      </c>
      <c r="J5" s="11" t="s">
        <v>13</v>
      </c>
      <c r="K5" s="11" t="s">
        <v>14</v>
      </c>
      <c r="L5" s="2" t="s">
        <v>17</v>
      </c>
    </row>
    <row r="6" spans="1:12" x14ac:dyDescent="0.2">
      <c r="A6" s="5" t="s">
        <v>32</v>
      </c>
      <c r="B6" s="36" t="s">
        <v>75</v>
      </c>
      <c r="C6" s="31">
        <v>36</v>
      </c>
      <c r="D6" s="25" t="s">
        <v>40</v>
      </c>
      <c r="E6" s="38" t="s">
        <v>80</v>
      </c>
      <c r="F6" s="2">
        <v>2015</v>
      </c>
      <c r="G6" s="2" t="s">
        <v>143</v>
      </c>
      <c r="H6" s="28" t="s">
        <v>142</v>
      </c>
      <c r="I6" s="11" t="s">
        <v>12</v>
      </c>
      <c r="J6" s="11" t="s">
        <v>13</v>
      </c>
      <c r="K6" s="11" t="s">
        <v>14</v>
      </c>
      <c r="L6" s="2" t="s">
        <v>23</v>
      </c>
    </row>
    <row r="7" spans="1:12" x14ac:dyDescent="0.2">
      <c r="A7" s="5" t="s">
        <v>32</v>
      </c>
      <c r="B7" s="36" t="s">
        <v>75</v>
      </c>
      <c r="C7" s="31">
        <v>37</v>
      </c>
      <c r="D7" s="25" t="s">
        <v>41</v>
      </c>
      <c r="E7" s="38" t="s">
        <v>81</v>
      </c>
      <c r="F7" s="2">
        <v>2006</v>
      </c>
      <c r="G7" s="2" t="s">
        <v>143</v>
      </c>
      <c r="H7" s="28" t="s">
        <v>142</v>
      </c>
      <c r="I7" s="11" t="s">
        <v>12</v>
      </c>
      <c r="J7" s="11" t="s">
        <v>13</v>
      </c>
      <c r="K7" s="11" t="s">
        <v>14</v>
      </c>
      <c r="L7" s="2" t="s">
        <v>23</v>
      </c>
    </row>
    <row r="8" spans="1:12" x14ac:dyDescent="0.2">
      <c r="A8" s="5" t="s">
        <v>32</v>
      </c>
      <c r="B8" s="36" t="s">
        <v>75</v>
      </c>
      <c r="C8" s="31">
        <v>38</v>
      </c>
      <c r="D8" s="25" t="s">
        <v>42</v>
      </c>
      <c r="E8" s="38" t="s">
        <v>82</v>
      </c>
      <c r="F8" s="2">
        <v>2010</v>
      </c>
      <c r="G8" s="2" t="s">
        <v>143</v>
      </c>
      <c r="H8" s="28" t="s">
        <v>142</v>
      </c>
      <c r="I8" s="11" t="s">
        <v>12</v>
      </c>
      <c r="J8" s="11" t="s">
        <v>13</v>
      </c>
      <c r="K8" s="11" t="s">
        <v>14</v>
      </c>
      <c r="L8" s="2" t="s">
        <v>24</v>
      </c>
    </row>
    <row r="9" spans="1:12" x14ac:dyDescent="0.2">
      <c r="A9" s="5" t="s">
        <v>32</v>
      </c>
      <c r="B9" s="36" t="s">
        <v>75</v>
      </c>
      <c r="C9" s="31">
        <v>39</v>
      </c>
      <c r="D9" s="25" t="s">
        <v>43</v>
      </c>
      <c r="E9" s="38" t="s">
        <v>83</v>
      </c>
      <c r="F9" s="2">
        <v>1997</v>
      </c>
      <c r="G9" s="2" t="s">
        <v>143</v>
      </c>
      <c r="H9" s="28" t="s">
        <v>142</v>
      </c>
      <c r="I9" s="11" t="s">
        <v>12</v>
      </c>
      <c r="J9" s="11" t="s">
        <v>13</v>
      </c>
      <c r="K9" s="11" t="s">
        <v>14</v>
      </c>
      <c r="L9" s="2" t="s">
        <v>15</v>
      </c>
    </row>
    <row r="10" spans="1:12" x14ac:dyDescent="0.2">
      <c r="A10" s="5" t="s">
        <v>32</v>
      </c>
      <c r="B10" s="36" t="s">
        <v>75</v>
      </c>
      <c r="C10" s="31">
        <v>40</v>
      </c>
      <c r="D10" s="25" t="s">
        <v>44</v>
      </c>
      <c r="E10" s="38" t="s">
        <v>84</v>
      </c>
      <c r="F10" s="2">
        <v>1997</v>
      </c>
      <c r="G10" s="2" t="s">
        <v>143</v>
      </c>
      <c r="H10" s="28" t="s">
        <v>142</v>
      </c>
      <c r="I10" s="11" t="s">
        <v>12</v>
      </c>
      <c r="J10" s="11" t="s">
        <v>13</v>
      </c>
      <c r="K10" s="11" t="s">
        <v>14</v>
      </c>
      <c r="L10" s="2" t="s">
        <v>17</v>
      </c>
    </row>
    <row r="11" spans="1:12" x14ac:dyDescent="0.2">
      <c r="A11" s="5" t="s">
        <v>32</v>
      </c>
      <c r="B11" s="36" t="s">
        <v>75</v>
      </c>
      <c r="C11" s="31">
        <v>41</v>
      </c>
      <c r="D11" s="25" t="s">
        <v>45</v>
      </c>
      <c r="E11" s="38" t="s">
        <v>85</v>
      </c>
      <c r="F11" s="2">
        <v>2007</v>
      </c>
      <c r="G11" s="2" t="s">
        <v>143</v>
      </c>
      <c r="H11" s="28" t="s">
        <v>142</v>
      </c>
      <c r="I11" s="11" t="s">
        <v>12</v>
      </c>
      <c r="J11" s="11" t="s">
        <v>13</v>
      </c>
      <c r="K11" s="11" t="s">
        <v>14</v>
      </c>
      <c r="L11" s="2" t="s">
        <v>15</v>
      </c>
    </row>
    <row r="12" spans="1:12" x14ac:dyDescent="0.2">
      <c r="A12" s="5" t="s">
        <v>32</v>
      </c>
      <c r="B12" s="36" t="s">
        <v>75</v>
      </c>
      <c r="C12" s="31">
        <v>42</v>
      </c>
      <c r="D12" s="25" t="s">
        <v>46</v>
      </c>
      <c r="E12" s="38" t="s">
        <v>86</v>
      </c>
      <c r="F12" s="2">
        <v>1997</v>
      </c>
      <c r="G12" s="2" t="s">
        <v>143</v>
      </c>
      <c r="H12" s="28" t="s">
        <v>142</v>
      </c>
      <c r="I12" s="11" t="s">
        <v>12</v>
      </c>
      <c r="J12" s="11" t="s">
        <v>13</v>
      </c>
      <c r="K12" s="11" t="s">
        <v>14</v>
      </c>
      <c r="L12" s="2" t="s">
        <v>15</v>
      </c>
    </row>
    <row r="13" spans="1:12" x14ac:dyDescent="0.2">
      <c r="A13" s="5" t="s">
        <v>32</v>
      </c>
      <c r="B13" s="36" t="s">
        <v>75</v>
      </c>
      <c r="C13" s="31">
        <v>43</v>
      </c>
      <c r="D13" s="25" t="s">
        <v>47</v>
      </c>
      <c r="E13" s="38" t="s">
        <v>87</v>
      </c>
      <c r="F13" s="2">
        <v>1997</v>
      </c>
      <c r="G13" s="2" t="s">
        <v>143</v>
      </c>
      <c r="H13" s="28" t="s">
        <v>142</v>
      </c>
      <c r="I13" s="11" t="s">
        <v>12</v>
      </c>
      <c r="J13" s="11" t="s">
        <v>13</v>
      </c>
      <c r="K13" s="11" t="s">
        <v>14</v>
      </c>
      <c r="L13" s="2" t="s">
        <v>17</v>
      </c>
    </row>
    <row r="14" spans="1:12" x14ac:dyDescent="0.2">
      <c r="A14" s="5" t="s">
        <v>32</v>
      </c>
      <c r="B14" s="36" t="s">
        <v>75</v>
      </c>
      <c r="C14" s="31">
        <v>44</v>
      </c>
      <c r="D14" s="25" t="s">
        <v>48</v>
      </c>
      <c r="E14" s="38" t="s">
        <v>88</v>
      </c>
      <c r="F14" s="2">
        <v>2007</v>
      </c>
      <c r="G14" s="2" t="s">
        <v>143</v>
      </c>
      <c r="H14" s="28" t="s">
        <v>142</v>
      </c>
      <c r="I14" s="11" t="s">
        <v>12</v>
      </c>
      <c r="J14" s="11" t="s">
        <v>13</v>
      </c>
      <c r="K14" s="11" t="s">
        <v>14</v>
      </c>
      <c r="L14" s="2" t="s">
        <v>15</v>
      </c>
    </row>
    <row r="15" spans="1:12" x14ac:dyDescent="0.2">
      <c r="A15" s="5" t="s">
        <v>32</v>
      </c>
      <c r="B15" s="36" t="s">
        <v>75</v>
      </c>
      <c r="C15" s="31">
        <v>45</v>
      </c>
      <c r="D15" s="25" t="s">
        <v>49</v>
      </c>
      <c r="E15" s="38" t="s">
        <v>89</v>
      </c>
      <c r="F15" s="2">
        <v>2006</v>
      </c>
      <c r="G15" s="2" t="s">
        <v>143</v>
      </c>
      <c r="H15" s="28" t="s">
        <v>142</v>
      </c>
      <c r="I15" s="11" t="s">
        <v>12</v>
      </c>
      <c r="J15" s="11" t="s">
        <v>13</v>
      </c>
      <c r="K15" s="11" t="s">
        <v>14</v>
      </c>
      <c r="L15" s="2" t="s">
        <v>25</v>
      </c>
    </row>
    <row r="16" spans="1:12" x14ac:dyDescent="0.2">
      <c r="A16" s="5" t="s">
        <v>32</v>
      </c>
      <c r="B16" s="36" t="s">
        <v>75</v>
      </c>
      <c r="C16" s="31">
        <v>46</v>
      </c>
      <c r="D16" s="25" t="s">
        <v>50</v>
      </c>
      <c r="E16" s="38" t="s">
        <v>90</v>
      </c>
      <c r="F16" s="2">
        <v>1997</v>
      </c>
      <c r="G16" s="2" t="s">
        <v>143</v>
      </c>
      <c r="H16" s="28" t="s">
        <v>142</v>
      </c>
      <c r="I16" s="11" t="s">
        <v>12</v>
      </c>
      <c r="J16" s="11" t="s">
        <v>13</v>
      </c>
      <c r="K16" s="11" t="s">
        <v>14</v>
      </c>
      <c r="L16" s="2" t="s">
        <v>25</v>
      </c>
    </row>
    <row r="17" spans="1:12" x14ac:dyDescent="0.2">
      <c r="A17" s="5" t="s">
        <v>32</v>
      </c>
      <c r="B17" s="36" t="s">
        <v>75</v>
      </c>
      <c r="C17" s="31">
        <v>47</v>
      </c>
      <c r="D17" s="25" t="s">
        <v>51</v>
      </c>
      <c r="E17" s="38" t="s">
        <v>91</v>
      </c>
      <c r="F17" s="2">
        <v>1997</v>
      </c>
      <c r="G17" s="2" t="s">
        <v>143</v>
      </c>
      <c r="H17" s="28" t="s">
        <v>142</v>
      </c>
      <c r="I17" s="11" t="s">
        <v>12</v>
      </c>
      <c r="J17" s="11" t="s">
        <v>13</v>
      </c>
      <c r="K17" s="11" t="s">
        <v>14</v>
      </c>
      <c r="L17" s="2" t="s">
        <v>21</v>
      </c>
    </row>
    <row r="18" spans="1:12" x14ac:dyDescent="0.2">
      <c r="A18" s="5" t="s">
        <v>32</v>
      </c>
      <c r="B18" s="36" t="s">
        <v>75</v>
      </c>
      <c r="C18" s="31">
        <v>48</v>
      </c>
      <c r="D18" s="25" t="s">
        <v>52</v>
      </c>
      <c r="E18" s="38" t="s">
        <v>92</v>
      </c>
      <c r="F18" s="2">
        <v>1997</v>
      </c>
      <c r="G18" s="2" t="s">
        <v>143</v>
      </c>
      <c r="H18" s="28" t="s">
        <v>142</v>
      </c>
      <c r="I18" s="11" t="s">
        <v>19</v>
      </c>
      <c r="J18" s="11" t="s">
        <v>13</v>
      </c>
      <c r="K18" s="11" t="s">
        <v>14</v>
      </c>
      <c r="L18" s="2" t="s">
        <v>20</v>
      </c>
    </row>
    <row r="19" spans="1:12" x14ac:dyDescent="0.2">
      <c r="A19" s="5" t="s">
        <v>32</v>
      </c>
      <c r="B19" s="36" t="s">
        <v>75</v>
      </c>
      <c r="C19" s="31">
        <v>49</v>
      </c>
      <c r="D19" s="25" t="s">
        <v>53</v>
      </c>
      <c r="E19" s="38" t="s">
        <v>93</v>
      </c>
      <c r="F19" s="2">
        <v>2016</v>
      </c>
      <c r="G19" s="2" t="s">
        <v>143</v>
      </c>
      <c r="H19" s="28" t="s">
        <v>142</v>
      </c>
      <c r="I19" s="11" t="s">
        <v>16</v>
      </c>
      <c r="J19" s="11" t="s">
        <v>13</v>
      </c>
      <c r="K19" s="11" t="s">
        <v>14</v>
      </c>
      <c r="L19" s="2" t="s">
        <v>18</v>
      </c>
    </row>
    <row r="20" spans="1:12" x14ac:dyDescent="0.2">
      <c r="A20" s="5" t="s">
        <v>32</v>
      </c>
      <c r="B20" s="36" t="s">
        <v>75</v>
      </c>
      <c r="C20" s="31">
        <v>50</v>
      </c>
      <c r="D20" s="25" t="s">
        <v>54</v>
      </c>
      <c r="E20" s="38" t="s">
        <v>94</v>
      </c>
      <c r="F20" s="2">
        <v>1997</v>
      </c>
      <c r="G20" s="2" t="s">
        <v>143</v>
      </c>
      <c r="H20" s="28" t="s">
        <v>142</v>
      </c>
      <c r="I20" s="11" t="s">
        <v>16</v>
      </c>
      <c r="J20" s="11" t="s">
        <v>13</v>
      </c>
      <c r="K20" s="11" t="s">
        <v>14</v>
      </c>
      <c r="L20" s="2" t="s">
        <v>22</v>
      </c>
    </row>
    <row r="21" spans="1:12" x14ac:dyDescent="0.2">
      <c r="A21" s="5" t="s">
        <v>32</v>
      </c>
      <c r="B21" s="36" t="s">
        <v>75</v>
      </c>
      <c r="C21" s="31">
        <v>51</v>
      </c>
      <c r="D21" s="25" t="s">
        <v>55</v>
      </c>
      <c r="E21" s="38" t="s">
        <v>95</v>
      </c>
      <c r="F21" s="2">
        <v>2006</v>
      </c>
      <c r="G21" s="2" t="s">
        <v>143</v>
      </c>
      <c r="H21" s="28" t="s">
        <v>142</v>
      </c>
      <c r="I21" s="11" t="s">
        <v>12</v>
      </c>
      <c r="J21" s="11" t="s">
        <v>13</v>
      </c>
      <c r="K21" s="11" t="s">
        <v>14</v>
      </c>
      <c r="L21" s="2" t="s">
        <v>17</v>
      </c>
    </row>
    <row r="22" spans="1:12" x14ac:dyDescent="0.2">
      <c r="A22" s="5" t="s">
        <v>32</v>
      </c>
      <c r="B22" s="36" t="s">
        <v>75</v>
      </c>
      <c r="C22" s="31">
        <v>52</v>
      </c>
      <c r="D22" s="25" t="s">
        <v>56</v>
      </c>
      <c r="E22" s="38" t="s">
        <v>96</v>
      </c>
      <c r="F22" s="2">
        <v>2010</v>
      </c>
      <c r="G22" s="2" t="s">
        <v>143</v>
      </c>
      <c r="H22" s="28" t="s">
        <v>142</v>
      </c>
      <c r="I22" s="11" t="s">
        <v>12</v>
      </c>
      <c r="J22" s="11" t="s">
        <v>13</v>
      </c>
      <c r="K22" s="11" t="s">
        <v>14</v>
      </c>
      <c r="L22" s="2" t="s">
        <v>15</v>
      </c>
    </row>
    <row r="23" spans="1:12" x14ac:dyDescent="0.2">
      <c r="A23" s="5" t="s">
        <v>32</v>
      </c>
      <c r="B23" s="36" t="s">
        <v>75</v>
      </c>
      <c r="C23" s="31">
        <v>53</v>
      </c>
      <c r="D23" s="25" t="s">
        <v>57</v>
      </c>
      <c r="E23" s="38" t="s">
        <v>97</v>
      </c>
      <c r="F23" s="2">
        <v>1997</v>
      </c>
      <c r="G23" s="2" t="s">
        <v>143</v>
      </c>
      <c r="H23" s="28" t="s">
        <v>142</v>
      </c>
      <c r="I23" s="11" t="s">
        <v>12</v>
      </c>
      <c r="J23" s="11" t="s">
        <v>13</v>
      </c>
      <c r="K23" s="11" t="s">
        <v>14</v>
      </c>
      <c r="L23" s="2" t="s">
        <v>25</v>
      </c>
    </row>
    <row r="24" spans="1:12" x14ac:dyDescent="0.2">
      <c r="A24" s="5" t="s">
        <v>32</v>
      </c>
      <c r="B24" s="36" t="s">
        <v>75</v>
      </c>
      <c r="C24" s="31">
        <v>54</v>
      </c>
      <c r="D24" s="25" t="s">
        <v>58</v>
      </c>
      <c r="E24" s="38" t="s">
        <v>98</v>
      </c>
      <c r="F24" s="2">
        <v>2015</v>
      </c>
      <c r="G24" s="2" t="s">
        <v>143</v>
      </c>
      <c r="H24" s="28" t="s">
        <v>142</v>
      </c>
      <c r="I24" s="11" t="s">
        <v>12</v>
      </c>
      <c r="J24" s="11" t="s">
        <v>13</v>
      </c>
      <c r="K24" s="11" t="s">
        <v>14</v>
      </c>
      <c r="L24" s="2" t="s">
        <v>25</v>
      </c>
    </row>
    <row r="25" spans="1:12" x14ac:dyDescent="0.2">
      <c r="A25" s="5" t="s">
        <v>32</v>
      </c>
      <c r="B25" s="36" t="s">
        <v>75</v>
      </c>
      <c r="C25" s="31">
        <v>55</v>
      </c>
      <c r="D25" s="25" t="s">
        <v>59</v>
      </c>
      <c r="E25" s="38" t="s">
        <v>99</v>
      </c>
      <c r="F25" s="2">
        <v>2006</v>
      </c>
      <c r="G25" s="2" t="s">
        <v>143</v>
      </c>
      <c r="H25" s="28" t="s">
        <v>142</v>
      </c>
      <c r="I25" s="11" t="s">
        <v>12</v>
      </c>
      <c r="J25" s="11" t="s">
        <v>13</v>
      </c>
      <c r="K25" s="11" t="s">
        <v>14</v>
      </c>
      <c r="L25" s="2" t="s">
        <v>21</v>
      </c>
    </row>
    <row r="26" spans="1:12" x14ac:dyDescent="0.2">
      <c r="A26" s="5" t="s">
        <v>32</v>
      </c>
      <c r="B26" s="36" t="s">
        <v>75</v>
      </c>
      <c r="C26" s="31">
        <v>56</v>
      </c>
      <c r="D26" s="25" t="s">
        <v>60</v>
      </c>
      <c r="E26" s="38" t="s">
        <v>100</v>
      </c>
      <c r="F26" s="2">
        <v>2010</v>
      </c>
      <c r="G26" s="2" t="s">
        <v>143</v>
      </c>
      <c r="H26" s="28" t="s">
        <v>142</v>
      </c>
      <c r="I26" s="11" t="s">
        <v>19</v>
      </c>
      <c r="J26" s="11" t="s">
        <v>13</v>
      </c>
      <c r="K26" s="11" t="s">
        <v>14</v>
      </c>
      <c r="L26" s="2" t="s">
        <v>20</v>
      </c>
    </row>
    <row r="27" spans="1:12" x14ac:dyDescent="0.2">
      <c r="A27" s="5" t="s">
        <v>32</v>
      </c>
      <c r="B27" s="36" t="s">
        <v>75</v>
      </c>
      <c r="C27" s="31">
        <v>57</v>
      </c>
      <c r="D27" s="25" t="s">
        <v>61</v>
      </c>
      <c r="E27" s="38" t="s">
        <v>101</v>
      </c>
      <c r="F27" s="2">
        <v>1997</v>
      </c>
      <c r="G27" s="2" t="s">
        <v>143</v>
      </c>
      <c r="H27" s="28" t="s">
        <v>142</v>
      </c>
      <c r="I27" s="11" t="s">
        <v>16</v>
      </c>
      <c r="J27" s="11" t="s">
        <v>13</v>
      </c>
      <c r="K27" s="11" t="s">
        <v>14</v>
      </c>
      <c r="L27" s="2" t="s">
        <v>18</v>
      </c>
    </row>
    <row r="28" spans="1:12" x14ac:dyDescent="0.2">
      <c r="A28" s="5" t="s">
        <v>32</v>
      </c>
      <c r="B28" s="36" t="s">
        <v>75</v>
      </c>
      <c r="C28" s="31">
        <v>58</v>
      </c>
      <c r="D28" s="25" t="s">
        <v>62</v>
      </c>
      <c r="E28" s="38" t="s">
        <v>102</v>
      </c>
      <c r="F28" s="2">
        <v>1997</v>
      </c>
      <c r="G28" s="2" t="s">
        <v>143</v>
      </c>
      <c r="H28" s="28" t="s">
        <v>142</v>
      </c>
      <c r="I28" s="11" t="s">
        <v>16</v>
      </c>
      <c r="J28" s="11" t="s">
        <v>13</v>
      </c>
      <c r="K28" s="11" t="s">
        <v>14</v>
      </c>
      <c r="L28" s="2" t="s">
        <v>22</v>
      </c>
    </row>
    <row r="29" spans="1:12" x14ac:dyDescent="0.2">
      <c r="A29" s="5" t="s">
        <v>32</v>
      </c>
      <c r="B29" s="36" t="s">
        <v>75</v>
      </c>
      <c r="C29" s="31">
        <v>59</v>
      </c>
      <c r="D29" s="25" t="s">
        <v>63</v>
      </c>
      <c r="E29" s="38" t="s">
        <v>103</v>
      </c>
      <c r="F29" s="2">
        <v>2007</v>
      </c>
      <c r="G29" s="2" t="s">
        <v>143</v>
      </c>
      <c r="H29" s="28" t="s">
        <v>142</v>
      </c>
      <c r="I29" s="11" t="s">
        <v>12</v>
      </c>
      <c r="J29" s="11" t="s">
        <v>13</v>
      </c>
      <c r="K29" s="11" t="s">
        <v>14</v>
      </c>
      <c r="L29" s="2" t="s">
        <v>17</v>
      </c>
    </row>
    <row r="30" spans="1:12" x14ac:dyDescent="0.2">
      <c r="A30" s="5" t="s">
        <v>32</v>
      </c>
      <c r="B30" s="36" t="s">
        <v>75</v>
      </c>
      <c r="C30" s="31">
        <v>60</v>
      </c>
      <c r="D30" s="25" t="s">
        <v>64</v>
      </c>
      <c r="E30" s="38" t="s">
        <v>104</v>
      </c>
      <c r="F30" s="2">
        <v>1997</v>
      </c>
      <c r="G30" s="2" t="s">
        <v>143</v>
      </c>
      <c r="H30" s="28" t="s">
        <v>142</v>
      </c>
      <c r="I30" s="11" t="s">
        <v>12</v>
      </c>
      <c r="J30" s="11" t="s">
        <v>13</v>
      </c>
      <c r="K30" s="11" t="s">
        <v>14</v>
      </c>
      <c r="L30" s="2" t="s">
        <v>15</v>
      </c>
    </row>
    <row r="31" spans="1:12" x14ac:dyDescent="0.2">
      <c r="A31" s="5" t="s">
        <v>32</v>
      </c>
      <c r="B31" s="36" t="s">
        <v>75</v>
      </c>
      <c r="C31" s="31">
        <v>61</v>
      </c>
      <c r="D31" s="25" t="s">
        <v>65</v>
      </c>
      <c r="E31" s="38" t="s">
        <v>105</v>
      </c>
      <c r="F31" s="2">
        <v>1997</v>
      </c>
      <c r="G31" s="2" t="s">
        <v>143</v>
      </c>
      <c r="H31" s="28" t="s">
        <v>142</v>
      </c>
      <c r="I31" s="11" t="s">
        <v>12</v>
      </c>
      <c r="J31" s="11" t="s">
        <v>13</v>
      </c>
      <c r="K31" s="11" t="s">
        <v>14</v>
      </c>
      <c r="L31" s="2" t="s">
        <v>25</v>
      </c>
    </row>
    <row r="32" spans="1:12" x14ac:dyDescent="0.2">
      <c r="A32" s="5" t="s">
        <v>32</v>
      </c>
      <c r="B32" s="36" t="s">
        <v>75</v>
      </c>
      <c r="C32" s="31">
        <v>62</v>
      </c>
      <c r="D32" s="25" t="s">
        <v>66</v>
      </c>
      <c r="E32" s="38" t="s">
        <v>106</v>
      </c>
      <c r="F32" s="2">
        <v>2007</v>
      </c>
      <c r="G32" s="2" t="s">
        <v>143</v>
      </c>
      <c r="H32" s="28" t="s">
        <v>142</v>
      </c>
      <c r="I32" s="11" t="s">
        <v>12</v>
      </c>
      <c r="J32" s="11" t="s">
        <v>13</v>
      </c>
      <c r="K32" s="11" t="s">
        <v>14</v>
      </c>
      <c r="L32" s="2" t="s">
        <v>25</v>
      </c>
    </row>
    <row r="33" spans="1:12" x14ac:dyDescent="0.2">
      <c r="A33" s="5" t="s">
        <v>32</v>
      </c>
      <c r="B33" s="36" t="s">
        <v>75</v>
      </c>
      <c r="C33" s="31">
        <v>63</v>
      </c>
      <c r="D33" s="25" t="s">
        <v>67</v>
      </c>
      <c r="E33" s="38" t="s">
        <v>107</v>
      </c>
      <c r="F33" s="2">
        <v>2006</v>
      </c>
      <c r="G33" s="2" t="s">
        <v>143</v>
      </c>
      <c r="H33" s="28" t="s">
        <v>142</v>
      </c>
      <c r="I33" s="11" t="s">
        <v>12</v>
      </c>
      <c r="J33" s="11" t="s">
        <v>13</v>
      </c>
      <c r="K33" s="11" t="s">
        <v>14</v>
      </c>
      <c r="L33" s="2" t="s">
        <v>21</v>
      </c>
    </row>
    <row r="34" spans="1:12" x14ac:dyDescent="0.2">
      <c r="A34" s="5" t="s">
        <v>32</v>
      </c>
      <c r="B34" s="36" t="s">
        <v>75</v>
      </c>
      <c r="C34" s="31">
        <v>64</v>
      </c>
      <c r="D34" s="25" t="s">
        <v>68</v>
      </c>
      <c r="E34" s="38" t="s">
        <v>108</v>
      </c>
      <c r="F34" s="2">
        <v>1997</v>
      </c>
      <c r="G34" s="2" t="s">
        <v>143</v>
      </c>
      <c r="H34" s="28" t="s">
        <v>142</v>
      </c>
      <c r="I34" s="11" t="s">
        <v>19</v>
      </c>
      <c r="J34" s="11" t="s">
        <v>13</v>
      </c>
      <c r="K34" s="11" t="s">
        <v>14</v>
      </c>
      <c r="L34" s="2" t="s">
        <v>20</v>
      </c>
    </row>
    <row r="35" spans="1:12" x14ac:dyDescent="0.2">
      <c r="A35" s="5" t="s">
        <v>32</v>
      </c>
      <c r="B35" s="36" t="s">
        <v>75</v>
      </c>
      <c r="C35" s="31">
        <v>65</v>
      </c>
      <c r="D35" s="25" t="s">
        <v>69</v>
      </c>
      <c r="E35" s="38" t="s">
        <v>109</v>
      </c>
      <c r="F35" s="2">
        <v>1997</v>
      </c>
      <c r="G35" s="2" t="s">
        <v>143</v>
      </c>
      <c r="H35" s="28" t="s">
        <v>142</v>
      </c>
      <c r="I35" s="11" t="s">
        <v>16</v>
      </c>
      <c r="J35" s="11" t="s">
        <v>13</v>
      </c>
      <c r="K35" s="11" t="s">
        <v>14</v>
      </c>
      <c r="L35" s="2" t="s">
        <v>18</v>
      </c>
    </row>
    <row r="36" spans="1:12" x14ac:dyDescent="0.2">
      <c r="A36" s="5" t="s">
        <v>32</v>
      </c>
      <c r="B36" s="36" t="s">
        <v>75</v>
      </c>
      <c r="C36" s="31">
        <v>66</v>
      </c>
      <c r="D36" s="25" t="s">
        <v>70</v>
      </c>
      <c r="E36" s="38" t="s">
        <v>110</v>
      </c>
      <c r="F36" s="2">
        <v>1997</v>
      </c>
      <c r="G36" s="2" t="s">
        <v>143</v>
      </c>
      <c r="H36" s="28" t="s">
        <v>142</v>
      </c>
      <c r="I36" s="11" t="s">
        <v>16</v>
      </c>
      <c r="J36" s="11" t="s">
        <v>13</v>
      </c>
      <c r="K36" s="11" t="s">
        <v>14</v>
      </c>
      <c r="L36" s="2" t="s">
        <v>22</v>
      </c>
    </row>
    <row r="37" spans="1:12" x14ac:dyDescent="0.2">
      <c r="A37" s="5" t="s">
        <v>32</v>
      </c>
      <c r="B37" s="36" t="s">
        <v>75</v>
      </c>
      <c r="C37" s="31">
        <v>67</v>
      </c>
      <c r="D37" s="25" t="s">
        <v>71</v>
      </c>
      <c r="E37" s="38" t="s">
        <v>111</v>
      </c>
      <c r="F37" s="2">
        <v>2016</v>
      </c>
      <c r="G37" s="2" t="s">
        <v>143</v>
      </c>
      <c r="H37" s="28" t="s">
        <v>142</v>
      </c>
      <c r="I37" s="11" t="s">
        <v>12</v>
      </c>
      <c r="J37" s="11" t="s">
        <v>13</v>
      </c>
      <c r="K37" s="11" t="s">
        <v>14</v>
      </c>
      <c r="L37" s="2" t="s">
        <v>17</v>
      </c>
    </row>
    <row r="38" spans="1:12" x14ac:dyDescent="0.2">
      <c r="A38" s="5" t="s">
        <v>32</v>
      </c>
      <c r="B38" s="36" t="s">
        <v>75</v>
      </c>
      <c r="C38" s="31">
        <v>68</v>
      </c>
      <c r="D38" s="25" t="s">
        <v>72</v>
      </c>
      <c r="E38" s="38" t="s">
        <v>112</v>
      </c>
      <c r="F38" s="2">
        <v>1997</v>
      </c>
      <c r="G38" s="2" t="s">
        <v>143</v>
      </c>
      <c r="H38" s="28" t="s">
        <v>142</v>
      </c>
      <c r="I38" s="11" t="s">
        <v>12</v>
      </c>
      <c r="J38" s="11" t="s">
        <v>13</v>
      </c>
      <c r="K38" s="11" t="s">
        <v>14</v>
      </c>
      <c r="L38" s="2" t="s">
        <v>15</v>
      </c>
    </row>
    <row r="39" spans="1:12" x14ac:dyDescent="0.2">
      <c r="A39" s="5" t="s">
        <v>32</v>
      </c>
      <c r="B39" s="36" t="s">
        <v>75</v>
      </c>
      <c r="C39" s="31">
        <v>69</v>
      </c>
      <c r="D39" s="25" t="s">
        <v>73</v>
      </c>
      <c r="E39" s="38" t="s">
        <v>113</v>
      </c>
      <c r="F39" s="2">
        <v>2007</v>
      </c>
      <c r="G39" s="2" t="s">
        <v>143</v>
      </c>
      <c r="H39" s="28" t="s">
        <v>142</v>
      </c>
      <c r="I39" s="11" t="s">
        <v>12</v>
      </c>
      <c r="J39" s="11" t="s">
        <v>13</v>
      </c>
      <c r="K39" s="11" t="s">
        <v>14</v>
      </c>
      <c r="L39" s="2" t="s">
        <v>25</v>
      </c>
    </row>
    <row r="40" spans="1:12" x14ac:dyDescent="0.2">
      <c r="A40" s="5" t="s">
        <v>32</v>
      </c>
      <c r="B40" s="36" t="s">
        <v>75</v>
      </c>
      <c r="C40" s="31">
        <v>70</v>
      </c>
      <c r="D40" s="25" t="s">
        <v>74</v>
      </c>
      <c r="E40" s="38" t="s">
        <v>114</v>
      </c>
      <c r="F40" s="2">
        <v>2006</v>
      </c>
      <c r="G40" s="2" t="s">
        <v>143</v>
      </c>
      <c r="H40" s="28" t="s">
        <v>142</v>
      </c>
      <c r="I40" s="11" t="s">
        <v>12</v>
      </c>
      <c r="J40" s="11" t="s">
        <v>13</v>
      </c>
      <c r="K40" s="11" t="s">
        <v>14</v>
      </c>
      <c r="L40" s="2" t="s">
        <v>25</v>
      </c>
    </row>
  </sheetData>
  <autoFilter ref="A1:L21" xr:uid="{551079BB-94A3-4D97-97C8-08CD64B4C147}">
    <sortState xmlns:xlrd2="http://schemas.microsoft.com/office/spreadsheetml/2017/richdata2" ref="A2:L21">
      <sortCondition ref="G1:G21"/>
    </sortState>
  </autoFilter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D3D-7871-714A-9254-A4800803FE64}">
  <dimension ref="A1:J206"/>
  <sheetViews>
    <sheetView topLeftCell="A111" workbookViewId="0">
      <selection activeCell="C11" sqref="C11:C129"/>
    </sheetView>
  </sheetViews>
  <sheetFormatPr baseColWidth="10" defaultColWidth="1.83203125" defaultRowHeight="15" x14ac:dyDescent="0.2"/>
  <cols>
    <col min="1" max="4" width="9.1640625" customWidth="1"/>
    <col min="5" max="5" width="12.6640625" customWidth="1"/>
    <col min="6" max="6" width="8.6640625" bestFit="1" customWidth="1"/>
    <col min="7" max="7" width="10.83203125" bestFit="1" customWidth="1"/>
    <col min="8" max="8" width="12.1640625" bestFit="1" customWidth="1"/>
    <col min="9" max="9" width="8" bestFit="1" customWidth="1"/>
    <col min="10" max="10" width="101.6640625" bestFit="1" customWidth="1"/>
  </cols>
  <sheetData>
    <row r="1" spans="1:10" ht="20" thickBot="1" x14ac:dyDescent="0.25">
      <c r="A1" s="13" t="s">
        <v>26</v>
      </c>
      <c r="B1" s="14" t="s">
        <v>4</v>
      </c>
      <c r="C1" s="14" t="s">
        <v>2</v>
      </c>
      <c r="D1" s="14" t="s">
        <v>3</v>
      </c>
      <c r="E1" s="15" t="s">
        <v>27</v>
      </c>
      <c r="F1" s="20" t="s">
        <v>123</v>
      </c>
      <c r="G1" s="19" t="s">
        <v>145</v>
      </c>
      <c r="H1" s="19" t="s">
        <v>124</v>
      </c>
      <c r="I1" s="53" t="s">
        <v>122</v>
      </c>
      <c r="J1" s="19" t="s">
        <v>125</v>
      </c>
    </row>
    <row r="2" spans="1:10" ht="16" thickBot="1" x14ac:dyDescent="0.25">
      <c r="A2" s="16">
        <v>1</v>
      </c>
      <c r="B2" s="3" t="str">
        <f>VLOOKUP(C2,AUX!$C$2:$D$40,2)</f>
        <v>AUX_13</v>
      </c>
      <c r="C2" s="3">
        <v>44</v>
      </c>
      <c r="D2" s="3" t="str">
        <f>VLOOKUP(C2,AUX!C2:E40,3)</f>
        <v>BOG_13</v>
      </c>
      <c r="E2" s="18">
        <v>42116</v>
      </c>
      <c r="F2" s="21">
        <v>0</v>
      </c>
      <c r="G2" s="21">
        <v>1</v>
      </c>
      <c r="H2" s="21">
        <v>1</v>
      </c>
      <c r="I2" s="51">
        <f>VLOOKUP(J2,Assessment_Tables!$A$3:$B$7,2,FALSE)</f>
        <v>0</v>
      </c>
      <c r="J2" s="32" t="s">
        <v>115</v>
      </c>
    </row>
    <row r="3" spans="1:10" ht="16" thickBot="1" x14ac:dyDescent="0.25">
      <c r="A3" s="17">
        <v>2</v>
      </c>
      <c r="B3" s="3" t="str">
        <f>VLOOKUP(C3,AUX!$C$2:$D$40,2)</f>
        <v>AUX_13</v>
      </c>
      <c r="C3" s="2">
        <v>44</v>
      </c>
      <c r="D3" s="2" t="str">
        <f>VLOOKUP(C3,AUX!$C$2:$E$40,3)</f>
        <v>BOG_13</v>
      </c>
      <c r="E3" s="18">
        <v>42483</v>
      </c>
      <c r="F3" s="8">
        <v>1</v>
      </c>
      <c r="G3" s="8">
        <v>0.9</v>
      </c>
      <c r="H3" s="8">
        <v>1</v>
      </c>
      <c r="I3" s="51">
        <f>VLOOKUP(J3,Assessment_Tables!$A$3:$B$7,2,FALSE)</f>
        <v>1</v>
      </c>
      <c r="J3" s="32" t="s">
        <v>116</v>
      </c>
    </row>
    <row r="4" spans="1:10" ht="16" thickBot="1" x14ac:dyDescent="0.25">
      <c r="A4" s="17">
        <v>3</v>
      </c>
      <c r="B4" s="3" t="str">
        <f>VLOOKUP(C4,AUX!$C$2:$D$40,2)</f>
        <v>AUX_13</v>
      </c>
      <c r="C4" s="2">
        <v>44</v>
      </c>
      <c r="D4" s="2" t="str">
        <f>VLOOKUP(C4,AUX!$C$2:$E$40,3)</f>
        <v>BOG_13</v>
      </c>
      <c r="E4" s="18">
        <v>43214</v>
      </c>
      <c r="F4" s="8">
        <v>1</v>
      </c>
      <c r="G4" s="8">
        <v>0.9</v>
      </c>
      <c r="H4" s="8">
        <v>1</v>
      </c>
      <c r="I4" s="51">
        <f>VLOOKUP(J4,Assessment_Tables!$A$3:$B$7,2,FALSE)</f>
        <v>1</v>
      </c>
      <c r="J4" s="32" t="s">
        <v>116</v>
      </c>
    </row>
    <row r="5" spans="1:10" ht="16" thickBot="1" x14ac:dyDescent="0.25">
      <c r="A5" s="17">
        <v>4</v>
      </c>
      <c r="B5" s="3" t="str">
        <f>VLOOKUP(C5,AUX!$C$2:$D$40,2)</f>
        <v>AUX_13</v>
      </c>
      <c r="C5" s="2">
        <v>44</v>
      </c>
      <c r="D5" s="2" t="str">
        <f>VLOOKUP(C5,AUX!$C$2:$E$40,3)</f>
        <v>BOG_13</v>
      </c>
      <c r="E5" s="18">
        <v>43580</v>
      </c>
      <c r="F5" s="8">
        <v>2</v>
      </c>
      <c r="G5" s="8">
        <v>0.85</v>
      </c>
      <c r="H5" s="8">
        <v>2</v>
      </c>
      <c r="I5" s="51">
        <f>VLOOKUP(J5,Assessment_Tables!$A$3:$B$7,2,FALSE)</f>
        <v>3</v>
      </c>
      <c r="J5" s="32" t="s">
        <v>118</v>
      </c>
    </row>
    <row r="6" spans="1:10" ht="16" thickBot="1" x14ac:dyDescent="0.25">
      <c r="A6" s="17">
        <v>5</v>
      </c>
      <c r="B6" s="3" t="str">
        <f>VLOOKUP(C6,AUX!$C$2:$D$40,2)</f>
        <v>AUX_13</v>
      </c>
      <c r="C6" s="2">
        <v>44</v>
      </c>
      <c r="D6" s="2" t="str">
        <f>VLOOKUP(C6,AUX!$C$2:$E$40,3)</f>
        <v>BOG_13</v>
      </c>
      <c r="E6" s="18">
        <v>43764</v>
      </c>
      <c r="F6" s="8">
        <v>2</v>
      </c>
      <c r="G6" s="8">
        <v>0.85</v>
      </c>
      <c r="H6" s="8">
        <v>4</v>
      </c>
      <c r="I6" s="51">
        <f>VLOOKUP(J6,Assessment_Tables!$A$3:$B$7,2,FALSE)</f>
        <v>4</v>
      </c>
      <c r="J6" s="32" t="s">
        <v>119</v>
      </c>
    </row>
    <row r="7" spans="1:10" ht="16" thickBot="1" x14ac:dyDescent="0.25">
      <c r="A7" s="17">
        <v>6</v>
      </c>
      <c r="B7" s="3" t="str">
        <f>VLOOKUP(C7,AUX!$C$2:$D$40,2)</f>
        <v>AUX_8</v>
      </c>
      <c r="C7" s="2">
        <v>39</v>
      </c>
      <c r="D7" s="2" t="str">
        <f>VLOOKUP(C7,AUX!$C$2:$E$40,3)</f>
        <v>BOG_8</v>
      </c>
      <c r="E7" s="18">
        <v>40655</v>
      </c>
      <c r="F7" s="8">
        <v>1</v>
      </c>
      <c r="G7" s="8">
        <v>1</v>
      </c>
      <c r="H7" s="8">
        <v>1</v>
      </c>
      <c r="I7" s="51">
        <f>VLOOKUP(J7,Assessment_Tables!$A$3:$B$7,2,FALSE)</f>
        <v>1</v>
      </c>
      <c r="J7" s="32" t="s">
        <v>116</v>
      </c>
    </row>
    <row r="8" spans="1:10" ht="16" thickBot="1" x14ac:dyDescent="0.25">
      <c r="A8" s="17">
        <v>7</v>
      </c>
      <c r="B8" s="3" t="str">
        <f>VLOOKUP(C8,AUX!$C$2:$D$40,2)</f>
        <v>AUX_8</v>
      </c>
      <c r="C8" s="2">
        <v>39</v>
      </c>
      <c r="D8" s="2" t="str">
        <f>VLOOKUP(C8,AUX!$C$2:$E$40,3)</f>
        <v>BOG_8</v>
      </c>
      <c r="E8" s="18">
        <v>43212</v>
      </c>
      <c r="F8" s="8">
        <v>2</v>
      </c>
      <c r="G8" s="8">
        <v>1</v>
      </c>
      <c r="H8" s="8">
        <v>5</v>
      </c>
      <c r="I8" s="51">
        <f>VLOOKUP(J8,Assessment_Tables!$A$3:$B$7,2,FALSE)</f>
        <v>1</v>
      </c>
      <c r="J8" s="32" t="s">
        <v>116</v>
      </c>
    </row>
    <row r="9" spans="1:10" ht="16" thickBot="1" x14ac:dyDescent="0.25">
      <c r="A9" s="17">
        <v>8</v>
      </c>
      <c r="B9" s="3" t="str">
        <f>VLOOKUP(C9,AUX!$C$2:$D$40,2)</f>
        <v>AUX_8</v>
      </c>
      <c r="C9" s="2">
        <v>39</v>
      </c>
      <c r="D9" s="2" t="str">
        <f>VLOOKUP(C9,AUX!$C$2:$E$40,3)</f>
        <v>BOG_8</v>
      </c>
      <c r="E9" s="18">
        <v>43395</v>
      </c>
      <c r="F9" s="8">
        <v>4</v>
      </c>
      <c r="G9" s="8">
        <v>0.95</v>
      </c>
      <c r="H9" s="8">
        <v>5</v>
      </c>
      <c r="I9" s="51">
        <f>VLOOKUP(J9,Assessment_Tables!$A$3:$B$7,2,FALSE)</f>
        <v>1</v>
      </c>
      <c r="J9" s="32" t="s">
        <v>116</v>
      </c>
    </row>
    <row r="10" spans="1:10" ht="16" thickBot="1" x14ac:dyDescent="0.25">
      <c r="A10" s="17">
        <v>9</v>
      </c>
      <c r="B10" s="3" t="str">
        <f>VLOOKUP(C10,AUX!$C$2:$D$40,2)</f>
        <v>AUX_8</v>
      </c>
      <c r="C10" s="2">
        <v>39</v>
      </c>
      <c r="D10" s="2" t="str">
        <f>VLOOKUP(C10,AUX!$C$2:$E$40,3)</f>
        <v>BOG_8</v>
      </c>
      <c r="E10" s="18">
        <v>43943</v>
      </c>
      <c r="F10" s="8">
        <v>6</v>
      </c>
      <c r="G10" s="8">
        <v>0.9</v>
      </c>
      <c r="H10" s="8">
        <v>11</v>
      </c>
      <c r="I10" s="51">
        <f>VLOOKUP(J10,Assessment_Tables!$A$3:$B$7,2,FALSE)</f>
        <v>2</v>
      </c>
      <c r="J10" s="32" t="s">
        <v>117</v>
      </c>
    </row>
    <row r="11" spans="1:10" ht="16" thickBot="1" x14ac:dyDescent="0.25">
      <c r="A11" s="17">
        <v>10</v>
      </c>
      <c r="B11" s="3" t="str">
        <f>VLOOKUP(C11,AUX!$C$2:$D$40,2)</f>
        <v>AUX_1</v>
      </c>
      <c r="C11" s="2">
        <v>32</v>
      </c>
      <c r="D11" s="2" t="str">
        <f>VLOOKUP(C11,AUX!$C$2:$E$40,3)</f>
        <v>BOG_1</v>
      </c>
      <c r="E11" s="18">
        <v>40655</v>
      </c>
      <c r="F11" s="8">
        <v>1</v>
      </c>
      <c r="G11" s="8">
        <v>1</v>
      </c>
      <c r="H11" s="8">
        <v>2</v>
      </c>
      <c r="I11" s="51">
        <f>VLOOKUP(J11,Assessment_Tables!$A$3:$B$7,2,FALSE)</f>
        <v>2</v>
      </c>
      <c r="J11" s="32" t="s">
        <v>117</v>
      </c>
    </row>
    <row r="12" spans="1:10" ht="16" thickBot="1" x14ac:dyDescent="0.25">
      <c r="A12" s="17">
        <v>11</v>
      </c>
      <c r="B12" s="3" t="str">
        <f>VLOOKUP(C12,AUX!$C$2:$D$40,2)</f>
        <v>AUX_1</v>
      </c>
      <c r="C12" s="2">
        <v>32</v>
      </c>
      <c r="D12" s="2" t="str">
        <f>VLOOKUP(C12,AUX!$C$2:$E$40,3)</f>
        <v>BOG_1</v>
      </c>
      <c r="E12" s="18">
        <v>43212</v>
      </c>
      <c r="F12" s="8">
        <v>1</v>
      </c>
      <c r="G12" s="8">
        <v>1</v>
      </c>
      <c r="H12" s="8">
        <v>3</v>
      </c>
      <c r="I12" s="51">
        <f>VLOOKUP(J12,Assessment_Tables!$A$3:$B$7,2,FALSE)</f>
        <v>2</v>
      </c>
      <c r="J12" s="32" t="s">
        <v>117</v>
      </c>
    </row>
    <row r="13" spans="1:10" ht="16" thickBot="1" x14ac:dyDescent="0.25">
      <c r="A13" s="17">
        <v>12</v>
      </c>
      <c r="B13" s="3" t="str">
        <f>VLOOKUP(C13,AUX!$C$2:$D$40,2)</f>
        <v>AUX_1</v>
      </c>
      <c r="C13" s="2">
        <v>32</v>
      </c>
      <c r="D13" s="2" t="str">
        <f>VLOOKUP(C13,AUX!$C$2:$E$40,3)</f>
        <v>BOG_1</v>
      </c>
      <c r="E13" s="18">
        <v>43395</v>
      </c>
      <c r="F13" s="8">
        <v>1</v>
      </c>
      <c r="G13" s="8">
        <v>1</v>
      </c>
      <c r="H13" s="8">
        <v>4</v>
      </c>
      <c r="I13" s="51">
        <f>VLOOKUP(J13,Assessment_Tables!$A$3:$B$7,2,FALSE)</f>
        <v>2</v>
      </c>
      <c r="J13" s="32" t="s">
        <v>117</v>
      </c>
    </row>
    <row r="14" spans="1:10" ht="16" thickBot="1" x14ac:dyDescent="0.25">
      <c r="A14" s="17">
        <v>13</v>
      </c>
      <c r="B14" s="3" t="str">
        <f>VLOOKUP(C14,AUX!$C$2:$D$40,2)</f>
        <v>AUX_1</v>
      </c>
      <c r="C14" s="2">
        <v>32</v>
      </c>
      <c r="D14" s="2" t="str">
        <f>VLOOKUP(C14,AUX!$C$2:$E$40,3)</f>
        <v>BOG_1</v>
      </c>
      <c r="E14" s="18">
        <v>43577</v>
      </c>
      <c r="F14" s="8">
        <v>1</v>
      </c>
      <c r="G14" s="8">
        <v>1</v>
      </c>
      <c r="H14" s="8">
        <v>5</v>
      </c>
      <c r="I14" s="51">
        <f>VLOOKUP(J14,Assessment_Tables!$A$3:$B$7,2,FALSE)</f>
        <v>2</v>
      </c>
      <c r="J14" s="32" t="s">
        <v>117</v>
      </c>
    </row>
    <row r="15" spans="1:10" ht="16" thickBot="1" x14ac:dyDescent="0.25">
      <c r="A15" s="17">
        <v>14</v>
      </c>
      <c r="B15" s="3" t="str">
        <f>VLOOKUP(C15,AUX!$C$2:$D$40,2)</f>
        <v>AUX_1</v>
      </c>
      <c r="C15" s="2">
        <v>32</v>
      </c>
      <c r="D15" s="2" t="str">
        <f>VLOOKUP(C15,AUX!$C$2:$E$40,3)</f>
        <v>BOG_1</v>
      </c>
      <c r="E15" s="18">
        <v>43487</v>
      </c>
      <c r="F15" s="8">
        <v>2</v>
      </c>
      <c r="G15" s="8">
        <v>1</v>
      </c>
      <c r="H15" s="8">
        <v>8</v>
      </c>
      <c r="I15" s="51">
        <f>VLOOKUP(J15,Assessment_Tables!$A$3:$B$7,2,FALSE)</f>
        <v>3</v>
      </c>
      <c r="J15" s="32" t="s">
        <v>118</v>
      </c>
    </row>
    <row r="16" spans="1:10" ht="16" thickBot="1" x14ac:dyDescent="0.25">
      <c r="A16" s="17">
        <v>15</v>
      </c>
      <c r="B16" s="3" t="str">
        <f>VLOOKUP(C16,AUX!$C$2:$D$40,2)</f>
        <v>AUX_2</v>
      </c>
      <c r="C16" s="2">
        <v>33</v>
      </c>
      <c r="D16" s="2" t="str">
        <f>VLOOKUP(C16,AUX!$C$2:$E$40,3)</f>
        <v>BOG_2</v>
      </c>
      <c r="E16" s="18">
        <v>40655</v>
      </c>
      <c r="F16" s="8">
        <v>2</v>
      </c>
      <c r="G16" s="8">
        <v>0.95</v>
      </c>
      <c r="H16" s="8">
        <v>1</v>
      </c>
      <c r="I16" s="51">
        <f>VLOOKUP(J16,Assessment_Tables!$A$3:$B$7,2,FALSE)</f>
        <v>0</v>
      </c>
      <c r="J16" s="32" t="s">
        <v>115</v>
      </c>
    </row>
    <row r="17" spans="1:10" ht="16" thickBot="1" x14ac:dyDescent="0.25">
      <c r="A17" s="17">
        <v>16</v>
      </c>
      <c r="B17" s="3" t="str">
        <f>VLOOKUP(C17,AUX!$C$2:$D$40,2)</f>
        <v>AUX_2</v>
      </c>
      <c r="C17" s="2">
        <v>33</v>
      </c>
      <c r="D17" s="2" t="str">
        <f>VLOOKUP(C17,AUX!$C$2:$E$40,3)</f>
        <v>BOG_2</v>
      </c>
      <c r="E17" s="18">
        <v>43212</v>
      </c>
      <c r="F17" s="8">
        <v>2</v>
      </c>
      <c r="G17" s="8">
        <v>0.95</v>
      </c>
      <c r="H17" s="8">
        <v>2</v>
      </c>
      <c r="I17" s="51">
        <f>VLOOKUP(J17,Assessment_Tables!$A$3:$B$7,2,FALSE)</f>
        <v>1</v>
      </c>
      <c r="J17" s="32" t="s">
        <v>116</v>
      </c>
    </row>
    <row r="18" spans="1:10" ht="16" thickBot="1" x14ac:dyDescent="0.25">
      <c r="A18" s="17">
        <v>17</v>
      </c>
      <c r="B18" s="3" t="str">
        <f>VLOOKUP(C18,AUX!$C$2:$D$40,2)</f>
        <v>AUX_2</v>
      </c>
      <c r="C18" s="2">
        <v>33</v>
      </c>
      <c r="D18" s="2" t="str">
        <f>VLOOKUP(C18,AUX!$C$2:$E$40,3)</f>
        <v>BOG_2</v>
      </c>
      <c r="E18" s="18">
        <v>43395</v>
      </c>
      <c r="F18" s="8">
        <v>2</v>
      </c>
      <c r="G18" s="8">
        <v>0.95</v>
      </c>
      <c r="H18" s="8">
        <v>2</v>
      </c>
      <c r="I18" s="51">
        <f>VLOOKUP(J18,Assessment_Tables!$A$3:$B$7,2,FALSE)</f>
        <v>2</v>
      </c>
      <c r="J18" s="32" t="s">
        <v>117</v>
      </c>
    </row>
    <row r="19" spans="1:10" ht="16" thickBot="1" x14ac:dyDescent="0.25">
      <c r="A19" s="17">
        <v>18</v>
      </c>
      <c r="B19" s="3" t="str">
        <f>VLOOKUP(C19,AUX!$C$2:$D$40,2)</f>
        <v>AUX_2</v>
      </c>
      <c r="C19" s="2">
        <v>33</v>
      </c>
      <c r="D19" s="2" t="str">
        <f>VLOOKUP(C19,AUX!$C$2:$E$40,3)</f>
        <v>BOG_2</v>
      </c>
      <c r="E19" s="18">
        <v>43577</v>
      </c>
      <c r="F19" s="8">
        <v>4</v>
      </c>
      <c r="G19" s="8">
        <v>0.95</v>
      </c>
      <c r="H19" s="8">
        <v>4</v>
      </c>
      <c r="I19" s="51">
        <f>VLOOKUP(J19,Assessment_Tables!$A$3:$B$7,2,FALSE)</f>
        <v>2</v>
      </c>
      <c r="J19" s="32" t="s">
        <v>117</v>
      </c>
    </row>
    <row r="20" spans="1:10" ht="16" thickBot="1" x14ac:dyDescent="0.25">
      <c r="A20" s="17">
        <v>19</v>
      </c>
      <c r="B20" s="3" t="str">
        <f>VLOOKUP(C20,AUX!$C$2:$D$40,2)</f>
        <v>AUX_2</v>
      </c>
      <c r="C20" s="2">
        <v>33</v>
      </c>
      <c r="D20" s="2" t="str">
        <f>VLOOKUP(C20,AUX!$C$2:$E$40,3)</f>
        <v>BOG_2</v>
      </c>
      <c r="E20" s="18">
        <v>43852</v>
      </c>
      <c r="F20" s="8">
        <v>4</v>
      </c>
      <c r="G20" s="8">
        <v>0.95</v>
      </c>
      <c r="H20" s="8">
        <v>4</v>
      </c>
      <c r="I20" s="51">
        <f>VLOOKUP(J20,Assessment_Tables!$A$3:$B$7,2,FALSE)</f>
        <v>3</v>
      </c>
      <c r="J20" s="32" t="s">
        <v>118</v>
      </c>
    </row>
    <row r="21" spans="1:10" ht="16" thickBot="1" x14ac:dyDescent="0.25">
      <c r="A21" s="17">
        <v>20</v>
      </c>
      <c r="B21" s="3" t="str">
        <f>VLOOKUP(C21,AUX!$C$2:$D$40,2)</f>
        <v>AUX_3</v>
      </c>
      <c r="C21" s="2">
        <v>34</v>
      </c>
      <c r="D21" s="2" t="str">
        <f>VLOOKUP(C21,AUX!$C$2:$E$40,3)</f>
        <v>BOG_3</v>
      </c>
      <c r="E21" s="18">
        <v>40655</v>
      </c>
      <c r="F21" s="8">
        <v>2</v>
      </c>
      <c r="G21" s="8">
        <v>0.93</v>
      </c>
      <c r="H21" s="8">
        <v>1</v>
      </c>
      <c r="I21" s="51">
        <f>VLOOKUP(J21,Assessment_Tables!$A$3:$B$7,2,FALSE)</f>
        <v>2</v>
      </c>
      <c r="J21" s="32" t="s">
        <v>117</v>
      </c>
    </row>
    <row r="22" spans="1:10" ht="16" thickBot="1" x14ac:dyDescent="0.25">
      <c r="A22" s="17">
        <v>21</v>
      </c>
      <c r="B22" s="3" t="str">
        <f>VLOOKUP(C22,AUX!$C$2:$D$40,2)</f>
        <v>AUX_3</v>
      </c>
      <c r="C22" s="2">
        <v>34</v>
      </c>
      <c r="D22" s="2" t="str">
        <f>VLOOKUP(C22,AUX!$C$2:$E$40,3)</f>
        <v>BOG_3</v>
      </c>
      <c r="E22" s="18">
        <v>43212</v>
      </c>
      <c r="F22" s="8">
        <v>3</v>
      </c>
      <c r="G22" s="8">
        <v>0.93</v>
      </c>
      <c r="H22" s="8">
        <v>3</v>
      </c>
      <c r="I22" s="51">
        <f>VLOOKUP(J22,Assessment_Tables!$A$3:$B$7,2,FALSE)</f>
        <v>2</v>
      </c>
      <c r="J22" s="32" t="s">
        <v>117</v>
      </c>
    </row>
    <row r="23" spans="1:10" ht="16" thickBot="1" x14ac:dyDescent="0.25">
      <c r="A23" s="17">
        <v>22</v>
      </c>
      <c r="B23" s="3" t="str">
        <f>VLOOKUP(C23,AUX!$C$2:$D$40,2)</f>
        <v>AUX_3</v>
      </c>
      <c r="C23" s="2">
        <v>34</v>
      </c>
      <c r="D23" s="2" t="str">
        <f>VLOOKUP(C23,AUX!$C$2:$E$40,3)</f>
        <v>BOG_3</v>
      </c>
      <c r="E23" s="18">
        <v>43395</v>
      </c>
      <c r="F23" s="8">
        <v>10</v>
      </c>
      <c r="G23" s="8">
        <v>0.93</v>
      </c>
      <c r="H23" s="8">
        <v>5</v>
      </c>
      <c r="I23" s="51">
        <f>VLOOKUP(J23,Assessment_Tables!$A$3:$B$7,2,FALSE)</f>
        <v>2</v>
      </c>
      <c r="J23" s="32" t="s">
        <v>117</v>
      </c>
    </row>
    <row r="24" spans="1:10" ht="16" thickBot="1" x14ac:dyDescent="0.25">
      <c r="A24" s="17">
        <v>23</v>
      </c>
      <c r="B24" s="3" t="str">
        <f>VLOOKUP(C24,AUX!$C$2:$D$40,2)</f>
        <v>AUX_3</v>
      </c>
      <c r="C24" s="2">
        <v>34</v>
      </c>
      <c r="D24" s="2" t="str">
        <f>VLOOKUP(C24,AUX!$C$2:$E$40,3)</f>
        <v>BOG_3</v>
      </c>
      <c r="E24" s="18">
        <v>43577</v>
      </c>
      <c r="F24" s="8">
        <v>11</v>
      </c>
      <c r="G24" s="8">
        <v>0.93</v>
      </c>
      <c r="H24" s="8">
        <v>7</v>
      </c>
      <c r="I24" s="51">
        <f>VLOOKUP(J24,Assessment_Tables!$A$3:$B$7,2,FALSE)</f>
        <v>2</v>
      </c>
      <c r="J24" s="32" t="s">
        <v>117</v>
      </c>
    </row>
    <row r="25" spans="1:10" ht="16" thickBot="1" x14ac:dyDescent="0.25">
      <c r="A25" s="17">
        <v>24</v>
      </c>
      <c r="B25" s="3" t="str">
        <f>VLOOKUP(C25,AUX!$C$2:$D$40,2)</f>
        <v>AUX_3</v>
      </c>
      <c r="C25" s="2">
        <v>34</v>
      </c>
      <c r="D25" s="2" t="str">
        <f>VLOOKUP(C25,AUX!$C$2:$E$40,3)</f>
        <v>BOG_3</v>
      </c>
      <c r="E25" s="18">
        <v>43852</v>
      </c>
      <c r="F25" s="8">
        <v>12</v>
      </c>
      <c r="G25" s="8">
        <v>0.9</v>
      </c>
      <c r="H25" s="8">
        <v>8</v>
      </c>
      <c r="I25" s="51">
        <f>VLOOKUP(J25,Assessment_Tables!$A$3:$B$7,2,FALSE)</f>
        <v>2</v>
      </c>
      <c r="J25" s="32" t="s">
        <v>117</v>
      </c>
    </row>
    <row r="26" spans="1:10" ht="16" thickBot="1" x14ac:dyDescent="0.25">
      <c r="A26" s="17">
        <v>25</v>
      </c>
      <c r="B26" s="3" t="str">
        <f>VLOOKUP(C26,AUX!$C$2:$D$40,2)</f>
        <v>AUX_4</v>
      </c>
      <c r="C26" s="2">
        <v>35</v>
      </c>
      <c r="D26" s="2" t="str">
        <f>VLOOKUP(C26,AUX!$C$2:$E$40,3)</f>
        <v>BOG_4</v>
      </c>
      <c r="E26" s="18">
        <v>40655</v>
      </c>
      <c r="F26" s="8">
        <v>1</v>
      </c>
      <c r="G26" s="8">
        <v>0.9</v>
      </c>
      <c r="H26" s="8">
        <v>1</v>
      </c>
      <c r="I26" s="51">
        <f>VLOOKUP(J26,Assessment_Tables!$A$3:$B$7,2,FALSE)</f>
        <v>1</v>
      </c>
      <c r="J26" s="32" t="s">
        <v>116</v>
      </c>
    </row>
    <row r="27" spans="1:10" ht="16" thickBot="1" x14ac:dyDescent="0.25">
      <c r="A27" s="17">
        <v>26</v>
      </c>
      <c r="B27" s="3" t="str">
        <f>VLOOKUP(C27,AUX!$C$2:$D$40,2)</f>
        <v>AUX_4</v>
      </c>
      <c r="C27" s="2">
        <v>35</v>
      </c>
      <c r="D27" s="2" t="str">
        <f>VLOOKUP(C27,AUX!$C$2:$E$40,3)</f>
        <v>BOG_4</v>
      </c>
      <c r="E27" s="18">
        <v>43212</v>
      </c>
      <c r="F27" s="8">
        <v>1</v>
      </c>
      <c r="G27" s="8">
        <v>0.9</v>
      </c>
      <c r="H27" s="8">
        <v>2</v>
      </c>
      <c r="I27" s="51">
        <f>VLOOKUP(J27,Assessment_Tables!$A$3:$B$7,2,FALSE)</f>
        <v>2</v>
      </c>
      <c r="J27" s="32" t="s">
        <v>117</v>
      </c>
    </row>
    <row r="28" spans="1:10" ht="16" thickBot="1" x14ac:dyDescent="0.25">
      <c r="A28" s="17">
        <v>27</v>
      </c>
      <c r="B28" s="3" t="str">
        <f>VLOOKUP(C28,AUX!$C$2:$D$40,2)</f>
        <v>AUX_4</v>
      </c>
      <c r="C28" s="2">
        <v>35</v>
      </c>
      <c r="D28" s="2" t="str">
        <f>VLOOKUP(C28,AUX!$C$2:$E$40,3)</f>
        <v>BOG_4</v>
      </c>
      <c r="E28" s="18">
        <v>43395</v>
      </c>
      <c r="F28" s="8">
        <v>1</v>
      </c>
      <c r="G28" s="8">
        <v>0.9</v>
      </c>
      <c r="H28" s="8">
        <v>3</v>
      </c>
      <c r="I28" s="51">
        <f>VLOOKUP(J28,Assessment_Tables!$A$3:$B$7,2,FALSE)</f>
        <v>2</v>
      </c>
      <c r="J28" s="32" t="s">
        <v>117</v>
      </c>
    </row>
    <row r="29" spans="1:10" ht="16" thickBot="1" x14ac:dyDescent="0.25">
      <c r="A29" s="17">
        <v>28</v>
      </c>
      <c r="B29" s="3" t="str">
        <f>VLOOKUP(C29,AUX!$C$2:$D$40,2)</f>
        <v>AUX_4</v>
      </c>
      <c r="C29" s="2">
        <v>35</v>
      </c>
      <c r="D29" s="2" t="str">
        <f>VLOOKUP(C29,AUX!$C$2:$E$40,3)</f>
        <v>BOG_4</v>
      </c>
      <c r="E29" s="18">
        <v>43577</v>
      </c>
      <c r="F29" s="8">
        <v>1</v>
      </c>
      <c r="G29" s="8">
        <v>0.9</v>
      </c>
      <c r="H29" s="8">
        <v>3</v>
      </c>
      <c r="I29" s="51">
        <f>VLOOKUP(J29,Assessment_Tables!$A$3:$B$7,2,FALSE)</f>
        <v>2</v>
      </c>
      <c r="J29" s="32" t="s">
        <v>117</v>
      </c>
    </row>
    <row r="30" spans="1:10" ht="16" thickBot="1" x14ac:dyDescent="0.25">
      <c r="A30" s="17">
        <v>29</v>
      </c>
      <c r="B30" s="3" t="str">
        <f>VLOOKUP(C30,AUX!$C$2:$D$40,2)</f>
        <v>AUX_4</v>
      </c>
      <c r="C30" s="2">
        <v>35</v>
      </c>
      <c r="D30" s="2" t="str">
        <f>VLOOKUP(C30,AUX!$C$2:$E$40,3)</f>
        <v>BOG_4</v>
      </c>
      <c r="E30" s="18">
        <v>43852</v>
      </c>
      <c r="F30" s="8">
        <v>2</v>
      </c>
      <c r="G30" s="8">
        <v>0.9</v>
      </c>
      <c r="H30" s="8">
        <v>3</v>
      </c>
      <c r="I30" s="51">
        <f>VLOOKUP(J30,Assessment_Tables!$A$3:$B$7,2,FALSE)</f>
        <v>2</v>
      </c>
      <c r="J30" s="32" t="s">
        <v>117</v>
      </c>
    </row>
    <row r="31" spans="1:10" ht="16" thickBot="1" x14ac:dyDescent="0.25">
      <c r="A31" s="17">
        <v>30</v>
      </c>
      <c r="B31" s="3" t="str">
        <f>VLOOKUP(C31,AUX!$C$2:$D$40,2)</f>
        <v>AUX_5</v>
      </c>
      <c r="C31" s="2">
        <v>36</v>
      </c>
      <c r="D31" s="2" t="str">
        <f>VLOOKUP(C31,AUX!$C$2:$E$40,3)</f>
        <v>BOG_5</v>
      </c>
      <c r="E31" s="18">
        <v>43212</v>
      </c>
      <c r="F31" s="8">
        <v>1</v>
      </c>
      <c r="G31" s="8">
        <v>0.85</v>
      </c>
      <c r="H31" s="8">
        <v>3</v>
      </c>
      <c r="I31" s="51">
        <f>VLOOKUP(J31,Assessment_Tables!$A$3:$B$7,2,FALSE)</f>
        <v>0</v>
      </c>
      <c r="J31" s="32" t="s">
        <v>115</v>
      </c>
    </row>
    <row r="32" spans="1:10" ht="16" thickBot="1" x14ac:dyDescent="0.25">
      <c r="A32" s="17">
        <v>31</v>
      </c>
      <c r="B32" s="3" t="str">
        <f>VLOOKUP(C32,AUX!$C$2:$D$40,2)</f>
        <v>AUX_6</v>
      </c>
      <c r="C32" s="2">
        <v>37</v>
      </c>
      <c r="D32" s="2" t="str">
        <f>VLOOKUP(C32,AUX!$C$2:$E$40,3)</f>
        <v>BOG_6</v>
      </c>
      <c r="E32" s="18">
        <v>43395</v>
      </c>
      <c r="F32" s="8">
        <v>3</v>
      </c>
      <c r="G32" s="8">
        <v>0.86</v>
      </c>
      <c r="H32" s="8">
        <v>3</v>
      </c>
      <c r="I32" s="51">
        <f>VLOOKUP(J32,Assessment_Tables!$A$3:$B$7,2,FALSE)</f>
        <v>2</v>
      </c>
      <c r="J32" s="32" t="s">
        <v>117</v>
      </c>
    </row>
    <row r="33" spans="1:10" ht="16" thickBot="1" x14ac:dyDescent="0.25">
      <c r="A33" s="17">
        <v>32</v>
      </c>
      <c r="B33" s="3" t="str">
        <f>VLOOKUP(C33,AUX!$C$2:$D$40,2)</f>
        <v>AUX_6</v>
      </c>
      <c r="C33" s="2">
        <v>37</v>
      </c>
      <c r="D33" s="2" t="str">
        <f>VLOOKUP(C33,AUX!$C$2:$E$40,3)</f>
        <v>BOG_6</v>
      </c>
      <c r="E33" s="18">
        <v>43577</v>
      </c>
      <c r="F33" s="8">
        <v>4</v>
      </c>
      <c r="G33" s="8">
        <v>0.83</v>
      </c>
      <c r="H33" s="8">
        <v>3</v>
      </c>
      <c r="I33" s="51">
        <f>VLOOKUP(J33,Assessment_Tables!$A$3:$B$7,2,FALSE)</f>
        <v>4</v>
      </c>
      <c r="J33" s="32" t="s">
        <v>119</v>
      </c>
    </row>
    <row r="34" spans="1:10" ht="16" thickBot="1" x14ac:dyDescent="0.25">
      <c r="A34" s="17">
        <v>33</v>
      </c>
      <c r="B34" s="3" t="str">
        <f>VLOOKUP(C34,AUX!$C$2:$D$40,2)</f>
        <v>AUX_6</v>
      </c>
      <c r="C34" s="2">
        <v>37</v>
      </c>
      <c r="D34" s="2" t="str">
        <f>VLOOKUP(C34,AUX!$C$2:$E$40,3)</f>
        <v>BOG_6</v>
      </c>
      <c r="E34" s="18">
        <v>43852</v>
      </c>
      <c r="F34" s="8">
        <v>5</v>
      </c>
      <c r="G34" s="8">
        <v>0.83</v>
      </c>
      <c r="H34" s="8">
        <v>3</v>
      </c>
      <c r="I34" s="51">
        <f>VLOOKUP(J34,Assessment_Tables!$A$3:$B$7,2,FALSE)</f>
        <v>2</v>
      </c>
      <c r="J34" s="32" t="s">
        <v>117</v>
      </c>
    </row>
    <row r="35" spans="1:10" ht="16" thickBot="1" x14ac:dyDescent="0.25">
      <c r="A35" s="17">
        <v>34</v>
      </c>
      <c r="B35" s="3" t="str">
        <f>VLOOKUP(C35,AUX!$C$2:$D$40,2)</f>
        <v>AUX_7</v>
      </c>
      <c r="C35" s="2">
        <v>38</v>
      </c>
      <c r="D35" s="2" t="str">
        <f>VLOOKUP(C35,AUX!$C$2:$E$40,3)</f>
        <v>BOG_7</v>
      </c>
      <c r="E35" s="18">
        <v>43212</v>
      </c>
      <c r="F35" s="8">
        <v>1</v>
      </c>
      <c r="G35" s="8">
        <v>0.97</v>
      </c>
      <c r="H35" s="8">
        <v>4</v>
      </c>
      <c r="I35" s="51">
        <f>VLOOKUP(J35,Assessment_Tables!$A$3:$B$7,2,FALSE)</f>
        <v>0</v>
      </c>
      <c r="J35" s="32" t="s">
        <v>115</v>
      </c>
    </row>
    <row r="36" spans="1:10" ht="16" thickBot="1" x14ac:dyDescent="0.25">
      <c r="A36" s="17">
        <v>35</v>
      </c>
      <c r="B36" s="3" t="str">
        <f>VLOOKUP(C36,AUX!$C$2:$D$40,2)</f>
        <v>AUX_7</v>
      </c>
      <c r="C36" s="2">
        <v>38</v>
      </c>
      <c r="D36" s="2" t="str">
        <f>VLOOKUP(C36,AUX!$C$2:$E$40,3)</f>
        <v>BOG_7</v>
      </c>
      <c r="E36" s="18">
        <v>43395</v>
      </c>
      <c r="F36" s="8">
        <v>1</v>
      </c>
      <c r="G36" s="8">
        <v>0.97</v>
      </c>
      <c r="H36" s="8">
        <v>4</v>
      </c>
      <c r="I36" s="51">
        <f>VLOOKUP(J36,Assessment_Tables!$A$3:$B$7,2,FALSE)</f>
        <v>2</v>
      </c>
      <c r="J36" s="32" t="s">
        <v>117</v>
      </c>
    </row>
    <row r="37" spans="1:10" ht="16" thickBot="1" x14ac:dyDescent="0.25">
      <c r="A37" s="17">
        <v>36</v>
      </c>
      <c r="B37" s="3" t="str">
        <f>VLOOKUP(C37,AUX!$C$2:$D$40,2)</f>
        <v>AUX_7</v>
      </c>
      <c r="C37" s="2">
        <v>38</v>
      </c>
      <c r="D37" s="2" t="str">
        <f>VLOOKUP(C37,AUX!$C$2:$E$40,3)</f>
        <v>BOG_7</v>
      </c>
      <c r="E37" s="18">
        <v>43577</v>
      </c>
      <c r="F37" s="8">
        <v>1</v>
      </c>
      <c r="G37" s="8">
        <v>0.96</v>
      </c>
      <c r="H37" s="8">
        <v>7</v>
      </c>
      <c r="I37" s="51">
        <f>VLOOKUP(J37,Assessment_Tables!$A$3:$B$7,2,FALSE)</f>
        <v>2</v>
      </c>
      <c r="J37" s="32" t="s">
        <v>117</v>
      </c>
    </row>
    <row r="38" spans="1:10" ht="16" thickBot="1" x14ac:dyDescent="0.25">
      <c r="A38" s="17">
        <v>37</v>
      </c>
      <c r="B38" s="3" t="str">
        <f>VLOOKUP(C38,AUX!$C$2:$D$40,2)</f>
        <v>AUX_7</v>
      </c>
      <c r="C38" s="2">
        <v>38</v>
      </c>
      <c r="D38" s="2" t="str">
        <f>VLOOKUP(C38,AUX!$C$2:$E$40,3)</f>
        <v>BOG_7</v>
      </c>
      <c r="E38" s="18">
        <v>43852</v>
      </c>
      <c r="F38" s="8">
        <v>1</v>
      </c>
      <c r="G38" s="8">
        <v>0.95</v>
      </c>
      <c r="H38" s="8">
        <v>9</v>
      </c>
      <c r="I38" s="51">
        <f>VLOOKUP(J38,Assessment_Tables!$A$3:$B$7,2,FALSE)</f>
        <v>3</v>
      </c>
      <c r="J38" s="32" t="s">
        <v>118</v>
      </c>
    </row>
    <row r="39" spans="1:10" ht="16" thickBot="1" x14ac:dyDescent="0.25">
      <c r="A39" s="17">
        <v>38</v>
      </c>
      <c r="B39" s="3" t="str">
        <f>VLOOKUP(C39,AUX!$C$2:$D$40,2)</f>
        <v>AUX_9</v>
      </c>
      <c r="C39" s="2">
        <v>40</v>
      </c>
      <c r="D39" s="2" t="str">
        <f>VLOOKUP(C39,AUX!$C$2:$E$40,3)</f>
        <v>BOG_9</v>
      </c>
      <c r="E39" s="18">
        <v>43212</v>
      </c>
      <c r="F39" s="8">
        <v>2</v>
      </c>
      <c r="G39" s="8">
        <v>0.9</v>
      </c>
      <c r="H39" s="8">
        <v>1</v>
      </c>
      <c r="I39" s="51">
        <f>VLOOKUP(J39,Assessment_Tables!$A$3:$B$7,2,FALSE)</f>
        <v>2</v>
      </c>
      <c r="J39" s="32" t="s">
        <v>117</v>
      </c>
    </row>
    <row r="40" spans="1:10" ht="16" thickBot="1" x14ac:dyDescent="0.25">
      <c r="A40" s="17">
        <v>39</v>
      </c>
      <c r="B40" s="3" t="str">
        <f>VLOOKUP(C40,AUX!$C$2:$D$40,2)</f>
        <v>AUX_9</v>
      </c>
      <c r="C40" s="2">
        <v>40</v>
      </c>
      <c r="D40" s="2" t="str">
        <f>VLOOKUP(C40,AUX!$C$2:$E$40,3)</f>
        <v>BOG_9</v>
      </c>
      <c r="E40" s="18">
        <v>43395</v>
      </c>
      <c r="F40" s="8">
        <v>2</v>
      </c>
      <c r="G40" s="8">
        <v>0.9</v>
      </c>
      <c r="H40" s="8">
        <v>1</v>
      </c>
      <c r="I40" s="51">
        <f>VLOOKUP(J40,Assessment_Tables!$A$3:$B$7,2,FALSE)</f>
        <v>2</v>
      </c>
      <c r="J40" s="32" t="s">
        <v>117</v>
      </c>
    </row>
    <row r="41" spans="1:10" ht="16" thickBot="1" x14ac:dyDescent="0.25">
      <c r="A41" s="17">
        <v>40</v>
      </c>
      <c r="B41" s="3" t="str">
        <f>VLOOKUP(C41,AUX!$C$2:$D$40,2)</f>
        <v>AUX_9</v>
      </c>
      <c r="C41" s="2">
        <v>40</v>
      </c>
      <c r="D41" s="2" t="str">
        <f>VLOOKUP(C41,AUX!$C$2:$E$40,3)</f>
        <v>BOG_9</v>
      </c>
      <c r="E41" s="18">
        <v>43577</v>
      </c>
      <c r="F41" s="8">
        <v>2</v>
      </c>
      <c r="G41" s="8">
        <v>0.87</v>
      </c>
      <c r="H41" s="8">
        <v>1</v>
      </c>
      <c r="I41" s="51">
        <f>VLOOKUP(J41,Assessment_Tables!$A$3:$B$7,2,FALSE)</f>
        <v>2</v>
      </c>
      <c r="J41" s="32" t="s">
        <v>117</v>
      </c>
    </row>
    <row r="42" spans="1:10" ht="16" thickBot="1" x14ac:dyDescent="0.25">
      <c r="A42" s="17">
        <v>41</v>
      </c>
      <c r="B42" s="3" t="str">
        <f>VLOOKUP(C42,AUX!$C$2:$D$40,2)</f>
        <v>AUX_9</v>
      </c>
      <c r="C42" s="2">
        <v>40</v>
      </c>
      <c r="D42" s="2" t="str">
        <f>VLOOKUP(C42,AUX!$C$2:$E$40,3)</f>
        <v>BOG_9</v>
      </c>
      <c r="E42" s="18">
        <v>43852</v>
      </c>
      <c r="F42" s="8">
        <v>2</v>
      </c>
      <c r="G42" s="8">
        <v>0.87</v>
      </c>
      <c r="H42" s="8">
        <v>2</v>
      </c>
      <c r="I42" s="51">
        <f>VLOOKUP(J42,Assessment_Tables!$A$3:$B$7,2,FALSE)</f>
        <v>2</v>
      </c>
      <c r="J42" s="32" t="s">
        <v>117</v>
      </c>
    </row>
    <row r="43" spans="1:10" ht="16" thickBot="1" x14ac:dyDescent="0.25">
      <c r="A43" s="17">
        <v>41</v>
      </c>
      <c r="B43" s="3" t="str">
        <f>VLOOKUP(C43,AUX!$C$2:$D$40,2)</f>
        <v>AUX_10</v>
      </c>
      <c r="C43" s="2">
        <v>41</v>
      </c>
      <c r="D43" s="2" t="str">
        <f>VLOOKUP(C43,AUX!$C$2:$E$40,3)</f>
        <v>BOG_10</v>
      </c>
      <c r="E43" s="18">
        <v>42027</v>
      </c>
      <c r="F43" s="8">
        <v>7</v>
      </c>
      <c r="G43" s="8">
        <v>0.95</v>
      </c>
      <c r="H43" s="8">
        <v>4</v>
      </c>
      <c r="I43" s="51">
        <f>VLOOKUP(J43,Assessment_Tables!$A$3:$B$7,2,FALSE)</f>
        <v>2</v>
      </c>
      <c r="J43" s="32" t="s">
        <v>117</v>
      </c>
    </row>
    <row r="44" spans="1:10" ht="16" thickBot="1" x14ac:dyDescent="0.25">
      <c r="A44" s="17">
        <v>41</v>
      </c>
      <c r="B44" s="3" t="str">
        <f>VLOOKUP(C44,AUX!$C$2:$D$40,2)</f>
        <v>AUX_10</v>
      </c>
      <c r="C44" s="2">
        <v>41</v>
      </c>
      <c r="D44" s="2" t="str">
        <f>VLOOKUP(C44,AUX!$C$2:$E$40,3)</f>
        <v>BOG_10</v>
      </c>
      <c r="E44" s="18">
        <v>42759</v>
      </c>
      <c r="F44" s="8">
        <v>7</v>
      </c>
      <c r="G44" s="8">
        <v>0.95</v>
      </c>
      <c r="H44" s="8">
        <v>4</v>
      </c>
      <c r="I44" s="51">
        <f>VLOOKUP(J44,Assessment_Tables!$A$3:$B$7,2,FALSE)</f>
        <v>2</v>
      </c>
      <c r="J44" s="32" t="s">
        <v>117</v>
      </c>
    </row>
    <row r="45" spans="1:10" ht="16" thickBot="1" x14ac:dyDescent="0.25">
      <c r="A45" s="17">
        <v>41</v>
      </c>
      <c r="B45" s="3" t="str">
        <f>VLOOKUP(C45,AUX!$C$2:$D$40,2)</f>
        <v>AUX_10</v>
      </c>
      <c r="C45" s="2">
        <v>41</v>
      </c>
      <c r="D45" s="2" t="str">
        <f>VLOOKUP(C45,AUX!$C$2:$E$40,3)</f>
        <v>BOG_10</v>
      </c>
      <c r="E45" s="18">
        <v>43490</v>
      </c>
      <c r="F45" s="8">
        <v>8</v>
      </c>
      <c r="G45" s="8">
        <v>0.96</v>
      </c>
      <c r="H45" s="8">
        <v>4</v>
      </c>
      <c r="I45" s="51">
        <f>VLOOKUP(J45,Assessment_Tables!$A$3:$B$7,2,FALSE)</f>
        <v>2</v>
      </c>
      <c r="J45" s="32" t="s">
        <v>117</v>
      </c>
    </row>
    <row r="46" spans="1:10" ht="16" thickBot="1" x14ac:dyDescent="0.25">
      <c r="A46" s="17">
        <v>41</v>
      </c>
      <c r="B46" s="3" t="str">
        <f>VLOOKUP(C46,AUX!$C$2:$D$40,2)</f>
        <v>AUX_11</v>
      </c>
      <c r="C46" s="2">
        <v>42</v>
      </c>
      <c r="D46" s="2" t="str">
        <f>VLOOKUP(C46,AUX!$C$2:$E$40,3)</f>
        <v>BOG_11</v>
      </c>
      <c r="E46" s="18">
        <v>42027</v>
      </c>
      <c r="F46" s="8">
        <v>1</v>
      </c>
      <c r="G46" s="8">
        <v>0.9</v>
      </c>
      <c r="H46" s="8">
        <v>1</v>
      </c>
      <c r="I46" s="51">
        <f>VLOOKUP(J46,Assessment_Tables!$A$3:$B$7,2,FALSE)</f>
        <v>1</v>
      </c>
      <c r="J46" s="32" t="s">
        <v>116</v>
      </c>
    </row>
    <row r="47" spans="1:10" ht="16" thickBot="1" x14ac:dyDescent="0.25">
      <c r="A47" s="17">
        <v>41</v>
      </c>
      <c r="B47" s="3" t="str">
        <f>VLOOKUP(C47,AUX!$C$2:$D$40,2)</f>
        <v>AUX_11</v>
      </c>
      <c r="C47" s="2">
        <v>42</v>
      </c>
      <c r="D47" s="2" t="str">
        <f>VLOOKUP(C47,AUX!$C$2:$E$40,3)</f>
        <v>BOG_11</v>
      </c>
      <c r="E47" s="18">
        <v>42759</v>
      </c>
      <c r="F47" s="8">
        <v>1</v>
      </c>
      <c r="G47" s="8">
        <v>0.9</v>
      </c>
      <c r="H47" s="8">
        <v>1</v>
      </c>
      <c r="I47" s="51">
        <f>VLOOKUP(J47,Assessment_Tables!$A$3:$B$7,2,FALSE)</f>
        <v>2</v>
      </c>
      <c r="J47" s="32" t="s">
        <v>117</v>
      </c>
    </row>
    <row r="48" spans="1:10" ht="16" thickBot="1" x14ac:dyDescent="0.25">
      <c r="A48" s="17">
        <v>41</v>
      </c>
      <c r="B48" s="3" t="str">
        <f>VLOOKUP(C48,AUX!$C$2:$D$40,2)</f>
        <v>AUX_11</v>
      </c>
      <c r="C48" s="2">
        <v>42</v>
      </c>
      <c r="D48" s="2" t="str">
        <f>VLOOKUP(C48,AUX!$C$2:$E$40,3)</f>
        <v>BOG_11</v>
      </c>
      <c r="E48" s="18">
        <v>43490</v>
      </c>
      <c r="F48" s="8">
        <v>1</v>
      </c>
      <c r="G48" s="8">
        <v>0.9</v>
      </c>
      <c r="H48" s="8">
        <v>9</v>
      </c>
      <c r="I48" s="51">
        <f>VLOOKUP(J48,Assessment_Tables!$A$3:$B$7,2,FALSE)</f>
        <v>3</v>
      </c>
      <c r="J48" s="32" t="s">
        <v>118</v>
      </c>
    </row>
    <row r="49" spans="1:10" ht="16" thickBot="1" x14ac:dyDescent="0.25">
      <c r="A49" s="17">
        <v>41</v>
      </c>
      <c r="B49" s="3" t="str">
        <f>VLOOKUP(C49,AUX!$C$2:$D$40,2)</f>
        <v>AUX_12</v>
      </c>
      <c r="C49" s="2">
        <v>43</v>
      </c>
      <c r="D49" s="2" t="str">
        <f>VLOOKUP(C49,AUX!$C$2:$E$40,3)</f>
        <v>BOG_12</v>
      </c>
      <c r="E49" s="18">
        <v>42027</v>
      </c>
      <c r="F49" s="8">
        <v>4</v>
      </c>
      <c r="G49" s="8">
        <v>0.95</v>
      </c>
      <c r="H49" s="8">
        <v>2</v>
      </c>
      <c r="I49" s="51">
        <f>VLOOKUP(J49,Assessment_Tables!$A$3:$B$7,2,FALSE)</f>
        <v>2</v>
      </c>
      <c r="J49" s="32" t="s">
        <v>117</v>
      </c>
    </row>
    <row r="50" spans="1:10" ht="16" thickBot="1" x14ac:dyDescent="0.25">
      <c r="A50" s="17">
        <v>41</v>
      </c>
      <c r="B50" s="3" t="str">
        <f>VLOOKUP(C50,AUX!$C$2:$D$40,2)</f>
        <v>AUX_12</v>
      </c>
      <c r="C50" s="2">
        <v>43</v>
      </c>
      <c r="D50" s="2" t="str">
        <f>VLOOKUP(C50,AUX!$C$2:$E$40,3)</f>
        <v>BOG_12</v>
      </c>
      <c r="E50" s="18">
        <v>42759</v>
      </c>
      <c r="F50" s="8">
        <v>4</v>
      </c>
      <c r="G50" s="8">
        <v>0.95</v>
      </c>
      <c r="H50" s="8">
        <v>2</v>
      </c>
      <c r="I50" s="51">
        <f>VLOOKUP(J50,Assessment_Tables!$A$3:$B$7,2,FALSE)</f>
        <v>2</v>
      </c>
      <c r="J50" s="32" t="s">
        <v>117</v>
      </c>
    </row>
    <row r="51" spans="1:10" ht="16" thickBot="1" x14ac:dyDescent="0.25">
      <c r="A51" s="17">
        <v>41</v>
      </c>
      <c r="B51" s="3" t="str">
        <f>VLOOKUP(C51,AUX!$C$2:$D$40,2)</f>
        <v>AUX_12</v>
      </c>
      <c r="C51" s="2">
        <v>43</v>
      </c>
      <c r="D51" s="2" t="str">
        <f>VLOOKUP(C51,AUX!$C$2:$E$40,3)</f>
        <v>BOG_12</v>
      </c>
      <c r="E51" s="18">
        <v>43490</v>
      </c>
      <c r="F51" s="8">
        <v>4</v>
      </c>
      <c r="G51" s="8">
        <v>0.94</v>
      </c>
      <c r="H51" s="8">
        <v>2</v>
      </c>
      <c r="I51" s="51">
        <f>VLOOKUP(J51,Assessment_Tables!$A$3:$B$7,2,FALSE)</f>
        <v>3</v>
      </c>
      <c r="J51" s="32" t="s">
        <v>118</v>
      </c>
    </row>
    <row r="52" spans="1:10" ht="16" thickBot="1" x14ac:dyDescent="0.25">
      <c r="A52" s="17">
        <v>41</v>
      </c>
      <c r="B52" s="3" t="str">
        <f>VLOOKUP(C52,AUX!$C$2:$D$40,2)</f>
        <v>AUX_14</v>
      </c>
      <c r="C52" s="2">
        <v>45</v>
      </c>
      <c r="D52" s="2" t="str">
        <f>VLOOKUP(C52,AUX!$C$2:$E$40,3)</f>
        <v>BOG_14</v>
      </c>
      <c r="E52" s="18">
        <v>42027</v>
      </c>
      <c r="F52" s="8">
        <v>1</v>
      </c>
      <c r="G52" s="8">
        <v>0.89</v>
      </c>
      <c r="H52" s="8">
        <v>1</v>
      </c>
      <c r="I52" s="51">
        <f>VLOOKUP(J52,Assessment_Tables!$A$3:$B$7,2,FALSE)</f>
        <v>2</v>
      </c>
      <c r="J52" s="32" t="s">
        <v>117</v>
      </c>
    </row>
    <row r="53" spans="1:10" ht="16" thickBot="1" x14ac:dyDescent="0.25">
      <c r="A53" s="17">
        <v>41</v>
      </c>
      <c r="B53" s="3" t="str">
        <f>VLOOKUP(C53,AUX!$C$2:$D$40,2)</f>
        <v>AUX_14</v>
      </c>
      <c r="C53" s="2">
        <v>45</v>
      </c>
      <c r="D53" s="2" t="str">
        <f>VLOOKUP(C53,AUX!$C$2:$E$40,3)</f>
        <v>BOG_14</v>
      </c>
      <c r="E53" s="18">
        <v>42759</v>
      </c>
      <c r="F53" s="8">
        <v>2</v>
      </c>
      <c r="G53" s="8">
        <v>0.89</v>
      </c>
      <c r="H53" s="8">
        <v>5</v>
      </c>
      <c r="I53" s="51">
        <f>VLOOKUP(J53,Assessment_Tables!$A$3:$B$7,2,FALSE)</f>
        <v>2</v>
      </c>
      <c r="J53" s="32" t="s">
        <v>117</v>
      </c>
    </row>
    <row r="54" spans="1:10" ht="16" thickBot="1" x14ac:dyDescent="0.25">
      <c r="A54" s="17">
        <v>41</v>
      </c>
      <c r="B54" s="3" t="str">
        <f>VLOOKUP(C54,AUX!$C$2:$D$40,2)</f>
        <v>AUX_14</v>
      </c>
      <c r="C54" s="2">
        <v>45</v>
      </c>
      <c r="D54" s="2" t="str">
        <f>VLOOKUP(C54,AUX!$C$2:$E$40,3)</f>
        <v>BOG_14</v>
      </c>
      <c r="E54" s="18">
        <v>43490</v>
      </c>
      <c r="F54" s="8">
        <v>3</v>
      </c>
      <c r="G54" s="8">
        <v>0.89</v>
      </c>
      <c r="H54" s="8">
        <v>6</v>
      </c>
      <c r="I54" s="51">
        <f>VLOOKUP(J54,Assessment_Tables!$A$3:$B$7,2,FALSE)</f>
        <v>2</v>
      </c>
      <c r="J54" s="32" t="s">
        <v>117</v>
      </c>
    </row>
    <row r="55" spans="1:10" ht="16" thickBot="1" x14ac:dyDescent="0.25">
      <c r="A55" s="17">
        <v>41</v>
      </c>
      <c r="B55" s="3" t="str">
        <f>VLOOKUP(C55,AUX!$C$2:$D$40,2)</f>
        <v>AUX_15</v>
      </c>
      <c r="C55" s="2">
        <v>46</v>
      </c>
      <c r="D55" s="2" t="str">
        <f>VLOOKUP(C55,AUX!$C$2:$E$40,3)</f>
        <v>BOG_15</v>
      </c>
      <c r="E55" s="18">
        <v>42027</v>
      </c>
      <c r="F55" s="8">
        <v>1</v>
      </c>
      <c r="G55" s="8">
        <v>0.94</v>
      </c>
      <c r="H55" s="8">
        <v>6</v>
      </c>
      <c r="I55" s="51">
        <f>VLOOKUP(J55,Assessment_Tables!$A$3:$B$7,2,FALSE)</f>
        <v>2</v>
      </c>
      <c r="J55" s="32" t="s">
        <v>117</v>
      </c>
    </row>
    <row r="56" spans="1:10" ht="16" thickBot="1" x14ac:dyDescent="0.25">
      <c r="A56" s="17">
        <v>41</v>
      </c>
      <c r="B56" s="3" t="str">
        <f>VLOOKUP(C56,AUX!$C$2:$D$40,2)</f>
        <v>AUX_15</v>
      </c>
      <c r="C56" s="2">
        <v>46</v>
      </c>
      <c r="D56" s="2" t="str">
        <f>VLOOKUP(C56,AUX!$C$2:$E$40,3)</f>
        <v>BOG_15</v>
      </c>
      <c r="E56" s="18">
        <v>42759</v>
      </c>
      <c r="F56" s="8">
        <v>3</v>
      </c>
      <c r="G56" s="8">
        <v>0.94</v>
      </c>
      <c r="H56" s="8">
        <v>6</v>
      </c>
      <c r="I56" s="51">
        <f>VLOOKUP(J56,Assessment_Tables!$A$3:$B$7,2,FALSE)</f>
        <v>2</v>
      </c>
      <c r="J56" s="32" t="s">
        <v>117</v>
      </c>
    </row>
    <row r="57" spans="1:10" ht="16" thickBot="1" x14ac:dyDescent="0.25">
      <c r="A57" s="17">
        <v>41</v>
      </c>
      <c r="B57" s="3" t="str">
        <f>VLOOKUP(C57,AUX!$C$2:$D$40,2)</f>
        <v>AUX_15</v>
      </c>
      <c r="C57" s="2">
        <v>46</v>
      </c>
      <c r="D57" s="2" t="str">
        <f>VLOOKUP(C57,AUX!$C$2:$E$40,3)</f>
        <v>BOG_15</v>
      </c>
      <c r="E57" s="18">
        <v>43490</v>
      </c>
      <c r="F57" s="8">
        <v>5</v>
      </c>
      <c r="G57" s="8">
        <v>0.94</v>
      </c>
      <c r="H57" s="8">
        <v>6</v>
      </c>
      <c r="I57" s="51">
        <f>VLOOKUP(J57,Assessment_Tables!$A$3:$B$7,2,FALSE)</f>
        <v>4</v>
      </c>
      <c r="J57" s="32" t="s">
        <v>119</v>
      </c>
    </row>
    <row r="58" spans="1:10" ht="16" thickBot="1" x14ac:dyDescent="0.25">
      <c r="A58" s="17">
        <v>41</v>
      </c>
      <c r="B58" s="3" t="str">
        <f>VLOOKUP(C58,AUX!$C$2:$D$40,2)</f>
        <v>AUX_16</v>
      </c>
      <c r="C58" s="2">
        <v>47</v>
      </c>
      <c r="D58" s="2" t="str">
        <f>VLOOKUP(C58,AUX!$C$2:$E$40,3)</f>
        <v>BOG_16</v>
      </c>
      <c r="E58" s="18">
        <v>42027</v>
      </c>
      <c r="F58" s="8">
        <v>6</v>
      </c>
      <c r="G58" s="8">
        <v>1</v>
      </c>
      <c r="H58" s="8">
        <v>3</v>
      </c>
      <c r="I58" s="51">
        <f>VLOOKUP(J58,Assessment_Tables!$A$3:$B$7,2,FALSE)</f>
        <v>0</v>
      </c>
      <c r="J58" s="32" t="s">
        <v>115</v>
      </c>
    </row>
    <row r="59" spans="1:10" ht="16" thickBot="1" x14ac:dyDescent="0.25">
      <c r="A59" s="17">
        <v>41</v>
      </c>
      <c r="B59" s="3" t="str">
        <f>VLOOKUP(C59,AUX!$C$2:$D$40,2)</f>
        <v>AUX_16</v>
      </c>
      <c r="C59" s="2">
        <v>47</v>
      </c>
      <c r="D59" s="2" t="str">
        <f>VLOOKUP(C59,AUX!$C$2:$E$40,3)</f>
        <v>BOG_16</v>
      </c>
      <c r="E59" s="18">
        <v>42759</v>
      </c>
      <c r="F59" s="8">
        <v>8</v>
      </c>
      <c r="G59" s="8">
        <v>0.98</v>
      </c>
      <c r="H59" s="8">
        <v>6</v>
      </c>
      <c r="I59" s="51">
        <f>VLOOKUP(J59,Assessment_Tables!$A$3:$B$7,2,FALSE)</f>
        <v>2</v>
      </c>
      <c r="J59" s="32" t="s">
        <v>117</v>
      </c>
    </row>
    <row r="60" spans="1:10" ht="16" thickBot="1" x14ac:dyDescent="0.25">
      <c r="A60" s="17">
        <v>41</v>
      </c>
      <c r="B60" s="3" t="str">
        <f>VLOOKUP(C60,AUX!$C$2:$D$40,2)</f>
        <v>AUX_16</v>
      </c>
      <c r="C60" s="2">
        <v>47</v>
      </c>
      <c r="D60" s="2" t="str">
        <f>VLOOKUP(C60,AUX!$C$2:$E$40,3)</f>
        <v>BOG_16</v>
      </c>
      <c r="E60" s="18">
        <v>43490</v>
      </c>
      <c r="F60" s="8">
        <v>10</v>
      </c>
      <c r="G60" s="8">
        <v>0.9</v>
      </c>
      <c r="H60" s="8">
        <v>7</v>
      </c>
      <c r="I60" s="51">
        <f>VLOOKUP(J60,Assessment_Tables!$A$3:$B$7,2,FALSE)</f>
        <v>2</v>
      </c>
      <c r="J60" s="32" t="s">
        <v>117</v>
      </c>
    </row>
    <row r="61" spans="1:10" ht="16" thickBot="1" x14ac:dyDescent="0.25">
      <c r="A61" s="17">
        <v>41</v>
      </c>
      <c r="B61" s="3" t="str">
        <f>VLOOKUP(C61,AUX!$C$2:$D$40,2)</f>
        <v>AUX_17</v>
      </c>
      <c r="C61" s="2">
        <v>48</v>
      </c>
      <c r="D61" s="2" t="str">
        <f>VLOOKUP(C61,AUX!$C$2:$E$40,3)</f>
        <v>BOG_17</v>
      </c>
      <c r="E61" s="18">
        <v>42027</v>
      </c>
      <c r="F61" s="8">
        <v>1</v>
      </c>
      <c r="G61" s="8">
        <v>0.93</v>
      </c>
      <c r="H61" s="8">
        <v>8</v>
      </c>
      <c r="I61" s="51">
        <f>VLOOKUP(J61,Assessment_Tables!$A$3:$B$7,2,FALSE)</f>
        <v>2</v>
      </c>
      <c r="J61" s="32" t="s">
        <v>117</v>
      </c>
    </row>
    <row r="62" spans="1:10" ht="16" thickBot="1" x14ac:dyDescent="0.25">
      <c r="A62" s="17">
        <v>41</v>
      </c>
      <c r="B62" s="3" t="str">
        <f>VLOOKUP(C62,AUX!$C$2:$D$40,2)</f>
        <v>AUX_17</v>
      </c>
      <c r="C62" s="31">
        <v>48</v>
      </c>
      <c r="D62" s="2" t="str">
        <f>VLOOKUP(C62,AUX!$C$2:$E$40,3)</f>
        <v>BOG_17</v>
      </c>
      <c r="E62" s="18">
        <v>42759</v>
      </c>
      <c r="F62" s="8">
        <v>1</v>
      </c>
      <c r="G62" s="8">
        <v>0.93</v>
      </c>
      <c r="H62" s="8">
        <v>8</v>
      </c>
      <c r="I62" s="51">
        <f>VLOOKUP(J62,Assessment_Tables!$A$3:$B$7,2,FALSE)</f>
        <v>2</v>
      </c>
      <c r="J62" s="32" t="s">
        <v>117</v>
      </c>
    </row>
    <row r="63" spans="1:10" ht="16" thickBot="1" x14ac:dyDescent="0.25">
      <c r="A63" s="17">
        <v>41</v>
      </c>
      <c r="B63" s="3" t="str">
        <f>VLOOKUP(C63,AUX!$C$2:$D$40,2)</f>
        <v>AUX_17</v>
      </c>
      <c r="C63" s="31">
        <v>48</v>
      </c>
      <c r="D63" s="2" t="str">
        <f>VLOOKUP(C63,AUX!$C$2:$E$40,3)</f>
        <v>BOG_17</v>
      </c>
      <c r="E63" s="18">
        <v>43490</v>
      </c>
      <c r="F63" s="8">
        <v>2</v>
      </c>
      <c r="G63" s="8">
        <v>0.93</v>
      </c>
      <c r="H63" s="8">
        <v>8</v>
      </c>
      <c r="I63" s="51">
        <f>VLOOKUP(J63,Assessment_Tables!$A$3:$B$7,2,FALSE)</f>
        <v>2</v>
      </c>
      <c r="J63" s="32" t="s">
        <v>117</v>
      </c>
    </row>
    <row r="64" spans="1:10" ht="16" thickBot="1" x14ac:dyDescent="0.25">
      <c r="A64" s="17">
        <v>42</v>
      </c>
      <c r="B64" s="3" t="str">
        <f>VLOOKUP(C64,AUX!$C$2:$D$40,2)</f>
        <v>AUX_18</v>
      </c>
      <c r="C64" s="31">
        <v>49</v>
      </c>
      <c r="D64" s="2" t="str">
        <f>VLOOKUP(C64,AUX!$C$2:$E$40,3)</f>
        <v>BOG_18</v>
      </c>
      <c r="E64" s="18">
        <v>42027</v>
      </c>
      <c r="F64" s="8">
        <v>3</v>
      </c>
      <c r="G64" s="8">
        <v>0.9</v>
      </c>
      <c r="H64" s="8">
        <v>1</v>
      </c>
      <c r="I64" s="51">
        <f>VLOOKUP(J64,Assessment_Tables!$A$3:$B$7,2,FALSE)</f>
        <v>1</v>
      </c>
      <c r="J64" s="32" t="s">
        <v>116</v>
      </c>
    </row>
    <row r="65" spans="1:10" ht="16" thickBot="1" x14ac:dyDescent="0.25">
      <c r="A65" s="17">
        <v>43</v>
      </c>
      <c r="B65" s="3" t="str">
        <f>VLOOKUP(C65,AUX!$C$2:$D$40,2)</f>
        <v>AUX_18</v>
      </c>
      <c r="C65" s="31">
        <v>49</v>
      </c>
      <c r="D65" s="2" t="str">
        <f>VLOOKUP(C65,AUX!$C$2:$E$40,3)</f>
        <v>BOG_18</v>
      </c>
      <c r="E65" s="18">
        <v>42759</v>
      </c>
      <c r="F65" s="8">
        <v>3</v>
      </c>
      <c r="G65" s="8">
        <v>0.9</v>
      </c>
      <c r="H65" s="8">
        <v>1</v>
      </c>
      <c r="I65" s="51">
        <f>VLOOKUP(J65,Assessment_Tables!$A$3:$B$7,2,FALSE)</f>
        <v>1</v>
      </c>
      <c r="J65" s="32" t="s">
        <v>116</v>
      </c>
    </row>
    <row r="66" spans="1:10" ht="16" thickBot="1" x14ac:dyDescent="0.25">
      <c r="A66" s="17">
        <v>44</v>
      </c>
      <c r="B66" s="3" t="str">
        <f>VLOOKUP(C66,AUX!$C$2:$D$40,2)</f>
        <v>AUX_18</v>
      </c>
      <c r="C66" s="31">
        <v>49</v>
      </c>
      <c r="D66" s="2" t="str">
        <f>VLOOKUP(C66,AUX!$C$2:$E$40,3)</f>
        <v>BOG_18</v>
      </c>
      <c r="E66" s="18">
        <v>43490</v>
      </c>
      <c r="F66" s="8">
        <v>4</v>
      </c>
      <c r="G66" s="8">
        <v>0.9</v>
      </c>
      <c r="H66" s="8">
        <v>1</v>
      </c>
      <c r="I66" s="51">
        <f>VLOOKUP(J66,Assessment_Tables!$A$3:$B$7,2,FALSE)</f>
        <v>1</v>
      </c>
      <c r="J66" s="32" t="s">
        <v>116</v>
      </c>
    </row>
    <row r="67" spans="1:10" ht="16" thickBot="1" x14ac:dyDescent="0.25">
      <c r="A67" s="17">
        <v>45</v>
      </c>
      <c r="B67" s="3" t="str">
        <f>VLOOKUP(C67,AUX!$C$2:$D$40,2)</f>
        <v>AUX_19</v>
      </c>
      <c r="C67" s="31">
        <v>50</v>
      </c>
      <c r="D67" s="2" t="str">
        <f>VLOOKUP(C67,AUX!$C$2:$E$40,3)</f>
        <v>BOG_19</v>
      </c>
      <c r="E67" s="18">
        <v>42027</v>
      </c>
      <c r="F67" s="8">
        <v>1</v>
      </c>
      <c r="G67" s="8">
        <v>0.87</v>
      </c>
      <c r="H67" s="8">
        <v>1</v>
      </c>
      <c r="I67" s="51">
        <f>VLOOKUP(J67,Assessment_Tables!$A$3:$B$7,2,FALSE)</f>
        <v>2</v>
      </c>
      <c r="J67" s="32" t="s">
        <v>117</v>
      </c>
    </row>
    <row r="68" spans="1:10" ht="16" thickBot="1" x14ac:dyDescent="0.25">
      <c r="A68" s="17">
        <v>46</v>
      </c>
      <c r="B68" s="3" t="str">
        <f>VLOOKUP(C68,AUX!$C$2:$D$40,2)</f>
        <v>AUX_19</v>
      </c>
      <c r="C68" s="31">
        <v>50</v>
      </c>
      <c r="D68" s="2" t="str">
        <f>VLOOKUP(C68,AUX!$C$2:$E$40,3)</f>
        <v>BOG_19</v>
      </c>
      <c r="E68" s="18">
        <v>42759</v>
      </c>
      <c r="F68" s="8">
        <v>1</v>
      </c>
      <c r="G68" s="8">
        <v>0.87</v>
      </c>
      <c r="H68" s="8">
        <v>5</v>
      </c>
      <c r="I68" s="51">
        <f>VLOOKUP(J68,Assessment_Tables!$A$3:$B$7,2,FALSE)</f>
        <v>2</v>
      </c>
      <c r="J68" s="32" t="s">
        <v>117</v>
      </c>
    </row>
    <row r="69" spans="1:10" ht="16" thickBot="1" x14ac:dyDescent="0.25">
      <c r="A69" s="17">
        <v>47</v>
      </c>
      <c r="B69" s="3" t="str">
        <f>VLOOKUP(C69,AUX!$C$2:$D$40,2)</f>
        <v>AUX_19</v>
      </c>
      <c r="C69" s="31">
        <v>50</v>
      </c>
      <c r="D69" s="2" t="str">
        <f>VLOOKUP(C69,AUX!$C$2:$E$40,3)</f>
        <v>BOG_19</v>
      </c>
      <c r="E69" s="18">
        <v>43490</v>
      </c>
      <c r="F69" s="8">
        <v>1</v>
      </c>
      <c r="G69" s="8">
        <v>0.87</v>
      </c>
      <c r="H69" s="8">
        <v>5</v>
      </c>
      <c r="I69" s="51">
        <f>VLOOKUP(J69,Assessment_Tables!$A$3:$B$7,2,FALSE)</f>
        <v>2</v>
      </c>
      <c r="J69" s="32" t="s">
        <v>117</v>
      </c>
    </row>
    <row r="70" spans="1:10" ht="16" thickBot="1" x14ac:dyDescent="0.25">
      <c r="A70" s="17">
        <v>48</v>
      </c>
      <c r="B70" s="3" t="str">
        <f>VLOOKUP(C70,AUX!$C$2:$D$40,2)</f>
        <v>AUX_20</v>
      </c>
      <c r="C70" s="31">
        <v>51</v>
      </c>
      <c r="D70" s="2" t="str">
        <f>VLOOKUP(C70,AUX!$C$2:$E$40,3)</f>
        <v>BOG_20</v>
      </c>
      <c r="E70" s="18">
        <v>42027</v>
      </c>
      <c r="F70" s="8">
        <v>2</v>
      </c>
      <c r="G70" s="8">
        <v>0.9</v>
      </c>
      <c r="H70" s="8">
        <v>3</v>
      </c>
      <c r="I70" s="51">
        <f>VLOOKUP(J70,Assessment_Tables!$A$3:$B$7,2,FALSE)</f>
        <v>2</v>
      </c>
      <c r="J70" s="32" t="s">
        <v>117</v>
      </c>
    </row>
    <row r="71" spans="1:10" ht="16" thickBot="1" x14ac:dyDescent="0.25">
      <c r="A71" s="17">
        <v>49</v>
      </c>
      <c r="B71" s="3" t="str">
        <f>VLOOKUP(C71,AUX!$C$2:$D$40,2)</f>
        <v>AUX_20</v>
      </c>
      <c r="C71" s="31">
        <v>51</v>
      </c>
      <c r="D71" s="2" t="str">
        <f>VLOOKUP(C71,AUX!$C$2:$E$40,3)</f>
        <v>BOG_20</v>
      </c>
      <c r="E71" s="18">
        <v>42759</v>
      </c>
      <c r="F71" s="8">
        <v>3</v>
      </c>
      <c r="G71" s="8">
        <v>0.88</v>
      </c>
      <c r="H71" s="8">
        <v>3</v>
      </c>
      <c r="I71" s="51">
        <f>VLOOKUP(J71,Assessment_Tables!$A$3:$B$7,2,FALSE)</f>
        <v>2</v>
      </c>
      <c r="J71" s="32" t="s">
        <v>117</v>
      </c>
    </row>
    <row r="72" spans="1:10" ht="16" thickBot="1" x14ac:dyDescent="0.25">
      <c r="A72" s="17">
        <v>50</v>
      </c>
      <c r="B72" s="3" t="str">
        <f>VLOOKUP(C72,AUX!$C$2:$D$40,2)</f>
        <v>AUX_20</v>
      </c>
      <c r="C72" s="31">
        <v>51</v>
      </c>
      <c r="D72" s="2" t="str">
        <f>VLOOKUP(C72,AUX!$C$2:$E$40,3)</f>
        <v>BOG_20</v>
      </c>
      <c r="E72" s="18">
        <v>43490</v>
      </c>
      <c r="F72" s="8">
        <v>4</v>
      </c>
      <c r="G72" s="8">
        <v>0.85</v>
      </c>
      <c r="H72" s="8">
        <v>4</v>
      </c>
      <c r="I72" s="51">
        <f>VLOOKUP(J72,Assessment_Tables!$A$3:$B$7,2,FALSE)</f>
        <v>2</v>
      </c>
      <c r="J72" s="32" t="s">
        <v>117</v>
      </c>
    </row>
    <row r="73" spans="1:10" ht="16" thickBot="1" x14ac:dyDescent="0.25">
      <c r="A73" s="17">
        <v>51</v>
      </c>
      <c r="B73" s="3" t="str">
        <f>VLOOKUP(C73,AUX!$C$2:$D$40,2)</f>
        <v>AUX_21</v>
      </c>
      <c r="C73" s="31">
        <v>52</v>
      </c>
      <c r="D73" s="2" t="str">
        <f>VLOOKUP(C73,AUX!$C$2:$E$40,3)</f>
        <v>BOG_21</v>
      </c>
      <c r="E73" s="18">
        <v>42027</v>
      </c>
      <c r="F73" s="8">
        <v>1</v>
      </c>
      <c r="G73" s="8">
        <v>0.97</v>
      </c>
      <c r="H73" s="8">
        <v>7</v>
      </c>
      <c r="I73" s="51">
        <f>VLOOKUP(J73,Assessment_Tables!$A$3:$B$7,2,FALSE)</f>
        <v>0</v>
      </c>
      <c r="J73" s="32" t="s">
        <v>115</v>
      </c>
    </row>
    <row r="74" spans="1:10" ht="16" thickBot="1" x14ac:dyDescent="0.25">
      <c r="A74" s="17">
        <v>52</v>
      </c>
      <c r="B74" s="3" t="str">
        <f>VLOOKUP(C74,AUX!$C$2:$D$40,2)</f>
        <v>AUX_21</v>
      </c>
      <c r="C74" s="31">
        <v>52</v>
      </c>
      <c r="D74" s="2" t="str">
        <f>VLOOKUP(C74,AUX!$C$2:$E$40,3)</f>
        <v>BOG_21</v>
      </c>
      <c r="E74" s="18">
        <v>42759</v>
      </c>
      <c r="F74" s="8">
        <v>1</v>
      </c>
      <c r="G74" s="8">
        <v>0.97</v>
      </c>
      <c r="H74" s="8">
        <v>7</v>
      </c>
      <c r="I74" s="51">
        <f>VLOOKUP(J74,Assessment_Tables!$A$3:$B$7,2,FALSE)</f>
        <v>2</v>
      </c>
      <c r="J74" s="32" t="s">
        <v>117</v>
      </c>
    </row>
    <row r="75" spans="1:10" ht="16" thickBot="1" x14ac:dyDescent="0.25">
      <c r="A75" s="17">
        <v>53</v>
      </c>
      <c r="B75" s="3" t="str">
        <f>VLOOKUP(C75,AUX!$C$2:$D$40,2)</f>
        <v>AUX_21</v>
      </c>
      <c r="C75" s="31">
        <v>52</v>
      </c>
      <c r="D75" s="2" t="str">
        <f>VLOOKUP(C75,AUX!$C$2:$E$40,3)</f>
        <v>BOG_21</v>
      </c>
      <c r="E75" s="18">
        <v>43490</v>
      </c>
      <c r="F75" s="8">
        <v>1</v>
      </c>
      <c r="G75" s="8">
        <v>0.97</v>
      </c>
      <c r="H75" s="8">
        <v>7</v>
      </c>
      <c r="I75" s="51">
        <f>VLOOKUP(J75,Assessment_Tables!$A$3:$B$7,2,FALSE)</f>
        <v>2</v>
      </c>
      <c r="J75" s="32" t="s">
        <v>117</v>
      </c>
    </row>
    <row r="76" spans="1:10" ht="16" thickBot="1" x14ac:dyDescent="0.25">
      <c r="A76" s="17">
        <v>54</v>
      </c>
      <c r="B76" s="3" t="str">
        <f>VLOOKUP(C76,AUX!$C$2:$D$40,2)</f>
        <v>AUX_22</v>
      </c>
      <c r="C76" s="31">
        <v>53</v>
      </c>
      <c r="D76" s="2" t="str">
        <f>VLOOKUP(C76,AUX!$C$2:$E$40,3)</f>
        <v>BOG_22</v>
      </c>
      <c r="E76" s="18">
        <v>42027</v>
      </c>
      <c r="F76" s="8">
        <v>5</v>
      </c>
      <c r="G76" s="8">
        <v>0.92</v>
      </c>
      <c r="H76" s="8">
        <v>3</v>
      </c>
      <c r="I76" s="51">
        <f>VLOOKUP(J76,Assessment_Tables!$A$3:$B$7,2,FALSE)</f>
        <v>1</v>
      </c>
      <c r="J76" s="32" t="s">
        <v>116</v>
      </c>
    </row>
    <row r="77" spans="1:10" ht="16" thickBot="1" x14ac:dyDescent="0.25">
      <c r="A77" s="17">
        <v>55</v>
      </c>
      <c r="B77" s="3" t="str">
        <f>VLOOKUP(C77,AUX!$C$2:$D$40,2)</f>
        <v>AUX_22</v>
      </c>
      <c r="C77" s="31">
        <v>53</v>
      </c>
      <c r="D77" s="2" t="str">
        <f>VLOOKUP(C77,AUX!$C$2:$E$40,3)</f>
        <v>BOG_22</v>
      </c>
      <c r="E77" s="18">
        <v>42759</v>
      </c>
      <c r="F77" s="8">
        <v>6</v>
      </c>
      <c r="G77" s="8">
        <v>0.92</v>
      </c>
      <c r="H77" s="8">
        <v>3</v>
      </c>
      <c r="I77" s="51">
        <f>VLOOKUP(J77,Assessment_Tables!$A$3:$B$7,2,FALSE)</f>
        <v>1</v>
      </c>
      <c r="J77" s="32" t="s">
        <v>116</v>
      </c>
    </row>
    <row r="78" spans="1:10" ht="16" thickBot="1" x14ac:dyDescent="0.25">
      <c r="A78" s="17">
        <v>56</v>
      </c>
      <c r="B78" s="3" t="str">
        <f>VLOOKUP(C78,AUX!$C$2:$D$40,2)</f>
        <v>AUX_22</v>
      </c>
      <c r="C78" s="31">
        <v>53</v>
      </c>
      <c r="D78" s="2" t="str">
        <f>VLOOKUP(C78,AUX!$C$2:$E$40,3)</f>
        <v>BOG_22</v>
      </c>
      <c r="E78" s="18">
        <v>43490</v>
      </c>
      <c r="F78" s="8">
        <v>6</v>
      </c>
      <c r="G78" s="8">
        <v>0.91</v>
      </c>
      <c r="H78" s="8">
        <v>4</v>
      </c>
      <c r="I78" s="51">
        <f>VLOOKUP(J78,Assessment_Tables!$A$3:$B$7,2,FALSE)</f>
        <v>1</v>
      </c>
      <c r="J78" s="32" t="s">
        <v>116</v>
      </c>
    </row>
    <row r="79" spans="1:10" ht="16" thickBot="1" x14ac:dyDescent="0.25">
      <c r="A79" s="17">
        <v>57</v>
      </c>
      <c r="B79" s="3" t="str">
        <f>VLOOKUP(C79,AUX!$C$2:$D$40,2)</f>
        <v>AUX_23</v>
      </c>
      <c r="C79" s="31">
        <v>54</v>
      </c>
      <c r="D79" s="2" t="str">
        <f>VLOOKUP(C79,AUX!$C$2:$E$40,3)</f>
        <v>BOG_23</v>
      </c>
      <c r="E79" s="18">
        <v>42027</v>
      </c>
      <c r="F79" s="8">
        <v>7</v>
      </c>
      <c r="G79" s="8">
        <v>0.89</v>
      </c>
      <c r="H79" s="8">
        <v>1</v>
      </c>
      <c r="I79" s="51">
        <f>VLOOKUP(J79,Assessment_Tables!$A$3:$B$7,2,FALSE)</f>
        <v>2</v>
      </c>
      <c r="J79" s="32" t="s">
        <v>117</v>
      </c>
    </row>
    <row r="80" spans="1:10" ht="16" thickBot="1" x14ac:dyDescent="0.25">
      <c r="A80" s="17">
        <v>58</v>
      </c>
      <c r="B80" s="3" t="str">
        <f>VLOOKUP(C80,AUX!$C$2:$D$40,2)</f>
        <v>AUX_23</v>
      </c>
      <c r="C80" s="31">
        <v>54</v>
      </c>
      <c r="D80" s="2" t="str">
        <f>VLOOKUP(C80,AUX!$C$2:$E$40,3)</f>
        <v>BOG_23</v>
      </c>
      <c r="E80" s="18">
        <v>42759</v>
      </c>
      <c r="F80" s="8">
        <v>7</v>
      </c>
      <c r="G80" s="8">
        <v>0.89</v>
      </c>
      <c r="H80" s="8">
        <v>6</v>
      </c>
      <c r="I80" s="51">
        <f>VLOOKUP(J80,Assessment_Tables!$A$3:$B$7,2,FALSE)</f>
        <v>2</v>
      </c>
      <c r="J80" s="32" t="s">
        <v>117</v>
      </c>
    </row>
    <row r="81" spans="1:10" ht="16" thickBot="1" x14ac:dyDescent="0.25">
      <c r="A81" s="17">
        <v>59</v>
      </c>
      <c r="B81" s="3" t="str">
        <f>VLOOKUP(C81,AUX!$C$2:$D$40,2)</f>
        <v>AUX_23</v>
      </c>
      <c r="C81" s="31">
        <v>54</v>
      </c>
      <c r="D81" s="2" t="str">
        <f>VLOOKUP(C81,AUX!$C$2:$E$40,3)</f>
        <v>BOG_23</v>
      </c>
      <c r="E81" s="18">
        <v>43490</v>
      </c>
      <c r="F81" s="8">
        <v>8</v>
      </c>
      <c r="G81" s="8">
        <v>0.89</v>
      </c>
      <c r="H81" s="8">
        <v>11</v>
      </c>
      <c r="I81" s="51">
        <f>VLOOKUP(J81,Assessment_Tables!$A$3:$B$7,2,FALSE)</f>
        <v>2</v>
      </c>
      <c r="J81" s="32" t="s">
        <v>117</v>
      </c>
    </row>
    <row r="82" spans="1:10" ht="16" thickBot="1" x14ac:dyDescent="0.25">
      <c r="A82" s="17">
        <v>60</v>
      </c>
      <c r="B82" s="3" t="str">
        <f>VLOOKUP(C82,AUX!$C$2:$D$40,2)</f>
        <v>AUX_24</v>
      </c>
      <c r="C82" s="31">
        <v>55</v>
      </c>
      <c r="D82" s="2" t="str">
        <f>VLOOKUP(C82,AUX!$C$2:$E$40,3)</f>
        <v>BOG_24</v>
      </c>
      <c r="E82" s="18">
        <v>42027</v>
      </c>
      <c r="F82" s="8">
        <v>1</v>
      </c>
      <c r="G82" s="8">
        <v>0.87</v>
      </c>
      <c r="H82" s="8">
        <v>4</v>
      </c>
      <c r="I82" s="51">
        <f>VLOOKUP(J82,Assessment_Tables!$A$3:$B$7,2,FALSE)</f>
        <v>2</v>
      </c>
      <c r="J82" s="32" t="s">
        <v>117</v>
      </c>
    </row>
    <row r="83" spans="1:10" ht="16" thickBot="1" x14ac:dyDescent="0.25">
      <c r="A83" s="17">
        <v>61</v>
      </c>
      <c r="B83" s="3" t="str">
        <f>VLOOKUP(C83,AUX!$C$2:$D$40,2)</f>
        <v>AUX_24</v>
      </c>
      <c r="C83" s="31">
        <v>55</v>
      </c>
      <c r="D83" s="2" t="str">
        <f>VLOOKUP(C83,AUX!$C$2:$E$40,3)</f>
        <v>BOG_24</v>
      </c>
      <c r="E83" s="18">
        <v>42759</v>
      </c>
      <c r="F83" s="8">
        <v>1</v>
      </c>
      <c r="G83" s="8">
        <v>0.87</v>
      </c>
      <c r="H83" s="8">
        <v>4</v>
      </c>
      <c r="I83" s="51">
        <f>VLOOKUP(J83,Assessment_Tables!$A$3:$B$7,2,FALSE)</f>
        <v>2</v>
      </c>
      <c r="J83" s="32" t="s">
        <v>117</v>
      </c>
    </row>
    <row r="84" spans="1:10" ht="16" thickBot="1" x14ac:dyDescent="0.25">
      <c r="A84" s="17">
        <v>62</v>
      </c>
      <c r="B84" s="3" t="str">
        <f>VLOOKUP(C84,AUX!$C$2:$D$40,2)</f>
        <v>AUX_24</v>
      </c>
      <c r="C84" s="31">
        <v>55</v>
      </c>
      <c r="D84" s="2" t="str">
        <f>VLOOKUP(C84,AUX!$C$2:$E$40,3)</f>
        <v>BOG_24</v>
      </c>
      <c r="E84" s="18">
        <v>43490</v>
      </c>
      <c r="F84" s="8">
        <v>1</v>
      </c>
      <c r="G84" s="8">
        <v>0.87</v>
      </c>
      <c r="H84" s="8">
        <v>4</v>
      </c>
      <c r="I84" s="51">
        <f>VLOOKUP(J84,Assessment_Tables!$A$3:$B$7,2,FALSE)</f>
        <v>2</v>
      </c>
      <c r="J84" s="32" t="s">
        <v>117</v>
      </c>
    </row>
    <row r="85" spans="1:10" ht="16" thickBot="1" x14ac:dyDescent="0.25">
      <c r="A85" s="17">
        <v>63</v>
      </c>
      <c r="B85" s="3" t="str">
        <f>VLOOKUP(C85,AUX!$C$2:$D$40,2)</f>
        <v>AUX_25</v>
      </c>
      <c r="C85" s="31">
        <v>56</v>
      </c>
      <c r="D85" s="2" t="str">
        <f>VLOOKUP(C85,AUX!$C$2:$E$40,3)</f>
        <v>BOG_25</v>
      </c>
      <c r="E85" s="18">
        <v>42027</v>
      </c>
      <c r="F85" s="8">
        <v>2</v>
      </c>
      <c r="G85" s="8">
        <v>0.89</v>
      </c>
      <c r="H85" s="8">
        <v>4</v>
      </c>
      <c r="I85" s="51">
        <f>VLOOKUP(J85,Assessment_Tables!$A$3:$B$7,2,FALSE)</f>
        <v>0</v>
      </c>
      <c r="J85" s="32" t="s">
        <v>115</v>
      </c>
    </row>
    <row r="86" spans="1:10" ht="16" thickBot="1" x14ac:dyDescent="0.25">
      <c r="A86" s="17">
        <v>64</v>
      </c>
      <c r="B86" s="3" t="str">
        <f>VLOOKUP(C86,AUX!$C$2:$D$40,2)</f>
        <v>AUX_25</v>
      </c>
      <c r="C86" s="31">
        <v>56</v>
      </c>
      <c r="D86" s="2" t="str">
        <f>VLOOKUP(C86,AUX!$C$2:$E$40,3)</f>
        <v>BOG_25</v>
      </c>
      <c r="E86" s="18">
        <v>42759</v>
      </c>
      <c r="F86" s="8">
        <v>2</v>
      </c>
      <c r="G86" s="8">
        <v>0.89</v>
      </c>
      <c r="H86" s="8">
        <v>5</v>
      </c>
      <c r="I86" s="51">
        <f>VLOOKUP(J86,Assessment_Tables!$A$3:$B$7,2,FALSE)</f>
        <v>0</v>
      </c>
      <c r="J86" s="32" t="s">
        <v>115</v>
      </c>
    </row>
    <row r="87" spans="1:10" ht="16" thickBot="1" x14ac:dyDescent="0.25">
      <c r="A87" s="17">
        <v>65</v>
      </c>
      <c r="B87" s="3" t="str">
        <f>VLOOKUP(C87,AUX!$C$2:$D$40,2)</f>
        <v>AUX_25</v>
      </c>
      <c r="C87" s="31">
        <v>56</v>
      </c>
      <c r="D87" s="2" t="str">
        <f>VLOOKUP(C87,AUX!$C$2:$E$40,3)</f>
        <v>BOG_25</v>
      </c>
      <c r="E87" s="18">
        <v>43490</v>
      </c>
      <c r="F87" s="8">
        <v>2</v>
      </c>
      <c r="G87" s="8">
        <v>0.89</v>
      </c>
      <c r="H87" s="8">
        <v>5</v>
      </c>
      <c r="I87" s="51">
        <f>VLOOKUP(J87,Assessment_Tables!$A$3:$B$7,2,FALSE)</f>
        <v>0</v>
      </c>
      <c r="J87" s="32" t="s">
        <v>115</v>
      </c>
    </row>
    <row r="88" spans="1:10" ht="16" thickBot="1" x14ac:dyDescent="0.25">
      <c r="A88" s="17">
        <v>66</v>
      </c>
      <c r="B88" s="3" t="str">
        <f>VLOOKUP(C88,AUX!$C$2:$D$40,2)</f>
        <v>AUX_26</v>
      </c>
      <c r="C88" s="31">
        <v>57</v>
      </c>
      <c r="D88" s="2" t="str">
        <f>VLOOKUP(C88,AUX!$C$2:$E$40,3)</f>
        <v>BOG_26</v>
      </c>
      <c r="E88" s="18">
        <v>42027</v>
      </c>
      <c r="F88" s="8">
        <v>3</v>
      </c>
      <c r="G88" s="8">
        <v>0.96</v>
      </c>
      <c r="H88" s="8">
        <v>2</v>
      </c>
      <c r="I88" s="51">
        <f>VLOOKUP(J88,Assessment_Tables!$A$3:$B$7,2,FALSE)</f>
        <v>2</v>
      </c>
      <c r="J88" s="32" t="s">
        <v>117</v>
      </c>
    </row>
    <row r="89" spans="1:10" ht="16" thickBot="1" x14ac:dyDescent="0.25">
      <c r="A89" s="17">
        <v>67</v>
      </c>
      <c r="B89" s="3" t="str">
        <f>VLOOKUP(C89,AUX!$C$2:$D$40,2)</f>
        <v>AUX_26</v>
      </c>
      <c r="C89" s="31">
        <v>57</v>
      </c>
      <c r="D89" s="2" t="str">
        <f>VLOOKUP(C89,AUX!$C$2:$E$40,3)</f>
        <v>BOG_26</v>
      </c>
      <c r="E89" s="18">
        <v>42759</v>
      </c>
      <c r="F89" s="8">
        <v>3</v>
      </c>
      <c r="G89" s="8">
        <v>0.96</v>
      </c>
      <c r="H89" s="8">
        <v>4</v>
      </c>
      <c r="I89" s="51">
        <f>VLOOKUP(J89,Assessment_Tables!$A$3:$B$7,2,FALSE)</f>
        <v>2</v>
      </c>
      <c r="J89" s="32" t="s">
        <v>117</v>
      </c>
    </row>
    <row r="90" spans="1:10" ht="16" thickBot="1" x14ac:dyDescent="0.25">
      <c r="A90" s="17">
        <v>68</v>
      </c>
      <c r="B90" s="3" t="str">
        <f>VLOOKUP(C90,AUX!$C$2:$D$40,2)</f>
        <v>AUX_26</v>
      </c>
      <c r="C90" s="31">
        <v>57</v>
      </c>
      <c r="D90" s="2" t="str">
        <f>VLOOKUP(C90,AUX!$C$2:$E$40,3)</f>
        <v>BOG_26</v>
      </c>
      <c r="E90" s="18">
        <v>43490</v>
      </c>
      <c r="F90" s="8">
        <v>3</v>
      </c>
      <c r="G90" s="8">
        <v>0.96</v>
      </c>
      <c r="H90" s="8">
        <v>3</v>
      </c>
      <c r="I90" s="51">
        <f>VLOOKUP(J90,Assessment_Tables!$A$3:$B$7,2,FALSE)</f>
        <v>2</v>
      </c>
      <c r="J90" s="32" t="s">
        <v>117</v>
      </c>
    </row>
    <row r="91" spans="1:10" ht="16" thickBot="1" x14ac:dyDescent="0.25">
      <c r="A91" s="17">
        <v>69</v>
      </c>
      <c r="B91" s="3" t="str">
        <f>VLOOKUP(C91,AUX!$C$2:$D$40,2)</f>
        <v>AUX_27</v>
      </c>
      <c r="C91" s="31">
        <v>58</v>
      </c>
      <c r="D91" s="2" t="str">
        <f>VLOOKUP(C91,AUX!$C$2:$E$40,3)</f>
        <v>BOG_27</v>
      </c>
      <c r="E91" s="18">
        <v>42027</v>
      </c>
      <c r="F91" s="8">
        <v>4</v>
      </c>
      <c r="G91" s="8">
        <v>0.91</v>
      </c>
      <c r="H91" s="8">
        <v>5</v>
      </c>
      <c r="I91" s="51">
        <f>VLOOKUP(J91,Assessment_Tables!$A$3:$B$7,2,FALSE)</f>
        <v>0</v>
      </c>
      <c r="J91" s="32" t="s">
        <v>115</v>
      </c>
    </row>
    <row r="92" spans="1:10" ht="16" thickBot="1" x14ac:dyDescent="0.25">
      <c r="A92" s="17">
        <v>70</v>
      </c>
      <c r="B92" s="3" t="str">
        <f>VLOOKUP(C92,AUX!$C$2:$D$40,2)</f>
        <v>AUX_27</v>
      </c>
      <c r="C92" s="31">
        <v>58</v>
      </c>
      <c r="D92" s="2" t="str">
        <f>VLOOKUP(C92,AUX!$C$2:$E$40,3)</f>
        <v>BOG_27</v>
      </c>
      <c r="E92" s="18">
        <v>42759</v>
      </c>
      <c r="F92" s="8">
        <v>4</v>
      </c>
      <c r="G92" s="8">
        <v>0.9</v>
      </c>
      <c r="H92" s="8">
        <v>5</v>
      </c>
      <c r="I92" s="51">
        <f>VLOOKUP(J92,Assessment_Tables!$A$3:$B$7,2,FALSE)</f>
        <v>0</v>
      </c>
      <c r="J92" s="32" t="s">
        <v>115</v>
      </c>
    </row>
    <row r="93" spans="1:10" ht="16" thickBot="1" x14ac:dyDescent="0.25">
      <c r="A93" s="17">
        <v>71</v>
      </c>
      <c r="B93" s="3" t="str">
        <f>VLOOKUP(C93,AUX!$C$2:$D$40,2)</f>
        <v>AUX_27</v>
      </c>
      <c r="C93" s="31">
        <v>58</v>
      </c>
      <c r="D93" s="2" t="str">
        <f>VLOOKUP(C93,AUX!$C$2:$E$40,3)</f>
        <v>BOG_27</v>
      </c>
      <c r="E93" s="18">
        <v>43490</v>
      </c>
      <c r="F93" s="8">
        <v>4</v>
      </c>
      <c r="G93" s="8">
        <v>0.9</v>
      </c>
      <c r="H93" s="8">
        <v>5</v>
      </c>
      <c r="I93" s="51">
        <f>VLOOKUP(J93,Assessment_Tables!$A$3:$B$7,2,FALSE)</f>
        <v>3</v>
      </c>
      <c r="J93" s="32" t="s">
        <v>118</v>
      </c>
    </row>
    <row r="94" spans="1:10" ht="16" thickBot="1" x14ac:dyDescent="0.25">
      <c r="A94" s="17">
        <v>72</v>
      </c>
      <c r="B94" s="3" t="str">
        <f>VLOOKUP(C94,AUX!$C$2:$D$40,2)</f>
        <v>AUX_28</v>
      </c>
      <c r="C94" s="31">
        <v>59</v>
      </c>
      <c r="D94" s="2" t="str">
        <f>VLOOKUP(C94,AUX!$C$2:$E$40,3)</f>
        <v>BOG_28</v>
      </c>
      <c r="E94" s="18">
        <v>42027</v>
      </c>
      <c r="F94" s="8">
        <v>5</v>
      </c>
      <c r="G94" s="8">
        <v>0.87</v>
      </c>
      <c r="H94" s="8">
        <v>6</v>
      </c>
      <c r="I94" s="51">
        <f>VLOOKUP(J94,Assessment_Tables!$A$3:$B$7,2,FALSE)</f>
        <v>2</v>
      </c>
      <c r="J94" s="32" t="s">
        <v>117</v>
      </c>
    </row>
    <row r="95" spans="1:10" ht="16" thickBot="1" x14ac:dyDescent="0.25">
      <c r="A95" s="17">
        <v>73</v>
      </c>
      <c r="B95" s="3" t="str">
        <f>VLOOKUP(C95,AUX!$C$2:$D$40,2)</f>
        <v>AUX_28</v>
      </c>
      <c r="C95" s="31">
        <v>59</v>
      </c>
      <c r="D95" s="2" t="str">
        <f>VLOOKUP(C95,AUX!$C$2:$E$40,3)</f>
        <v>BOG_28</v>
      </c>
      <c r="E95" s="18">
        <v>42759</v>
      </c>
      <c r="F95" s="8">
        <v>6</v>
      </c>
      <c r="G95" s="8">
        <v>0.87</v>
      </c>
      <c r="H95" s="8">
        <v>6</v>
      </c>
      <c r="I95" s="51">
        <f>VLOOKUP(J95,Assessment_Tables!$A$3:$B$7,2,FALSE)</f>
        <v>2</v>
      </c>
      <c r="J95" s="32" t="s">
        <v>117</v>
      </c>
    </row>
    <row r="96" spans="1:10" ht="16" thickBot="1" x14ac:dyDescent="0.25">
      <c r="A96" s="17">
        <v>74</v>
      </c>
      <c r="B96" s="3" t="str">
        <f>VLOOKUP(C96,AUX!$C$2:$D$40,2)</f>
        <v>AUX_28</v>
      </c>
      <c r="C96" s="31">
        <v>59</v>
      </c>
      <c r="D96" s="2" t="str">
        <f>VLOOKUP(C96,AUX!$C$2:$E$40,3)</f>
        <v>BOG_28</v>
      </c>
      <c r="E96" s="18">
        <v>43490</v>
      </c>
      <c r="F96" s="8">
        <v>7</v>
      </c>
      <c r="G96" s="8">
        <v>0.86</v>
      </c>
      <c r="H96" s="8">
        <v>9</v>
      </c>
      <c r="I96" s="51">
        <f>VLOOKUP(J96,Assessment_Tables!$A$3:$B$7,2,FALSE)</f>
        <v>2</v>
      </c>
      <c r="J96" s="32" t="s">
        <v>117</v>
      </c>
    </row>
    <row r="97" spans="1:10" ht="16" thickBot="1" x14ac:dyDescent="0.25">
      <c r="A97" s="17">
        <v>75</v>
      </c>
      <c r="B97" s="3" t="str">
        <f>VLOOKUP(C97,AUX!$C$2:$D$40,2)</f>
        <v>AUX_29</v>
      </c>
      <c r="C97" s="31">
        <v>60</v>
      </c>
      <c r="D97" s="2" t="str">
        <f>VLOOKUP(C97,AUX!$C$2:$E$40,3)</f>
        <v>BOG_29</v>
      </c>
      <c r="E97" s="18">
        <v>42027</v>
      </c>
      <c r="F97" s="8">
        <v>2</v>
      </c>
      <c r="G97" s="8">
        <v>0.85</v>
      </c>
      <c r="H97" s="8">
        <v>1</v>
      </c>
      <c r="I97" s="51">
        <f>VLOOKUP(J97,Assessment_Tables!$A$3:$B$7,2,FALSE)</f>
        <v>2</v>
      </c>
      <c r="J97" s="32" t="s">
        <v>117</v>
      </c>
    </row>
    <row r="98" spans="1:10" ht="16" thickBot="1" x14ac:dyDescent="0.25">
      <c r="A98" s="17">
        <v>76</v>
      </c>
      <c r="B98" s="3" t="str">
        <f>VLOOKUP(C98,AUX!$C$2:$D$40,2)</f>
        <v>AUX_29</v>
      </c>
      <c r="C98" s="31">
        <v>60</v>
      </c>
      <c r="D98" s="2" t="str">
        <f>VLOOKUP(C98,AUX!$C$2:$E$40,3)</f>
        <v>BOG_29</v>
      </c>
      <c r="E98" s="18">
        <v>42759</v>
      </c>
      <c r="F98" s="8">
        <v>3</v>
      </c>
      <c r="G98" s="8">
        <v>0.85</v>
      </c>
      <c r="H98" s="8">
        <v>1</v>
      </c>
      <c r="I98" s="51">
        <f>VLOOKUP(J98,Assessment_Tables!$A$3:$B$7,2,FALSE)</f>
        <v>2</v>
      </c>
      <c r="J98" s="32" t="s">
        <v>117</v>
      </c>
    </row>
    <row r="99" spans="1:10" ht="16" thickBot="1" x14ac:dyDescent="0.25">
      <c r="A99" s="17">
        <v>77</v>
      </c>
      <c r="B99" s="3" t="str">
        <f>VLOOKUP(C99,AUX!$C$2:$D$40,2)</f>
        <v>AUX_29</v>
      </c>
      <c r="C99" s="31">
        <v>60</v>
      </c>
      <c r="D99" s="2" t="str">
        <f>VLOOKUP(C99,AUX!$C$2:$E$40,3)</f>
        <v>BOG_29</v>
      </c>
      <c r="E99" s="18">
        <v>43490</v>
      </c>
      <c r="F99" s="8">
        <v>4</v>
      </c>
      <c r="G99" s="8">
        <v>0.82</v>
      </c>
      <c r="H99" s="8">
        <v>1</v>
      </c>
      <c r="I99" s="51">
        <f>VLOOKUP(J99,Assessment_Tables!$A$3:$B$7,2,FALSE)</f>
        <v>2</v>
      </c>
      <c r="J99" s="32" t="s">
        <v>117</v>
      </c>
    </row>
    <row r="100" spans="1:10" ht="16" thickBot="1" x14ac:dyDescent="0.25">
      <c r="A100" s="17">
        <v>78</v>
      </c>
      <c r="B100" s="3" t="str">
        <f>VLOOKUP(C100,AUX!$C$2:$D$40,2)</f>
        <v>AUX_30</v>
      </c>
      <c r="C100" s="31">
        <v>61</v>
      </c>
      <c r="D100" s="2" t="str">
        <f>VLOOKUP(C100,AUX!$C$2:$E$40,3)</f>
        <v>BOG_30</v>
      </c>
      <c r="E100" s="18">
        <v>42027</v>
      </c>
      <c r="F100" s="8">
        <v>7</v>
      </c>
      <c r="G100" s="8">
        <v>0.84</v>
      </c>
      <c r="H100" s="8">
        <v>2</v>
      </c>
      <c r="I100" s="51">
        <f>VLOOKUP(J100,Assessment_Tables!$A$3:$B$7,2,FALSE)</f>
        <v>2</v>
      </c>
      <c r="J100" s="32" t="s">
        <v>117</v>
      </c>
    </row>
    <row r="101" spans="1:10" ht="16" thickBot="1" x14ac:dyDescent="0.25">
      <c r="A101" s="17">
        <v>79</v>
      </c>
      <c r="B101" s="3" t="str">
        <f>VLOOKUP(C101,AUX!$C$2:$D$40,2)</f>
        <v>AUX_30</v>
      </c>
      <c r="C101" s="31">
        <v>61</v>
      </c>
      <c r="D101" s="2" t="str">
        <f>VLOOKUP(C101,AUX!$C$2:$E$40,3)</f>
        <v>BOG_30</v>
      </c>
      <c r="E101" s="18">
        <v>42759</v>
      </c>
      <c r="F101" s="8">
        <v>8</v>
      </c>
      <c r="G101" s="8">
        <v>0.8</v>
      </c>
      <c r="H101" s="8">
        <v>5</v>
      </c>
      <c r="I101" s="51">
        <f>VLOOKUP(J101,Assessment_Tables!$A$3:$B$7,2,FALSE)</f>
        <v>2</v>
      </c>
      <c r="J101" s="32" t="s">
        <v>117</v>
      </c>
    </row>
    <row r="102" spans="1:10" ht="16" thickBot="1" x14ac:dyDescent="0.25">
      <c r="A102" s="17">
        <v>80</v>
      </c>
      <c r="B102" s="3" t="str">
        <f>VLOOKUP(C102,AUX!$C$2:$D$40,2)</f>
        <v>AUX_30</v>
      </c>
      <c r="C102" s="31">
        <v>61</v>
      </c>
      <c r="D102" s="2" t="str">
        <f>VLOOKUP(C102,AUX!$C$2:$E$40,3)</f>
        <v>BOG_30</v>
      </c>
      <c r="E102" s="18">
        <v>43490</v>
      </c>
      <c r="F102" s="8">
        <v>9</v>
      </c>
      <c r="G102" s="8">
        <v>0.79</v>
      </c>
      <c r="H102" s="8">
        <v>8</v>
      </c>
      <c r="I102" s="51">
        <f>VLOOKUP(J102,Assessment_Tables!$A$3:$B$7,2,FALSE)</f>
        <v>2</v>
      </c>
      <c r="J102" s="32" t="s">
        <v>117</v>
      </c>
    </row>
    <row r="103" spans="1:10" ht="16" thickBot="1" x14ac:dyDescent="0.25">
      <c r="A103" s="17">
        <v>81</v>
      </c>
      <c r="B103" s="3" t="str">
        <f>VLOOKUP(C103,AUX!$C$2:$D$40,2)</f>
        <v>AUX_31</v>
      </c>
      <c r="C103" s="31">
        <v>62</v>
      </c>
      <c r="D103" s="2" t="str">
        <f>VLOOKUP(C103,AUX!$C$2:$E$40,3)</f>
        <v>BOG_31</v>
      </c>
      <c r="E103" s="18">
        <v>42027</v>
      </c>
      <c r="F103" s="8">
        <v>1</v>
      </c>
      <c r="G103" s="8">
        <v>0.95</v>
      </c>
      <c r="H103" s="8">
        <v>1</v>
      </c>
      <c r="I103" s="51">
        <f>VLOOKUP(J103,Assessment_Tables!$A$3:$B$7,2,FALSE)</f>
        <v>0</v>
      </c>
      <c r="J103" s="32" t="s">
        <v>115</v>
      </c>
    </row>
    <row r="104" spans="1:10" ht="16" thickBot="1" x14ac:dyDescent="0.25">
      <c r="A104" s="17">
        <v>82</v>
      </c>
      <c r="B104" s="3" t="str">
        <f>VLOOKUP(C104,AUX!$C$2:$D$40,2)</f>
        <v>AUX_31</v>
      </c>
      <c r="C104" s="31">
        <v>62</v>
      </c>
      <c r="D104" s="2" t="str">
        <f>VLOOKUP(C104,AUX!$C$2:$E$40,3)</f>
        <v>BOG_31</v>
      </c>
      <c r="E104" s="18">
        <v>42759</v>
      </c>
      <c r="F104" s="8">
        <v>2</v>
      </c>
      <c r="G104" s="8">
        <v>0.95</v>
      </c>
      <c r="H104" s="8">
        <v>1</v>
      </c>
      <c r="I104" s="51">
        <f>VLOOKUP(J104,Assessment_Tables!$A$3:$B$7,2,FALSE)</f>
        <v>0</v>
      </c>
      <c r="J104" s="32" t="s">
        <v>115</v>
      </c>
    </row>
    <row r="105" spans="1:10" ht="16" thickBot="1" x14ac:dyDescent="0.25">
      <c r="A105" s="17">
        <v>83</v>
      </c>
      <c r="B105" s="3" t="str">
        <f>VLOOKUP(C105,AUX!$C$2:$D$40,2)</f>
        <v>AUX_31</v>
      </c>
      <c r="C105" s="31">
        <v>62</v>
      </c>
      <c r="D105" s="2" t="str">
        <f>VLOOKUP(C105,AUX!$C$2:$E$40,3)</f>
        <v>BOG_31</v>
      </c>
      <c r="E105" s="18">
        <v>43490</v>
      </c>
      <c r="F105" s="8">
        <v>3</v>
      </c>
      <c r="G105" s="8">
        <v>0.95</v>
      </c>
      <c r="H105" s="8">
        <v>1</v>
      </c>
      <c r="I105" s="51">
        <f>VLOOKUP(J105,Assessment_Tables!$A$3:$B$7,2,FALSE)</f>
        <v>0</v>
      </c>
      <c r="J105" s="32" t="s">
        <v>115</v>
      </c>
    </row>
    <row r="106" spans="1:10" ht="16" thickBot="1" x14ac:dyDescent="0.25">
      <c r="A106" s="17">
        <v>84</v>
      </c>
      <c r="B106" s="3" t="str">
        <f>VLOOKUP(C106,AUX!$C$2:$D$40,2)</f>
        <v>AUX_32</v>
      </c>
      <c r="C106" s="31">
        <v>63</v>
      </c>
      <c r="D106" s="2" t="str">
        <f>VLOOKUP(C106,AUX!$C$2:$E$40,3)</f>
        <v>BOG_32</v>
      </c>
      <c r="E106" s="18">
        <v>42027</v>
      </c>
      <c r="F106" s="8">
        <v>4</v>
      </c>
      <c r="G106" s="8">
        <v>0.86</v>
      </c>
      <c r="H106" s="8">
        <v>4</v>
      </c>
      <c r="I106" s="51">
        <f>VLOOKUP(J106,Assessment_Tables!$A$3:$B$7,2,FALSE)</f>
        <v>2</v>
      </c>
      <c r="J106" s="32" t="s">
        <v>117</v>
      </c>
    </row>
    <row r="107" spans="1:10" ht="16" thickBot="1" x14ac:dyDescent="0.25">
      <c r="A107" s="17">
        <v>85</v>
      </c>
      <c r="B107" s="3" t="str">
        <f>VLOOKUP(C107,AUX!$C$2:$D$40,2)</f>
        <v>AUX_32</v>
      </c>
      <c r="C107" s="31">
        <v>63</v>
      </c>
      <c r="D107" s="2" t="str">
        <f>VLOOKUP(C107,AUX!$C$2:$E$40,3)</f>
        <v>BOG_32</v>
      </c>
      <c r="E107" s="18">
        <v>42759</v>
      </c>
      <c r="F107" s="8">
        <v>5</v>
      </c>
      <c r="G107" s="8">
        <v>0.66</v>
      </c>
      <c r="H107" s="8">
        <v>4</v>
      </c>
      <c r="I107" s="51">
        <f>VLOOKUP(J107,Assessment_Tables!$A$3:$B$7,2,FALSE)</f>
        <v>2</v>
      </c>
      <c r="J107" s="32" t="s">
        <v>117</v>
      </c>
    </row>
    <row r="108" spans="1:10" ht="16" thickBot="1" x14ac:dyDescent="0.25">
      <c r="A108" s="17">
        <v>86</v>
      </c>
      <c r="B108" s="3" t="str">
        <f>VLOOKUP(C108,AUX!$C$2:$D$40,2)</f>
        <v>AUX_32</v>
      </c>
      <c r="C108" s="31">
        <v>63</v>
      </c>
      <c r="D108" s="2" t="str">
        <f>VLOOKUP(C108,AUX!$C$2:$E$40,3)</f>
        <v>BOG_32</v>
      </c>
      <c r="E108" s="18">
        <v>43490</v>
      </c>
      <c r="F108" s="8">
        <v>7</v>
      </c>
      <c r="G108" s="8">
        <v>0.87</v>
      </c>
      <c r="H108" s="8">
        <v>4</v>
      </c>
      <c r="I108" s="51">
        <f>VLOOKUP(J108,Assessment_Tables!$A$3:$B$7,2,FALSE)</f>
        <v>2</v>
      </c>
      <c r="J108" s="32" t="s">
        <v>117</v>
      </c>
    </row>
    <row r="109" spans="1:10" ht="16" thickBot="1" x14ac:dyDescent="0.25">
      <c r="A109" s="17">
        <v>87</v>
      </c>
      <c r="B109" s="3" t="str">
        <f>VLOOKUP(C109,AUX!$C$2:$D$40,2)</f>
        <v>AUX_33</v>
      </c>
      <c r="C109" s="31">
        <v>64</v>
      </c>
      <c r="D109" s="2" t="str">
        <f>VLOOKUP(C109,AUX!$C$2:$E$40,3)</f>
        <v>BOG_33</v>
      </c>
      <c r="E109" s="18">
        <v>42027</v>
      </c>
      <c r="F109" s="8">
        <v>1</v>
      </c>
      <c r="G109" s="8">
        <v>0.9</v>
      </c>
      <c r="H109" s="8">
        <v>1</v>
      </c>
      <c r="I109" s="51">
        <f>VLOOKUP(J109,Assessment_Tables!$A$3:$B$7,2,FALSE)</f>
        <v>0</v>
      </c>
      <c r="J109" s="32" t="s">
        <v>115</v>
      </c>
    </row>
    <row r="110" spans="1:10" ht="16" thickBot="1" x14ac:dyDescent="0.25">
      <c r="A110" s="17">
        <v>88</v>
      </c>
      <c r="B110" s="3" t="str">
        <f>VLOOKUP(C110,AUX!$C$2:$D$40,2)</f>
        <v>AUX_33</v>
      </c>
      <c r="C110" s="31">
        <v>64</v>
      </c>
      <c r="D110" s="2" t="str">
        <f>VLOOKUP(C110,AUX!$C$2:$E$40,3)</f>
        <v>BOG_33</v>
      </c>
      <c r="E110" s="18">
        <v>42759</v>
      </c>
      <c r="F110" s="8">
        <v>3</v>
      </c>
      <c r="G110" s="8">
        <v>0.85</v>
      </c>
      <c r="H110" s="8">
        <v>7</v>
      </c>
      <c r="I110" s="51">
        <f>VLOOKUP(J110,Assessment_Tables!$A$3:$B$7,2,FALSE)</f>
        <v>1</v>
      </c>
      <c r="J110" s="32" t="s">
        <v>116</v>
      </c>
    </row>
    <row r="111" spans="1:10" ht="16" thickBot="1" x14ac:dyDescent="0.25">
      <c r="A111" s="17">
        <v>89</v>
      </c>
      <c r="B111" s="3" t="str">
        <f>VLOOKUP(C111,AUX!$C$2:$D$40,2)</f>
        <v>AUX_33</v>
      </c>
      <c r="C111" s="31">
        <v>64</v>
      </c>
      <c r="D111" s="2" t="str">
        <f>VLOOKUP(C111,AUX!$C$2:$E$40,3)</f>
        <v>BOG_33</v>
      </c>
      <c r="E111" s="18">
        <v>43490</v>
      </c>
      <c r="F111" s="8">
        <v>4</v>
      </c>
      <c r="G111" s="8">
        <v>0.85</v>
      </c>
      <c r="H111" s="8">
        <v>7</v>
      </c>
      <c r="I111" s="51">
        <f>VLOOKUP(J111,Assessment_Tables!$A$3:$B$7,2,FALSE)</f>
        <v>3</v>
      </c>
      <c r="J111" s="32" t="s">
        <v>118</v>
      </c>
    </row>
    <row r="112" spans="1:10" ht="16" thickBot="1" x14ac:dyDescent="0.25">
      <c r="A112" s="17">
        <v>90</v>
      </c>
      <c r="B112" s="3" t="str">
        <f>VLOOKUP(C112,AUX!$C$2:$D$40,2)</f>
        <v>AUX_34</v>
      </c>
      <c r="C112" s="31">
        <v>65</v>
      </c>
      <c r="D112" s="2" t="str">
        <f>VLOOKUP(C112,AUX!$C$2:$E$40,3)</f>
        <v>BOG_34</v>
      </c>
      <c r="E112" s="18">
        <v>42027</v>
      </c>
      <c r="F112" s="8">
        <v>2</v>
      </c>
      <c r="G112" s="8">
        <v>0.92</v>
      </c>
      <c r="H112" s="8">
        <v>4</v>
      </c>
      <c r="I112" s="51">
        <f>VLOOKUP(J112,Assessment_Tables!$A$3:$B$7,2,FALSE)</f>
        <v>2</v>
      </c>
      <c r="J112" s="32" t="s">
        <v>117</v>
      </c>
    </row>
    <row r="113" spans="1:10" ht="16" thickBot="1" x14ac:dyDescent="0.25">
      <c r="A113" s="17">
        <v>91</v>
      </c>
      <c r="B113" s="3" t="str">
        <f>VLOOKUP(C113,AUX!$C$2:$D$40,2)</f>
        <v>AUX_34</v>
      </c>
      <c r="C113" s="31">
        <v>65</v>
      </c>
      <c r="D113" s="2" t="str">
        <f>VLOOKUP(C113,AUX!$C$2:$E$40,3)</f>
        <v>BOG_34</v>
      </c>
      <c r="E113" s="18">
        <v>42759</v>
      </c>
      <c r="F113" s="8">
        <v>2</v>
      </c>
      <c r="G113" s="8">
        <v>0.9</v>
      </c>
      <c r="H113" s="8">
        <v>8</v>
      </c>
      <c r="I113" s="51">
        <f>VLOOKUP(J113,Assessment_Tables!$A$3:$B$7,2,FALSE)</f>
        <v>2</v>
      </c>
      <c r="J113" s="32" t="s">
        <v>117</v>
      </c>
    </row>
    <row r="114" spans="1:10" ht="16" thickBot="1" x14ac:dyDescent="0.25">
      <c r="A114" s="17">
        <v>92</v>
      </c>
      <c r="B114" s="3" t="str">
        <f>VLOOKUP(C114,AUX!$C$2:$D$40,2)</f>
        <v>AUX_34</v>
      </c>
      <c r="C114" s="31">
        <v>65</v>
      </c>
      <c r="D114" s="2" t="str">
        <f>VLOOKUP(C114,AUX!$C$2:$E$40,3)</f>
        <v>BOG_34</v>
      </c>
      <c r="E114" s="18">
        <v>43490</v>
      </c>
      <c r="F114" s="8">
        <v>2</v>
      </c>
      <c r="G114" s="8">
        <v>0.9</v>
      </c>
      <c r="H114" s="8">
        <v>8</v>
      </c>
      <c r="I114" s="51">
        <f>VLOOKUP(J114,Assessment_Tables!$A$3:$B$7,2,FALSE)</f>
        <v>4</v>
      </c>
      <c r="J114" s="32" t="s">
        <v>119</v>
      </c>
    </row>
    <row r="115" spans="1:10" ht="16" thickBot="1" x14ac:dyDescent="0.25">
      <c r="A115" s="17">
        <v>93</v>
      </c>
      <c r="B115" s="3" t="str">
        <f>VLOOKUP(C115,AUX!$C$2:$D$40,2)</f>
        <v>AUX_35</v>
      </c>
      <c r="C115" s="31">
        <v>66</v>
      </c>
      <c r="D115" s="2" t="str">
        <f>VLOOKUP(C115,AUX!$C$2:$E$40,3)</f>
        <v>BOG_35</v>
      </c>
      <c r="E115" s="18">
        <v>42027</v>
      </c>
      <c r="F115" s="8">
        <v>5</v>
      </c>
      <c r="G115" s="8">
        <v>0.85</v>
      </c>
      <c r="H115" s="8">
        <v>5</v>
      </c>
      <c r="I115" s="51">
        <f>VLOOKUP(J115,Assessment_Tables!$A$3:$B$7,2,FALSE)</f>
        <v>0</v>
      </c>
      <c r="J115" s="32" t="s">
        <v>115</v>
      </c>
    </row>
    <row r="116" spans="1:10" ht="16" thickBot="1" x14ac:dyDescent="0.25">
      <c r="A116" s="17">
        <v>94</v>
      </c>
      <c r="B116" s="3" t="str">
        <f>VLOOKUP(C116,AUX!$C$2:$D$40,2)</f>
        <v>AUX_35</v>
      </c>
      <c r="C116" s="31">
        <v>66</v>
      </c>
      <c r="D116" s="2" t="str">
        <f>VLOOKUP(C116,AUX!$C$2:$E$40,3)</f>
        <v>BOG_35</v>
      </c>
      <c r="E116" s="18">
        <v>42759</v>
      </c>
      <c r="F116" s="8">
        <v>5</v>
      </c>
      <c r="G116" s="8">
        <v>0.85</v>
      </c>
      <c r="H116" s="8">
        <v>5</v>
      </c>
      <c r="I116" s="51">
        <f>VLOOKUP(J116,Assessment_Tables!$A$3:$B$7,2,FALSE)</f>
        <v>0</v>
      </c>
      <c r="J116" s="32" t="s">
        <v>115</v>
      </c>
    </row>
    <row r="117" spans="1:10" ht="16" thickBot="1" x14ac:dyDescent="0.25">
      <c r="A117" s="17">
        <v>95</v>
      </c>
      <c r="B117" s="3" t="str">
        <f>VLOOKUP(C117,AUX!$C$2:$D$40,2)</f>
        <v>AUX_35</v>
      </c>
      <c r="C117" s="31">
        <v>66</v>
      </c>
      <c r="D117" s="2" t="str">
        <f>VLOOKUP(C117,AUX!$C$2:$E$40,3)</f>
        <v>BOG_35</v>
      </c>
      <c r="E117" s="18">
        <v>43490</v>
      </c>
      <c r="F117" s="8">
        <v>6</v>
      </c>
      <c r="G117" s="8">
        <v>0.82</v>
      </c>
      <c r="H117" s="8">
        <v>6</v>
      </c>
      <c r="I117" s="51">
        <f>VLOOKUP(J117,Assessment_Tables!$A$3:$B$7,2,FALSE)</f>
        <v>2</v>
      </c>
      <c r="J117" s="32" t="s">
        <v>117</v>
      </c>
    </row>
    <row r="118" spans="1:10" ht="16" thickBot="1" x14ac:dyDescent="0.25">
      <c r="A118" s="17">
        <v>96</v>
      </c>
      <c r="B118" s="3" t="str">
        <f>VLOOKUP(C118,AUX!$C$2:$D$40,2)</f>
        <v>AUX_36</v>
      </c>
      <c r="C118" s="31">
        <v>67</v>
      </c>
      <c r="D118" s="2" t="str">
        <f>VLOOKUP(C118,AUX!$C$2:$E$40,3)</f>
        <v>BOG_36</v>
      </c>
      <c r="E118" s="18">
        <v>42027</v>
      </c>
      <c r="F118" s="8">
        <v>4</v>
      </c>
      <c r="G118" s="8">
        <v>0.97</v>
      </c>
      <c r="H118" s="8">
        <v>2</v>
      </c>
      <c r="I118" s="51">
        <f>VLOOKUP(J118,Assessment_Tables!$A$3:$B$7,2,FALSE)</f>
        <v>2</v>
      </c>
      <c r="J118" s="32" t="s">
        <v>117</v>
      </c>
    </row>
    <row r="119" spans="1:10" ht="16" thickBot="1" x14ac:dyDescent="0.25">
      <c r="A119" s="17">
        <v>97</v>
      </c>
      <c r="B119" s="3" t="str">
        <f>VLOOKUP(C119,AUX!$C$2:$D$40,2)</f>
        <v>AUX_36</v>
      </c>
      <c r="C119" s="31">
        <v>67</v>
      </c>
      <c r="D119" s="2" t="str">
        <f>VLOOKUP(C119,AUX!$C$2:$E$40,3)</f>
        <v>BOG_36</v>
      </c>
      <c r="E119" s="18">
        <v>42759</v>
      </c>
      <c r="F119" s="8">
        <v>4</v>
      </c>
      <c r="G119" s="8">
        <v>0.95</v>
      </c>
      <c r="H119" s="8">
        <v>2</v>
      </c>
      <c r="I119" s="51">
        <f>VLOOKUP(J119,Assessment_Tables!$A$3:$B$7,2,FALSE)</f>
        <v>2</v>
      </c>
      <c r="J119" s="32" t="s">
        <v>117</v>
      </c>
    </row>
    <row r="120" spans="1:10" ht="16" thickBot="1" x14ac:dyDescent="0.25">
      <c r="A120" s="17">
        <v>98</v>
      </c>
      <c r="B120" s="3" t="str">
        <f>VLOOKUP(C120,AUX!$C$2:$D$40,2)</f>
        <v>AUX_36</v>
      </c>
      <c r="C120" s="31">
        <v>67</v>
      </c>
      <c r="D120" s="2" t="str">
        <f>VLOOKUP(C120,AUX!$C$2:$E$40,3)</f>
        <v>BOG_36</v>
      </c>
      <c r="E120" s="18">
        <v>43490</v>
      </c>
      <c r="F120" s="8">
        <v>4</v>
      </c>
      <c r="G120" s="8">
        <v>0.93</v>
      </c>
      <c r="H120" s="8">
        <v>2</v>
      </c>
      <c r="I120" s="51">
        <f>VLOOKUP(J120,Assessment_Tables!$A$3:$B$7,2,FALSE)</f>
        <v>2</v>
      </c>
      <c r="J120" s="32" t="s">
        <v>117</v>
      </c>
    </row>
    <row r="121" spans="1:10" ht="16" thickBot="1" x14ac:dyDescent="0.25">
      <c r="A121" s="17">
        <v>99</v>
      </c>
      <c r="B121" s="3" t="str">
        <f>VLOOKUP(C121,AUX!$C$2:$D$40,2)</f>
        <v>AUX_37</v>
      </c>
      <c r="C121" s="31">
        <v>68</v>
      </c>
      <c r="D121" s="2" t="str">
        <f>VLOOKUP(C121,AUX!$C$2:$E$40,3)</f>
        <v>BOG_37</v>
      </c>
      <c r="E121" s="18">
        <v>42027</v>
      </c>
      <c r="F121" s="8">
        <v>1</v>
      </c>
      <c r="G121" s="8">
        <v>1</v>
      </c>
      <c r="H121" s="8">
        <v>4</v>
      </c>
      <c r="I121" s="51">
        <f>VLOOKUP(J121,Assessment_Tables!$A$3:$B$7,2,FALSE)</f>
        <v>2</v>
      </c>
      <c r="J121" s="32" t="s">
        <v>117</v>
      </c>
    </row>
    <row r="122" spans="1:10" ht="16" thickBot="1" x14ac:dyDescent="0.25">
      <c r="A122" s="17">
        <v>100</v>
      </c>
      <c r="B122" s="3" t="str">
        <f>VLOOKUP(C122,AUX!$C$2:$D$40,2)</f>
        <v>AUX_37</v>
      </c>
      <c r="C122" s="31">
        <v>68</v>
      </c>
      <c r="D122" s="2" t="str">
        <f>VLOOKUP(C122,AUX!$C$2:$E$40,3)</f>
        <v>BOG_37</v>
      </c>
      <c r="E122" s="18">
        <v>42759</v>
      </c>
      <c r="F122" s="8">
        <v>2</v>
      </c>
      <c r="G122" s="8">
        <v>1</v>
      </c>
      <c r="H122" s="8">
        <v>4</v>
      </c>
      <c r="I122" s="51">
        <f>VLOOKUP(J122,Assessment_Tables!$A$3:$B$7,2,FALSE)</f>
        <v>2</v>
      </c>
      <c r="J122" s="32" t="s">
        <v>117</v>
      </c>
    </row>
    <row r="123" spans="1:10" ht="16" thickBot="1" x14ac:dyDescent="0.25">
      <c r="A123" s="17">
        <v>101</v>
      </c>
      <c r="B123" s="3" t="str">
        <f>VLOOKUP(C123,AUX!$C$2:$D$40,2)</f>
        <v>AUX_37</v>
      </c>
      <c r="C123" s="31">
        <v>68</v>
      </c>
      <c r="D123" s="2" t="str">
        <f>VLOOKUP(C123,AUX!$C$2:$E$40,3)</f>
        <v>BOG_37</v>
      </c>
      <c r="E123" s="18">
        <v>43490</v>
      </c>
      <c r="F123" s="8">
        <v>3</v>
      </c>
      <c r="G123" s="8">
        <v>1</v>
      </c>
      <c r="H123" s="8">
        <v>4</v>
      </c>
      <c r="I123" s="51">
        <f>VLOOKUP(J123,Assessment_Tables!$A$3:$B$7,2,FALSE)</f>
        <v>4</v>
      </c>
      <c r="J123" s="32" t="s">
        <v>119</v>
      </c>
    </row>
    <row r="124" spans="1:10" ht="16" thickBot="1" x14ac:dyDescent="0.25">
      <c r="A124" s="17">
        <v>102</v>
      </c>
      <c r="B124" s="3" t="str">
        <f>VLOOKUP(C124,AUX!$C$2:$D$40,2)</f>
        <v>AUX_38</v>
      </c>
      <c r="C124" s="31">
        <v>69</v>
      </c>
      <c r="D124" s="2" t="str">
        <f>VLOOKUP(C124,AUX!$C$2:$E$40,3)</f>
        <v>BOG_38</v>
      </c>
      <c r="E124" s="18">
        <v>42027</v>
      </c>
      <c r="F124" s="8">
        <v>1</v>
      </c>
      <c r="G124" s="8">
        <v>0.9</v>
      </c>
      <c r="H124" s="8">
        <v>3</v>
      </c>
      <c r="I124" s="51">
        <f>VLOOKUP(J124,Assessment_Tables!$A$3:$B$7,2,FALSE)</f>
        <v>0</v>
      </c>
      <c r="J124" s="32" t="s">
        <v>115</v>
      </c>
    </row>
    <row r="125" spans="1:10" ht="16" thickBot="1" x14ac:dyDescent="0.25">
      <c r="A125" s="17">
        <v>103</v>
      </c>
      <c r="B125" s="3" t="str">
        <f>VLOOKUP(C125,AUX!$C$2:$D$40,2)</f>
        <v>AUX_38</v>
      </c>
      <c r="C125" s="31">
        <v>69</v>
      </c>
      <c r="D125" s="2" t="str">
        <f>VLOOKUP(C125,AUX!$C$2:$E$40,3)</f>
        <v>BOG_38</v>
      </c>
      <c r="E125" s="18">
        <v>42759</v>
      </c>
      <c r="F125" s="8">
        <v>2</v>
      </c>
      <c r="G125" s="8">
        <v>0.9</v>
      </c>
      <c r="H125" s="8">
        <v>3</v>
      </c>
      <c r="I125" s="51">
        <f>VLOOKUP(J125,Assessment_Tables!$A$3:$B$7,2,FALSE)</f>
        <v>0</v>
      </c>
      <c r="J125" s="32" t="s">
        <v>115</v>
      </c>
    </row>
    <row r="126" spans="1:10" ht="16" thickBot="1" x14ac:dyDescent="0.25">
      <c r="A126" s="17">
        <v>104</v>
      </c>
      <c r="B126" s="3" t="str">
        <f>VLOOKUP(C126,AUX!$C$2:$D$40,2)</f>
        <v>AUX_38</v>
      </c>
      <c r="C126" s="31">
        <v>69</v>
      </c>
      <c r="D126" s="2" t="str">
        <f>VLOOKUP(C126,AUX!$C$2:$E$40,3)</f>
        <v>BOG_38</v>
      </c>
      <c r="E126" s="18">
        <v>43490</v>
      </c>
      <c r="F126" s="8">
        <v>3</v>
      </c>
      <c r="G126" s="8">
        <v>0.87</v>
      </c>
      <c r="H126" s="8">
        <v>4</v>
      </c>
      <c r="I126" s="51">
        <f>VLOOKUP(J126,Assessment_Tables!$A$3:$B$7,2,FALSE)</f>
        <v>0</v>
      </c>
      <c r="J126" s="32" t="s">
        <v>115</v>
      </c>
    </row>
    <row r="127" spans="1:10" ht="16" thickBot="1" x14ac:dyDescent="0.25">
      <c r="A127" s="17">
        <v>105</v>
      </c>
      <c r="B127" s="3" t="str">
        <f>VLOOKUP(C127,AUX!$C$2:$D$40,2)</f>
        <v>AUX_39</v>
      </c>
      <c r="C127" s="31">
        <v>70</v>
      </c>
      <c r="D127" s="2" t="str">
        <f>VLOOKUP(C127,AUX!$C$2:$E$40,3)</f>
        <v>BOG_39</v>
      </c>
      <c r="E127" s="18">
        <v>42027</v>
      </c>
      <c r="F127" s="8">
        <v>5</v>
      </c>
      <c r="G127" s="8">
        <v>0.88</v>
      </c>
      <c r="H127" s="8">
        <v>1</v>
      </c>
      <c r="I127" s="51">
        <f>VLOOKUP(J127,Assessment_Tables!$A$3:$B$7,2,FALSE)</f>
        <v>2</v>
      </c>
      <c r="J127" s="32" t="s">
        <v>117</v>
      </c>
    </row>
    <row r="128" spans="1:10" ht="16" thickBot="1" x14ac:dyDescent="0.25">
      <c r="A128" s="17">
        <v>106</v>
      </c>
      <c r="B128" s="3" t="str">
        <f>VLOOKUP(C128,AUX!$C$2:$D$40,2)</f>
        <v>AUX_39</v>
      </c>
      <c r="C128" s="31">
        <v>70</v>
      </c>
      <c r="D128" s="2" t="str">
        <f>VLOOKUP(C128,AUX!$C$2:$E$40,3)</f>
        <v>BOG_39</v>
      </c>
      <c r="E128" s="18">
        <v>42759</v>
      </c>
      <c r="F128" s="8">
        <v>6</v>
      </c>
      <c r="G128" s="8">
        <v>0.88</v>
      </c>
      <c r="H128" s="8">
        <v>3</v>
      </c>
      <c r="I128" s="51">
        <f>VLOOKUP(J128,Assessment_Tables!$A$3:$B$7,2,FALSE)</f>
        <v>2</v>
      </c>
      <c r="J128" s="32" t="s">
        <v>117</v>
      </c>
    </row>
    <row r="129" spans="1:10" ht="16" thickBot="1" x14ac:dyDescent="0.25">
      <c r="A129" s="17">
        <v>107</v>
      </c>
      <c r="B129" s="3" t="str">
        <f>VLOOKUP(C129,AUX!$C$2:$D$40,2,FALSE)</f>
        <v>AUX_39</v>
      </c>
      <c r="C129" s="31">
        <v>70</v>
      </c>
      <c r="D129" s="2" t="str">
        <f>VLOOKUP(C129,AUX!$C$2:$E$40,3,FALSE)</f>
        <v>BOG_39</v>
      </c>
      <c r="E129" s="18">
        <v>43490</v>
      </c>
      <c r="F129" s="8">
        <v>7</v>
      </c>
      <c r="G129" s="8">
        <v>0.88</v>
      </c>
      <c r="H129" s="8">
        <v>6</v>
      </c>
      <c r="I129" s="51">
        <f>VLOOKUP(J129,Assessment_Tables!$A$3:$B$7,2,FALSE)</f>
        <v>3</v>
      </c>
      <c r="J129" s="32" t="s">
        <v>118</v>
      </c>
    </row>
    <row r="130" spans="1:10" ht="16" thickBot="1" x14ac:dyDescent="0.25">
      <c r="A130" s="17"/>
      <c r="B130" s="3"/>
      <c r="C130" s="31"/>
      <c r="D130" s="2"/>
      <c r="E130" s="18"/>
      <c r="F130" s="8"/>
      <c r="G130" s="8"/>
      <c r="H130" s="8"/>
      <c r="I130" s="52"/>
      <c r="J130" s="33"/>
    </row>
    <row r="131" spans="1:10" ht="16" thickBot="1" x14ac:dyDescent="0.25">
      <c r="A131" s="17"/>
      <c r="B131" s="3"/>
      <c r="C131" s="31"/>
      <c r="D131" s="2"/>
      <c r="E131" s="18"/>
      <c r="F131" s="8"/>
      <c r="G131" s="8"/>
      <c r="H131" s="8"/>
      <c r="I131" s="52"/>
      <c r="J131" s="33"/>
    </row>
    <row r="132" spans="1:10" ht="16" thickBot="1" x14ac:dyDescent="0.25">
      <c r="A132" s="17"/>
      <c r="B132" s="3"/>
      <c r="C132" s="31"/>
      <c r="D132" s="2"/>
      <c r="E132" s="18"/>
      <c r="F132" s="8"/>
      <c r="G132" s="8"/>
      <c r="H132" s="8"/>
      <c r="I132" s="52"/>
      <c r="J132" s="33"/>
    </row>
    <row r="133" spans="1:10" ht="16" thickBot="1" x14ac:dyDescent="0.25">
      <c r="A133" s="17"/>
      <c r="B133" s="3"/>
      <c r="C133" s="31"/>
      <c r="D133" s="2"/>
      <c r="E133" s="18"/>
      <c r="F133" s="8"/>
      <c r="G133" s="8"/>
      <c r="H133" s="8"/>
      <c r="I133" s="52"/>
      <c r="J133" s="33"/>
    </row>
    <row r="134" spans="1:10" ht="16" thickBot="1" x14ac:dyDescent="0.25">
      <c r="A134" s="17"/>
      <c r="B134" s="3"/>
      <c r="C134" s="31"/>
      <c r="D134" s="2"/>
      <c r="E134" s="18"/>
      <c r="F134" s="8"/>
      <c r="G134" s="8"/>
      <c r="H134" s="8"/>
      <c r="I134" s="52"/>
      <c r="J134" s="33"/>
    </row>
    <row r="135" spans="1:10" ht="16" thickBot="1" x14ac:dyDescent="0.25">
      <c r="A135" s="17"/>
      <c r="B135" s="3"/>
      <c r="C135" s="31"/>
      <c r="D135" s="2"/>
      <c r="E135" s="18"/>
      <c r="F135" s="8"/>
      <c r="G135" s="8"/>
      <c r="H135" s="8"/>
      <c r="I135" s="52"/>
      <c r="J135" s="33"/>
    </row>
    <row r="136" spans="1:10" ht="16" thickBot="1" x14ac:dyDescent="0.25">
      <c r="A136" s="17"/>
      <c r="B136" s="3"/>
      <c r="C136" s="31"/>
      <c r="D136" s="2"/>
      <c r="E136" s="18"/>
      <c r="F136" s="8"/>
      <c r="G136" s="8"/>
      <c r="H136" s="8"/>
      <c r="I136" s="52"/>
      <c r="J136" s="33"/>
    </row>
    <row r="137" spans="1:10" ht="16" thickBot="1" x14ac:dyDescent="0.25">
      <c r="A137" s="17"/>
      <c r="B137" s="3"/>
      <c r="C137" s="31"/>
      <c r="D137" s="2"/>
      <c r="E137" s="18"/>
      <c r="F137" s="8"/>
      <c r="G137" s="8"/>
      <c r="H137" s="8"/>
      <c r="I137" s="52"/>
      <c r="J137" s="33"/>
    </row>
    <row r="138" spans="1:10" ht="16" thickBot="1" x14ac:dyDescent="0.25">
      <c r="A138" s="17"/>
      <c r="B138" s="3"/>
      <c r="C138" s="31"/>
      <c r="D138" s="2"/>
      <c r="E138" s="18"/>
      <c r="F138" s="8"/>
      <c r="G138" s="8"/>
      <c r="H138" s="8"/>
      <c r="I138" s="52"/>
      <c r="J138" s="33"/>
    </row>
    <row r="139" spans="1:10" ht="16" thickBot="1" x14ac:dyDescent="0.25">
      <c r="A139" s="17"/>
      <c r="B139" s="3"/>
      <c r="C139" s="31"/>
      <c r="D139" s="2"/>
      <c r="E139" s="18"/>
      <c r="F139" s="8"/>
      <c r="G139" s="8"/>
      <c r="H139" s="8"/>
      <c r="I139" s="52"/>
      <c r="J139" s="33"/>
    </row>
    <row r="140" spans="1:10" ht="16" thickBot="1" x14ac:dyDescent="0.25">
      <c r="A140" s="17"/>
      <c r="B140" s="3"/>
      <c r="C140" s="31"/>
      <c r="D140" s="2"/>
      <c r="E140" s="18"/>
      <c r="F140" s="8"/>
      <c r="G140" s="8"/>
      <c r="H140" s="8"/>
      <c r="I140" s="52"/>
      <c r="J140" s="33"/>
    </row>
    <row r="141" spans="1:10" ht="16" thickBot="1" x14ac:dyDescent="0.25">
      <c r="A141" s="17"/>
      <c r="B141" s="3"/>
      <c r="C141" s="31"/>
      <c r="D141" s="2"/>
      <c r="E141" s="18"/>
      <c r="F141" s="8"/>
      <c r="G141" s="8"/>
      <c r="H141" s="8"/>
      <c r="I141" s="52"/>
      <c r="J141" s="33"/>
    </row>
    <row r="142" spans="1:10" ht="16" thickBot="1" x14ac:dyDescent="0.25">
      <c r="A142" s="17"/>
      <c r="B142" s="3"/>
      <c r="C142" s="31"/>
      <c r="D142" s="2"/>
      <c r="E142" s="18"/>
      <c r="F142" s="8"/>
      <c r="G142" s="8"/>
      <c r="H142" s="8"/>
      <c r="I142" s="52"/>
      <c r="J142" s="33"/>
    </row>
    <row r="143" spans="1:10" ht="16" thickBot="1" x14ac:dyDescent="0.25">
      <c r="A143" s="17"/>
      <c r="B143" s="3"/>
      <c r="C143" s="31"/>
      <c r="D143" s="2"/>
      <c r="E143" s="18"/>
      <c r="F143" s="8"/>
      <c r="G143" s="8"/>
      <c r="H143" s="8"/>
      <c r="I143" s="52"/>
      <c r="J143" s="33"/>
    </row>
    <row r="144" spans="1:10" ht="16" thickBot="1" x14ac:dyDescent="0.25">
      <c r="A144" s="17"/>
      <c r="B144" s="3"/>
      <c r="C144" s="31"/>
      <c r="D144" s="2"/>
      <c r="E144" s="18"/>
      <c r="F144" s="8"/>
      <c r="G144" s="8"/>
      <c r="H144" s="8"/>
      <c r="I144" s="52"/>
      <c r="J144" s="33"/>
    </row>
    <row r="145" spans="1:10" ht="16" thickBot="1" x14ac:dyDescent="0.25">
      <c r="A145" s="17"/>
      <c r="B145" s="3"/>
      <c r="C145" s="31"/>
      <c r="D145" s="2"/>
      <c r="E145" s="18"/>
      <c r="F145" s="8"/>
      <c r="G145" s="8"/>
      <c r="H145" s="8"/>
      <c r="I145" s="52"/>
      <c r="J145" s="33"/>
    </row>
    <row r="146" spans="1:10" ht="16" thickBot="1" x14ac:dyDescent="0.25">
      <c r="A146" s="17"/>
      <c r="B146" s="3"/>
      <c r="C146" s="31"/>
      <c r="D146" s="2"/>
      <c r="E146" s="18"/>
      <c r="F146" s="8"/>
      <c r="G146" s="8"/>
      <c r="H146" s="8"/>
      <c r="I146" s="52"/>
      <c r="J146" s="33"/>
    </row>
    <row r="147" spans="1:10" ht="16" thickBot="1" x14ac:dyDescent="0.25">
      <c r="A147" s="17"/>
      <c r="B147" s="3"/>
      <c r="C147" s="31"/>
      <c r="D147" s="2"/>
      <c r="E147" s="18"/>
      <c r="F147" s="8"/>
      <c r="G147" s="8"/>
      <c r="H147" s="8"/>
      <c r="I147" s="52"/>
      <c r="J147" s="33"/>
    </row>
    <row r="148" spans="1:10" ht="16" thickBot="1" x14ac:dyDescent="0.25">
      <c r="A148" s="17"/>
      <c r="B148" s="3"/>
      <c r="C148" s="31"/>
      <c r="D148" s="2"/>
      <c r="E148" s="18"/>
      <c r="F148" s="8"/>
      <c r="G148" s="8"/>
      <c r="H148" s="8"/>
      <c r="I148" s="52"/>
      <c r="J148" s="33"/>
    </row>
    <row r="149" spans="1:10" ht="16" thickBot="1" x14ac:dyDescent="0.25">
      <c r="A149" s="17"/>
      <c r="B149" s="3"/>
      <c r="C149" s="31"/>
      <c r="D149" s="2"/>
      <c r="E149" s="18"/>
      <c r="F149" s="8"/>
      <c r="G149" s="8"/>
      <c r="H149" s="8"/>
      <c r="I149" s="52"/>
      <c r="J149" s="33"/>
    </row>
    <row r="150" spans="1:10" ht="16" thickBot="1" x14ac:dyDescent="0.25">
      <c r="A150" s="17"/>
      <c r="B150" s="3"/>
      <c r="C150" s="31"/>
      <c r="D150" s="2"/>
      <c r="E150" s="18"/>
      <c r="F150" s="8"/>
      <c r="G150" s="8"/>
      <c r="H150" s="8"/>
      <c r="I150" s="52"/>
      <c r="J150" s="33"/>
    </row>
    <row r="151" spans="1:10" ht="16" thickBot="1" x14ac:dyDescent="0.25">
      <c r="A151" s="17"/>
      <c r="B151" s="3"/>
      <c r="C151" s="31"/>
      <c r="D151" s="2"/>
      <c r="E151" s="18"/>
      <c r="F151" s="8"/>
      <c r="G151" s="8"/>
      <c r="H151" s="8"/>
      <c r="I151" s="52"/>
      <c r="J151" s="33"/>
    </row>
    <row r="152" spans="1:10" ht="16" thickBot="1" x14ac:dyDescent="0.25">
      <c r="A152" s="17"/>
      <c r="B152" s="3"/>
      <c r="C152" s="31"/>
      <c r="D152" s="2"/>
      <c r="E152" s="18"/>
      <c r="F152" s="8"/>
      <c r="G152" s="8"/>
      <c r="H152" s="8"/>
      <c r="I152" s="52"/>
      <c r="J152" s="33"/>
    </row>
    <row r="153" spans="1:10" ht="16" thickBot="1" x14ac:dyDescent="0.25">
      <c r="A153" s="17"/>
      <c r="B153" s="3"/>
      <c r="C153" s="31"/>
      <c r="D153" s="2"/>
      <c r="E153" s="18"/>
      <c r="F153" s="8"/>
      <c r="G153" s="8"/>
      <c r="H153" s="8"/>
      <c r="I153" s="52"/>
      <c r="J153" s="33"/>
    </row>
    <row r="154" spans="1:10" ht="16" thickBot="1" x14ac:dyDescent="0.25">
      <c r="A154" s="17"/>
      <c r="B154" s="3"/>
      <c r="C154" s="31"/>
      <c r="D154" s="2"/>
      <c r="E154" s="18"/>
      <c r="F154" s="8"/>
      <c r="G154" s="8"/>
      <c r="H154" s="8"/>
      <c r="I154" s="52"/>
      <c r="J154" s="33"/>
    </row>
    <row r="155" spans="1:10" ht="16" thickBot="1" x14ac:dyDescent="0.25">
      <c r="A155" s="17"/>
      <c r="B155" s="3"/>
      <c r="C155" s="31"/>
      <c r="D155" s="2"/>
      <c r="E155" s="18"/>
      <c r="F155" s="8"/>
      <c r="G155" s="8"/>
      <c r="H155" s="8"/>
      <c r="I155" s="52"/>
      <c r="J155" s="33"/>
    </row>
    <row r="156" spans="1:10" ht="16" thickBot="1" x14ac:dyDescent="0.25">
      <c r="A156" s="17"/>
      <c r="B156" s="3"/>
      <c r="C156" s="31"/>
      <c r="D156" s="2"/>
      <c r="E156" s="18"/>
      <c r="F156" s="8"/>
      <c r="G156" s="8"/>
      <c r="H156" s="8"/>
      <c r="I156" s="52"/>
      <c r="J156" s="33"/>
    </row>
    <row r="157" spans="1:10" ht="16" thickBot="1" x14ac:dyDescent="0.25">
      <c r="A157" s="17"/>
      <c r="B157" s="3"/>
      <c r="C157" s="31"/>
      <c r="D157" s="2"/>
      <c r="E157" s="18"/>
      <c r="F157" s="8"/>
      <c r="G157" s="8"/>
      <c r="H157" s="8"/>
      <c r="I157" s="52"/>
      <c r="J157" s="33"/>
    </row>
    <row r="158" spans="1:10" ht="16" thickBot="1" x14ac:dyDescent="0.25">
      <c r="A158" s="17"/>
      <c r="B158" s="3"/>
      <c r="C158" s="31"/>
      <c r="D158" s="2"/>
      <c r="E158" s="18"/>
      <c r="F158" s="8"/>
      <c r="G158" s="8"/>
      <c r="H158" s="8"/>
      <c r="I158" s="52"/>
      <c r="J158" s="33"/>
    </row>
    <row r="159" spans="1:10" ht="16" thickBot="1" x14ac:dyDescent="0.25">
      <c r="A159" s="17"/>
      <c r="B159" s="3"/>
      <c r="C159" s="31"/>
      <c r="D159" s="2"/>
      <c r="E159" s="18"/>
      <c r="F159" s="8"/>
      <c r="G159" s="8"/>
      <c r="H159" s="8"/>
      <c r="I159" s="52"/>
      <c r="J159" s="33"/>
    </row>
    <row r="160" spans="1:10" ht="16" thickBot="1" x14ac:dyDescent="0.25">
      <c r="A160" s="17"/>
      <c r="B160" s="3"/>
      <c r="C160" s="31"/>
      <c r="D160" s="2"/>
      <c r="E160" s="18"/>
      <c r="F160" s="8"/>
      <c r="G160" s="8"/>
      <c r="H160" s="8"/>
      <c r="I160" s="52"/>
      <c r="J160" s="33"/>
    </row>
    <row r="161" spans="1:10" ht="16" thickBot="1" x14ac:dyDescent="0.25">
      <c r="A161" s="17"/>
      <c r="B161" s="3"/>
      <c r="C161" s="31"/>
      <c r="D161" s="2"/>
      <c r="E161" s="18"/>
      <c r="F161" s="8"/>
      <c r="G161" s="8"/>
      <c r="H161" s="8"/>
      <c r="I161" s="52"/>
      <c r="J161" s="33"/>
    </row>
    <row r="162" spans="1:10" ht="16" thickBot="1" x14ac:dyDescent="0.25">
      <c r="A162" s="17"/>
      <c r="B162" s="3"/>
      <c r="C162" s="31"/>
      <c r="D162" s="2"/>
      <c r="E162" s="18"/>
      <c r="F162" s="8"/>
      <c r="G162" s="8"/>
      <c r="H162" s="8"/>
      <c r="I162" s="52"/>
      <c r="J162" s="33"/>
    </row>
    <row r="163" spans="1:10" ht="16" thickBot="1" x14ac:dyDescent="0.25">
      <c r="A163" s="17"/>
      <c r="B163" s="3"/>
      <c r="C163" s="31"/>
      <c r="D163" s="2"/>
      <c r="E163" s="18"/>
      <c r="F163" s="8"/>
      <c r="G163" s="8"/>
      <c r="H163" s="8"/>
      <c r="I163" s="52"/>
      <c r="J163" s="33"/>
    </row>
    <row r="164" spans="1:10" ht="16" thickBot="1" x14ac:dyDescent="0.25">
      <c r="A164" s="17"/>
      <c r="B164" s="3"/>
      <c r="C164" s="31"/>
      <c r="D164" s="2"/>
      <c r="E164" s="18"/>
      <c r="F164" s="8"/>
      <c r="G164" s="8"/>
      <c r="H164" s="8"/>
      <c r="I164" s="52"/>
      <c r="J164" s="33"/>
    </row>
    <row r="165" spans="1:10" ht="16" thickBot="1" x14ac:dyDescent="0.25">
      <c r="A165" s="17"/>
      <c r="B165" s="3"/>
      <c r="C165" s="31"/>
      <c r="D165" s="2"/>
      <c r="E165" s="18"/>
      <c r="F165" s="8"/>
      <c r="G165" s="8"/>
      <c r="H165" s="8"/>
      <c r="I165" s="52"/>
      <c r="J165" s="33"/>
    </row>
    <row r="166" spans="1:10" ht="16" thickBot="1" x14ac:dyDescent="0.25">
      <c r="A166" s="17"/>
      <c r="B166" s="3"/>
      <c r="C166" s="31"/>
      <c r="D166" s="2"/>
      <c r="E166" s="18"/>
      <c r="F166" s="8"/>
      <c r="G166" s="8"/>
      <c r="H166" s="8"/>
      <c r="I166" s="52"/>
      <c r="J166" s="33"/>
    </row>
    <row r="167" spans="1:10" ht="16" thickBot="1" x14ac:dyDescent="0.25">
      <c r="A167" s="17"/>
      <c r="B167" s="3"/>
      <c r="C167" s="31"/>
      <c r="D167" s="2"/>
      <c r="E167" s="18"/>
      <c r="F167" s="8"/>
      <c r="G167" s="8"/>
      <c r="H167" s="8"/>
      <c r="I167" s="52"/>
      <c r="J167" s="33"/>
    </row>
    <row r="168" spans="1:10" ht="16" thickBot="1" x14ac:dyDescent="0.25">
      <c r="A168" s="17"/>
      <c r="B168" s="3"/>
      <c r="C168" s="31"/>
      <c r="D168" s="2"/>
      <c r="E168" s="18"/>
      <c r="F168" s="8"/>
      <c r="G168" s="8"/>
      <c r="H168" s="8"/>
      <c r="I168" s="52"/>
      <c r="J168" s="33"/>
    </row>
    <row r="169" spans="1:10" ht="16" thickBot="1" x14ac:dyDescent="0.25">
      <c r="A169" s="17"/>
      <c r="B169" s="3"/>
      <c r="C169" s="31"/>
      <c r="D169" s="2"/>
      <c r="E169" s="18"/>
      <c r="F169" s="8"/>
      <c r="G169" s="8"/>
      <c r="H169" s="8"/>
      <c r="I169" s="52"/>
      <c r="J169" s="33"/>
    </row>
    <row r="170" spans="1:10" ht="16" thickBot="1" x14ac:dyDescent="0.25">
      <c r="A170" s="17"/>
      <c r="B170" s="3"/>
      <c r="C170" s="31"/>
      <c r="D170" s="2"/>
      <c r="E170" s="18"/>
      <c r="F170" s="8"/>
      <c r="G170" s="8"/>
      <c r="H170" s="8"/>
      <c r="I170" s="52"/>
      <c r="J170" s="33"/>
    </row>
    <row r="171" spans="1:10" ht="16" thickBot="1" x14ac:dyDescent="0.25">
      <c r="A171" s="17"/>
      <c r="B171" s="3"/>
      <c r="C171" s="31"/>
      <c r="D171" s="2"/>
      <c r="E171" s="18"/>
      <c r="F171" s="8"/>
      <c r="G171" s="8"/>
      <c r="H171" s="8"/>
      <c r="I171" s="52"/>
      <c r="J171" s="33"/>
    </row>
    <row r="172" spans="1:10" ht="16" thickBot="1" x14ac:dyDescent="0.25">
      <c r="A172" s="17"/>
      <c r="B172" s="3"/>
      <c r="C172" s="31"/>
      <c r="D172" s="2"/>
      <c r="E172" s="18"/>
      <c r="F172" s="8"/>
      <c r="G172" s="8"/>
      <c r="H172" s="8"/>
      <c r="I172" s="52"/>
      <c r="J172" s="33"/>
    </row>
    <row r="173" spans="1:10" ht="16" thickBot="1" x14ac:dyDescent="0.25">
      <c r="A173" s="17"/>
      <c r="B173" s="3"/>
      <c r="C173" s="31"/>
      <c r="D173" s="2"/>
      <c r="E173" s="18"/>
      <c r="F173" s="8"/>
      <c r="G173" s="8"/>
      <c r="H173" s="8"/>
      <c r="I173" s="52"/>
      <c r="J173" s="33"/>
    </row>
    <row r="174" spans="1:10" ht="16" thickBot="1" x14ac:dyDescent="0.25">
      <c r="A174" s="17"/>
      <c r="B174" s="3"/>
      <c r="C174" s="31"/>
      <c r="D174" s="2"/>
      <c r="E174" s="18"/>
      <c r="F174" s="8"/>
      <c r="G174" s="8"/>
      <c r="H174" s="8"/>
      <c r="I174" s="52"/>
      <c r="J174" s="33"/>
    </row>
    <row r="175" spans="1:10" ht="16" thickBot="1" x14ac:dyDescent="0.25">
      <c r="A175" s="17"/>
      <c r="B175" s="3"/>
      <c r="C175" s="31"/>
      <c r="D175" s="2"/>
      <c r="E175" s="18"/>
      <c r="F175" s="8"/>
      <c r="G175" s="8"/>
      <c r="H175" s="8"/>
      <c r="I175" s="52"/>
      <c r="J175" s="33"/>
    </row>
    <row r="176" spans="1:10" ht="16" thickBot="1" x14ac:dyDescent="0.25">
      <c r="A176" s="17"/>
      <c r="B176" s="3"/>
      <c r="C176" s="31"/>
      <c r="D176" s="2"/>
      <c r="E176" s="18"/>
      <c r="F176" s="8"/>
      <c r="G176" s="8"/>
      <c r="H176" s="8"/>
      <c r="I176" s="52"/>
      <c r="J176" s="33"/>
    </row>
    <row r="177" spans="1:10" ht="16" thickBot="1" x14ac:dyDescent="0.25">
      <c r="A177" s="17"/>
      <c r="B177" s="3"/>
      <c r="C177" s="31"/>
      <c r="D177" s="2"/>
      <c r="E177" s="18"/>
      <c r="F177" s="8"/>
      <c r="G177" s="8"/>
      <c r="H177" s="8"/>
      <c r="I177" s="52"/>
      <c r="J177" s="33"/>
    </row>
    <row r="178" spans="1:10" ht="16" thickBot="1" x14ac:dyDescent="0.25">
      <c r="A178" s="17"/>
      <c r="B178" s="3"/>
      <c r="C178" s="31"/>
      <c r="D178" s="2"/>
      <c r="E178" s="18"/>
      <c r="F178" s="8"/>
      <c r="G178" s="8"/>
      <c r="H178" s="8"/>
      <c r="I178" s="52"/>
      <c r="J178" s="33"/>
    </row>
    <row r="179" spans="1:10" ht="16" thickBot="1" x14ac:dyDescent="0.25">
      <c r="A179" s="17"/>
      <c r="B179" s="3"/>
      <c r="C179" s="31"/>
      <c r="D179" s="2"/>
      <c r="E179" s="18"/>
      <c r="F179" s="8"/>
      <c r="G179" s="8"/>
      <c r="H179" s="8"/>
      <c r="I179" s="52"/>
      <c r="J179" s="33"/>
    </row>
    <row r="180" spans="1:10" ht="16" thickBot="1" x14ac:dyDescent="0.25">
      <c r="A180" s="17"/>
      <c r="B180" s="3"/>
      <c r="C180" s="31"/>
      <c r="D180" s="2"/>
      <c r="E180" s="18"/>
      <c r="F180" s="8"/>
      <c r="G180" s="8"/>
      <c r="H180" s="8"/>
      <c r="I180" s="52"/>
      <c r="J180" s="33"/>
    </row>
    <row r="181" spans="1:10" ht="16" thickBot="1" x14ac:dyDescent="0.25">
      <c r="A181" s="17"/>
      <c r="B181" s="3"/>
      <c r="C181" s="31"/>
      <c r="D181" s="2"/>
      <c r="E181" s="18"/>
      <c r="F181" s="8"/>
      <c r="G181" s="8"/>
      <c r="H181" s="8"/>
      <c r="I181" s="52"/>
      <c r="J181" s="33"/>
    </row>
    <row r="182" spans="1:10" ht="16" thickBot="1" x14ac:dyDescent="0.25">
      <c r="A182" s="17"/>
      <c r="B182" s="3"/>
      <c r="C182" s="31"/>
      <c r="D182" s="2"/>
      <c r="E182" s="18"/>
      <c r="F182" s="8"/>
      <c r="G182" s="8"/>
      <c r="H182" s="8"/>
      <c r="I182" s="52"/>
      <c r="J182" s="33"/>
    </row>
    <row r="183" spans="1:10" ht="16" thickBot="1" x14ac:dyDescent="0.25">
      <c r="A183" s="17"/>
      <c r="B183" s="3"/>
      <c r="C183" s="31"/>
      <c r="D183" s="2"/>
      <c r="E183" s="18"/>
      <c r="F183" s="8"/>
      <c r="G183" s="8"/>
      <c r="H183" s="8"/>
      <c r="I183" s="52"/>
      <c r="J183" s="33"/>
    </row>
    <row r="184" spans="1:10" ht="16" thickBot="1" x14ac:dyDescent="0.25">
      <c r="A184" s="17"/>
      <c r="B184" s="3"/>
      <c r="C184" s="31"/>
      <c r="D184" s="2"/>
      <c r="E184" s="18"/>
      <c r="F184" s="8"/>
      <c r="G184" s="8"/>
      <c r="H184" s="8"/>
      <c r="I184" s="52"/>
      <c r="J184" s="33"/>
    </row>
    <row r="185" spans="1:10" ht="16" thickBot="1" x14ac:dyDescent="0.25">
      <c r="A185" s="17"/>
      <c r="B185" s="3"/>
      <c r="C185" s="31"/>
      <c r="D185" s="2"/>
      <c r="E185" s="18"/>
      <c r="F185" s="8"/>
      <c r="G185" s="8"/>
      <c r="H185" s="8"/>
      <c r="I185" s="52"/>
      <c r="J185" s="33"/>
    </row>
    <row r="186" spans="1:10" ht="16" thickBot="1" x14ac:dyDescent="0.25">
      <c r="A186" s="17"/>
      <c r="B186" s="3"/>
      <c r="C186" s="31"/>
      <c r="D186" s="2"/>
      <c r="E186" s="18"/>
      <c r="F186" s="8"/>
      <c r="G186" s="8"/>
      <c r="H186" s="8"/>
      <c r="I186" s="52"/>
      <c r="J186" s="33"/>
    </row>
    <row r="187" spans="1:10" ht="16" thickBot="1" x14ac:dyDescent="0.25">
      <c r="A187" s="17"/>
      <c r="B187" s="3"/>
      <c r="C187" s="31"/>
      <c r="D187" s="2"/>
      <c r="E187" s="18"/>
      <c r="F187" s="8"/>
      <c r="G187" s="8"/>
      <c r="H187" s="8"/>
      <c r="I187" s="52"/>
      <c r="J187" s="33"/>
    </row>
    <row r="188" spans="1:10" ht="16" thickBot="1" x14ac:dyDescent="0.25">
      <c r="A188" s="17"/>
      <c r="B188" s="3"/>
      <c r="C188" s="31"/>
      <c r="D188" s="2"/>
      <c r="E188" s="18"/>
      <c r="F188" s="8"/>
      <c r="G188" s="8"/>
      <c r="H188" s="8"/>
      <c r="I188" s="52"/>
      <c r="J188" s="33"/>
    </row>
    <row r="189" spans="1:10" ht="16" thickBot="1" x14ac:dyDescent="0.25">
      <c r="A189" s="17"/>
      <c r="B189" s="3"/>
      <c r="C189" s="31"/>
      <c r="D189" s="2"/>
      <c r="E189" s="18"/>
      <c r="F189" s="8"/>
      <c r="G189" s="8"/>
      <c r="H189" s="8"/>
      <c r="I189" s="52"/>
      <c r="J189" s="33"/>
    </row>
    <row r="190" spans="1:10" ht="16" thickBot="1" x14ac:dyDescent="0.25">
      <c r="A190" s="17"/>
      <c r="B190" s="3"/>
      <c r="C190" s="31"/>
      <c r="D190" s="2"/>
      <c r="E190" s="18"/>
      <c r="F190" s="8"/>
      <c r="G190" s="8"/>
      <c r="H190" s="8"/>
      <c r="I190" s="52"/>
      <c r="J190" s="33"/>
    </row>
    <row r="191" spans="1:10" ht="16" thickBot="1" x14ac:dyDescent="0.25">
      <c r="A191" s="17"/>
      <c r="B191" s="3"/>
      <c r="C191" s="31"/>
      <c r="D191" s="2"/>
      <c r="E191" s="18"/>
      <c r="F191" s="8"/>
      <c r="G191" s="8"/>
      <c r="H191" s="8"/>
      <c r="I191" s="52"/>
      <c r="J191" s="33"/>
    </row>
    <row r="192" spans="1:10" ht="16" thickBot="1" x14ac:dyDescent="0.25">
      <c r="A192" s="17"/>
      <c r="B192" s="3"/>
      <c r="C192" s="31"/>
      <c r="D192" s="2"/>
      <c r="E192" s="18"/>
      <c r="F192" s="8"/>
      <c r="G192" s="8"/>
      <c r="H192" s="8"/>
      <c r="I192" s="52"/>
      <c r="J192" s="33"/>
    </row>
    <row r="193" spans="1:10" ht="16" thickBot="1" x14ac:dyDescent="0.25">
      <c r="A193" s="17"/>
      <c r="B193" s="3"/>
      <c r="C193" s="31"/>
      <c r="D193" s="2"/>
      <c r="E193" s="18"/>
      <c r="F193" s="8"/>
      <c r="G193" s="8"/>
      <c r="H193" s="8"/>
      <c r="I193" s="52"/>
      <c r="J193" s="33"/>
    </row>
    <row r="194" spans="1:10" ht="16" thickBot="1" x14ac:dyDescent="0.25">
      <c r="A194" s="17"/>
      <c r="B194" s="3"/>
      <c r="C194" s="31"/>
      <c r="D194" s="2"/>
      <c r="E194" s="18"/>
      <c r="F194" s="8"/>
      <c r="G194" s="8"/>
      <c r="H194" s="8"/>
      <c r="I194" s="52"/>
      <c r="J194" s="33"/>
    </row>
    <row r="195" spans="1:10" ht="16" thickBot="1" x14ac:dyDescent="0.25">
      <c r="A195" s="17"/>
      <c r="B195" s="3"/>
      <c r="C195" s="31"/>
      <c r="D195" s="2"/>
      <c r="E195" s="18"/>
      <c r="F195" s="8"/>
      <c r="G195" s="8"/>
      <c r="H195" s="8"/>
      <c r="I195" s="52"/>
      <c r="J195" s="33"/>
    </row>
    <row r="196" spans="1:10" ht="16" thickBot="1" x14ac:dyDescent="0.25">
      <c r="A196" s="17"/>
      <c r="B196" s="3"/>
      <c r="C196" s="31"/>
      <c r="D196" s="2"/>
      <c r="E196" s="18"/>
      <c r="F196" s="8"/>
      <c r="G196" s="8"/>
      <c r="H196" s="8"/>
      <c r="I196" s="52"/>
      <c r="J196" s="33"/>
    </row>
    <row r="197" spans="1:10" ht="16" thickBot="1" x14ac:dyDescent="0.25">
      <c r="A197" s="17"/>
      <c r="B197" s="3"/>
      <c r="C197" s="31"/>
      <c r="D197" s="2"/>
      <c r="E197" s="18"/>
      <c r="F197" s="8"/>
      <c r="G197" s="8"/>
      <c r="H197" s="8"/>
      <c r="I197" s="52"/>
      <c r="J197" s="33"/>
    </row>
    <row r="198" spans="1:10" ht="16" thickBot="1" x14ac:dyDescent="0.25">
      <c r="A198" s="17"/>
      <c r="B198" s="3"/>
      <c r="C198" s="31"/>
      <c r="D198" s="2"/>
      <c r="E198" s="18"/>
      <c r="F198" s="8"/>
      <c r="G198" s="8"/>
      <c r="H198" s="8"/>
      <c r="I198" s="52"/>
      <c r="J198" s="33"/>
    </row>
    <row r="199" spans="1:10" ht="16" thickBot="1" x14ac:dyDescent="0.25">
      <c r="A199" s="17"/>
      <c r="B199" s="3"/>
      <c r="C199" s="31"/>
      <c r="D199" s="2"/>
      <c r="E199" s="18"/>
      <c r="F199" s="8"/>
      <c r="G199" s="8"/>
      <c r="H199" s="8"/>
      <c r="I199" s="52"/>
      <c r="J199" s="33"/>
    </row>
    <row r="200" spans="1:10" ht="16" thickBot="1" x14ac:dyDescent="0.25">
      <c r="A200" s="17"/>
      <c r="B200" s="3"/>
      <c r="C200" s="31"/>
      <c r="D200" s="2"/>
      <c r="E200" s="18"/>
      <c r="F200" s="8"/>
      <c r="G200" s="8"/>
      <c r="H200" s="8"/>
      <c r="I200" s="52"/>
      <c r="J200" s="33"/>
    </row>
    <row r="201" spans="1:10" ht="16" thickBot="1" x14ac:dyDescent="0.25">
      <c r="A201" s="17"/>
      <c r="B201" s="3"/>
      <c r="C201" s="31"/>
      <c r="D201" s="2"/>
      <c r="E201" s="18"/>
      <c r="F201" s="8"/>
      <c r="G201" s="8"/>
      <c r="H201" s="8"/>
      <c r="I201" s="52"/>
      <c r="J201" s="33"/>
    </row>
    <row r="202" spans="1:10" ht="16" thickBot="1" x14ac:dyDescent="0.25">
      <c r="A202" s="17"/>
      <c r="B202" s="3"/>
      <c r="C202" s="31"/>
      <c r="D202" s="2"/>
      <c r="E202" s="18"/>
      <c r="F202" s="8"/>
      <c r="G202" s="8"/>
      <c r="H202" s="8"/>
      <c r="I202" s="52"/>
      <c r="J202" s="33"/>
    </row>
    <row r="203" spans="1:10" ht="16" thickBot="1" x14ac:dyDescent="0.25">
      <c r="A203" s="17"/>
      <c r="B203" s="3"/>
      <c r="C203" s="31"/>
      <c r="D203" s="2"/>
      <c r="E203" s="18"/>
      <c r="F203" s="8"/>
      <c r="G203" s="8"/>
      <c r="H203" s="8"/>
      <c r="I203" s="52"/>
      <c r="J203" s="33"/>
    </row>
    <row r="204" spans="1:10" ht="16" thickBot="1" x14ac:dyDescent="0.25">
      <c r="A204" s="17"/>
      <c r="B204" s="3"/>
      <c r="C204" s="31"/>
      <c r="D204" s="2"/>
      <c r="E204" s="18"/>
      <c r="F204" s="8"/>
      <c r="G204" s="8"/>
      <c r="H204" s="8"/>
      <c r="I204" s="52"/>
      <c r="J204" s="33"/>
    </row>
    <row r="205" spans="1:10" ht="16" thickBot="1" x14ac:dyDescent="0.25">
      <c r="A205" s="17"/>
      <c r="B205" s="3"/>
      <c r="C205" s="31"/>
      <c r="D205" s="2"/>
      <c r="E205" s="18"/>
      <c r="F205" s="8"/>
      <c r="G205" s="8"/>
      <c r="H205" s="8"/>
      <c r="I205" s="52"/>
      <c r="J205" s="33"/>
    </row>
    <row r="206" spans="1:10" x14ac:dyDescent="0.2">
      <c r="A206" s="17"/>
      <c r="B206" s="3"/>
      <c r="C206" s="31"/>
      <c r="D206" s="2"/>
      <c r="E206" s="18"/>
      <c r="F206" s="8"/>
      <c r="G206" s="8"/>
      <c r="H206" s="8"/>
      <c r="I206" s="52"/>
      <c r="J206" s="3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6229F3-F21D-D047-9512-1D4F301DEE0A}">
          <x14:formula1>
            <xm:f>Assessment_Tables!$A$3:$A$7</xm:f>
          </x14:formula1>
          <xm:sqref>J2:J129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A22A-6EE2-4749-A298-30FE9F769422}">
  <dimension ref="A1:M104"/>
  <sheetViews>
    <sheetView tabSelected="1" workbookViewId="0">
      <selection activeCell="G24" sqref="G24"/>
    </sheetView>
  </sheetViews>
  <sheetFormatPr baseColWidth="10" defaultColWidth="1.83203125" defaultRowHeight="15" x14ac:dyDescent="0.2"/>
  <cols>
    <col min="1" max="4" width="9.1640625" customWidth="1"/>
    <col min="5" max="5" width="12.6640625" customWidth="1"/>
    <col min="6" max="6" width="8.33203125" bestFit="1" customWidth="1"/>
    <col min="7" max="7" width="11.6640625" bestFit="1" customWidth="1"/>
    <col min="8" max="8" width="6.5" bestFit="1" customWidth="1"/>
    <col min="9" max="9" width="15.5" bestFit="1" customWidth="1"/>
    <col min="10" max="10" width="38.33203125" bestFit="1" customWidth="1"/>
    <col min="11" max="11" width="45.6640625" bestFit="1" customWidth="1"/>
    <col min="12" max="12" width="24.6640625" bestFit="1" customWidth="1"/>
    <col min="13" max="13" width="31.5" bestFit="1" customWidth="1"/>
  </cols>
  <sheetData>
    <row r="1" spans="1:13" ht="20" thickBot="1" x14ac:dyDescent="0.25">
      <c r="A1" s="13" t="s">
        <v>26</v>
      </c>
      <c r="B1" s="14" t="s">
        <v>4</v>
      </c>
      <c r="C1" s="14" t="s">
        <v>2</v>
      </c>
      <c r="D1" s="14" t="s">
        <v>3</v>
      </c>
      <c r="E1" s="15" t="s">
        <v>27</v>
      </c>
      <c r="F1" s="19" t="s">
        <v>128</v>
      </c>
      <c r="G1" s="19" t="s">
        <v>127</v>
      </c>
      <c r="H1" s="19" t="s">
        <v>129</v>
      </c>
      <c r="I1" s="19" t="s">
        <v>130</v>
      </c>
      <c r="J1" s="19" t="s">
        <v>131</v>
      </c>
      <c r="K1" s="19" t="s">
        <v>132</v>
      </c>
      <c r="L1" s="19" t="s">
        <v>133</v>
      </c>
      <c r="M1" s="19" t="s">
        <v>134</v>
      </c>
    </row>
    <row r="2" spans="1:13" ht="16" thickBot="1" x14ac:dyDescent="0.25">
      <c r="A2" s="16">
        <v>1</v>
      </c>
      <c r="B2" s="3" t="str">
        <f>VLOOKUP(C2,AUX!$C$2:$D$40,2)</f>
        <v>AUX_1</v>
      </c>
      <c r="C2" s="2">
        <v>32</v>
      </c>
      <c r="D2" s="3" t="str">
        <f>VLOOKUP(C2,AUX!$C$2:$E$40,3)</f>
        <v>BOG_1</v>
      </c>
      <c r="E2" s="18">
        <v>42116</v>
      </c>
      <c r="F2" s="21">
        <v>1</v>
      </c>
      <c r="G2" s="51" cm="1">
        <f t="array" ref="G2">_xlfn.IFS(AND(COUNTIF(H2:K2,"Yes")=4, ( L2="No")),0,AND(COUNTIF(H2:K2,"Yes")=4, ( L2="Yes")),1,AND(COUNTIF(H2:K2,"No")&lt;=2, COUNTIF(H2:K2,"No")&gt;=1),2,AND(COUNTIF(H2:K2,"No")&gt;2, ( M2="Yes")),3,AND(COUNTIF(H2:K2,"No")&gt;2, ( M2="No")),4)</f>
        <v>4</v>
      </c>
      <c r="H2" s="33" t="s">
        <v>136</v>
      </c>
      <c r="I2" s="33" t="s">
        <v>136</v>
      </c>
      <c r="J2" s="33" t="s">
        <v>136</v>
      </c>
      <c r="K2" s="33" t="s">
        <v>136</v>
      </c>
      <c r="L2" s="33" t="s">
        <v>135</v>
      </c>
      <c r="M2" s="33" t="s">
        <v>136</v>
      </c>
    </row>
    <row r="3" spans="1:13" ht="16" thickBot="1" x14ac:dyDescent="0.25">
      <c r="A3" s="17"/>
      <c r="B3" s="2" t="str">
        <f>VLOOKUP(C3,AUX!$C$2:$D$40,2)</f>
        <v>AUX_1</v>
      </c>
      <c r="C3" s="2">
        <v>32</v>
      </c>
      <c r="D3" s="3" t="str">
        <f>VLOOKUP(C3,AUX!$C$2:$E$40,3)</f>
        <v>BOG_1</v>
      </c>
      <c r="E3" s="29"/>
      <c r="F3" s="8"/>
      <c r="G3" s="52"/>
      <c r="H3" s="33"/>
      <c r="I3" s="33"/>
      <c r="J3" s="33"/>
      <c r="K3" s="33"/>
      <c r="L3" s="33"/>
      <c r="M3" s="33"/>
    </row>
    <row r="4" spans="1:13" ht="16" thickBot="1" x14ac:dyDescent="0.25">
      <c r="A4" s="17"/>
      <c r="B4" s="2" t="str">
        <f>VLOOKUP(C4,AUX!$C$2:$D$40,2)</f>
        <v>AUX_1</v>
      </c>
      <c r="C4" s="2">
        <v>32</v>
      </c>
      <c r="D4" s="3" t="str">
        <f>VLOOKUP(C4,AUX!$C$2:$E$40,3)</f>
        <v>BOG_1</v>
      </c>
      <c r="E4" s="18"/>
      <c r="F4" s="8"/>
      <c r="G4" s="52"/>
      <c r="H4" s="33"/>
      <c r="I4" s="33"/>
      <c r="J4" s="33"/>
      <c r="K4" s="33"/>
      <c r="L4" s="33"/>
      <c r="M4" s="33"/>
    </row>
    <row r="5" spans="1:13" ht="16" thickBot="1" x14ac:dyDescent="0.25">
      <c r="A5" s="17"/>
      <c r="B5" s="2" t="str">
        <f>VLOOKUP(C5,AUX!$C$2:$D$40,2)</f>
        <v>AUX_2</v>
      </c>
      <c r="C5" s="2">
        <v>33</v>
      </c>
      <c r="D5" s="3" t="str">
        <f>VLOOKUP(C5,AUX!$C$2:$E$40,3)</f>
        <v>BOG_2</v>
      </c>
      <c r="E5" s="18"/>
      <c r="F5" s="8"/>
      <c r="G5" s="52"/>
      <c r="H5" s="33"/>
      <c r="I5" s="33"/>
      <c r="J5" s="33"/>
      <c r="K5" s="33"/>
      <c r="L5" s="33"/>
      <c r="M5" s="33"/>
    </row>
    <row r="6" spans="1:13" ht="16" thickBot="1" x14ac:dyDescent="0.25">
      <c r="A6" s="17"/>
      <c r="B6" s="2" t="str">
        <f>VLOOKUP(C6,AUX!$C$2:$D$40,2)</f>
        <v>AUX_2</v>
      </c>
      <c r="C6" s="2">
        <v>33</v>
      </c>
      <c r="D6" s="3" t="str">
        <f>VLOOKUP(C6,AUX!$C$2:$E$40,3)</f>
        <v>BOG_2</v>
      </c>
      <c r="E6" s="18"/>
      <c r="F6" s="8"/>
      <c r="G6" s="52"/>
      <c r="H6" s="33"/>
      <c r="I6" s="33"/>
      <c r="J6" s="33"/>
      <c r="K6" s="33"/>
      <c r="L6" s="33"/>
      <c r="M6" s="33"/>
    </row>
    <row r="7" spans="1:13" ht="16" thickBot="1" x14ac:dyDescent="0.25">
      <c r="A7" s="17"/>
      <c r="B7" s="2" t="str">
        <f>VLOOKUP(C7,AUX!$C$2:$D$40,2)</f>
        <v>AUX_2</v>
      </c>
      <c r="C7" s="2">
        <v>33</v>
      </c>
      <c r="D7" s="3" t="str">
        <f>VLOOKUP(C7,AUX!$C$2:$E$40,3)</f>
        <v>BOG_2</v>
      </c>
      <c r="E7" s="18"/>
      <c r="F7" s="8"/>
      <c r="G7" s="52"/>
      <c r="H7" s="33"/>
      <c r="I7" s="33"/>
      <c r="J7" s="33"/>
      <c r="K7" s="33"/>
      <c r="L7" s="33"/>
      <c r="M7" s="33"/>
    </row>
    <row r="8" spans="1:13" ht="16" thickBot="1" x14ac:dyDescent="0.25">
      <c r="A8" s="17"/>
      <c r="B8" s="2" t="str">
        <f>VLOOKUP(C8,AUX!$C$2:$D$40,2)</f>
        <v>AUX_3</v>
      </c>
      <c r="C8" s="2">
        <v>34</v>
      </c>
      <c r="D8" s="3" t="str">
        <f>VLOOKUP(C8,AUX!$C$2:$E$40,3)</f>
        <v>BOG_3</v>
      </c>
      <c r="E8" s="18"/>
      <c r="F8" s="8"/>
      <c r="G8" s="52"/>
      <c r="H8" s="33"/>
      <c r="I8" s="33"/>
      <c r="J8" s="33"/>
      <c r="K8" s="33"/>
      <c r="L8" s="33"/>
      <c r="M8" s="33"/>
    </row>
    <row r="9" spans="1:13" ht="16" thickBot="1" x14ac:dyDescent="0.25">
      <c r="A9" s="17"/>
      <c r="B9" s="2" t="str">
        <f>VLOOKUP(C9,AUX!$C$2:$D$40,2)</f>
        <v>AUX_3</v>
      </c>
      <c r="C9" s="2">
        <v>34</v>
      </c>
      <c r="D9" s="3" t="str">
        <f>VLOOKUP(C9,AUX!$C$2:$E$40,3)</f>
        <v>BOG_3</v>
      </c>
      <c r="E9" s="18"/>
      <c r="F9" s="8"/>
      <c r="G9" s="52"/>
      <c r="H9" s="33"/>
      <c r="I9" s="33"/>
      <c r="J9" s="33"/>
      <c r="K9" s="33"/>
      <c r="L9" s="33"/>
      <c r="M9" s="33"/>
    </row>
    <row r="10" spans="1:13" ht="16" thickBot="1" x14ac:dyDescent="0.25">
      <c r="A10" s="17"/>
      <c r="B10" s="2" t="str">
        <f>VLOOKUP(C10,AUX!$C$2:$D$40,2)</f>
        <v>AUX_3</v>
      </c>
      <c r="C10" s="2">
        <v>34</v>
      </c>
      <c r="D10" s="3" t="str">
        <f>VLOOKUP(C10,AUX!$C$2:$E$40,3)</f>
        <v>BOG_3</v>
      </c>
      <c r="E10" s="18"/>
      <c r="F10" s="8"/>
      <c r="G10" s="52"/>
      <c r="H10" s="33"/>
      <c r="I10" s="33"/>
      <c r="J10" s="33"/>
      <c r="K10" s="33"/>
      <c r="L10" s="33"/>
      <c r="M10" s="33"/>
    </row>
    <row r="11" spans="1:13" ht="16" thickBot="1" x14ac:dyDescent="0.25">
      <c r="A11" s="17"/>
      <c r="B11" s="2" t="str">
        <f>VLOOKUP(C11,AUX!$C$2:$D$40,2)</f>
        <v>AUX_3</v>
      </c>
      <c r="C11" s="2">
        <v>34</v>
      </c>
      <c r="D11" s="3" t="str">
        <f>VLOOKUP(C11,AUX!$C$2:$E$40,3)</f>
        <v>BOG_3</v>
      </c>
      <c r="E11" s="18"/>
      <c r="F11" s="8"/>
      <c r="G11" s="52"/>
      <c r="H11" s="33"/>
      <c r="I11" s="33"/>
      <c r="J11" s="33"/>
      <c r="K11" s="33"/>
      <c r="L11" s="33"/>
      <c r="M11" s="33"/>
    </row>
    <row r="12" spans="1:13" ht="16" thickBot="1" x14ac:dyDescent="0.25">
      <c r="A12" s="17"/>
      <c r="B12" s="2" t="str">
        <f>VLOOKUP(C12,AUX!$C$2:$D$40,2)</f>
        <v>AUX_3</v>
      </c>
      <c r="C12" s="2">
        <v>34</v>
      </c>
      <c r="D12" s="3" t="str">
        <f>VLOOKUP(C12,AUX!$C$2:$E$40,3)</f>
        <v>BOG_3</v>
      </c>
      <c r="E12" s="18"/>
      <c r="F12" s="8"/>
      <c r="G12" s="52"/>
      <c r="H12" s="33"/>
      <c r="I12" s="33"/>
      <c r="J12" s="33"/>
      <c r="K12" s="33"/>
      <c r="L12" s="33"/>
      <c r="M12" s="33"/>
    </row>
    <row r="13" spans="1:13" ht="16" thickBot="1" x14ac:dyDescent="0.25">
      <c r="A13" s="17"/>
      <c r="B13" s="2" t="str">
        <f>VLOOKUP(C13,AUX!$C$2:$D$40,2)</f>
        <v>AUX_4</v>
      </c>
      <c r="C13" s="2">
        <v>35</v>
      </c>
      <c r="D13" s="3" t="str">
        <f>VLOOKUP(C13,AUX!$C$2:$E$40,3)</f>
        <v>BOG_4</v>
      </c>
      <c r="E13" s="18"/>
      <c r="F13" s="8"/>
      <c r="G13" s="52"/>
      <c r="H13" s="33"/>
      <c r="I13" s="33"/>
      <c r="J13" s="33"/>
      <c r="K13" s="33"/>
      <c r="L13" s="33"/>
      <c r="M13" s="33"/>
    </row>
    <row r="14" spans="1:13" ht="16" thickBot="1" x14ac:dyDescent="0.25">
      <c r="A14" s="17"/>
      <c r="B14" s="2" t="str">
        <f>VLOOKUP(C14,AUX!$C$2:$D$40,2)</f>
        <v>AUX_4</v>
      </c>
      <c r="C14" s="2">
        <v>35</v>
      </c>
      <c r="D14" s="3" t="str">
        <f>VLOOKUP(C14,AUX!$C$2:$E$40,3)</f>
        <v>BOG_4</v>
      </c>
      <c r="E14" s="18"/>
      <c r="F14" s="8"/>
      <c r="G14" s="52"/>
      <c r="H14" s="33"/>
      <c r="I14" s="33"/>
      <c r="J14" s="33"/>
      <c r="K14" s="33"/>
      <c r="L14" s="33"/>
      <c r="M14" s="33"/>
    </row>
    <row r="15" spans="1:13" ht="16" thickBot="1" x14ac:dyDescent="0.25">
      <c r="A15" s="17"/>
      <c r="B15" s="2" t="str">
        <f>VLOOKUP(C15,AUX!$C$2:$D$40,2)</f>
        <v>AUX_5</v>
      </c>
      <c r="C15" s="2">
        <v>36</v>
      </c>
      <c r="D15" s="3" t="str">
        <f>VLOOKUP(C15,AUX!$C$2:$E$40,3)</f>
        <v>BOG_5</v>
      </c>
      <c r="E15" s="18"/>
      <c r="F15" s="8"/>
      <c r="G15" s="52"/>
      <c r="H15" s="33"/>
      <c r="I15" s="33"/>
      <c r="J15" s="33"/>
      <c r="K15" s="33"/>
      <c r="L15" s="33"/>
      <c r="M15" s="33"/>
    </row>
    <row r="16" spans="1:13" ht="16" thickBot="1" x14ac:dyDescent="0.25">
      <c r="A16" s="17"/>
      <c r="B16" s="2" t="str">
        <f>VLOOKUP(C16,AUX!$C$2:$D$40,2)</f>
        <v>AUX_6</v>
      </c>
      <c r="C16" s="2">
        <v>37</v>
      </c>
      <c r="D16" s="3" t="str">
        <f>VLOOKUP(C16,AUX!$C$2:$E$40,3)</f>
        <v>BOG_6</v>
      </c>
      <c r="E16" s="18"/>
      <c r="F16" s="8"/>
      <c r="G16" s="52"/>
      <c r="H16" s="33"/>
      <c r="I16" s="33"/>
      <c r="J16" s="33"/>
      <c r="K16" s="33"/>
      <c r="L16" s="33"/>
      <c r="M16" s="33"/>
    </row>
    <row r="17" spans="1:13" ht="16" thickBot="1" x14ac:dyDescent="0.25">
      <c r="A17" s="17"/>
      <c r="B17" s="2" t="str">
        <f>VLOOKUP(C17,AUX!$C$2:$D$40,2)</f>
        <v>AUX_6</v>
      </c>
      <c r="C17" s="2">
        <v>37</v>
      </c>
      <c r="D17" s="3" t="str">
        <f>VLOOKUP(C17,AUX!$C$2:$E$40,3)</f>
        <v>BOG_6</v>
      </c>
      <c r="E17" s="18"/>
      <c r="F17" s="8"/>
      <c r="G17" s="52"/>
      <c r="H17" s="33"/>
      <c r="I17" s="33"/>
      <c r="J17" s="33"/>
      <c r="K17" s="33"/>
      <c r="L17" s="33"/>
      <c r="M17" s="33"/>
    </row>
    <row r="18" spans="1:13" ht="16" thickBot="1" x14ac:dyDescent="0.25">
      <c r="A18" s="17"/>
      <c r="B18" s="2" t="str">
        <f>VLOOKUP(C18,AUX!$C$2:$D$40,2)</f>
        <v>AUX_6</v>
      </c>
      <c r="C18" s="2">
        <v>37</v>
      </c>
      <c r="D18" s="3" t="str">
        <f>VLOOKUP(C18,AUX!$C$2:$E$40,3)</f>
        <v>BOG_6</v>
      </c>
      <c r="E18" s="18"/>
      <c r="F18" s="8"/>
      <c r="G18" s="52"/>
      <c r="H18" s="33"/>
      <c r="I18" s="33"/>
      <c r="J18" s="33"/>
      <c r="K18" s="33"/>
      <c r="L18" s="33"/>
      <c r="M18" s="33"/>
    </row>
    <row r="19" spans="1:13" ht="16" thickBot="1" x14ac:dyDescent="0.25">
      <c r="A19" s="17"/>
      <c r="B19" s="2" t="str">
        <f>VLOOKUP(C19,AUX!$C$2:$D$40,2)</f>
        <v>AUX_7</v>
      </c>
      <c r="C19" s="2">
        <v>38</v>
      </c>
      <c r="D19" s="3" t="str">
        <f>VLOOKUP(C19,AUX!$C$2:$E$40,3)</f>
        <v>BOG_7</v>
      </c>
      <c r="E19" s="18"/>
      <c r="F19" s="8"/>
      <c r="G19" s="52"/>
      <c r="H19" s="33"/>
      <c r="I19" s="33"/>
      <c r="J19" s="33"/>
      <c r="K19" s="33"/>
      <c r="L19" s="33"/>
      <c r="M19" s="33"/>
    </row>
    <row r="20" spans="1:13" ht="16" thickBot="1" x14ac:dyDescent="0.25">
      <c r="A20" s="17"/>
      <c r="B20" s="2" t="str">
        <f>VLOOKUP(C20,AUX!$C$2:$D$40,2)</f>
        <v>AUX_7</v>
      </c>
      <c r="C20" s="2">
        <v>38</v>
      </c>
      <c r="D20" s="3" t="str">
        <f>VLOOKUP(C20,AUX!$C$2:$E$40,3)</f>
        <v>BOG_7</v>
      </c>
      <c r="E20" s="18"/>
      <c r="F20" s="8"/>
      <c r="G20" s="52"/>
      <c r="H20" s="33"/>
      <c r="I20" s="33"/>
      <c r="J20" s="33"/>
      <c r="K20" s="33"/>
      <c r="L20" s="33"/>
      <c r="M20" s="33"/>
    </row>
    <row r="21" spans="1:13" ht="16" thickBot="1" x14ac:dyDescent="0.25">
      <c r="A21" s="17"/>
      <c r="B21" s="2" t="str">
        <f>VLOOKUP(C21,AUX!$C$2:$D$40,2)</f>
        <v>AUX_7</v>
      </c>
      <c r="C21" s="2">
        <v>38</v>
      </c>
      <c r="D21" s="3" t="str">
        <f>VLOOKUP(C21,AUX!$C$2:$E$40,3)</f>
        <v>BOG_7</v>
      </c>
      <c r="E21" s="18"/>
      <c r="F21" s="8"/>
      <c r="G21" s="52"/>
      <c r="H21" s="33"/>
      <c r="I21" s="33"/>
      <c r="J21" s="33"/>
      <c r="K21" s="33"/>
      <c r="L21" s="33"/>
      <c r="M21" s="33"/>
    </row>
    <row r="22" spans="1:13" ht="16" thickBot="1" x14ac:dyDescent="0.25">
      <c r="A22" s="17"/>
      <c r="B22" s="2" t="str">
        <f>VLOOKUP(C22,AUX!$C$2:$D$40,2)</f>
        <v>AUX_7</v>
      </c>
      <c r="C22" s="2">
        <v>38</v>
      </c>
      <c r="D22" s="3" t="str">
        <f>VLOOKUP(C22,AUX!$C$2:$E$40,3)</f>
        <v>BOG_7</v>
      </c>
      <c r="E22" s="18"/>
      <c r="F22" s="8"/>
      <c r="G22" s="52"/>
      <c r="H22" s="33"/>
      <c r="I22" s="33"/>
      <c r="J22" s="33"/>
      <c r="K22" s="33"/>
      <c r="L22" s="33"/>
      <c r="M22" s="33"/>
    </row>
    <row r="23" spans="1:13" ht="16" thickBot="1" x14ac:dyDescent="0.25">
      <c r="A23" s="17"/>
      <c r="B23" s="2" t="str">
        <f>VLOOKUP(C23,AUX!$C$2:$D$40,2)</f>
        <v>AUX_10</v>
      </c>
      <c r="C23" s="2">
        <v>41</v>
      </c>
      <c r="D23" s="3" t="str">
        <f>VLOOKUP(C23,AUX!$C$2:$E$40,3)</f>
        <v>BOG_10</v>
      </c>
      <c r="E23" s="18"/>
      <c r="F23" s="8"/>
      <c r="G23" s="52"/>
      <c r="H23" s="33"/>
      <c r="I23" s="33"/>
      <c r="J23" s="33"/>
      <c r="K23" s="33"/>
      <c r="L23" s="33"/>
      <c r="M23" s="33"/>
    </row>
    <row r="24" spans="1:13" ht="16" thickBot="1" x14ac:dyDescent="0.25">
      <c r="A24" s="17"/>
      <c r="B24" s="2" t="str">
        <f>VLOOKUP(C24,AUX!$C$2:$D$40,2)</f>
        <v>AUX_10</v>
      </c>
      <c r="C24" s="2">
        <v>41</v>
      </c>
      <c r="D24" s="3" t="str">
        <f>VLOOKUP(C24,AUX!$C$2:$E$40,3)</f>
        <v>BOG_10</v>
      </c>
      <c r="E24" s="18"/>
      <c r="F24" s="8"/>
      <c r="G24" s="52"/>
      <c r="H24" s="33"/>
      <c r="I24" s="33"/>
      <c r="J24" s="33"/>
      <c r="K24" s="33"/>
      <c r="L24" s="33"/>
      <c r="M24" s="33"/>
    </row>
    <row r="25" spans="1:13" ht="16" thickBot="1" x14ac:dyDescent="0.25">
      <c r="A25" s="17"/>
      <c r="B25" s="2" t="str">
        <f>VLOOKUP(C25,AUX!$C$2:$D$40,2)</f>
        <v>AUX_10</v>
      </c>
      <c r="C25" s="2">
        <v>41</v>
      </c>
      <c r="D25" s="3" t="str">
        <f>VLOOKUP(C25,AUX!$C$2:$E$40,3)</f>
        <v>BOG_10</v>
      </c>
      <c r="E25" s="18"/>
      <c r="F25" s="8"/>
      <c r="G25" s="52"/>
      <c r="H25" s="33"/>
      <c r="I25" s="33"/>
      <c r="J25" s="33"/>
      <c r="K25" s="33"/>
      <c r="L25" s="33"/>
      <c r="M25" s="33"/>
    </row>
    <row r="26" spans="1:13" ht="16" thickBot="1" x14ac:dyDescent="0.25">
      <c r="A26" s="17"/>
      <c r="B26" s="2" t="str">
        <f>VLOOKUP(C26,AUX!$C$2:$D$40,2)</f>
        <v>AUX_11</v>
      </c>
      <c r="C26" s="2">
        <v>42</v>
      </c>
      <c r="D26" s="3" t="str">
        <f>VLOOKUP(C26,AUX!$C$2:$E$40,3)</f>
        <v>BOG_11</v>
      </c>
      <c r="E26" s="18"/>
      <c r="F26" s="8"/>
      <c r="G26" s="52"/>
      <c r="H26" s="33"/>
      <c r="I26" s="33"/>
      <c r="J26" s="33"/>
      <c r="K26" s="33"/>
      <c r="L26" s="33"/>
      <c r="M26" s="33"/>
    </row>
    <row r="27" spans="1:13" ht="16" thickBot="1" x14ac:dyDescent="0.25">
      <c r="A27" s="17"/>
      <c r="B27" s="2" t="str">
        <f>VLOOKUP(C27,AUX!$C$2:$D$40,2)</f>
        <v>AUX_11</v>
      </c>
      <c r="C27" s="2">
        <v>42</v>
      </c>
      <c r="D27" s="3" t="str">
        <f>VLOOKUP(C27,AUX!$C$2:$E$40,3)</f>
        <v>BOG_11</v>
      </c>
      <c r="E27" s="18"/>
      <c r="F27" s="8"/>
      <c r="G27" s="52"/>
      <c r="H27" s="33"/>
      <c r="I27" s="33"/>
      <c r="J27" s="33"/>
      <c r="K27" s="33"/>
      <c r="L27" s="33"/>
      <c r="M27" s="33"/>
    </row>
    <row r="28" spans="1:13" ht="16" thickBot="1" x14ac:dyDescent="0.25">
      <c r="A28" s="17"/>
      <c r="B28" s="2" t="str">
        <f>VLOOKUP(C28,AUX!$C$2:$D$40,2)</f>
        <v>AUX_11</v>
      </c>
      <c r="C28" s="2">
        <v>42</v>
      </c>
      <c r="D28" s="3" t="str">
        <f>VLOOKUP(C28,AUX!$C$2:$E$40,3)</f>
        <v>BOG_11</v>
      </c>
      <c r="E28" s="18"/>
      <c r="F28" s="8"/>
      <c r="G28" s="52"/>
      <c r="H28" s="33"/>
      <c r="I28" s="33"/>
      <c r="J28" s="33"/>
      <c r="K28" s="33"/>
      <c r="L28" s="33"/>
      <c r="M28" s="33"/>
    </row>
    <row r="29" spans="1:13" ht="16" thickBot="1" x14ac:dyDescent="0.25">
      <c r="A29" s="17"/>
      <c r="B29" s="2" t="str">
        <f>VLOOKUP(C29,AUX!$C$2:$D$40,2)</f>
        <v>AUX_12</v>
      </c>
      <c r="C29" s="2">
        <v>43</v>
      </c>
      <c r="D29" s="3" t="str">
        <f>VLOOKUP(C29,AUX!$C$2:$E$40,3)</f>
        <v>BOG_12</v>
      </c>
      <c r="E29" s="18"/>
      <c r="F29" s="8"/>
      <c r="G29" s="52"/>
      <c r="H29" s="33"/>
      <c r="I29" s="33"/>
      <c r="J29" s="33"/>
      <c r="K29" s="33"/>
      <c r="L29" s="33"/>
      <c r="M29" s="33"/>
    </row>
    <row r="30" spans="1:13" ht="16" thickBot="1" x14ac:dyDescent="0.25">
      <c r="A30" s="17"/>
      <c r="B30" s="2" t="str">
        <f>VLOOKUP(C30,AUX!$C$2:$D$40,2)</f>
        <v>AUX_12</v>
      </c>
      <c r="C30" s="2">
        <v>43</v>
      </c>
      <c r="D30" s="3" t="str">
        <f>VLOOKUP(C30,AUX!$C$2:$E$40,3)</f>
        <v>BOG_12</v>
      </c>
      <c r="E30" s="18"/>
      <c r="F30" s="8"/>
      <c r="G30" s="52"/>
      <c r="H30" s="33"/>
      <c r="I30" s="33"/>
      <c r="J30" s="33"/>
      <c r="K30" s="33"/>
      <c r="L30" s="33"/>
      <c r="M30" s="33"/>
    </row>
    <row r="31" spans="1:13" ht="16" thickBot="1" x14ac:dyDescent="0.25">
      <c r="A31" s="17"/>
      <c r="B31" s="2" t="str">
        <f>VLOOKUP(C31,AUX!$C$2:$D$40,2)</f>
        <v>AUX_14</v>
      </c>
      <c r="C31" s="2">
        <v>45</v>
      </c>
      <c r="D31" s="3" t="str">
        <f>VLOOKUP(C31,AUX!$C$2:$E$40,3)</f>
        <v>BOG_14</v>
      </c>
      <c r="E31" s="18"/>
      <c r="F31" s="8"/>
      <c r="G31" s="52"/>
      <c r="H31" s="33"/>
      <c r="I31" s="33"/>
      <c r="J31" s="33"/>
      <c r="K31" s="33"/>
      <c r="L31" s="33"/>
      <c r="M31" s="33"/>
    </row>
    <row r="32" spans="1:13" ht="16" thickBot="1" x14ac:dyDescent="0.25">
      <c r="A32" s="17"/>
      <c r="B32" s="2" t="str">
        <f>VLOOKUP(C32,AUX!$C$2:$D$40,2)</f>
        <v>AUX_14</v>
      </c>
      <c r="C32" s="2">
        <v>45</v>
      </c>
      <c r="D32" s="3" t="str">
        <f>VLOOKUP(C32,AUX!$C$2:$E$40,3)</f>
        <v>BOG_14</v>
      </c>
      <c r="E32" s="18"/>
      <c r="F32" s="8"/>
      <c r="G32" s="52"/>
      <c r="H32" s="33"/>
      <c r="I32" s="33"/>
      <c r="J32" s="33"/>
      <c r="K32" s="33"/>
      <c r="L32" s="33"/>
      <c r="M32" s="33"/>
    </row>
    <row r="33" spans="1:13" ht="16" thickBot="1" x14ac:dyDescent="0.25">
      <c r="A33" s="17"/>
      <c r="B33" s="2" t="str">
        <f>VLOOKUP(C33,AUX!$C$2:$D$40,2)</f>
        <v>AUX_15</v>
      </c>
      <c r="C33" s="2">
        <v>46</v>
      </c>
      <c r="D33" s="3" t="str">
        <f>VLOOKUP(C33,AUX!$C$2:$E$40,3)</f>
        <v>BOG_15</v>
      </c>
      <c r="E33" s="18"/>
      <c r="F33" s="8"/>
      <c r="G33" s="52"/>
      <c r="H33" s="33"/>
      <c r="I33" s="33"/>
      <c r="J33" s="33"/>
      <c r="K33" s="33"/>
      <c r="L33" s="33"/>
      <c r="M33" s="33"/>
    </row>
    <row r="34" spans="1:13" ht="16" thickBot="1" x14ac:dyDescent="0.25">
      <c r="A34" s="17"/>
      <c r="B34" s="2" t="str">
        <f>VLOOKUP(C34,AUX!$C$2:$D$40,2)</f>
        <v>AUX_15</v>
      </c>
      <c r="C34" s="2">
        <v>46</v>
      </c>
      <c r="D34" s="3" t="str">
        <f>VLOOKUP(C34,AUX!$C$2:$E$40,3)</f>
        <v>BOG_15</v>
      </c>
      <c r="E34" s="18"/>
      <c r="F34" s="8"/>
      <c r="G34" s="52"/>
      <c r="H34" s="33"/>
      <c r="I34" s="33"/>
      <c r="J34" s="33"/>
      <c r="K34" s="33"/>
      <c r="L34" s="33"/>
      <c r="M34" s="33"/>
    </row>
    <row r="35" spans="1:13" ht="16" thickBot="1" x14ac:dyDescent="0.25">
      <c r="A35" s="17"/>
      <c r="B35" s="2" t="str">
        <f>VLOOKUP(C35,AUX!$C$2:$D$40,2)</f>
        <v>AUX_15</v>
      </c>
      <c r="C35" s="2">
        <v>46</v>
      </c>
      <c r="D35" s="3" t="str">
        <f>VLOOKUP(C35,AUX!$C$2:$E$40,3)</f>
        <v>BOG_15</v>
      </c>
      <c r="E35" s="18"/>
      <c r="F35" s="8"/>
      <c r="G35" s="52"/>
      <c r="H35" s="33"/>
      <c r="I35" s="33"/>
      <c r="J35" s="33"/>
      <c r="K35" s="33"/>
      <c r="L35" s="33"/>
      <c r="M35" s="33"/>
    </row>
    <row r="36" spans="1:13" ht="16" thickBot="1" x14ac:dyDescent="0.25">
      <c r="A36" s="17"/>
      <c r="B36" s="2" t="str">
        <f>VLOOKUP(C36,AUX!$C$2:$D$40,2)</f>
        <v>AUX_16</v>
      </c>
      <c r="C36" s="2">
        <v>47</v>
      </c>
      <c r="D36" s="3" t="str">
        <f>VLOOKUP(C36,AUX!$C$2:$E$40,3)</f>
        <v>BOG_16</v>
      </c>
      <c r="E36" s="18"/>
      <c r="F36" s="8"/>
      <c r="G36" s="52"/>
      <c r="H36" s="33"/>
      <c r="I36" s="33"/>
      <c r="J36" s="33"/>
      <c r="K36" s="33"/>
      <c r="L36" s="33"/>
      <c r="M36" s="33"/>
    </row>
    <row r="37" spans="1:13" ht="16" thickBot="1" x14ac:dyDescent="0.25">
      <c r="A37" s="17"/>
      <c r="B37" s="2" t="str">
        <f>VLOOKUP(C37,AUX!$C$2:$D$40,2)</f>
        <v>AUX_16</v>
      </c>
      <c r="C37" s="2">
        <v>47</v>
      </c>
      <c r="D37" s="3" t="str">
        <f>VLOOKUP(C37,AUX!$C$2:$E$40,3)</f>
        <v>BOG_16</v>
      </c>
      <c r="E37" s="18"/>
      <c r="F37" s="8"/>
      <c r="G37" s="52"/>
      <c r="H37" s="33"/>
      <c r="I37" s="33"/>
      <c r="J37" s="33"/>
      <c r="K37" s="33"/>
      <c r="L37" s="33"/>
      <c r="M37" s="33"/>
    </row>
    <row r="38" spans="1:13" ht="16" thickBot="1" x14ac:dyDescent="0.25">
      <c r="A38" s="17"/>
      <c r="B38" s="2" t="str">
        <f>VLOOKUP(C38,AUX!$C$2:$D$40,2)</f>
        <v>AUX_16</v>
      </c>
      <c r="C38" s="2">
        <v>47</v>
      </c>
      <c r="D38" s="3" t="str">
        <f>VLOOKUP(C38,AUX!$C$2:$E$40,3)</f>
        <v>BOG_16</v>
      </c>
      <c r="E38" s="18"/>
      <c r="F38" s="8"/>
      <c r="G38" s="52"/>
      <c r="H38" s="33"/>
      <c r="I38" s="33"/>
      <c r="J38" s="33"/>
      <c r="K38" s="33"/>
      <c r="L38" s="33"/>
      <c r="M38" s="33"/>
    </row>
    <row r="39" spans="1:13" ht="16" thickBot="1" x14ac:dyDescent="0.25">
      <c r="A39" s="17"/>
      <c r="B39" s="2" t="str">
        <f>VLOOKUP(C39,AUX!$C$2:$D$40,2)</f>
        <v>AUX_17</v>
      </c>
      <c r="C39" s="2">
        <v>48</v>
      </c>
      <c r="D39" s="3" t="str">
        <f>VLOOKUP(C39,AUX!$C$2:$E$40,3)</f>
        <v>BOG_17</v>
      </c>
      <c r="E39" s="18"/>
      <c r="F39" s="8"/>
      <c r="G39" s="52"/>
      <c r="H39" s="33"/>
      <c r="I39" s="33"/>
      <c r="J39" s="33"/>
      <c r="K39" s="33"/>
      <c r="L39" s="33"/>
      <c r="M39" s="33"/>
    </row>
    <row r="40" spans="1:13" ht="16" thickBot="1" x14ac:dyDescent="0.25">
      <c r="A40" s="17"/>
      <c r="B40" s="2" t="str">
        <f>VLOOKUP(C40,AUX!$C$2:$D$40,2)</f>
        <v>AUX_17</v>
      </c>
      <c r="C40" s="31">
        <v>48</v>
      </c>
      <c r="D40" s="3" t="str">
        <f>VLOOKUP(C40,AUX!$C$2:$E$40,3)</f>
        <v>BOG_17</v>
      </c>
      <c r="E40" s="18"/>
      <c r="F40" s="8"/>
      <c r="G40" s="52"/>
      <c r="H40" s="33"/>
      <c r="I40" s="33"/>
      <c r="J40" s="33"/>
      <c r="K40" s="33"/>
      <c r="L40" s="33"/>
      <c r="M40" s="33"/>
    </row>
    <row r="41" spans="1:13" ht="16" thickBot="1" x14ac:dyDescent="0.25">
      <c r="A41" s="17"/>
      <c r="B41" s="2" t="str">
        <f>VLOOKUP(C41,AUX!$C$2:$D$40,2)</f>
        <v>AUX_17</v>
      </c>
      <c r="C41" s="31">
        <v>48</v>
      </c>
      <c r="D41" s="3" t="str">
        <f>VLOOKUP(C41,AUX!$C$2:$E$40,3)</f>
        <v>BOG_17</v>
      </c>
      <c r="E41" s="18"/>
      <c r="F41" s="8"/>
      <c r="G41" s="52"/>
      <c r="H41" s="33"/>
      <c r="I41" s="33"/>
      <c r="J41" s="33"/>
      <c r="K41" s="33"/>
      <c r="L41" s="33"/>
      <c r="M41" s="33"/>
    </row>
    <row r="42" spans="1:13" ht="16" thickBot="1" x14ac:dyDescent="0.25">
      <c r="A42" s="17"/>
      <c r="B42" s="2" t="str">
        <f>VLOOKUP(C42,AUX!$C$2:$D$40,2)</f>
        <v>AUX_18</v>
      </c>
      <c r="C42" s="31">
        <v>49</v>
      </c>
      <c r="D42" s="3" t="str">
        <f>VLOOKUP(C42,AUX!$C$2:$E$40,3)</f>
        <v>BOG_18</v>
      </c>
      <c r="E42" s="18"/>
      <c r="F42" s="8"/>
      <c r="G42" s="52"/>
      <c r="H42" s="33"/>
      <c r="I42" s="33"/>
      <c r="J42" s="33"/>
      <c r="K42" s="33"/>
      <c r="L42" s="33"/>
      <c r="M42" s="33"/>
    </row>
    <row r="43" spans="1:13" ht="16" thickBot="1" x14ac:dyDescent="0.25">
      <c r="A43" s="17"/>
      <c r="B43" s="2" t="str">
        <f>VLOOKUP(C43,AUX!$C$2:$D$40,2)</f>
        <v>AUX_18</v>
      </c>
      <c r="C43" s="31">
        <v>49</v>
      </c>
      <c r="D43" s="3" t="str">
        <f>VLOOKUP(C43,AUX!$C$2:$E$40,3)</f>
        <v>BOG_18</v>
      </c>
      <c r="E43" s="18"/>
      <c r="F43" s="8"/>
      <c r="G43" s="52"/>
      <c r="H43" s="33"/>
      <c r="I43" s="33"/>
      <c r="J43" s="33"/>
      <c r="K43" s="33"/>
      <c r="L43" s="33"/>
      <c r="M43" s="33"/>
    </row>
    <row r="44" spans="1:13" ht="16" thickBot="1" x14ac:dyDescent="0.25">
      <c r="A44" s="17"/>
      <c r="B44" s="2" t="str">
        <f>VLOOKUP(C44,AUX!$C$2:$D$40,2)</f>
        <v>AUX_18</v>
      </c>
      <c r="C44" s="31">
        <v>49</v>
      </c>
      <c r="D44" s="3" t="str">
        <f>VLOOKUP(C44,AUX!$C$2:$E$40,3)</f>
        <v>BOG_18</v>
      </c>
      <c r="E44" s="18"/>
      <c r="F44" s="8"/>
      <c r="G44" s="52"/>
      <c r="H44" s="33"/>
      <c r="I44" s="33"/>
      <c r="J44" s="33"/>
      <c r="K44" s="33"/>
      <c r="L44" s="33"/>
      <c r="M44" s="33"/>
    </row>
    <row r="45" spans="1:13" ht="16" thickBot="1" x14ac:dyDescent="0.25">
      <c r="A45" s="17"/>
      <c r="B45" s="2" t="str">
        <f>VLOOKUP(C45,AUX!$C$2:$D$40,2)</f>
        <v>AUX_20</v>
      </c>
      <c r="C45" s="31">
        <v>51</v>
      </c>
      <c r="D45" s="3" t="str">
        <f>VLOOKUP(C45,AUX!$C$2:$E$40,3)</f>
        <v>BOG_20</v>
      </c>
      <c r="E45" s="18"/>
      <c r="F45" s="8"/>
      <c r="G45" s="52"/>
      <c r="H45" s="33"/>
      <c r="I45" s="33"/>
      <c r="J45" s="33"/>
      <c r="K45" s="33"/>
      <c r="L45" s="33"/>
      <c r="M45" s="33"/>
    </row>
    <row r="46" spans="1:13" ht="16" thickBot="1" x14ac:dyDescent="0.25">
      <c r="A46" s="17"/>
      <c r="B46" s="2" t="str">
        <f>VLOOKUP(C46,AUX!$C$2:$D$40,2)</f>
        <v>AUX_20</v>
      </c>
      <c r="C46" s="31">
        <v>51</v>
      </c>
      <c r="D46" s="3" t="str">
        <f>VLOOKUP(C46,AUX!$C$2:$E$40,3)</f>
        <v>BOG_20</v>
      </c>
      <c r="E46" s="18"/>
      <c r="F46" s="8"/>
      <c r="G46" s="52"/>
      <c r="H46" s="33"/>
      <c r="I46" s="33"/>
      <c r="J46" s="33"/>
      <c r="K46" s="33"/>
      <c r="L46" s="33"/>
      <c r="M46" s="33"/>
    </row>
    <row r="47" spans="1:13" ht="16" thickBot="1" x14ac:dyDescent="0.25">
      <c r="A47" s="17"/>
      <c r="B47" s="2" t="str">
        <f>VLOOKUP(C47,AUX!$C$2:$D$40,2)</f>
        <v>AUX_20</v>
      </c>
      <c r="C47" s="31">
        <v>51</v>
      </c>
      <c r="D47" s="3" t="str">
        <f>VLOOKUP(C47,AUX!$C$2:$E$40,3)</f>
        <v>BOG_20</v>
      </c>
      <c r="E47" s="18"/>
      <c r="F47" s="8"/>
      <c r="G47" s="52"/>
      <c r="H47" s="33"/>
      <c r="I47" s="33"/>
      <c r="J47" s="33"/>
      <c r="K47" s="33"/>
      <c r="L47" s="33"/>
      <c r="M47" s="33"/>
    </row>
    <row r="48" spans="1:13" ht="16" thickBot="1" x14ac:dyDescent="0.25">
      <c r="A48" s="17"/>
      <c r="B48" s="2" t="str">
        <f>VLOOKUP(C48,AUX!$C$2:$D$40,2)</f>
        <v>AUX_21</v>
      </c>
      <c r="C48" s="31">
        <v>52</v>
      </c>
      <c r="D48" s="3" t="str">
        <f>VLOOKUP(C48,AUX!$C$2:$E$40,3)</f>
        <v>BOG_21</v>
      </c>
      <c r="E48" s="18"/>
      <c r="F48" s="8"/>
      <c r="G48" s="52"/>
      <c r="H48" s="33"/>
      <c r="I48" s="33"/>
      <c r="J48" s="33"/>
      <c r="K48" s="33"/>
      <c r="L48" s="33"/>
      <c r="M48" s="33"/>
    </row>
    <row r="49" spans="1:13" ht="16" thickBot="1" x14ac:dyDescent="0.25">
      <c r="A49" s="17"/>
      <c r="B49" s="2" t="str">
        <f>VLOOKUP(C49,AUX!$C$2:$D$40,2)</f>
        <v>AUX_21</v>
      </c>
      <c r="C49" s="31">
        <v>52</v>
      </c>
      <c r="D49" s="3" t="str">
        <f>VLOOKUP(C49,AUX!$C$2:$E$40,3)</f>
        <v>BOG_21</v>
      </c>
      <c r="E49" s="18"/>
      <c r="F49" s="8"/>
      <c r="G49" s="52"/>
      <c r="H49" s="33"/>
      <c r="I49" s="33"/>
      <c r="J49" s="33"/>
      <c r="K49" s="33"/>
      <c r="L49" s="33"/>
      <c r="M49" s="33"/>
    </row>
    <row r="50" spans="1:13" ht="16" thickBot="1" x14ac:dyDescent="0.25">
      <c r="A50" s="17"/>
      <c r="B50" s="2" t="str">
        <f>VLOOKUP(C50,AUX!$C$2:$D$40,2)</f>
        <v>AUX_21</v>
      </c>
      <c r="C50" s="31">
        <v>52</v>
      </c>
      <c r="D50" s="3" t="str">
        <f>VLOOKUP(C50,AUX!$C$2:$E$40,3)</f>
        <v>BOG_21</v>
      </c>
      <c r="E50" s="18"/>
      <c r="F50" s="8"/>
      <c r="G50" s="52"/>
      <c r="H50" s="33"/>
      <c r="I50" s="33"/>
      <c r="J50" s="33"/>
      <c r="K50" s="33"/>
      <c r="L50" s="33"/>
      <c r="M50" s="33"/>
    </row>
    <row r="51" spans="1:13" ht="16" thickBot="1" x14ac:dyDescent="0.25">
      <c r="A51" s="17"/>
      <c r="B51" s="2" t="str">
        <f>VLOOKUP(C51,AUX!$C$2:$D$40,2)</f>
        <v>AUX_22</v>
      </c>
      <c r="C51" s="31">
        <v>53</v>
      </c>
      <c r="D51" s="3" t="str">
        <f>VLOOKUP(C51,AUX!$C$2:$E$40,3)</f>
        <v>BOG_22</v>
      </c>
      <c r="E51" s="18"/>
      <c r="F51" s="8"/>
      <c r="G51" s="52"/>
      <c r="H51" s="33"/>
      <c r="I51" s="33"/>
      <c r="J51" s="33"/>
      <c r="K51" s="33"/>
      <c r="L51" s="33"/>
      <c r="M51" s="33"/>
    </row>
    <row r="52" spans="1:13" ht="16" thickBot="1" x14ac:dyDescent="0.25">
      <c r="A52" s="17"/>
      <c r="B52" s="2" t="str">
        <f>VLOOKUP(C52,AUX!$C$2:$D$40,2)</f>
        <v>AUX_22</v>
      </c>
      <c r="C52" s="31">
        <v>53</v>
      </c>
      <c r="D52" s="3" t="str">
        <f>VLOOKUP(C52,AUX!$C$2:$E$40,3)</f>
        <v>BOG_22</v>
      </c>
      <c r="E52" s="18"/>
      <c r="F52" s="8"/>
      <c r="G52" s="52"/>
      <c r="H52" s="33"/>
      <c r="I52" s="33"/>
      <c r="J52" s="33"/>
      <c r="K52" s="33"/>
      <c r="L52" s="33"/>
      <c r="M52" s="33"/>
    </row>
    <row r="53" spans="1:13" ht="16" thickBot="1" x14ac:dyDescent="0.25">
      <c r="A53" s="17"/>
      <c r="B53" s="2" t="str">
        <f>VLOOKUP(C53,AUX!$C$2:$D$40,2)</f>
        <v>AUX_22</v>
      </c>
      <c r="C53" s="31">
        <v>53</v>
      </c>
      <c r="D53" s="3" t="str">
        <f>VLOOKUP(C53,AUX!$C$2:$E$40,3)</f>
        <v>BOG_22</v>
      </c>
      <c r="E53" s="18"/>
      <c r="F53" s="8"/>
      <c r="G53" s="52"/>
      <c r="H53" s="33"/>
      <c r="I53" s="33"/>
      <c r="J53" s="33"/>
      <c r="K53" s="33"/>
      <c r="L53" s="33"/>
      <c r="M53" s="33"/>
    </row>
    <row r="54" spans="1:13" ht="16" thickBot="1" x14ac:dyDescent="0.25">
      <c r="A54" s="17"/>
      <c r="B54" s="2" t="str">
        <f>VLOOKUP(C54,AUX!$C$2:$D$40,2)</f>
        <v>AUX_23</v>
      </c>
      <c r="C54" s="31">
        <v>54</v>
      </c>
      <c r="D54" s="3" t="str">
        <f>VLOOKUP(C54,AUX!$C$2:$E$40,3)</f>
        <v>BOG_23</v>
      </c>
      <c r="E54" s="18"/>
      <c r="F54" s="8"/>
      <c r="G54" s="52"/>
      <c r="H54" s="33"/>
      <c r="I54" s="33"/>
      <c r="J54" s="33"/>
      <c r="K54" s="33"/>
      <c r="L54" s="33"/>
      <c r="M54" s="33"/>
    </row>
    <row r="55" spans="1:13" ht="16" thickBot="1" x14ac:dyDescent="0.25">
      <c r="A55" s="17"/>
      <c r="B55" s="2" t="str">
        <f>VLOOKUP(C55,AUX!$C$2:$D$40,2)</f>
        <v>AUX_23</v>
      </c>
      <c r="C55" s="31">
        <v>54</v>
      </c>
      <c r="D55" s="3" t="str">
        <f>VLOOKUP(C55,AUX!$C$2:$E$40,3)</f>
        <v>BOG_23</v>
      </c>
      <c r="E55" s="18"/>
      <c r="F55" s="8"/>
      <c r="G55" s="52"/>
      <c r="H55" s="33"/>
      <c r="I55" s="33"/>
      <c r="J55" s="33"/>
      <c r="K55" s="33"/>
      <c r="L55" s="33"/>
      <c r="M55" s="33"/>
    </row>
    <row r="56" spans="1:13" ht="16" thickBot="1" x14ac:dyDescent="0.25">
      <c r="A56" s="17"/>
      <c r="B56" s="2" t="str">
        <f>VLOOKUP(C56,AUX!$C$2:$D$40,2)</f>
        <v>AUX_23</v>
      </c>
      <c r="C56" s="31">
        <v>54</v>
      </c>
      <c r="D56" s="3" t="str">
        <f>VLOOKUP(C56,AUX!$C$2:$E$40,3)</f>
        <v>BOG_23</v>
      </c>
      <c r="E56" s="18"/>
      <c r="F56" s="8"/>
      <c r="G56" s="52"/>
      <c r="H56" s="33"/>
      <c r="I56" s="33"/>
      <c r="J56" s="33"/>
      <c r="K56" s="33"/>
      <c r="L56" s="33"/>
      <c r="M56" s="33"/>
    </row>
    <row r="57" spans="1:13" ht="16" thickBot="1" x14ac:dyDescent="0.25">
      <c r="A57" s="17"/>
      <c r="B57" s="2" t="str">
        <f>VLOOKUP(C57,AUX!$C$2:$D$40,2)</f>
        <v>AUX_24</v>
      </c>
      <c r="C57" s="31">
        <v>55</v>
      </c>
      <c r="D57" s="3" t="str">
        <f>VLOOKUP(C57,AUX!$C$2:$E$40,3)</f>
        <v>BOG_24</v>
      </c>
      <c r="E57" s="18"/>
      <c r="F57" s="8"/>
      <c r="G57" s="52"/>
      <c r="H57" s="33"/>
      <c r="I57" s="33"/>
      <c r="J57" s="33"/>
      <c r="K57" s="33"/>
      <c r="L57" s="33"/>
      <c r="M57" s="33"/>
    </row>
    <row r="58" spans="1:13" ht="16" thickBot="1" x14ac:dyDescent="0.25">
      <c r="A58" s="17"/>
      <c r="B58" s="2" t="str">
        <f>VLOOKUP(C58,AUX!$C$2:$D$40,2)</f>
        <v>AUX_24</v>
      </c>
      <c r="C58" s="31">
        <v>55</v>
      </c>
      <c r="D58" s="3" t="str">
        <f>VLOOKUP(C58,AUX!$C$2:$E$40,3)</f>
        <v>BOG_24</v>
      </c>
      <c r="E58" s="18"/>
      <c r="F58" s="8"/>
      <c r="G58" s="52"/>
      <c r="H58" s="33"/>
      <c r="I58" s="33"/>
      <c r="J58" s="33"/>
      <c r="K58" s="33"/>
      <c r="L58" s="33"/>
      <c r="M58" s="33"/>
    </row>
    <row r="59" spans="1:13" ht="16" thickBot="1" x14ac:dyDescent="0.25">
      <c r="A59" s="17"/>
      <c r="B59" s="2" t="str">
        <f>VLOOKUP(C59,AUX!$C$2:$D$40,2)</f>
        <v>AUX_24</v>
      </c>
      <c r="C59" s="31">
        <v>55</v>
      </c>
      <c r="D59" s="3" t="str">
        <f>VLOOKUP(C59,AUX!$C$2:$E$40,3)</f>
        <v>BOG_24</v>
      </c>
      <c r="E59" s="18"/>
      <c r="F59" s="8"/>
      <c r="G59" s="52"/>
      <c r="H59" s="33"/>
      <c r="I59" s="33"/>
      <c r="J59" s="33"/>
      <c r="K59" s="33"/>
      <c r="L59" s="33"/>
      <c r="M59" s="33"/>
    </row>
    <row r="60" spans="1:13" ht="16" thickBot="1" x14ac:dyDescent="0.25">
      <c r="A60" s="17"/>
      <c r="B60" s="2" t="str">
        <f>VLOOKUP(C60,AUX!$C$2:$D$40,2)</f>
        <v>AUX_25</v>
      </c>
      <c r="C60" s="31">
        <v>56</v>
      </c>
      <c r="D60" s="3" t="str">
        <f>VLOOKUP(C60,AUX!$C$2:$E$40,3)</f>
        <v>BOG_25</v>
      </c>
      <c r="E60" s="18"/>
      <c r="F60" s="8"/>
      <c r="G60" s="52"/>
      <c r="H60" s="33"/>
      <c r="I60" s="33"/>
      <c r="J60" s="33"/>
      <c r="K60" s="33"/>
      <c r="L60" s="33"/>
      <c r="M60" s="33"/>
    </row>
    <row r="61" spans="1:13" ht="16" thickBot="1" x14ac:dyDescent="0.25">
      <c r="A61" s="17"/>
      <c r="B61" s="2" t="str">
        <f>VLOOKUP(C61,AUX!$C$2:$D$40,2)</f>
        <v>AUX_25</v>
      </c>
      <c r="C61" s="31">
        <v>56</v>
      </c>
      <c r="D61" s="3" t="str">
        <f>VLOOKUP(C61,AUX!$C$2:$E$40,3)</f>
        <v>BOG_25</v>
      </c>
      <c r="E61" s="18"/>
      <c r="F61" s="8"/>
      <c r="G61" s="52"/>
      <c r="H61" s="33"/>
      <c r="I61" s="33"/>
      <c r="J61" s="33"/>
      <c r="K61" s="33"/>
      <c r="L61" s="33"/>
      <c r="M61" s="33"/>
    </row>
    <row r="62" spans="1:13" ht="16" thickBot="1" x14ac:dyDescent="0.25">
      <c r="A62" s="17"/>
      <c r="B62" s="2" t="str">
        <f>VLOOKUP(C62,AUX!$C$2:$D$40,2)</f>
        <v>AUX_25</v>
      </c>
      <c r="C62" s="31">
        <v>56</v>
      </c>
      <c r="D62" s="3" t="str">
        <f>VLOOKUP(C62,AUX!$C$2:$E$40,3)</f>
        <v>BOG_25</v>
      </c>
      <c r="E62" s="18"/>
      <c r="F62" s="8"/>
      <c r="G62" s="52"/>
      <c r="H62" s="33"/>
      <c r="I62" s="33"/>
      <c r="J62" s="33"/>
      <c r="K62" s="33"/>
      <c r="L62" s="33"/>
      <c r="M62" s="33"/>
    </row>
    <row r="63" spans="1:13" ht="16" thickBot="1" x14ac:dyDescent="0.25">
      <c r="A63" s="17"/>
      <c r="B63" s="2" t="str">
        <f>VLOOKUP(C63,AUX!$C$2:$D$40,2)</f>
        <v>AUX_26</v>
      </c>
      <c r="C63" s="31">
        <v>57</v>
      </c>
      <c r="D63" s="3" t="str">
        <f>VLOOKUP(C63,AUX!$C$2:$E$40,3)</f>
        <v>BOG_26</v>
      </c>
      <c r="E63" s="18"/>
      <c r="F63" s="8"/>
      <c r="G63" s="52"/>
      <c r="H63" s="33"/>
      <c r="I63" s="33"/>
      <c r="J63" s="33"/>
      <c r="K63" s="33"/>
      <c r="L63" s="33"/>
      <c r="M63" s="33"/>
    </row>
    <row r="64" spans="1:13" ht="16" thickBot="1" x14ac:dyDescent="0.25">
      <c r="A64" s="17"/>
      <c r="B64" s="2" t="str">
        <f>VLOOKUP(C64,AUX!$C$2:$D$40,2)</f>
        <v>AUX_26</v>
      </c>
      <c r="C64" s="31">
        <v>57</v>
      </c>
      <c r="D64" s="3" t="str">
        <f>VLOOKUP(C64,AUX!$C$2:$E$40,3)</f>
        <v>BOG_26</v>
      </c>
      <c r="E64" s="18"/>
      <c r="F64" s="8"/>
      <c r="G64" s="52"/>
      <c r="H64" s="33"/>
      <c r="I64" s="33"/>
      <c r="J64" s="33"/>
      <c r="K64" s="33"/>
      <c r="L64" s="33"/>
      <c r="M64" s="33"/>
    </row>
    <row r="65" spans="1:13" ht="16" thickBot="1" x14ac:dyDescent="0.25">
      <c r="A65" s="17"/>
      <c r="B65" s="2" t="str">
        <f>VLOOKUP(C65,AUX!$C$2:$D$40,2)</f>
        <v>AUX_26</v>
      </c>
      <c r="C65" s="31">
        <v>57</v>
      </c>
      <c r="D65" s="3" t="str">
        <f>VLOOKUP(C65,AUX!$C$2:$E$40,3)</f>
        <v>BOG_26</v>
      </c>
      <c r="E65" s="18"/>
      <c r="F65" s="8"/>
      <c r="G65" s="52"/>
      <c r="H65" s="33"/>
      <c r="I65" s="33"/>
      <c r="J65" s="33"/>
      <c r="K65" s="33"/>
      <c r="L65" s="33"/>
      <c r="M65" s="33"/>
    </row>
    <row r="66" spans="1:13" ht="16" thickBot="1" x14ac:dyDescent="0.25">
      <c r="A66" s="17"/>
      <c r="B66" s="2" t="str">
        <f>VLOOKUP(C66,AUX!$C$2:$D$40,2)</f>
        <v>AUX_27</v>
      </c>
      <c r="C66" s="31">
        <v>58</v>
      </c>
      <c r="D66" s="3" t="str">
        <f>VLOOKUP(C66,AUX!$C$2:$E$40,3)</f>
        <v>BOG_27</v>
      </c>
      <c r="E66" s="18"/>
      <c r="F66" s="8"/>
      <c r="G66" s="52"/>
      <c r="H66" s="33"/>
      <c r="I66" s="33"/>
      <c r="J66" s="33"/>
      <c r="K66" s="33"/>
      <c r="L66" s="33"/>
      <c r="M66" s="33"/>
    </row>
    <row r="67" spans="1:13" ht="16" thickBot="1" x14ac:dyDescent="0.25">
      <c r="A67" s="17"/>
      <c r="B67" s="2" t="str">
        <f>VLOOKUP(C67,AUX!$C$2:$D$40,2)</f>
        <v>AUX_27</v>
      </c>
      <c r="C67" s="31">
        <v>58</v>
      </c>
      <c r="D67" s="3" t="str">
        <f>VLOOKUP(C67,AUX!$C$2:$E$40,3)</f>
        <v>BOG_27</v>
      </c>
      <c r="E67" s="18"/>
      <c r="F67" s="8"/>
      <c r="G67" s="52"/>
      <c r="H67" s="33"/>
      <c r="I67" s="33"/>
      <c r="J67" s="33"/>
      <c r="K67" s="33"/>
      <c r="L67" s="33"/>
      <c r="M67" s="33"/>
    </row>
    <row r="68" spans="1:13" ht="16" thickBot="1" x14ac:dyDescent="0.25">
      <c r="A68" s="17"/>
      <c r="B68" s="2" t="str">
        <f>VLOOKUP(C68,AUX!$C$2:$D$40,2)</f>
        <v>AUX_27</v>
      </c>
      <c r="C68" s="31">
        <v>58</v>
      </c>
      <c r="D68" s="3" t="str">
        <f>VLOOKUP(C68,AUX!$C$2:$E$40,3)</f>
        <v>BOG_27</v>
      </c>
      <c r="E68" s="18"/>
      <c r="F68" s="8"/>
      <c r="G68" s="52"/>
      <c r="H68" s="33"/>
      <c r="I68" s="33"/>
      <c r="J68" s="33"/>
      <c r="K68" s="33"/>
      <c r="L68" s="33"/>
      <c r="M68" s="33"/>
    </row>
    <row r="69" spans="1:13" ht="16" thickBot="1" x14ac:dyDescent="0.25">
      <c r="A69" s="17"/>
      <c r="B69" s="2" t="str">
        <f>VLOOKUP(C69,AUX!$C$2:$D$40,2)</f>
        <v>AUX_28</v>
      </c>
      <c r="C69" s="31">
        <v>59</v>
      </c>
      <c r="D69" s="3" t="str">
        <f>VLOOKUP(C69,AUX!$C$2:$E$40,3)</f>
        <v>BOG_28</v>
      </c>
      <c r="E69" s="18"/>
      <c r="F69" s="8"/>
      <c r="G69" s="52"/>
      <c r="H69" s="33"/>
      <c r="I69" s="33"/>
      <c r="J69" s="33"/>
      <c r="K69" s="33"/>
      <c r="L69" s="33"/>
      <c r="M69" s="33"/>
    </row>
    <row r="70" spans="1:13" ht="16" thickBot="1" x14ac:dyDescent="0.25">
      <c r="A70" s="17"/>
      <c r="B70" s="2" t="str">
        <f>VLOOKUP(C70,AUX!$C$2:$D$40,2)</f>
        <v>AUX_28</v>
      </c>
      <c r="C70" s="31">
        <v>59</v>
      </c>
      <c r="D70" s="3" t="str">
        <f>VLOOKUP(C70,AUX!$C$2:$E$40,3)</f>
        <v>BOG_28</v>
      </c>
      <c r="E70" s="18"/>
      <c r="F70" s="8"/>
      <c r="G70" s="52"/>
      <c r="H70" s="33"/>
      <c r="I70" s="33"/>
      <c r="J70" s="33"/>
      <c r="K70" s="33"/>
      <c r="L70" s="33"/>
      <c r="M70" s="33"/>
    </row>
    <row r="71" spans="1:13" ht="16" thickBot="1" x14ac:dyDescent="0.25">
      <c r="A71" s="17"/>
      <c r="B71" s="2" t="str">
        <f>VLOOKUP(C71,AUX!$C$2:$D$40,2)</f>
        <v>AUX_28</v>
      </c>
      <c r="C71" s="31">
        <v>59</v>
      </c>
      <c r="D71" s="3" t="str">
        <f>VLOOKUP(C71,AUX!$C$2:$E$40,3)</f>
        <v>BOG_28</v>
      </c>
      <c r="E71" s="18"/>
      <c r="F71" s="8"/>
      <c r="G71" s="52"/>
      <c r="H71" s="33"/>
      <c r="I71" s="33"/>
      <c r="J71" s="33"/>
      <c r="K71" s="33"/>
      <c r="L71" s="33"/>
      <c r="M71" s="33"/>
    </row>
    <row r="72" spans="1:13" ht="16" thickBot="1" x14ac:dyDescent="0.25">
      <c r="A72" s="17"/>
      <c r="B72" s="2" t="str">
        <f>VLOOKUP(C72,AUX!$C$2:$D$40,2)</f>
        <v>AUX_29</v>
      </c>
      <c r="C72" s="31">
        <v>60</v>
      </c>
      <c r="D72" s="3" t="str">
        <f>VLOOKUP(C72,AUX!$C$2:$E$40,3)</f>
        <v>BOG_29</v>
      </c>
      <c r="E72" s="18"/>
      <c r="F72" s="8"/>
      <c r="G72" s="52"/>
      <c r="H72" s="33"/>
      <c r="I72" s="33"/>
      <c r="J72" s="33"/>
      <c r="K72" s="33"/>
      <c r="L72" s="33"/>
      <c r="M72" s="33"/>
    </row>
    <row r="73" spans="1:13" ht="16" thickBot="1" x14ac:dyDescent="0.25">
      <c r="A73" s="17"/>
      <c r="B73" s="2" t="str">
        <f>VLOOKUP(C73,AUX!$C$2:$D$40,2)</f>
        <v>AUX_29</v>
      </c>
      <c r="C73" s="31">
        <v>60</v>
      </c>
      <c r="D73" s="3" t="str">
        <f>VLOOKUP(C73,AUX!$C$2:$E$40,3)</f>
        <v>BOG_29</v>
      </c>
      <c r="E73" s="18"/>
      <c r="F73" s="8"/>
      <c r="G73" s="52"/>
      <c r="H73" s="33"/>
      <c r="I73" s="33"/>
      <c r="J73" s="33"/>
      <c r="K73" s="33"/>
      <c r="L73" s="33"/>
      <c r="M73" s="33"/>
    </row>
    <row r="74" spans="1:13" ht="16" thickBot="1" x14ac:dyDescent="0.25">
      <c r="A74" s="17"/>
      <c r="B74" s="2" t="str">
        <f>VLOOKUP(C74,AUX!$C$2:$D$40,2)</f>
        <v>AUX_29</v>
      </c>
      <c r="C74" s="31">
        <v>60</v>
      </c>
      <c r="D74" s="3" t="str">
        <f>VLOOKUP(C74,AUX!$C$2:$E$40,3)</f>
        <v>BOG_29</v>
      </c>
      <c r="E74" s="18"/>
      <c r="F74" s="8"/>
      <c r="G74" s="52"/>
      <c r="H74" s="33"/>
      <c r="I74" s="33"/>
      <c r="J74" s="33"/>
      <c r="K74" s="33"/>
      <c r="L74" s="33"/>
      <c r="M74" s="33"/>
    </row>
    <row r="75" spans="1:13" ht="16" thickBot="1" x14ac:dyDescent="0.25">
      <c r="A75" s="17"/>
      <c r="B75" s="2" t="str">
        <f>VLOOKUP(C75,AUX!$C$2:$D$40,2)</f>
        <v>AUX_30</v>
      </c>
      <c r="C75" s="31">
        <v>61</v>
      </c>
      <c r="D75" s="3" t="str">
        <f>VLOOKUP(C75,AUX!$C$2:$E$40,3)</f>
        <v>BOG_30</v>
      </c>
      <c r="E75" s="18"/>
      <c r="F75" s="8"/>
      <c r="G75" s="52"/>
      <c r="H75" s="33"/>
      <c r="I75" s="33"/>
      <c r="J75" s="33"/>
      <c r="K75" s="33"/>
      <c r="L75" s="33"/>
      <c r="M75" s="33"/>
    </row>
    <row r="76" spans="1:13" ht="16" thickBot="1" x14ac:dyDescent="0.25">
      <c r="A76" s="17"/>
      <c r="B76" s="2" t="str">
        <f>VLOOKUP(C76,AUX!$C$2:$D$40,2)</f>
        <v>AUX_30</v>
      </c>
      <c r="C76" s="31">
        <v>61</v>
      </c>
      <c r="D76" s="3" t="str">
        <f>VLOOKUP(C76,AUX!$C$2:$E$40,3)</f>
        <v>BOG_30</v>
      </c>
      <c r="E76" s="18"/>
      <c r="F76" s="8"/>
      <c r="G76" s="52"/>
      <c r="H76" s="33"/>
      <c r="I76" s="33"/>
      <c r="J76" s="33"/>
      <c r="K76" s="33"/>
      <c r="L76" s="33"/>
      <c r="M76" s="33"/>
    </row>
    <row r="77" spans="1:13" ht="16" thickBot="1" x14ac:dyDescent="0.25">
      <c r="A77" s="17"/>
      <c r="B77" s="2" t="str">
        <f>VLOOKUP(C77,AUX!$C$2:$D$40,2)</f>
        <v>AUX_30</v>
      </c>
      <c r="C77" s="31">
        <v>61</v>
      </c>
      <c r="D77" s="3" t="str">
        <f>VLOOKUP(C77,AUX!$C$2:$E$40,3)</f>
        <v>BOG_30</v>
      </c>
      <c r="E77" s="18"/>
      <c r="F77" s="8"/>
      <c r="G77" s="52"/>
      <c r="H77" s="33"/>
      <c r="I77" s="33"/>
      <c r="J77" s="33"/>
      <c r="K77" s="33"/>
      <c r="L77" s="33"/>
      <c r="M77" s="33"/>
    </row>
    <row r="78" spans="1:13" ht="16" thickBot="1" x14ac:dyDescent="0.25">
      <c r="A78" s="17"/>
      <c r="B78" s="2" t="str">
        <f>VLOOKUP(C78,AUX!$C$2:$D$40,2)</f>
        <v>AUX_31</v>
      </c>
      <c r="C78" s="31">
        <v>62</v>
      </c>
      <c r="D78" s="3" t="str">
        <f>VLOOKUP(C78,AUX!$C$2:$E$40,3)</f>
        <v>BOG_31</v>
      </c>
      <c r="E78" s="18"/>
      <c r="F78" s="8"/>
      <c r="G78" s="52"/>
      <c r="H78" s="33"/>
      <c r="I78" s="33"/>
      <c r="J78" s="33"/>
      <c r="K78" s="33"/>
      <c r="L78" s="33"/>
      <c r="M78" s="33"/>
    </row>
    <row r="79" spans="1:13" ht="16" thickBot="1" x14ac:dyDescent="0.25">
      <c r="A79" s="17"/>
      <c r="B79" s="2" t="str">
        <f>VLOOKUP(C79,AUX!$C$2:$D$40,2)</f>
        <v>AUX_31</v>
      </c>
      <c r="C79" s="31">
        <v>62</v>
      </c>
      <c r="D79" s="3" t="str">
        <f>VLOOKUP(C79,AUX!$C$2:$E$40,3)</f>
        <v>BOG_31</v>
      </c>
      <c r="E79" s="18"/>
      <c r="F79" s="8"/>
      <c r="G79" s="52"/>
      <c r="H79" s="33"/>
      <c r="I79" s="33"/>
      <c r="J79" s="33"/>
      <c r="K79" s="33"/>
      <c r="L79" s="33"/>
      <c r="M79" s="33"/>
    </row>
    <row r="80" spans="1:13" ht="16" thickBot="1" x14ac:dyDescent="0.25">
      <c r="A80" s="17"/>
      <c r="B80" s="2" t="str">
        <f>VLOOKUP(C80,AUX!$C$2:$D$40,2)</f>
        <v>AUX_31</v>
      </c>
      <c r="C80" s="31">
        <v>62</v>
      </c>
      <c r="D80" s="3" t="str">
        <f>VLOOKUP(C80,AUX!$C$2:$E$40,3)</f>
        <v>BOG_31</v>
      </c>
      <c r="E80" s="18"/>
      <c r="F80" s="8"/>
      <c r="G80" s="52"/>
      <c r="H80" s="33"/>
      <c r="I80" s="33"/>
      <c r="J80" s="33"/>
      <c r="K80" s="33"/>
      <c r="L80" s="33"/>
      <c r="M80" s="33"/>
    </row>
    <row r="81" spans="1:13" ht="16" thickBot="1" x14ac:dyDescent="0.25">
      <c r="A81" s="17"/>
      <c r="B81" s="2" t="str">
        <f>VLOOKUP(C81,AUX!$C$2:$D$40,2)</f>
        <v>AUX_32</v>
      </c>
      <c r="C81" s="31">
        <v>63</v>
      </c>
      <c r="D81" s="3" t="str">
        <f>VLOOKUP(C81,AUX!$C$2:$E$40,3)</f>
        <v>BOG_32</v>
      </c>
      <c r="E81" s="18"/>
      <c r="F81" s="8"/>
      <c r="G81" s="52"/>
      <c r="H81" s="33"/>
      <c r="I81" s="33"/>
      <c r="J81" s="33"/>
      <c r="K81" s="33"/>
      <c r="L81" s="33"/>
      <c r="M81" s="33"/>
    </row>
    <row r="82" spans="1:13" ht="16" thickBot="1" x14ac:dyDescent="0.25">
      <c r="A82" s="17"/>
      <c r="B82" s="2" t="str">
        <f>VLOOKUP(C82,AUX!$C$2:$D$40,2)</f>
        <v>AUX_32</v>
      </c>
      <c r="C82" s="31">
        <v>63</v>
      </c>
      <c r="D82" s="3" t="str">
        <f>VLOOKUP(C82,AUX!$C$2:$E$40,3)</f>
        <v>BOG_32</v>
      </c>
      <c r="E82" s="18"/>
      <c r="F82" s="8"/>
      <c r="G82" s="52"/>
      <c r="H82" s="33"/>
      <c r="I82" s="33"/>
      <c r="J82" s="33"/>
      <c r="K82" s="33"/>
      <c r="L82" s="33"/>
      <c r="M82" s="33"/>
    </row>
    <row r="83" spans="1:13" ht="16" thickBot="1" x14ac:dyDescent="0.25">
      <c r="A83" s="17"/>
      <c r="B83" s="2" t="str">
        <f>VLOOKUP(C83,AUX!$C$2:$D$40,2)</f>
        <v>AUX_32</v>
      </c>
      <c r="C83" s="31">
        <v>63</v>
      </c>
      <c r="D83" s="3" t="str">
        <f>VLOOKUP(C83,AUX!$C$2:$E$40,3)</f>
        <v>BOG_32</v>
      </c>
      <c r="E83" s="18"/>
      <c r="F83" s="8"/>
      <c r="G83" s="52"/>
      <c r="H83" s="33"/>
      <c r="I83" s="33"/>
      <c r="J83" s="33"/>
      <c r="K83" s="33"/>
      <c r="L83" s="33"/>
      <c r="M83" s="33"/>
    </row>
    <row r="84" spans="1:13" ht="16" thickBot="1" x14ac:dyDescent="0.25">
      <c r="A84" s="17"/>
      <c r="B84" s="2" t="str">
        <f>VLOOKUP(C84,AUX!$C$2:$D$40,2)</f>
        <v>AUX_33</v>
      </c>
      <c r="C84" s="31">
        <v>64</v>
      </c>
      <c r="D84" s="3" t="str">
        <f>VLOOKUP(C84,AUX!$C$2:$E$40,3)</f>
        <v>BOG_33</v>
      </c>
      <c r="E84" s="18"/>
      <c r="F84" s="8"/>
      <c r="G84" s="52"/>
      <c r="H84" s="33"/>
      <c r="I84" s="33"/>
      <c r="J84" s="33"/>
      <c r="K84" s="33"/>
      <c r="L84" s="33"/>
      <c r="M84" s="33"/>
    </row>
    <row r="85" spans="1:13" ht="16" thickBot="1" x14ac:dyDescent="0.25">
      <c r="A85" s="17"/>
      <c r="B85" s="2" t="str">
        <f>VLOOKUP(C85,AUX!$C$2:$D$40,2)</f>
        <v>AUX_33</v>
      </c>
      <c r="C85" s="31">
        <v>64</v>
      </c>
      <c r="D85" s="3" t="str">
        <f>VLOOKUP(C85,AUX!$C$2:$E$40,3)</f>
        <v>BOG_33</v>
      </c>
      <c r="E85" s="18"/>
      <c r="F85" s="8"/>
      <c r="G85" s="52"/>
      <c r="H85" s="33"/>
      <c r="I85" s="33"/>
      <c r="J85" s="33"/>
      <c r="K85" s="33"/>
      <c r="L85" s="33"/>
      <c r="M85" s="33"/>
    </row>
    <row r="86" spans="1:13" ht="16" thickBot="1" x14ac:dyDescent="0.25">
      <c r="A86" s="17"/>
      <c r="B86" s="2" t="str">
        <f>VLOOKUP(C86,AUX!$C$2:$D$40,2)</f>
        <v>AUX_33</v>
      </c>
      <c r="C86" s="31">
        <v>64</v>
      </c>
      <c r="D86" s="3" t="str">
        <f>VLOOKUP(C86,AUX!$C$2:$E$40,3)</f>
        <v>BOG_33</v>
      </c>
      <c r="E86" s="18"/>
      <c r="F86" s="8"/>
      <c r="G86" s="52"/>
      <c r="H86" s="33"/>
      <c r="I86" s="33"/>
      <c r="J86" s="33"/>
      <c r="K86" s="33"/>
      <c r="L86" s="33"/>
      <c r="M86" s="33"/>
    </row>
    <row r="87" spans="1:13" ht="16" thickBot="1" x14ac:dyDescent="0.25">
      <c r="A87" s="17"/>
      <c r="B87" s="2" t="str">
        <f>VLOOKUP(C87,AUX!$C$2:$D$40,2)</f>
        <v>AUX_34</v>
      </c>
      <c r="C87" s="31">
        <v>65</v>
      </c>
      <c r="D87" s="3" t="str">
        <f>VLOOKUP(C87,AUX!$C$2:$E$40,3)</f>
        <v>BOG_34</v>
      </c>
      <c r="E87" s="18"/>
      <c r="F87" s="8"/>
      <c r="G87" s="52"/>
      <c r="H87" s="33"/>
      <c r="I87" s="33"/>
      <c r="J87" s="33"/>
      <c r="K87" s="33"/>
      <c r="L87" s="33"/>
      <c r="M87" s="33"/>
    </row>
    <row r="88" spans="1:13" ht="16" thickBot="1" x14ac:dyDescent="0.25">
      <c r="A88" s="17"/>
      <c r="B88" s="2" t="str">
        <f>VLOOKUP(C88,AUX!$C$2:$D$40,2)</f>
        <v>AUX_34</v>
      </c>
      <c r="C88" s="31">
        <v>65</v>
      </c>
      <c r="D88" s="3" t="str">
        <f>VLOOKUP(C88,AUX!$C$2:$E$40,3)</f>
        <v>BOG_34</v>
      </c>
      <c r="E88" s="18"/>
      <c r="F88" s="8"/>
      <c r="G88" s="52"/>
      <c r="H88" s="33"/>
      <c r="I88" s="33"/>
      <c r="J88" s="33"/>
      <c r="K88" s="33"/>
      <c r="L88" s="33"/>
      <c r="M88" s="33"/>
    </row>
    <row r="89" spans="1:13" ht="16" thickBot="1" x14ac:dyDescent="0.25">
      <c r="A89" s="17"/>
      <c r="B89" s="2" t="str">
        <f>VLOOKUP(C89,AUX!$C$2:$D$40,2)</f>
        <v>AUX_34</v>
      </c>
      <c r="C89" s="31">
        <v>65</v>
      </c>
      <c r="D89" s="3" t="str">
        <f>VLOOKUP(C89,AUX!$C$2:$E$40,3)</f>
        <v>BOG_34</v>
      </c>
      <c r="E89" s="18"/>
      <c r="F89" s="8"/>
      <c r="G89" s="52"/>
      <c r="H89" s="33"/>
      <c r="I89" s="33"/>
      <c r="J89" s="33"/>
      <c r="K89" s="33"/>
      <c r="L89" s="33"/>
      <c r="M89" s="33"/>
    </row>
    <row r="90" spans="1:13" ht="16" thickBot="1" x14ac:dyDescent="0.25">
      <c r="A90" s="17"/>
      <c r="B90" s="2" t="str">
        <f>VLOOKUP(C90,AUX!$C$2:$D$40,2)</f>
        <v>AUX_35</v>
      </c>
      <c r="C90" s="31">
        <v>66</v>
      </c>
      <c r="D90" s="3" t="str">
        <f>VLOOKUP(C90,AUX!$C$2:$E$40,3)</f>
        <v>BOG_35</v>
      </c>
      <c r="E90" s="18"/>
      <c r="F90" s="8"/>
      <c r="G90" s="52"/>
      <c r="H90" s="33"/>
      <c r="I90" s="33"/>
      <c r="J90" s="33"/>
      <c r="K90" s="33"/>
      <c r="L90" s="33"/>
      <c r="M90" s="33"/>
    </row>
    <row r="91" spans="1:13" ht="16" thickBot="1" x14ac:dyDescent="0.25">
      <c r="A91" s="17"/>
      <c r="B91" s="2" t="str">
        <f>VLOOKUP(C91,AUX!$C$2:$D$40,2)</f>
        <v>AUX_35</v>
      </c>
      <c r="C91" s="31">
        <v>66</v>
      </c>
      <c r="D91" s="3" t="str">
        <f>VLOOKUP(C91,AUX!$C$2:$E$40,3)</f>
        <v>BOG_35</v>
      </c>
      <c r="E91" s="18"/>
      <c r="F91" s="8"/>
      <c r="G91" s="52"/>
      <c r="H91" s="33"/>
      <c r="I91" s="33"/>
      <c r="J91" s="33"/>
      <c r="K91" s="33"/>
      <c r="L91" s="33"/>
      <c r="M91" s="33"/>
    </row>
    <row r="92" spans="1:13" ht="16" thickBot="1" x14ac:dyDescent="0.25">
      <c r="A92" s="17"/>
      <c r="B92" s="2" t="str">
        <f>VLOOKUP(C92,AUX!$C$2:$D$40,2)</f>
        <v>AUX_35</v>
      </c>
      <c r="C92" s="31">
        <v>66</v>
      </c>
      <c r="D92" s="3" t="str">
        <f>VLOOKUP(C92,AUX!$C$2:$E$40,3)</f>
        <v>BOG_35</v>
      </c>
      <c r="E92" s="18"/>
      <c r="F92" s="8"/>
      <c r="G92" s="52"/>
      <c r="H92" s="33"/>
      <c r="I92" s="33"/>
      <c r="J92" s="33"/>
      <c r="K92" s="33"/>
      <c r="L92" s="33"/>
      <c r="M92" s="33"/>
    </row>
    <row r="93" spans="1:13" ht="16" thickBot="1" x14ac:dyDescent="0.25">
      <c r="A93" s="17"/>
      <c r="B93" s="2" t="str">
        <f>VLOOKUP(C93,AUX!$C$2:$D$40,2)</f>
        <v>AUX_36</v>
      </c>
      <c r="C93" s="31">
        <v>67</v>
      </c>
      <c r="D93" s="3" t="str">
        <f>VLOOKUP(C93,AUX!$C$2:$E$40,3)</f>
        <v>BOG_36</v>
      </c>
      <c r="E93" s="18"/>
      <c r="F93" s="8"/>
      <c r="G93" s="52"/>
      <c r="H93" s="33"/>
      <c r="I93" s="33"/>
      <c r="J93" s="33"/>
      <c r="K93" s="33"/>
      <c r="L93" s="33"/>
      <c r="M93" s="33"/>
    </row>
    <row r="94" spans="1:13" ht="16" thickBot="1" x14ac:dyDescent="0.25">
      <c r="A94" s="17"/>
      <c r="B94" s="2" t="str">
        <f>VLOOKUP(C94,AUX!$C$2:$D$40,2)</f>
        <v>AUX_36</v>
      </c>
      <c r="C94" s="31">
        <v>67</v>
      </c>
      <c r="D94" s="3" t="str">
        <f>VLOOKUP(C94,AUX!$C$2:$E$40,3)</f>
        <v>BOG_36</v>
      </c>
      <c r="E94" s="18"/>
      <c r="F94" s="8"/>
      <c r="G94" s="52"/>
      <c r="H94" s="33"/>
      <c r="I94" s="33"/>
      <c r="J94" s="33"/>
      <c r="K94" s="33"/>
      <c r="L94" s="33"/>
      <c r="M94" s="33"/>
    </row>
    <row r="95" spans="1:13" ht="16" thickBot="1" x14ac:dyDescent="0.25">
      <c r="A95" s="17"/>
      <c r="B95" s="2" t="str">
        <f>VLOOKUP(C95,AUX!$C$2:$D$40,2)</f>
        <v>AUX_36</v>
      </c>
      <c r="C95" s="31">
        <v>67</v>
      </c>
      <c r="D95" s="3" t="str">
        <f>VLOOKUP(C95,AUX!$C$2:$E$40,3)</f>
        <v>BOG_36</v>
      </c>
      <c r="E95" s="18"/>
      <c r="F95" s="8"/>
      <c r="G95" s="52"/>
      <c r="H95" s="33"/>
      <c r="I95" s="33"/>
      <c r="J95" s="33"/>
      <c r="K95" s="33"/>
      <c r="L95" s="33"/>
      <c r="M95" s="33"/>
    </row>
    <row r="96" spans="1:13" ht="16" thickBot="1" x14ac:dyDescent="0.25">
      <c r="A96" s="17"/>
      <c r="B96" s="2" t="str">
        <f>VLOOKUP(C96,AUX!$C$2:$D$40,2)</f>
        <v>AUX_37</v>
      </c>
      <c r="C96" s="31">
        <v>68</v>
      </c>
      <c r="D96" s="3" t="str">
        <f>VLOOKUP(C96,AUX!$C$2:$E$40,3)</f>
        <v>BOG_37</v>
      </c>
      <c r="E96" s="18"/>
      <c r="F96" s="8"/>
      <c r="G96" s="52"/>
      <c r="H96" s="33"/>
      <c r="I96" s="33"/>
      <c r="J96" s="33"/>
      <c r="K96" s="33"/>
      <c r="L96" s="33"/>
      <c r="M96" s="33"/>
    </row>
    <row r="97" spans="1:13" ht="16" thickBot="1" x14ac:dyDescent="0.25">
      <c r="A97" s="17"/>
      <c r="B97" s="2" t="str">
        <f>VLOOKUP(C97,AUX!$C$2:$D$40,2)</f>
        <v>AUX_37</v>
      </c>
      <c r="C97" s="31">
        <v>68</v>
      </c>
      <c r="D97" s="3" t="str">
        <f>VLOOKUP(C97,AUX!$C$2:$E$40,3)</f>
        <v>BOG_37</v>
      </c>
      <c r="E97" s="18"/>
      <c r="F97" s="8"/>
      <c r="G97" s="52"/>
      <c r="H97" s="33"/>
      <c r="I97" s="33"/>
      <c r="J97" s="33"/>
      <c r="K97" s="33"/>
      <c r="L97" s="33"/>
      <c r="M97" s="33"/>
    </row>
    <row r="98" spans="1:13" ht="16" thickBot="1" x14ac:dyDescent="0.25">
      <c r="A98" s="17"/>
      <c r="B98" s="2" t="str">
        <f>VLOOKUP(C98,AUX!$C$2:$D$40,2)</f>
        <v>AUX_37</v>
      </c>
      <c r="C98" s="31">
        <v>68</v>
      </c>
      <c r="D98" s="3" t="str">
        <f>VLOOKUP(C98,AUX!$C$2:$E$40,3)</f>
        <v>BOG_37</v>
      </c>
      <c r="E98" s="18"/>
      <c r="F98" s="8"/>
      <c r="G98" s="52"/>
      <c r="H98" s="33"/>
      <c r="I98" s="33"/>
      <c r="J98" s="33"/>
      <c r="K98" s="33"/>
      <c r="L98" s="33"/>
      <c r="M98" s="33"/>
    </row>
    <row r="99" spans="1:13" ht="16" thickBot="1" x14ac:dyDescent="0.25">
      <c r="A99" s="17"/>
      <c r="B99" s="2" t="str">
        <f>VLOOKUP(C99,AUX!$C$2:$D$40,2)</f>
        <v>AUX_38</v>
      </c>
      <c r="C99" s="31">
        <v>69</v>
      </c>
      <c r="D99" s="3" t="str">
        <f>VLOOKUP(C99,AUX!$C$2:$E$40,3)</f>
        <v>BOG_38</v>
      </c>
      <c r="E99" s="18"/>
      <c r="F99" s="8"/>
      <c r="G99" s="52"/>
      <c r="H99" s="33"/>
      <c r="I99" s="33"/>
      <c r="J99" s="33"/>
      <c r="K99" s="33"/>
      <c r="L99" s="33"/>
      <c r="M99" s="33"/>
    </row>
    <row r="100" spans="1:13" ht="16" thickBot="1" x14ac:dyDescent="0.25">
      <c r="A100" s="17"/>
      <c r="B100" s="2" t="str">
        <f>VLOOKUP(C100,AUX!$C$2:$D$40,2)</f>
        <v>AUX_38</v>
      </c>
      <c r="C100" s="31">
        <v>69</v>
      </c>
      <c r="D100" s="3" t="str">
        <f>VLOOKUP(C100,AUX!$C$2:$E$40,3)</f>
        <v>BOG_38</v>
      </c>
      <c r="E100" s="18"/>
      <c r="F100" s="8"/>
      <c r="G100" s="52"/>
      <c r="H100" s="33"/>
      <c r="I100" s="33"/>
      <c r="J100" s="33"/>
      <c r="K100" s="33"/>
      <c r="L100" s="33"/>
      <c r="M100" s="33"/>
    </row>
    <row r="101" spans="1:13" ht="16" thickBot="1" x14ac:dyDescent="0.25">
      <c r="A101" s="17"/>
      <c r="B101" s="2" t="str">
        <f>VLOOKUP(C101,AUX!$C$2:$D$40,2)</f>
        <v>AUX_38</v>
      </c>
      <c r="C101" s="31">
        <v>69</v>
      </c>
      <c r="D101" s="3" t="str">
        <f>VLOOKUP(C101,AUX!$C$2:$E$40,3)</f>
        <v>BOG_38</v>
      </c>
      <c r="E101" s="18"/>
      <c r="F101" s="8"/>
      <c r="G101" s="52"/>
      <c r="H101" s="33"/>
      <c r="I101" s="33"/>
      <c r="J101" s="33"/>
      <c r="K101" s="33"/>
      <c r="L101" s="33"/>
      <c r="M101" s="33"/>
    </row>
    <row r="102" spans="1:13" ht="16" thickBot="1" x14ac:dyDescent="0.25">
      <c r="A102" s="17"/>
      <c r="B102" s="2" t="str">
        <f>VLOOKUP(C102,AUX!$C$2:$D$40,2)</f>
        <v>AUX_39</v>
      </c>
      <c r="C102" s="31">
        <v>70</v>
      </c>
      <c r="D102" s="3" t="str">
        <f>VLOOKUP(C102,AUX!$C$2:$E$40,3)</f>
        <v>BOG_39</v>
      </c>
      <c r="E102" s="18"/>
      <c r="F102" s="8"/>
      <c r="G102" s="52"/>
      <c r="H102" s="33"/>
      <c r="I102" s="33"/>
      <c r="J102" s="33"/>
      <c r="K102" s="33"/>
      <c r="L102" s="33"/>
      <c r="M102" s="33"/>
    </row>
    <row r="103" spans="1:13" ht="16" thickBot="1" x14ac:dyDescent="0.25">
      <c r="A103" s="17"/>
      <c r="B103" s="2" t="str">
        <f>VLOOKUP(C103,AUX!$C$2:$D$40,2)</f>
        <v>AUX_39</v>
      </c>
      <c r="C103" s="31">
        <v>70</v>
      </c>
      <c r="D103" s="3" t="str">
        <f>VLOOKUP(C103,AUX!$C$2:$E$40,3)</f>
        <v>BOG_39</v>
      </c>
      <c r="E103" s="18"/>
      <c r="F103" s="8"/>
      <c r="G103" s="52"/>
      <c r="H103" s="33"/>
      <c r="I103" s="33"/>
      <c r="J103" s="33"/>
      <c r="K103" s="33"/>
      <c r="L103" s="33"/>
      <c r="M103" s="33"/>
    </row>
    <row r="104" spans="1:13" x14ac:dyDescent="0.2">
      <c r="A104" s="17"/>
      <c r="B104" s="2" t="str">
        <f>VLOOKUP(C104,AUX!$C$2:$D$40,2)</f>
        <v>AUX_39</v>
      </c>
      <c r="C104" s="31">
        <v>70</v>
      </c>
      <c r="D104" s="3" t="str">
        <f>VLOOKUP(C104,AUX!$C$2:$E$40,3)</f>
        <v>BOG_39</v>
      </c>
      <c r="E104" s="18"/>
      <c r="F104" s="8"/>
      <c r="G104" s="52"/>
      <c r="H104" s="33"/>
      <c r="I104" s="33"/>
      <c r="J104" s="33"/>
      <c r="K104" s="33"/>
      <c r="L104" s="33"/>
      <c r="M104" s="33"/>
    </row>
  </sheetData>
  <dataValidations count="1">
    <dataValidation type="list" operator="notBetween" allowBlank="1" showInputMessage="1" showErrorMessage="1" sqref="H2:M2" xr:uid="{D180D85A-2FAD-6D44-8C7B-85C351D254B7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289C-2689-BF48-A5A6-AE2E337E56C6}">
  <dimension ref="A1:L64"/>
  <sheetViews>
    <sheetView workbookViewId="0">
      <selection activeCell="C25" sqref="C25"/>
    </sheetView>
  </sheetViews>
  <sheetFormatPr baseColWidth="10" defaultColWidth="1.83203125" defaultRowHeight="15" x14ac:dyDescent="0.2"/>
  <cols>
    <col min="1" max="4" width="9.1640625" customWidth="1"/>
    <col min="5" max="5" width="12.6640625" customWidth="1"/>
    <col min="6" max="6" width="11.6640625" bestFit="1" customWidth="1"/>
    <col min="7" max="7" width="6.5" bestFit="1" customWidth="1"/>
    <col min="8" max="8" width="15.5" bestFit="1" customWidth="1"/>
    <col min="9" max="9" width="30.83203125" bestFit="1" customWidth="1"/>
    <col min="10" max="10" width="19" bestFit="1" customWidth="1"/>
    <col min="11" max="11" width="24.6640625" bestFit="1" customWidth="1"/>
    <col min="12" max="12" width="31.5" bestFit="1" customWidth="1"/>
  </cols>
  <sheetData>
    <row r="1" spans="1:12" ht="20" thickBot="1" x14ac:dyDescent="0.25">
      <c r="A1" s="13" t="s">
        <v>26</v>
      </c>
      <c r="B1" s="14" t="s">
        <v>4</v>
      </c>
      <c r="C1" s="14" t="s">
        <v>2</v>
      </c>
      <c r="D1" s="14" t="s">
        <v>3</v>
      </c>
      <c r="E1" s="15" t="s">
        <v>27</v>
      </c>
      <c r="F1" s="19" t="s">
        <v>137</v>
      </c>
      <c r="G1" s="19" t="s">
        <v>129</v>
      </c>
      <c r="H1" s="19" t="s">
        <v>138</v>
      </c>
      <c r="I1" s="19" t="s">
        <v>139</v>
      </c>
      <c r="J1" s="19" t="s">
        <v>140</v>
      </c>
      <c r="K1" s="19" t="s">
        <v>133</v>
      </c>
      <c r="L1" s="19" t="s">
        <v>134</v>
      </c>
    </row>
    <row r="2" spans="1:12" x14ac:dyDescent="0.2">
      <c r="A2" s="16">
        <v>1</v>
      </c>
      <c r="B2" s="3" t="str">
        <f>VLOOKUP(C2,AUX!C2:D40,2)</f>
        <v>AUX_4</v>
      </c>
      <c r="C2" s="3">
        <v>35</v>
      </c>
      <c r="D2" s="3" t="str">
        <f>VLOOKUP(C2,AUX!C2:E40,3)</f>
        <v>BOG_4</v>
      </c>
      <c r="E2" s="18">
        <v>42116</v>
      </c>
      <c r="F2" s="51" cm="1">
        <f t="array" ref="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33" t="s">
        <v>135</v>
      </c>
      <c r="H2" s="33" t="s">
        <v>135</v>
      </c>
      <c r="I2" s="33" t="s">
        <v>135</v>
      </c>
      <c r="J2" s="33" t="s">
        <v>135</v>
      </c>
      <c r="K2" s="33" t="s">
        <v>135</v>
      </c>
      <c r="L2" s="33" t="s">
        <v>136</v>
      </c>
    </row>
    <row r="3" spans="1:12" x14ac:dyDescent="0.2">
      <c r="A3" s="17"/>
      <c r="B3" s="2"/>
      <c r="C3" s="2"/>
      <c r="D3" s="2"/>
      <c r="E3" s="29"/>
      <c r="F3" s="52"/>
      <c r="G3" s="33"/>
      <c r="H3" s="33"/>
      <c r="I3" s="33"/>
      <c r="J3" s="33"/>
      <c r="K3" s="33"/>
      <c r="L3" s="33"/>
    </row>
    <row r="4" spans="1:12" x14ac:dyDescent="0.2">
      <c r="A4" s="17"/>
      <c r="B4" s="2"/>
      <c r="C4" s="2"/>
      <c r="D4" s="2"/>
      <c r="E4" s="18"/>
      <c r="F4" s="52"/>
      <c r="G4" s="33"/>
      <c r="H4" s="33"/>
      <c r="I4" s="33"/>
      <c r="J4" s="33"/>
      <c r="K4" s="33"/>
      <c r="L4" s="33"/>
    </row>
    <row r="5" spans="1:12" x14ac:dyDescent="0.2">
      <c r="A5" s="17"/>
      <c r="B5" s="2"/>
      <c r="C5" s="2"/>
      <c r="D5" s="2"/>
      <c r="E5" s="18"/>
      <c r="F5" s="52"/>
      <c r="G5" s="33"/>
      <c r="H5" s="33"/>
      <c r="I5" s="33"/>
      <c r="J5" s="33"/>
      <c r="K5" s="33"/>
      <c r="L5" s="33"/>
    </row>
    <row r="6" spans="1:12" x14ac:dyDescent="0.2">
      <c r="A6" s="17"/>
      <c r="B6" s="2"/>
      <c r="C6" s="2"/>
      <c r="D6" s="2"/>
      <c r="E6" s="18"/>
      <c r="F6" s="52"/>
      <c r="G6" s="33"/>
      <c r="H6" s="33"/>
      <c r="I6" s="33"/>
      <c r="J6" s="33"/>
      <c r="K6" s="33"/>
      <c r="L6" s="33"/>
    </row>
    <row r="7" spans="1:12" x14ac:dyDescent="0.2">
      <c r="A7" s="17"/>
      <c r="B7" s="2"/>
      <c r="C7" s="2"/>
      <c r="D7" s="2"/>
      <c r="E7" s="18"/>
      <c r="F7" s="52"/>
      <c r="G7" s="33"/>
      <c r="H7" s="33"/>
      <c r="I7" s="33"/>
      <c r="J7" s="33"/>
      <c r="K7" s="33"/>
      <c r="L7" s="33"/>
    </row>
    <row r="8" spans="1:12" x14ac:dyDescent="0.2">
      <c r="A8" s="17"/>
      <c r="B8" s="2"/>
      <c r="C8" s="2"/>
      <c r="D8" s="2"/>
      <c r="E8" s="18"/>
      <c r="F8" s="52"/>
      <c r="G8" s="33"/>
      <c r="H8" s="33"/>
      <c r="I8" s="33"/>
      <c r="J8" s="33"/>
      <c r="K8" s="33"/>
      <c r="L8" s="33"/>
    </row>
    <row r="9" spans="1:12" x14ac:dyDescent="0.2">
      <c r="A9" s="17"/>
      <c r="B9" s="2"/>
      <c r="C9" s="2"/>
      <c r="D9" s="2"/>
      <c r="E9" s="18"/>
      <c r="F9" s="52"/>
      <c r="G9" s="33"/>
      <c r="H9" s="33"/>
      <c r="I9" s="33"/>
      <c r="J9" s="33"/>
      <c r="K9" s="33"/>
      <c r="L9" s="33"/>
    </row>
    <row r="10" spans="1:12" x14ac:dyDescent="0.2">
      <c r="A10" s="17"/>
      <c r="B10" s="2"/>
      <c r="C10" s="2"/>
      <c r="D10" s="2"/>
      <c r="E10" s="18"/>
      <c r="F10" s="52"/>
      <c r="G10" s="33"/>
      <c r="H10" s="33"/>
      <c r="I10" s="33"/>
      <c r="J10" s="33"/>
      <c r="K10" s="33"/>
      <c r="L10" s="33"/>
    </row>
    <row r="11" spans="1:12" x14ac:dyDescent="0.2">
      <c r="A11" s="17"/>
      <c r="B11" s="2"/>
      <c r="C11" s="2"/>
      <c r="D11" s="2"/>
      <c r="E11" s="18"/>
      <c r="F11" s="52"/>
      <c r="G11" s="33"/>
      <c r="H11" s="33"/>
      <c r="I11" s="33"/>
      <c r="J11" s="33"/>
      <c r="K11" s="33"/>
      <c r="L11" s="33"/>
    </row>
    <row r="12" spans="1:12" x14ac:dyDescent="0.2">
      <c r="A12" s="17"/>
      <c r="B12" s="2"/>
      <c r="C12" s="2"/>
      <c r="D12" s="2"/>
      <c r="E12" s="18"/>
      <c r="F12" s="52"/>
      <c r="G12" s="33"/>
      <c r="H12" s="33"/>
      <c r="I12" s="33"/>
      <c r="J12" s="33"/>
      <c r="K12" s="33"/>
      <c r="L12" s="33"/>
    </row>
    <row r="13" spans="1:12" x14ac:dyDescent="0.2">
      <c r="A13" s="17"/>
      <c r="B13" s="2"/>
      <c r="C13" s="2"/>
      <c r="D13" s="2"/>
      <c r="E13" s="18"/>
      <c r="F13" s="52"/>
      <c r="G13" s="33"/>
      <c r="H13" s="33"/>
      <c r="I13" s="33"/>
      <c r="J13" s="33"/>
      <c r="K13" s="33"/>
      <c r="L13" s="33"/>
    </row>
    <row r="14" spans="1:12" x14ac:dyDescent="0.2">
      <c r="A14" s="17"/>
      <c r="B14" s="2"/>
      <c r="C14" s="2"/>
      <c r="D14" s="2"/>
      <c r="E14" s="18"/>
      <c r="F14" s="52"/>
      <c r="G14" s="33"/>
      <c r="H14" s="33"/>
      <c r="I14" s="33"/>
      <c r="J14" s="33"/>
      <c r="K14" s="33"/>
      <c r="L14" s="33"/>
    </row>
    <row r="15" spans="1:12" x14ac:dyDescent="0.2">
      <c r="A15" s="17"/>
      <c r="B15" s="2"/>
      <c r="C15" s="2"/>
      <c r="D15" s="2"/>
      <c r="E15" s="18"/>
      <c r="F15" s="52"/>
      <c r="G15" s="33"/>
      <c r="H15" s="33"/>
      <c r="I15" s="33"/>
      <c r="J15" s="33"/>
      <c r="K15" s="33"/>
      <c r="L15" s="33"/>
    </row>
    <row r="16" spans="1:12" x14ac:dyDescent="0.2">
      <c r="A16" s="17"/>
      <c r="B16" s="2"/>
      <c r="C16" s="2"/>
      <c r="D16" s="2"/>
      <c r="E16" s="18"/>
      <c r="F16" s="52"/>
      <c r="G16" s="33"/>
      <c r="H16" s="33"/>
      <c r="I16" s="33"/>
      <c r="J16" s="33"/>
      <c r="K16" s="33"/>
      <c r="L16" s="33"/>
    </row>
    <row r="17" spans="1:12" x14ac:dyDescent="0.2">
      <c r="A17" s="17"/>
      <c r="B17" s="2"/>
      <c r="C17" s="2"/>
      <c r="D17" s="2"/>
      <c r="E17" s="18"/>
      <c r="F17" s="52"/>
      <c r="G17" s="33"/>
      <c r="H17" s="33"/>
      <c r="I17" s="33"/>
      <c r="J17" s="33"/>
      <c r="K17" s="33"/>
      <c r="L17" s="33"/>
    </row>
    <row r="18" spans="1:12" x14ac:dyDescent="0.2">
      <c r="A18" s="17"/>
      <c r="B18" s="2"/>
      <c r="C18" s="2"/>
      <c r="D18" s="2"/>
      <c r="E18" s="18"/>
      <c r="F18" s="52"/>
      <c r="G18" s="33"/>
      <c r="H18" s="33"/>
      <c r="I18" s="33"/>
      <c r="J18" s="33"/>
      <c r="K18" s="33"/>
      <c r="L18" s="33"/>
    </row>
    <row r="19" spans="1:12" x14ac:dyDescent="0.2">
      <c r="A19" s="17"/>
      <c r="B19" s="2"/>
      <c r="C19" s="2"/>
      <c r="D19" s="2"/>
      <c r="E19" s="18"/>
      <c r="F19" s="52"/>
      <c r="G19" s="33"/>
      <c r="H19" s="33"/>
      <c r="I19" s="33"/>
      <c r="J19" s="33"/>
      <c r="K19" s="33"/>
      <c r="L19" s="33"/>
    </row>
    <row r="20" spans="1:12" x14ac:dyDescent="0.2">
      <c r="A20" s="17"/>
      <c r="B20" s="2"/>
      <c r="C20" s="2"/>
      <c r="D20" s="2"/>
      <c r="E20" s="18"/>
      <c r="F20" s="52"/>
      <c r="G20" s="33"/>
      <c r="H20" s="33"/>
      <c r="I20" s="33"/>
      <c r="J20" s="33"/>
      <c r="K20" s="33"/>
      <c r="L20" s="33"/>
    </row>
    <row r="21" spans="1:12" x14ac:dyDescent="0.2">
      <c r="A21" s="17"/>
      <c r="B21" s="2"/>
      <c r="C21" s="2"/>
      <c r="D21" s="2"/>
      <c r="E21" s="18"/>
      <c r="F21" s="52"/>
      <c r="G21" s="33"/>
      <c r="H21" s="33"/>
      <c r="I21" s="33"/>
      <c r="J21" s="33"/>
      <c r="K21" s="33"/>
      <c r="L21" s="33"/>
    </row>
    <row r="22" spans="1:12" x14ac:dyDescent="0.2">
      <c r="A22" s="17"/>
      <c r="B22" s="2"/>
      <c r="C22" s="2"/>
      <c r="D22" s="2"/>
      <c r="E22" s="18"/>
      <c r="F22" s="52"/>
      <c r="G22" s="33"/>
      <c r="H22" s="33"/>
      <c r="I22" s="33"/>
      <c r="J22" s="33"/>
      <c r="K22" s="33"/>
      <c r="L22" s="33"/>
    </row>
    <row r="23" spans="1:12" x14ac:dyDescent="0.2">
      <c r="A23" s="17"/>
      <c r="B23" s="2"/>
      <c r="C23" s="2"/>
      <c r="D23" s="2"/>
      <c r="E23" s="18"/>
      <c r="F23" s="52"/>
      <c r="G23" s="33"/>
      <c r="H23" s="33"/>
      <c r="I23" s="33"/>
      <c r="J23" s="33"/>
      <c r="K23" s="33"/>
      <c r="L23" s="33"/>
    </row>
    <row r="24" spans="1:12" x14ac:dyDescent="0.2">
      <c r="A24" s="17"/>
      <c r="B24" s="2"/>
      <c r="C24" s="2"/>
      <c r="D24" s="2"/>
      <c r="E24" s="18"/>
      <c r="F24" s="52"/>
      <c r="G24" s="33"/>
      <c r="H24" s="33"/>
      <c r="I24" s="33"/>
      <c r="J24" s="33"/>
      <c r="K24" s="33"/>
      <c r="L24" s="33"/>
    </row>
    <row r="25" spans="1:12" x14ac:dyDescent="0.2">
      <c r="A25" s="17"/>
      <c r="B25" s="2"/>
      <c r="C25" s="2"/>
      <c r="D25" s="2"/>
      <c r="E25" s="18"/>
      <c r="F25" s="52"/>
      <c r="G25" s="33"/>
      <c r="H25" s="33"/>
      <c r="I25" s="33"/>
      <c r="J25" s="33"/>
      <c r="K25" s="33"/>
      <c r="L25" s="33"/>
    </row>
    <row r="26" spans="1:12" x14ac:dyDescent="0.2">
      <c r="A26" s="17"/>
      <c r="B26" s="2"/>
      <c r="C26" s="2"/>
      <c r="D26" s="2"/>
      <c r="E26" s="18"/>
      <c r="F26" s="52"/>
      <c r="G26" s="33"/>
      <c r="H26" s="33"/>
      <c r="I26" s="33"/>
      <c r="J26" s="33"/>
      <c r="K26" s="33"/>
      <c r="L26" s="33"/>
    </row>
    <row r="27" spans="1:12" x14ac:dyDescent="0.2">
      <c r="A27" s="17"/>
      <c r="B27" s="2"/>
      <c r="C27" s="2"/>
      <c r="D27" s="2"/>
      <c r="E27" s="18"/>
      <c r="F27" s="52"/>
      <c r="G27" s="33"/>
      <c r="H27" s="33"/>
      <c r="I27" s="33"/>
      <c r="J27" s="33"/>
      <c r="K27" s="33"/>
      <c r="L27" s="33"/>
    </row>
    <row r="28" spans="1:12" x14ac:dyDescent="0.2">
      <c r="A28" s="17"/>
      <c r="B28" s="2"/>
      <c r="C28" s="2"/>
      <c r="D28" s="2"/>
      <c r="E28" s="18"/>
      <c r="F28" s="52"/>
      <c r="G28" s="33"/>
      <c r="H28" s="33"/>
      <c r="I28" s="33"/>
      <c r="J28" s="33"/>
      <c r="K28" s="33"/>
      <c r="L28" s="33"/>
    </row>
    <row r="29" spans="1:12" x14ac:dyDescent="0.2">
      <c r="A29" s="17"/>
      <c r="B29" s="2"/>
      <c r="C29" s="2"/>
      <c r="D29" s="2"/>
      <c r="E29" s="18"/>
      <c r="F29" s="52"/>
      <c r="G29" s="33"/>
      <c r="H29" s="33"/>
      <c r="I29" s="33"/>
      <c r="J29" s="33"/>
      <c r="K29" s="33"/>
      <c r="L29" s="33"/>
    </row>
    <row r="30" spans="1:12" x14ac:dyDescent="0.2">
      <c r="A30" s="17"/>
      <c r="B30" s="2"/>
      <c r="C30" s="2"/>
      <c r="D30" s="2"/>
      <c r="E30" s="18"/>
      <c r="F30" s="52"/>
      <c r="G30" s="33"/>
      <c r="H30" s="33"/>
      <c r="I30" s="33"/>
      <c r="J30" s="33"/>
      <c r="K30" s="33"/>
      <c r="L30" s="33"/>
    </row>
    <row r="31" spans="1:12" x14ac:dyDescent="0.2">
      <c r="A31" s="17"/>
      <c r="B31" s="2"/>
      <c r="C31" s="2"/>
      <c r="D31" s="2"/>
      <c r="E31" s="18"/>
      <c r="F31" s="52"/>
      <c r="G31" s="33"/>
      <c r="H31" s="33"/>
      <c r="I31" s="33"/>
      <c r="J31" s="33"/>
      <c r="K31" s="33"/>
      <c r="L31" s="33"/>
    </row>
    <row r="32" spans="1:12" x14ac:dyDescent="0.2">
      <c r="A32" s="17"/>
      <c r="B32" s="2"/>
      <c r="C32" s="2"/>
      <c r="D32" s="2"/>
      <c r="E32" s="29"/>
      <c r="F32" s="52"/>
      <c r="G32" s="33"/>
      <c r="H32" s="33"/>
      <c r="I32" s="33"/>
      <c r="J32" s="33"/>
      <c r="K32" s="33"/>
      <c r="L32" s="33"/>
    </row>
    <row r="33" spans="1:12" x14ac:dyDescent="0.2">
      <c r="A33" s="17"/>
      <c r="B33" s="2"/>
      <c r="C33" s="2"/>
      <c r="D33" s="2"/>
      <c r="E33" s="18"/>
      <c r="F33" s="52"/>
      <c r="G33" s="33"/>
      <c r="H33" s="33"/>
      <c r="I33" s="33"/>
      <c r="J33" s="33"/>
      <c r="K33" s="33"/>
      <c r="L33" s="33"/>
    </row>
    <row r="34" spans="1:12" x14ac:dyDescent="0.2">
      <c r="A34" s="17"/>
      <c r="B34" s="2"/>
      <c r="C34" s="2"/>
      <c r="D34" s="2"/>
      <c r="E34" s="18"/>
      <c r="F34" s="52"/>
      <c r="G34" s="33"/>
      <c r="H34" s="33"/>
      <c r="I34" s="33"/>
      <c r="J34" s="33"/>
      <c r="K34" s="33"/>
      <c r="L34" s="33"/>
    </row>
    <row r="35" spans="1:12" x14ac:dyDescent="0.2">
      <c r="A35" s="17"/>
      <c r="B35" s="2"/>
      <c r="C35" s="2"/>
      <c r="D35" s="2"/>
      <c r="E35" s="18"/>
      <c r="F35" s="52"/>
      <c r="G35" s="33"/>
      <c r="H35" s="33"/>
      <c r="I35" s="33"/>
      <c r="J35" s="33"/>
      <c r="K35" s="33"/>
      <c r="L35" s="33"/>
    </row>
    <row r="36" spans="1:12" x14ac:dyDescent="0.2">
      <c r="A36" s="17"/>
      <c r="B36" s="2"/>
      <c r="C36" s="2"/>
      <c r="D36" s="2"/>
      <c r="E36" s="18"/>
      <c r="F36" s="52"/>
      <c r="G36" s="33"/>
      <c r="H36" s="33"/>
      <c r="I36" s="33"/>
      <c r="J36" s="33"/>
      <c r="K36" s="33"/>
      <c r="L36" s="33"/>
    </row>
    <row r="37" spans="1:12" x14ac:dyDescent="0.2">
      <c r="A37" s="17"/>
      <c r="B37" s="2"/>
      <c r="C37" s="2"/>
      <c r="D37" s="2"/>
      <c r="E37" s="18"/>
      <c r="F37" s="52"/>
      <c r="G37" s="33"/>
      <c r="H37" s="33"/>
      <c r="I37" s="33"/>
      <c r="J37" s="33"/>
      <c r="K37" s="33"/>
      <c r="L37" s="33"/>
    </row>
    <row r="38" spans="1:12" x14ac:dyDescent="0.2">
      <c r="A38" s="17"/>
      <c r="B38" s="2"/>
      <c r="C38" s="2"/>
      <c r="D38" s="2"/>
      <c r="E38" s="18"/>
      <c r="F38" s="52"/>
      <c r="G38" s="33"/>
      <c r="H38" s="33"/>
      <c r="I38" s="33"/>
      <c r="J38" s="33"/>
      <c r="K38" s="33"/>
      <c r="L38" s="33"/>
    </row>
    <row r="39" spans="1:12" x14ac:dyDescent="0.2">
      <c r="A39" s="17"/>
      <c r="B39" s="2"/>
      <c r="C39" s="2"/>
      <c r="D39" s="2"/>
      <c r="E39" s="18"/>
      <c r="F39" s="52"/>
      <c r="G39" s="33"/>
      <c r="H39" s="33"/>
      <c r="I39" s="33"/>
      <c r="J39" s="33"/>
      <c r="K39" s="33"/>
      <c r="L39" s="33"/>
    </row>
    <row r="40" spans="1:12" x14ac:dyDescent="0.2">
      <c r="A40" s="17"/>
      <c r="B40" s="2"/>
      <c r="C40" s="2"/>
      <c r="D40" s="2"/>
      <c r="E40" s="18"/>
      <c r="F40" s="52"/>
      <c r="G40" s="33"/>
      <c r="H40" s="33"/>
      <c r="I40" s="33"/>
      <c r="J40" s="33"/>
      <c r="K40" s="33"/>
      <c r="L40" s="33"/>
    </row>
    <row r="41" spans="1:12" x14ac:dyDescent="0.2">
      <c r="A41" s="17"/>
      <c r="B41" s="2"/>
      <c r="C41" s="2"/>
      <c r="D41" s="2"/>
      <c r="E41" s="18"/>
      <c r="F41" s="52"/>
      <c r="G41" s="33"/>
      <c r="H41" s="33"/>
      <c r="I41" s="33"/>
      <c r="J41" s="33"/>
      <c r="K41" s="33"/>
      <c r="L41" s="33"/>
    </row>
    <row r="42" spans="1:12" x14ac:dyDescent="0.2">
      <c r="A42" s="17"/>
      <c r="B42" s="2"/>
      <c r="C42" s="2"/>
      <c r="D42" s="2"/>
      <c r="E42" s="18"/>
      <c r="F42" s="52"/>
      <c r="G42" s="33"/>
      <c r="H42" s="33"/>
      <c r="I42" s="33"/>
      <c r="J42" s="33"/>
      <c r="K42" s="33"/>
      <c r="L42" s="33"/>
    </row>
    <row r="43" spans="1:12" x14ac:dyDescent="0.2">
      <c r="A43" s="17"/>
      <c r="B43" s="2"/>
      <c r="C43" s="2"/>
      <c r="D43" s="2"/>
      <c r="E43" s="18"/>
      <c r="F43" s="52"/>
      <c r="G43" s="33"/>
      <c r="H43" s="33"/>
      <c r="I43" s="33"/>
      <c r="J43" s="33"/>
      <c r="K43" s="33"/>
      <c r="L43" s="33"/>
    </row>
    <row r="44" spans="1:12" x14ac:dyDescent="0.2">
      <c r="A44" s="17"/>
      <c r="B44" s="2"/>
      <c r="C44" s="2"/>
      <c r="D44" s="2"/>
      <c r="E44" s="18"/>
      <c r="F44" s="52"/>
      <c r="G44" s="33"/>
      <c r="H44" s="33"/>
      <c r="I44" s="33"/>
      <c r="J44" s="33"/>
      <c r="K44" s="33"/>
      <c r="L44" s="33"/>
    </row>
    <row r="45" spans="1:12" x14ac:dyDescent="0.2">
      <c r="A45" s="17"/>
      <c r="B45" s="2"/>
      <c r="C45" s="2"/>
      <c r="D45" s="2"/>
      <c r="E45" s="18"/>
      <c r="F45" s="52"/>
      <c r="G45" s="33"/>
      <c r="H45" s="33"/>
      <c r="I45" s="33"/>
      <c r="J45" s="33"/>
      <c r="K45" s="33"/>
      <c r="L45" s="33"/>
    </row>
    <row r="46" spans="1:12" x14ac:dyDescent="0.2">
      <c r="A46" s="17"/>
      <c r="B46" s="2"/>
      <c r="C46" s="2"/>
      <c r="D46" s="2"/>
      <c r="E46" s="18"/>
      <c r="F46" s="52"/>
      <c r="G46" s="33"/>
      <c r="H46" s="33"/>
      <c r="I46" s="33"/>
      <c r="J46" s="33"/>
      <c r="K46" s="33"/>
      <c r="L46" s="33"/>
    </row>
    <row r="47" spans="1:12" x14ac:dyDescent="0.2">
      <c r="A47" s="17"/>
      <c r="B47" s="2"/>
      <c r="C47" s="2"/>
      <c r="D47" s="2"/>
      <c r="E47" s="18"/>
      <c r="F47" s="52"/>
      <c r="G47" s="33"/>
      <c r="H47" s="33"/>
      <c r="I47" s="33"/>
      <c r="J47" s="33"/>
      <c r="K47" s="33"/>
      <c r="L47" s="33"/>
    </row>
    <row r="48" spans="1:12" x14ac:dyDescent="0.2">
      <c r="A48" s="17"/>
      <c r="B48" s="2"/>
      <c r="C48" s="2"/>
      <c r="D48" s="2"/>
      <c r="E48" s="18"/>
      <c r="F48" s="52"/>
      <c r="G48" s="33"/>
      <c r="H48" s="33"/>
      <c r="I48" s="33"/>
      <c r="J48" s="33"/>
      <c r="K48" s="33"/>
      <c r="L48" s="33"/>
    </row>
    <row r="49" spans="1:12" x14ac:dyDescent="0.2">
      <c r="A49" s="17"/>
      <c r="B49" s="2"/>
      <c r="C49" s="2"/>
      <c r="D49" s="2"/>
      <c r="E49" s="18"/>
      <c r="F49" s="52"/>
      <c r="G49" s="33"/>
      <c r="H49" s="33"/>
      <c r="I49" s="33"/>
      <c r="J49" s="33"/>
      <c r="K49" s="33"/>
      <c r="L49" s="33"/>
    </row>
    <row r="50" spans="1:12" x14ac:dyDescent="0.2">
      <c r="A50" s="17"/>
      <c r="B50" s="2"/>
      <c r="C50" s="2"/>
      <c r="D50" s="2"/>
      <c r="E50" s="18"/>
      <c r="F50" s="52"/>
      <c r="G50" s="33"/>
      <c r="H50" s="33"/>
      <c r="I50" s="33"/>
      <c r="J50" s="33"/>
      <c r="K50" s="33"/>
      <c r="L50" s="33"/>
    </row>
    <row r="51" spans="1:12" x14ac:dyDescent="0.2">
      <c r="A51" s="17"/>
      <c r="B51" s="2"/>
      <c r="C51" s="2"/>
      <c r="D51" s="2"/>
      <c r="E51" s="18"/>
      <c r="F51" s="52"/>
      <c r="G51" s="33"/>
      <c r="H51" s="33"/>
      <c r="I51" s="33"/>
      <c r="J51" s="33"/>
      <c r="K51" s="33"/>
      <c r="L51" s="33"/>
    </row>
    <row r="52" spans="1:12" x14ac:dyDescent="0.2">
      <c r="A52" s="17"/>
      <c r="B52" s="2"/>
      <c r="C52" s="2"/>
      <c r="D52" s="2"/>
      <c r="E52" s="18"/>
      <c r="F52" s="52"/>
      <c r="G52" s="33"/>
      <c r="H52" s="33"/>
      <c r="I52" s="33"/>
      <c r="J52" s="33"/>
      <c r="K52" s="33"/>
      <c r="L52" s="33"/>
    </row>
    <row r="53" spans="1:12" x14ac:dyDescent="0.2">
      <c r="A53" s="17"/>
      <c r="B53" s="2"/>
      <c r="C53" s="2"/>
      <c r="D53" s="2"/>
      <c r="E53" s="18"/>
      <c r="F53" s="52"/>
      <c r="G53" s="33"/>
      <c r="H53" s="33"/>
      <c r="I53" s="33"/>
      <c r="J53" s="33"/>
      <c r="K53" s="33"/>
      <c r="L53" s="33"/>
    </row>
    <row r="54" spans="1:12" x14ac:dyDescent="0.2">
      <c r="A54" s="17"/>
      <c r="B54" s="2"/>
      <c r="C54" s="2"/>
      <c r="D54" s="2"/>
      <c r="E54" s="18"/>
      <c r="F54" s="52"/>
      <c r="G54" s="33"/>
      <c r="H54" s="33"/>
      <c r="I54" s="33"/>
      <c r="J54" s="33"/>
      <c r="K54" s="33"/>
      <c r="L54" s="33"/>
    </row>
    <row r="55" spans="1:12" x14ac:dyDescent="0.2">
      <c r="A55" s="17"/>
      <c r="B55" s="2"/>
      <c r="C55" s="2"/>
      <c r="D55" s="2"/>
      <c r="E55" s="18"/>
      <c r="F55" s="52"/>
      <c r="G55" s="33"/>
      <c r="H55" s="33"/>
      <c r="I55" s="33"/>
      <c r="J55" s="33"/>
      <c r="K55" s="33"/>
      <c r="L55" s="33"/>
    </row>
    <row r="56" spans="1:12" x14ac:dyDescent="0.2">
      <c r="A56" s="17"/>
      <c r="B56" s="2"/>
      <c r="C56" s="2"/>
      <c r="D56" s="2"/>
      <c r="E56" s="18"/>
      <c r="F56" s="52"/>
      <c r="G56" s="33"/>
      <c r="H56" s="33"/>
      <c r="I56" s="33"/>
      <c r="J56" s="33"/>
      <c r="K56" s="33"/>
      <c r="L56" s="33"/>
    </row>
    <row r="57" spans="1:12" x14ac:dyDescent="0.2">
      <c r="A57" s="17"/>
      <c r="B57" s="2"/>
      <c r="C57" s="2"/>
      <c r="D57" s="2"/>
      <c r="E57" s="18"/>
      <c r="F57" s="52"/>
      <c r="G57" s="33"/>
      <c r="H57" s="33"/>
      <c r="I57" s="33"/>
      <c r="J57" s="33"/>
      <c r="K57" s="33"/>
      <c r="L57" s="33"/>
    </row>
    <row r="58" spans="1:12" x14ac:dyDescent="0.2">
      <c r="A58" s="17"/>
      <c r="B58" s="2"/>
      <c r="C58" s="2"/>
      <c r="D58" s="2"/>
      <c r="E58" s="29"/>
      <c r="F58" s="52"/>
      <c r="G58" s="33"/>
      <c r="H58" s="33"/>
      <c r="I58" s="33"/>
      <c r="J58" s="33"/>
      <c r="K58" s="33"/>
      <c r="L58" s="33"/>
    </row>
    <row r="59" spans="1:12" x14ac:dyDescent="0.2">
      <c r="A59" s="17"/>
      <c r="B59" s="2"/>
      <c r="C59" s="2"/>
      <c r="D59" s="2"/>
      <c r="E59" s="18"/>
      <c r="F59" s="52"/>
      <c r="G59" s="33"/>
      <c r="H59" s="33"/>
      <c r="I59" s="33"/>
      <c r="J59" s="33"/>
      <c r="K59" s="33"/>
      <c r="L59" s="33"/>
    </row>
    <row r="60" spans="1:12" x14ac:dyDescent="0.2">
      <c r="A60" s="17"/>
      <c r="B60" s="2"/>
      <c r="C60" s="2"/>
      <c r="D60" s="2"/>
      <c r="E60" s="18"/>
      <c r="F60" s="52"/>
      <c r="G60" s="33"/>
      <c r="H60" s="33"/>
      <c r="I60" s="33"/>
      <c r="J60" s="33"/>
      <c r="K60" s="33"/>
      <c r="L60" s="33"/>
    </row>
    <row r="61" spans="1:12" x14ac:dyDescent="0.2">
      <c r="A61" s="17"/>
      <c r="B61" s="25"/>
      <c r="C61" s="31"/>
      <c r="D61" s="2"/>
      <c r="E61" s="18"/>
      <c r="F61" s="52"/>
      <c r="G61" s="33"/>
      <c r="H61" s="33"/>
      <c r="I61" s="33"/>
      <c r="J61" s="33"/>
      <c r="K61" s="33"/>
      <c r="L61" s="33"/>
    </row>
    <row r="62" spans="1:12" x14ac:dyDescent="0.2">
      <c r="A62" s="17"/>
      <c r="B62" s="25"/>
      <c r="C62" s="31"/>
      <c r="D62" s="2"/>
      <c r="E62" s="18"/>
      <c r="F62" s="52"/>
      <c r="G62" s="33"/>
      <c r="H62" s="33"/>
      <c r="I62" s="33"/>
      <c r="J62" s="33"/>
      <c r="K62" s="33"/>
      <c r="L62" s="33"/>
    </row>
    <row r="63" spans="1:12" x14ac:dyDescent="0.2">
      <c r="A63" s="17"/>
      <c r="B63" s="25"/>
      <c r="C63" s="31"/>
      <c r="D63" s="2"/>
      <c r="E63" s="18"/>
      <c r="F63" s="52"/>
      <c r="G63" s="33"/>
      <c r="H63" s="33"/>
      <c r="I63" s="33"/>
      <c r="J63" s="33"/>
      <c r="K63" s="33"/>
      <c r="L63" s="33"/>
    </row>
    <row r="64" spans="1:12" x14ac:dyDescent="0.2">
      <c r="A64" s="17"/>
      <c r="B64" s="25"/>
      <c r="C64" s="31"/>
      <c r="D64" s="2"/>
      <c r="E64" s="18"/>
      <c r="F64" s="52"/>
      <c r="G64" s="33"/>
      <c r="H64" s="33"/>
      <c r="I64" s="33"/>
      <c r="J64" s="33"/>
      <c r="K64" s="33"/>
      <c r="L64" s="33"/>
    </row>
  </sheetData>
  <dataValidations count="1">
    <dataValidation type="list" operator="notBetween" allowBlank="1" showInputMessage="1" showErrorMessage="1" sqref="G2:L2" xr:uid="{7C13082D-FC89-2044-B5EC-D82E33E6266A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46D1-D832-564D-9EBB-F401E2AD7E74}">
  <dimension ref="A1:L64"/>
  <sheetViews>
    <sheetView workbookViewId="0">
      <selection activeCell="F1" sqref="F1"/>
    </sheetView>
  </sheetViews>
  <sheetFormatPr baseColWidth="10" defaultColWidth="1.83203125" defaultRowHeight="15" x14ac:dyDescent="0.2"/>
  <cols>
    <col min="1" max="4" width="9.1640625" customWidth="1"/>
    <col min="5" max="5" width="12.6640625" customWidth="1"/>
    <col min="6" max="6" width="11.6640625" bestFit="1" customWidth="1"/>
    <col min="7" max="7" width="6.5" bestFit="1" customWidth="1"/>
    <col min="8" max="8" width="15.5" bestFit="1" customWidth="1"/>
    <col min="9" max="9" width="30.83203125" bestFit="1" customWidth="1"/>
    <col min="10" max="10" width="19" bestFit="1" customWidth="1"/>
    <col min="11" max="11" width="24.6640625" bestFit="1" customWidth="1"/>
    <col min="12" max="12" width="31.5" bestFit="1" customWidth="1"/>
  </cols>
  <sheetData>
    <row r="1" spans="1:12" ht="20" thickBot="1" x14ac:dyDescent="0.25">
      <c r="A1" s="13" t="s">
        <v>26</v>
      </c>
      <c r="B1" s="14" t="s">
        <v>4</v>
      </c>
      <c r="C1" s="14" t="s">
        <v>2</v>
      </c>
      <c r="D1" s="14" t="s">
        <v>3</v>
      </c>
      <c r="E1" s="15" t="s">
        <v>27</v>
      </c>
      <c r="F1" s="19" t="s">
        <v>141</v>
      </c>
      <c r="G1" s="19" t="s">
        <v>129</v>
      </c>
      <c r="H1" s="19" t="s">
        <v>138</v>
      </c>
      <c r="I1" s="19" t="s">
        <v>139</v>
      </c>
      <c r="J1" s="19" t="s">
        <v>140</v>
      </c>
      <c r="K1" s="19" t="s">
        <v>133</v>
      </c>
      <c r="L1" s="19" t="s">
        <v>134</v>
      </c>
    </row>
    <row r="2" spans="1:12" x14ac:dyDescent="0.2">
      <c r="A2" s="16">
        <v>1</v>
      </c>
      <c r="B2" s="3" t="str">
        <f>VLOOKUP(C2,AUX!C2:D40,2)</f>
        <v>AUX_4</v>
      </c>
      <c r="C2" s="3">
        <v>35</v>
      </c>
      <c r="D2" s="3" t="str">
        <f>VLOOKUP(C2,AUX!C2:E40,3)</f>
        <v>BOG_4</v>
      </c>
      <c r="E2" s="18">
        <v>42116</v>
      </c>
      <c r="F2" s="51" cm="1">
        <f t="array" ref="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33" t="s">
        <v>135</v>
      </c>
      <c r="H2" s="33" t="s">
        <v>135</v>
      </c>
      <c r="I2" s="33" t="s">
        <v>135</v>
      </c>
      <c r="J2" s="33" t="s">
        <v>135</v>
      </c>
      <c r="K2" s="33" t="s">
        <v>135</v>
      </c>
      <c r="L2" s="33" t="s">
        <v>136</v>
      </c>
    </row>
    <row r="3" spans="1:12" x14ac:dyDescent="0.2">
      <c r="A3" s="17"/>
      <c r="B3" s="2"/>
      <c r="C3" s="2"/>
      <c r="D3" s="2"/>
      <c r="E3" s="29"/>
      <c r="F3" s="52"/>
      <c r="G3" s="33"/>
      <c r="H3" s="33"/>
      <c r="I3" s="33"/>
      <c r="J3" s="33"/>
      <c r="K3" s="33"/>
      <c r="L3" s="33"/>
    </row>
    <row r="4" spans="1:12" x14ac:dyDescent="0.2">
      <c r="A4" s="17"/>
      <c r="B4" s="2"/>
      <c r="C4" s="2"/>
      <c r="D4" s="2"/>
      <c r="E4" s="18"/>
      <c r="F4" s="52"/>
      <c r="G4" s="33"/>
      <c r="H4" s="33"/>
      <c r="I4" s="33"/>
      <c r="J4" s="33"/>
      <c r="K4" s="33"/>
      <c r="L4" s="33"/>
    </row>
    <row r="5" spans="1:12" x14ac:dyDescent="0.2">
      <c r="A5" s="17"/>
      <c r="B5" s="2"/>
      <c r="C5" s="2"/>
      <c r="D5" s="2"/>
      <c r="E5" s="18"/>
      <c r="F5" s="52"/>
      <c r="G5" s="33"/>
      <c r="H5" s="33"/>
      <c r="I5" s="33"/>
      <c r="J5" s="33"/>
      <c r="K5" s="33"/>
      <c r="L5" s="33"/>
    </row>
    <row r="6" spans="1:12" x14ac:dyDescent="0.2">
      <c r="A6" s="17"/>
      <c r="B6" s="2"/>
      <c r="C6" s="2"/>
      <c r="D6" s="2"/>
      <c r="E6" s="18"/>
      <c r="F6" s="52"/>
      <c r="G6" s="33"/>
      <c r="H6" s="33"/>
      <c r="I6" s="33"/>
      <c r="J6" s="33"/>
      <c r="K6" s="33"/>
      <c r="L6" s="33"/>
    </row>
    <row r="7" spans="1:12" x14ac:dyDescent="0.2">
      <c r="A7" s="17"/>
      <c r="B7" s="2"/>
      <c r="C7" s="2"/>
      <c r="D7" s="2"/>
      <c r="E7" s="18"/>
      <c r="F7" s="52"/>
      <c r="G7" s="33"/>
      <c r="H7" s="33"/>
      <c r="I7" s="33"/>
      <c r="J7" s="33"/>
      <c r="K7" s="33"/>
      <c r="L7" s="33"/>
    </row>
    <row r="8" spans="1:12" x14ac:dyDescent="0.2">
      <c r="A8" s="17"/>
      <c r="B8" s="2"/>
      <c r="C8" s="2"/>
      <c r="D8" s="2"/>
      <c r="E8" s="18"/>
      <c r="F8" s="52"/>
      <c r="G8" s="33"/>
      <c r="H8" s="33"/>
      <c r="I8" s="33"/>
      <c r="J8" s="33"/>
      <c r="K8" s="33"/>
      <c r="L8" s="33"/>
    </row>
    <row r="9" spans="1:12" x14ac:dyDescent="0.2">
      <c r="A9" s="17"/>
      <c r="B9" s="2"/>
      <c r="C9" s="2"/>
      <c r="D9" s="2"/>
      <c r="E9" s="18"/>
      <c r="F9" s="52"/>
      <c r="G9" s="33"/>
      <c r="H9" s="33"/>
      <c r="I9" s="33"/>
      <c r="J9" s="33"/>
      <c r="K9" s="33"/>
      <c r="L9" s="33"/>
    </row>
    <row r="10" spans="1:12" x14ac:dyDescent="0.2">
      <c r="A10" s="17"/>
      <c r="B10" s="2"/>
      <c r="C10" s="2"/>
      <c r="D10" s="2"/>
      <c r="E10" s="18"/>
      <c r="F10" s="52"/>
      <c r="G10" s="33"/>
      <c r="H10" s="33"/>
      <c r="I10" s="33"/>
      <c r="J10" s="33"/>
      <c r="K10" s="33"/>
      <c r="L10" s="33"/>
    </row>
    <row r="11" spans="1:12" x14ac:dyDescent="0.2">
      <c r="A11" s="17"/>
      <c r="B11" s="2"/>
      <c r="C11" s="2"/>
      <c r="D11" s="2"/>
      <c r="E11" s="18"/>
      <c r="F11" s="52"/>
      <c r="G11" s="33"/>
      <c r="H11" s="33"/>
      <c r="I11" s="33"/>
      <c r="J11" s="33"/>
      <c r="K11" s="33"/>
      <c r="L11" s="33"/>
    </row>
    <row r="12" spans="1:12" x14ac:dyDescent="0.2">
      <c r="A12" s="17"/>
      <c r="B12" s="2"/>
      <c r="C12" s="2"/>
      <c r="D12" s="2"/>
      <c r="E12" s="18"/>
      <c r="F12" s="52"/>
      <c r="G12" s="33"/>
      <c r="H12" s="33"/>
      <c r="I12" s="33"/>
      <c r="J12" s="33"/>
      <c r="K12" s="33"/>
      <c r="L12" s="33"/>
    </row>
    <row r="13" spans="1:12" x14ac:dyDescent="0.2">
      <c r="A13" s="17"/>
      <c r="B13" s="2"/>
      <c r="C13" s="2"/>
      <c r="D13" s="2"/>
      <c r="E13" s="18"/>
      <c r="F13" s="52"/>
      <c r="G13" s="33"/>
      <c r="H13" s="33"/>
      <c r="I13" s="33"/>
      <c r="J13" s="33"/>
      <c r="K13" s="33"/>
      <c r="L13" s="33"/>
    </row>
    <row r="14" spans="1:12" x14ac:dyDescent="0.2">
      <c r="A14" s="17"/>
      <c r="B14" s="2"/>
      <c r="C14" s="2"/>
      <c r="D14" s="2"/>
      <c r="E14" s="18"/>
      <c r="F14" s="52"/>
      <c r="G14" s="33"/>
      <c r="H14" s="33"/>
      <c r="I14" s="33"/>
      <c r="J14" s="33"/>
      <c r="K14" s="33"/>
      <c r="L14" s="33"/>
    </row>
    <row r="15" spans="1:12" x14ac:dyDescent="0.2">
      <c r="A15" s="17"/>
      <c r="B15" s="2"/>
      <c r="C15" s="2"/>
      <c r="D15" s="2"/>
      <c r="E15" s="18"/>
      <c r="F15" s="52"/>
      <c r="G15" s="33"/>
      <c r="H15" s="33"/>
      <c r="I15" s="33"/>
      <c r="J15" s="33"/>
      <c r="K15" s="33"/>
      <c r="L15" s="33"/>
    </row>
    <row r="16" spans="1:12" x14ac:dyDescent="0.2">
      <c r="A16" s="17"/>
      <c r="B16" s="2"/>
      <c r="C16" s="2"/>
      <c r="D16" s="2"/>
      <c r="E16" s="18"/>
      <c r="F16" s="52"/>
      <c r="G16" s="33"/>
      <c r="H16" s="33"/>
      <c r="I16" s="33"/>
      <c r="J16" s="33"/>
      <c r="K16" s="33"/>
      <c r="L16" s="33"/>
    </row>
    <row r="17" spans="1:12" x14ac:dyDescent="0.2">
      <c r="A17" s="17"/>
      <c r="B17" s="2"/>
      <c r="C17" s="2"/>
      <c r="D17" s="2"/>
      <c r="E17" s="18"/>
      <c r="F17" s="52"/>
      <c r="G17" s="33"/>
      <c r="H17" s="33"/>
      <c r="I17" s="33"/>
      <c r="J17" s="33"/>
      <c r="K17" s="33"/>
      <c r="L17" s="33"/>
    </row>
    <row r="18" spans="1:12" x14ac:dyDescent="0.2">
      <c r="A18" s="17"/>
      <c r="B18" s="2"/>
      <c r="C18" s="2"/>
      <c r="D18" s="2"/>
      <c r="E18" s="18"/>
      <c r="F18" s="52"/>
      <c r="G18" s="33"/>
      <c r="H18" s="33"/>
      <c r="I18" s="33"/>
      <c r="J18" s="33"/>
      <c r="K18" s="33"/>
      <c r="L18" s="33"/>
    </row>
    <row r="19" spans="1:12" x14ac:dyDescent="0.2">
      <c r="A19" s="17"/>
      <c r="B19" s="2"/>
      <c r="C19" s="2"/>
      <c r="D19" s="2"/>
      <c r="E19" s="18"/>
      <c r="F19" s="52"/>
      <c r="G19" s="33"/>
      <c r="H19" s="33"/>
      <c r="I19" s="33"/>
      <c r="J19" s="33"/>
      <c r="K19" s="33"/>
      <c r="L19" s="33"/>
    </row>
    <row r="20" spans="1:12" x14ac:dyDescent="0.2">
      <c r="A20" s="17"/>
      <c r="B20" s="2"/>
      <c r="C20" s="2"/>
      <c r="D20" s="2"/>
      <c r="E20" s="18"/>
      <c r="F20" s="52"/>
      <c r="G20" s="33"/>
      <c r="H20" s="33"/>
      <c r="I20" s="33"/>
      <c r="J20" s="33"/>
      <c r="K20" s="33"/>
      <c r="L20" s="33"/>
    </row>
    <row r="21" spans="1:12" x14ac:dyDescent="0.2">
      <c r="A21" s="17"/>
      <c r="B21" s="2"/>
      <c r="C21" s="2"/>
      <c r="D21" s="2"/>
      <c r="E21" s="18"/>
      <c r="F21" s="52"/>
      <c r="G21" s="33"/>
      <c r="H21" s="33"/>
      <c r="I21" s="33"/>
      <c r="J21" s="33"/>
      <c r="K21" s="33"/>
      <c r="L21" s="33"/>
    </row>
    <row r="22" spans="1:12" x14ac:dyDescent="0.2">
      <c r="A22" s="17"/>
      <c r="B22" s="2"/>
      <c r="C22" s="2"/>
      <c r="D22" s="2"/>
      <c r="E22" s="18"/>
      <c r="F22" s="52"/>
      <c r="G22" s="33"/>
      <c r="H22" s="33"/>
      <c r="I22" s="33"/>
      <c r="J22" s="33"/>
      <c r="K22" s="33"/>
      <c r="L22" s="33"/>
    </row>
    <row r="23" spans="1:12" x14ac:dyDescent="0.2">
      <c r="A23" s="17"/>
      <c r="B23" s="2"/>
      <c r="C23" s="2"/>
      <c r="D23" s="2"/>
      <c r="E23" s="18"/>
      <c r="F23" s="52"/>
      <c r="G23" s="33"/>
      <c r="H23" s="33"/>
      <c r="I23" s="33"/>
      <c r="J23" s="33"/>
      <c r="K23" s="33"/>
      <c r="L23" s="33"/>
    </row>
    <row r="24" spans="1:12" x14ac:dyDescent="0.2">
      <c r="A24" s="17"/>
      <c r="B24" s="2"/>
      <c r="C24" s="2"/>
      <c r="D24" s="2"/>
      <c r="E24" s="18"/>
      <c r="F24" s="52"/>
      <c r="G24" s="33"/>
      <c r="H24" s="33"/>
      <c r="I24" s="33"/>
      <c r="J24" s="33"/>
      <c r="K24" s="33"/>
      <c r="L24" s="33"/>
    </row>
    <row r="25" spans="1:12" x14ac:dyDescent="0.2">
      <c r="A25" s="17"/>
      <c r="B25" s="2"/>
      <c r="C25" s="2"/>
      <c r="D25" s="2"/>
      <c r="E25" s="18"/>
      <c r="F25" s="52"/>
      <c r="G25" s="33"/>
      <c r="H25" s="33"/>
      <c r="I25" s="33"/>
      <c r="J25" s="33"/>
      <c r="K25" s="33"/>
      <c r="L25" s="33"/>
    </row>
    <row r="26" spans="1:12" x14ac:dyDescent="0.2">
      <c r="A26" s="17"/>
      <c r="B26" s="2"/>
      <c r="C26" s="2"/>
      <c r="D26" s="2"/>
      <c r="E26" s="18"/>
      <c r="F26" s="52"/>
      <c r="G26" s="33"/>
      <c r="H26" s="33"/>
      <c r="I26" s="33"/>
      <c r="J26" s="33"/>
      <c r="K26" s="33"/>
      <c r="L26" s="33"/>
    </row>
    <row r="27" spans="1:12" x14ac:dyDescent="0.2">
      <c r="A27" s="17"/>
      <c r="B27" s="2"/>
      <c r="C27" s="2"/>
      <c r="D27" s="2"/>
      <c r="E27" s="18"/>
      <c r="F27" s="52"/>
      <c r="G27" s="33"/>
      <c r="H27" s="33"/>
      <c r="I27" s="33"/>
      <c r="J27" s="33"/>
      <c r="K27" s="33"/>
      <c r="L27" s="33"/>
    </row>
    <row r="28" spans="1:12" x14ac:dyDescent="0.2">
      <c r="A28" s="17"/>
      <c r="B28" s="2"/>
      <c r="C28" s="2"/>
      <c r="D28" s="2"/>
      <c r="E28" s="18"/>
      <c r="F28" s="52"/>
      <c r="G28" s="33"/>
      <c r="H28" s="33"/>
      <c r="I28" s="33"/>
      <c r="J28" s="33"/>
      <c r="K28" s="33"/>
      <c r="L28" s="33"/>
    </row>
    <row r="29" spans="1:12" x14ac:dyDescent="0.2">
      <c r="A29" s="17"/>
      <c r="B29" s="2"/>
      <c r="C29" s="2"/>
      <c r="D29" s="2"/>
      <c r="E29" s="18"/>
      <c r="F29" s="52"/>
      <c r="G29" s="33"/>
      <c r="H29" s="33"/>
      <c r="I29" s="33"/>
      <c r="J29" s="33"/>
      <c r="K29" s="33"/>
      <c r="L29" s="33"/>
    </row>
    <row r="30" spans="1:12" x14ac:dyDescent="0.2">
      <c r="A30" s="17"/>
      <c r="B30" s="2"/>
      <c r="C30" s="2"/>
      <c r="D30" s="2"/>
      <c r="E30" s="18"/>
      <c r="F30" s="52"/>
      <c r="G30" s="33"/>
      <c r="H30" s="33"/>
      <c r="I30" s="33"/>
      <c r="J30" s="33"/>
      <c r="K30" s="33"/>
      <c r="L30" s="33"/>
    </row>
    <row r="31" spans="1:12" x14ac:dyDescent="0.2">
      <c r="A31" s="17"/>
      <c r="B31" s="2"/>
      <c r="C31" s="2"/>
      <c r="D31" s="2"/>
      <c r="E31" s="18"/>
      <c r="F31" s="52"/>
      <c r="G31" s="33"/>
      <c r="H31" s="33"/>
      <c r="I31" s="33"/>
      <c r="J31" s="33"/>
      <c r="K31" s="33"/>
      <c r="L31" s="33"/>
    </row>
    <row r="32" spans="1:12" x14ac:dyDescent="0.2">
      <c r="A32" s="17"/>
      <c r="B32" s="2"/>
      <c r="C32" s="2"/>
      <c r="D32" s="2"/>
      <c r="E32" s="29"/>
      <c r="F32" s="52"/>
      <c r="G32" s="33"/>
      <c r="H32" s="33"/>
      <c r="I32" s="33"/>
      <c r="J32" s="33"/>
      <c r="K32" s="33"/>
      <c r="L32" s="33"/>
    </row>
    <row r="33" spans="1:12" x14ac:dyDescent="0.2">
      <c r="A33" s="17"/>
      <c r="B33" s="2"/>
      <c r="C33" s="2"/>
      <c r="D33" s="2"/>
      <c r="E33" s="18"/>
      <c r="F33" s="52"/>
      <c r="G33" s="33"/>
      <c r="H33" s="33"/>
      <c r="I33" s="33"/>
      <c r="J33" s="33"/>
      <c r="K33" s="33"/>
      <c r="L33" s="33"/>
    </row>
    <row r="34" spans="1:12" x14ac:dyDescent="0.2">
      <c r="A34" s="17"/>
      <c r="B34" s="2"/>
      <c r="C34" s="2"/>
      <c r="D34" s="2"/>
      <c r="E34" s="18"/>
      <c r="F34" s="52"/>
      <c r="G34" s="33"/>
      <c r="H34" s="33"/>
      <c r="I34" s="33"/>
      <c r="J34" s="33"/>
      <c r="K34" s="33"/>
      <c r="L34" s="33"/>
    </row>
    <row r="35" spans="1:12" x14ac:dyDescent="0.2">
      <c r="A35" s="17"/>
      <c r="B35" s="2"/>
      <c r="C35" s="2"/>
      <c r="D35" s="2"/>
      <c r="E35" s="18"/>
      <c r="F35" s="52"/>
      <c r="G35" s="33"/>
      <c r="H35" s="33"/>
      <c r="I35" s="33"/>
      <c r="J35" s="33"/>
      <c r="K35" s="33"/>
      <c r="L35" s="33"/>
    </row>
    <row r="36" spans="1:12" x14ac:dyDescent="0.2">
      <c r="A36" s="17"/>
      <c r="B36" s="2"/>
      <c r="C36" s="2"/>
      <c r="D36" s="2"/>
      <c r="E36" s="18"/>
      <c r="F36" s="52"/>
      <c r="G36" s="33"/>
      <c r="H36" s="33"/>
      <c r="I36" s="33"/>
      <c r="J36" s="33"/>
      <c r="K36" s="33"/>
      <c r="L36" s="33"/>
    </row>
    <row r="37" spans="1:12" x14ac:dyDescent="0.2">
      <c r="A37" s="17"/>
      <c r="B37" s="2"/>
      <c r="C37" s="2"/>
      <c r="D37" s="2"/>
      <c r="E37" s="18"/>
      <c r="F37" s="52"/>
      <c r="G37" s="33"/>
      <c r="H37" s="33"/>
      <c r="I37" s="33"/>
      <c r="J37" s="33"/>
      <c r="K37" s="33"/>
      <c r="L37" s="33"/>
    </row>
    <row r="38" spans="1:12" x14ac:dyDescent="0.2">
      <c r="A38" s="17"/>
      <c r="B38" s="2"/>
      <c r="C38" s="2"/>
      <c r="D38" s="2"/>
      <c r="E38" s="18"/>
      <c r="F38" s="52"/>
      <c r="G38" s="33"/>
      <c r="H38" s="33"/>
      <c r="I38" s="33"/>
      <c r="J38" s="33"/>
      <c r="K38" s="33"/>
      <c r="L38" s="33"/>
    </row>
    <row r="39" spans="1:12" x14ac:dyDescent="0.2">
      <c r="A39" s="17"/>
      <c r="B39" s="2"/>
      <c r="C39" s="2"/>
      <c r="D39" s="2"/>
      <c r="E39" s="18"/>
      <c r="F39" s="52"/>
      <c r="G39" s="33"/>
      <c r="H39" s="33"/>
      <c r="I39" s="33"/>
      <c r="J39" s="33"/>
      <c r="K39" s="33"/>
      <c r="L39" s="33"/>
    </row>
    <row r="40" spans="1:12" x14ac:dyDescent="0.2">
      <c r="A40" s="17"/>
      <c r="B40" s="2"/>
      <c r="C40" s="2"/>
      <c r="D40" s="2"/>
      <c r="E40" s="18"/>
      <c r="F40" s="52"/>
      <c r="G40" s="33"/>
      <c r="H40" s="33"/>
      <c r="I40" s="33"/>
      <c r="J40" s="33"/>
      <c r="K40" s="33"/>
      <c r="L40" s="33"/>
    </row>
    <row r="41" spans="1:12" x14ac:dyDescent="0.2">
      <c r="A41" s="17"/>
      <c r="B41" s="2"/>
      <c r="C41" s="2"/>
      <c r="D41" s="2"/>
      <c r="E41" s="18"/>
      <c r="F41" s="52"/>
      <c r="G41" s="33"/>
      <c r="H41" s="33"/>
      <c r="I41" s="33"/>
      <c r="J41" s="33"/>
      <c r="K41" s="33"/>
      <c r="L41" s="33"/>
    </row>
    <row r="42" spans="1:12" x14ac:dyDescent="0.2">
      <c r="A42" s="17"/>
      <c r="B42" s="2"/>
      <c r="C42" s="2"/>
      <c r="D42" s="2"/>
      <c r="E42" s="18"/>
      <c r="F42" s="52"/>
      <c r="G42" s="33"/>
      <c r="H42" s="33"/>
      <c r="I42" s="33"/>
      <c r="J42" s="33"/>
      <c r="K42" s="33"/>
      <c r="L42" s="33"/>
    </row>
    <row r="43" spans="1:12" x14ac:dyDescent="0.2">
      <c r="A43" s="17"/>
      <c r="B43" s="2"/>
      <c r="C43" s="2"/>
      <c r="D43" s="2"/>
      <c r="E43" s="18"/>
      <c r="F43" s="52"/>
      <c r="G43" s="33"/>
      <c r="H43" s="33"/>
      <c r="I43" s="33"/>
      <c r="J43" s="33"/>
      <c r="K43" s="33"/>
      <c r="L43" s="33"/>
    </row>
    <row r="44" spans="1:12" x14ac:dyDescent="0.2">
      <c r="A44" s="17"/>
      <c r="B44" s="2"/>
      <c r="C44" s="2"/>
      <c r="D44" s="2"/>
      <c r="E44" s="18"/>
      <c r="F44" s="52"/>
      <c r="G44" s="33"/>
      <c r="H44" s="33"/>
      <c r="I44" s="33"/>
      <c r="J44" s="33"/>
      <c r="K44" s="33"/>
      <c r="L44" s="33"/>
    </row>
    <row r="45" spans="1:12" x14ac:dyDescent="0.2">
      <c r="A45" s="17"/>
      <c r="B45" s="2"/>
      <c r="C45" s="2"/>
      <c r="D45" s="2"/>
      <c r="E45" s="18"/>
      <c r="F45" s="52"/>
      <c r="G45" s="33"/>
      <c r="H45" s="33"/>
      <c r="I45" s="33"/>
      <c r="J45" s="33"/>
      <c r="K45" s="33"/>
      <c r="L45" s="33"/>
    </row>
    <row r="46" spans="1:12" x14ac:dyDescent="0.2">
      <c r="A46" s="17"/>
      <c r="B46" s="2"/>
      <c r="C46" s="2"/>
      <c r="D46" s="2"/>
      <c r="E46" s="18"/>
      <c r="F46" s="52"/>
      <c r="G46" s="33"/>
      <c r="H46" s="33"/>
      <c r="I46" s="33"/>
      <c r="J46" s="33"/>
      <c r="K46" s="33"/>
      <c r="L46" s="33"/>
    </row>
    <row r="47" spans="1:12" x14ac:dyDescent="0.2">
      <c r="A47" s="17"/>
      <c r="B47" s="2"/>
      <c r="C47" s="2"/>
      <c r="D47" s="2"/>
      <c r="E47" s="18"/>
      <c r="F47" s="52"/>
      <c r="G47" s="33"/>
      <c r="H47" s="33"/>
      <c r="I47" s="33"/>
      <c r="J47" s="33"/>
      <c r="K47" s="33"/>
      <c r="L47" s="33"/>
    </row>
    <row r="48" spans="1:12" x14ac:dyDescent="0.2">
      <c r="A48" s="17"/>
      <c r="B48" s="2"/>
      <c r="C48" s="2"/>
      <c r="D48" s="2"/>
      <c r="E48" s="18"/>
      <c r="F48" s="52"/>
      <c r="G48" s="33"/>
      <c r="H48" s="33"/>
      <c r="I48" s="33"/>
      <c r="J48" s="33"/>
      <c r="K48" s="33"/>
      <c r="L48" s="33"/>
    </row>
    <row r="49" spans="1:12" x14ac:dyDescent="0.2">
      <c r="A49" s="17"/>
      <c r="B49" s="2"/>
      <c r="C49" s="2"/>
      <c r="D49" s="2"/>
      <c r="E49" s="18"/>
      <c r="F49" s="52"/>
      <c r="G49" s="33"/>
      <c r="H49" s="33"/>
      <c r="I49" s="33"/>
      <c r="J49" s="33"/>
      <c r="K49" s="33"/>
      <c r="L49" s="33"/>
    </row>
    <row r="50" spans="1:12" x14ac:dyDescent="0.2">
      <c r="A50" s="17"/>
      <c r="B50" s="2"/>
      <c r="C50" s="2"/>
      <c r="D50" s="2"/>
      <c r="E50" s="18"/>
      <c r="F50" s="52"/>
      <c r="G50" s="33"/>
      <c r="H50" s="33"/>
      <c r="I50" s="33"/>
      <c r="J50" s="33"/>
      <c r="K50" s="33"/>
      <c r="L50" s="33"/>
    </row>
    <row r="51" spans="1:12" x14ac:dyDescent="0.2">
      <c r="A51" s="17"/>
      <c r="B51" s="2"/>
      <c r="C51" s="2"/>
      <c r="D51" s="2"/>
      <c r="E51" s="18"/>
      <c r="F51" s="52"/>
      <c r="G51" s="33"/>
      <c r="H51" s="33"/>
      <c r="I51" s="33"/>
      <c r="J51" s="33"/>
      <c r="K51" s="33"/>
      <c r="L51" s="33"/>
    </row>
    <row r="52" spans="1:12" x14ac:dyDescent="0.2">
      <c r="A52" s="17"/>
      <c r="B52" s="2"/>
      <c r="C52" s="2"/>
      <c r="D52" s="2"/>
      <c r="E52" s="18"/>
      <c r="F52" s="52"/>
      <c r="G52" s="33"/>
      <c r="H52" s="33"/>
      <c r="I52" s="33"/>
      <c r="J52" s="33"/>
      <c r="K52" s="33"/>
      <c r="L52" s="33"/>
    </row>
    <row r="53" spans="1:12" x14ac:dyDescent="0.2">
      <c r="A53" s="17"/>
      <c r="B53" s="2"/>
      <c r="C53" s="2"/>
      <c r="D53" s="2"/>
      <c r="E53" s="18"/>
      <c r="F53" s="52"/>
      <c r="G53" s="33"/>
      <c r="H53" s="33"/>
      <c r="I53" s="33"/>
      <c r="J53" s="33"/>
      <c r="K53" s="33"/>
      <c r="L53" s="33"/>
    </row>
    <row r="54" spans="1:12" x14ac:dyDescent="0.2">
      <c r="A54" s="17"/>
      <c r="B54" s="2"/>
      <c r="C54" s="2"/>
      <c r="D54" s="2"/>
      <c r="E54" s="18"/>
      <c r="F54" s="52"/>
      <c r="G54" s="33"/>
      <c r="H54" s="33"/>
      <c r="I54" s="33"/>
      <c r="J54" s="33"/>
      <c r="K54" s="33"/>
      <c r="L54" s="33"/>
    </row>
    <row r="55" spans="1:12" x14ac:dyDescent="0.2">
      <c r="A55" s="17"/>
      <c r="B55" s="2"/>
      <c r="C55" s="2"/>
      <c r="D55" s="2"/>
      <c r="E55" s="18"/>
      <c r="F55" s="52"/>
      <c r="G55" s="33"/>
      <c r="H55" s="33"/>
      <c r="I55" s="33"/>
      <c r="J55" s="33"/>
      <c r="K55" s="33"/>
      <c r="L55" s="33"/>
    </row>
    <row r="56" spans="1:12" x14ac:dyDescent="0.2">
      <c r="A56" s="17"/>
      <c r="B56" s="2"/>
      <c r="C56" s="2"/>
      <c r="D56" s="2"/>
      <c r="E56" s="18"/>
      <c r="F56" s="52"/>
      <c r="G56" s="33"/>
      <c r="H56" s="33"/>
      <c r="I56" s="33"/>
      <c r="J56" s="33"/>
      <c r="K56" s="33"/>
      <c r="L56" s="33"/>
    </row>
    <row r="57" spans="1:12" x14ac:dyDescent="0.2">
      <c r="A57" s="17"/>
      <c r="B57" s="2"/>
      <c r="C57" s="2"/>
      <c r="D57" s="2"/>
      <c r="E57" s="18"/>
      <c r="F57" s="52"/>
      <c r="G57" s="33"/>
      <c r="H57" s="33"/>
      <c r="I57" s="33"/>
      <c r="J57" s="33"/>
      <c r="K57" s="33"/>
      <c r="L57" s="33"/>
    </row>
    <row r="58" spans="1:12" x14ac:dyDescent="0.2">
      <c r="A58" s="17"/>
      <c r="B58" s="2"/>
      <c r="C58" s="2"/>
      <c r="D58" s="2"/>
      <c r="E58" s="29"/>
      <c r="F58" s="52"/>
      <c r="G58" s="33"/>
      <c r="H58" s="33"/>
      <c r="I58" s="33"/>
      <c r="J58" s="33"/>
      <c r="K58" s="33"/>
      <c r="L58" s="33"/>
    </row>
    <row r="59" spans="1:12" x14ac:dyDescent="0.2">
      <c r="A59" s="17"/>
      <c r="B59" s="2"/>
      <c r="C59" s="2"/>
      <c r="D59" s="2"/>
      <c r="E59" s="18"/>
      <c r="F59" s="52"/>
      <c r="G59" s="33"/>
      <c r="H59" s="33"/>
      <c r="I59" s="33"/>
      <c r="J59" s="33"/>
      <c r="K59" s="33"/>
      <c r="L59" s="33"/>
    </row>
    <row r="60" spans="1:12" x14ac:dyDescent="0.2">
      <c r="A60" s="17"/>
      <c r="B60" s="2"/>
      <c r="C60" s="2"/>
      <c r="D60" s="2"/>
      <c r="E60" s="18"/>
      <c r="F60" s="52"/>
      <c r="G60" s="33"/>
      <c r="H60" s="33"/>
      <c r="I60" s="33"/>
      <c r="J60" s="33"/>
      <c r="K60" s="33"/>
      <c r="L60" s="33"/>
    </row>
    <row r="61" spans="1:12" x14ac:dyDescent="0.2">
      <c r="A61" s="17"/>
      <c r="B61" s="25"/>
      <c r="C61" s="31"/>
      <c r="D61" s="2"/>
      <c r="E61" s="18"/>
      <c r="F61" s="52"/>
      <c r="G61" s="33"/>
      <c r="H61" s="33"/>
      <c r="I61" s="33"/>
      <c r="J61" s="33"/>
      <c r="K61" s="33"/>
      <c r="L61" s="33"/>
    </row>
    <row r="62" spans="1:12" x14ac:dyDescent="0.2">
      <c r="A62" s="17"/>
      <c r="B62" s="25"/>
      <c r="C62" s="31"/>
      <c r="D62" s="2"/>
      <c r="E62" s="18"/>
      <c r="F62" s="52"/>
      <c r="G62" s="33"/>
      <c r="H62" s="33"/>
      <c r="I62" s="33"/>
      <c r="J62" s="33"/>
      <c r="K62" s="33"/>
      <c r="L62" s="33"/>
    </row>
    <row r="63" spans="1:12" x14ac:dyDescent="0.2">
      <c r="A63" s="17"/>
      <c r="B63" s="25"/>
      <c r="C63" s="31"/>
      <c r="D63" s="2"/>
      <c r="E63" s="18"/>
      <c r="F63" s="52"/>
      <c r="G63" s="33"/>
      <c r="H63" s="33"/>
      <c r="I63" s="33"/>
      <c r="J63" s="33"/>
      <c r="K63" s="33"/>
      <c r="L63" s="33"/>
    </row>
    <row r="64" spans="1:12" x14ac:dyDescent="0.2">
      <c r="A64" s="17"/>
      <c r="B64" s="25"/>
      <c r="C64" s="31"/>
      <c r="D64" s="2"/>
      <c r="E64" s="18"/>
      <c r="F64" s="52"/>
      <c r="G64" s="33"/>
      <c r="H64" s="33"/>
      <c r="I64" s="33"/>
      <c r="J64" s="33"/>
      <c r="K64" s="33"/>
      <c r="L64" s="33"/>
    </row>
  </sheetData>
  <dataValidations count="1">
    <dataValidation type="list" operator="notBetween" allowBlank="1" showInputMessage="1" showErrorMessage="1" sqref="G2:L2" xr:uid="{9FBE9CF7-8711-844D-84E7-DD31EDE13F1C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B12-7D7F-A945-86A7-805D69EC5F53}">
  <dimension ref="A1:L64"/>
  <sheetViews>
    <sheetView workbookViewId="0">
      <selection activeCell="J30" sqref="J30"/>
    </sheetView>
  </sheetViews>
  <sheetFormatPr baseColWidth="10" defaultColWidth="1.83203125" defaultRowHeight="15" x14ac:dyDescent="0.2"/>
  <cols>
    <col min="1" max="4" width="9.1640625" customWidth="1"/>
    <col min="5" max="5" width="12.6640625" customWidth="1"/>
    <col min="6" max="6" width="14.33203125" bestFit="1" customWidth="1"/>
    <col min="7" max="7" width="6.5" bestFit="1" customWidth="1"/>
    <col min="8" max="8" width="15.5" bestFit="1" customWidth="1"/>
    <col min="9" max="9" width="30.83203125" bestFit="1" customWidth="1"/>
    <col min="10" max="10" width="19" bestFit="1" customWidth="1"/>
    <col min="11" max="11" width="24.6640625" bestFit="1" customWidth="1"/>
    <col min="12" max="12" width="31.5" bestFit="1" customWidth="1"/>
  </cols>
  <sheetData>
    <row r="1" spans="1:12" ht="20" thickBot="1" x14ac:dyDescent="0.25">
      <c r="A1" s="13" t="s">
        <v>26</v>
      </c>
      <c r="B1" s="14" t="s">
        <v>4</v>
      </c>
      <c r="C1" s="14" t="s">
        <v>2</v>
      </c>
      <c r="D1" s="14" t="s">
        <v>3</v>
      </c>
      <c r="E1" s="15" t="s">
        <v>27</v>
      </c>
      <c r="F1" s="19" t="s">
        <v>144</v>
      </c>
      <c r="G1" s="19" t="s">
        <v>129</v>
      </c>
      <c r="H1" s="19" t="s">
        <v>138</v>
      </c>
      <c r="I1" s="19" t="s">
        <v>139</v>
      </c>
      <c r="J1" s="19" t="s">
        <v>140</v>
      </c>
      <c r="K1" s="19" t="s">
        <v>133</v>
      </c>
      <c r="L1" s="19" t="s">
        <v>134</v>
      </c>
    </row>
    <row r="2" spans="1:12" x14ac:dyDescent="0.2">
      <c r="A2" s="16">
        <v>1</v>
      </c>
      <c r="B2" s="3" t="str">
        <f>VLOOKUP(C2,AUX!C2:D40,2)</f>
        <v>AUX_4</v>
      </c>
      <c r="C2" s="3">
        <v>35</v>
      </c>
      <c r="D2" s="3" t="str">
        <f>VLOOKUP(C2,AUX!C2:E40,3)</f>
        <v>BOG_4</v>
      </c>
      <c r="E2" s="18">
        <v>42116</v>
      </c>
      <c r="F2" s="51" cm="1">
        <f t="array" ref="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33" t="s">
        <v>135</v>
      </c>
      <c r="H2" s="33" t="s">
        <v>135</v>
      </c>
      <c r="I2" s="33" t="s">
        <v>135</v>
      </c>
      <c r="J2" s="33" t="s">
        <v>135</v>
      </c>
      <c r="K2" s="33" t="s">
        <v>135</v>
      </c>
      <c r="L2" s="33" t="s">
        <v>136</v>
      </c>
    </row>
    <row r="3" spans="1:12" x14ac:dyDescent="0.2">
      <c r="A3" s="17"/>
      <c r="B3" s="2"/>
      <c r="C3" s="2"/>
      <c r="D3" s="2"/>
      <c r="E3" s="29"/>
      <c r="F3" s="52"/>
      <c r="G3" s="33"/>
      <c r="H3" s="33"/>
      <c r="I3" s="33"/>
      <c r="J3" s="33"/>
      <c r="K3" s="33"/>
      <c r="L3" s="33"/>
    </row>
    <row r="4" spans="1:12" x14ac:dyDescent="0.2">
      <c r="A4" s="17"/>
      <c r="B4" s="2"/>
      <c r="C4" s="2"/>
      <c r="D4" s="2"/>
      <c r="E4" s="18"/>
      <c r="F4" s="52"/>
      <c r="G4" s="33"/>
      <c r="H4" s="33"/>
      <c r="I4" s="33"/>
      <c r="J4" s="33"/>
      <c r="K4" s="33"/>
      <c r="L4" s="33"/>
    </row>
    <row r="5" spans="1:12" x14ac:dyDescent="0.2">
      <c r="A5" s="17"/>
      <c r="B5" s="2"/>
      <c r="C5" s="2"/>
      <c r="D5" s="2"/>
      <c r="E5" s="18"/>
      <c r="F5" s="52"/>
      <c r="G5" s="33"/>
      <c r="H5" s="33"/>
      <c r="I5" s="33"/>
      <c r="J5" s="33"/>
      <c r="K5" s="33"/>
      <c r="L5" s="33"/>
    </row>
    <row r="6" spans="1:12" x14ac:dyDescent="0.2">
      <c r="A6" s="17"/>
      <c r="B6" s="2"/>
      <c r="C6" s="2"/>
      <c r="D6" s="2"/>
      <c r="E6" s="18"/>
      <c r="F6" s="52"/>
      <c r="G6" s="33"/>
      <c r="H6" s="33"/>
      <c r="I6" s="33"/>
      <c r="J6" s="33"/>
      <c r="K6" s="33"/>
      <c r="L6" s="33"/>
    </row>
    <row r="7" spans="1:12" x14ac:dyDescent="0.2">
      <c r="A7" s="17"/>
      <c r="B7" s="2"/>
      <c r="C7" s="2"/>
      <c r="D7" s="2"/>
      <c r="E7" s="18"/>
      <c r="F7" s="52"/>
      <c r="G7" s="33"/>
      <c r="H7" s="33"/>
      <c r="I7" s="33"/>
      <c r="J7" s="33"/>
      <c r="K7" s="33"/>
      <c r="L7" s="33"/>
    </row>
    <row r="8" spans="1:12" x14ac:dyDescent="0.2">
      <c r="A8" s="17"/>
      <c r="B8" s="2"/>
      <c r="C8" s="2"/>
      <c r="D8" s="2"/>
      <c r="E8" s="18"/>
      <c r="F8" s="52"/>
      <c r="G8" s="33"/>
      <c r="H8" s="33"/>
      <c r="I8" s="33"/>
      <c r="J8" s="33"/>
      <c r="K8" s="33"/>
      <c r="L8" s="33"/>
    </row>
    <row r="9" spans="1:12" x14ac:dyDescent="0.2">
      <c r="A9" s="17"/>
      <c r="B9" s="2"/>
      <c r="C9" s="2"/>
      <c r="D9" s="2"/>
      <c r="E9" s="18"/>
      <c r="F9" s="52"/>
      <c r="G9" s="33"/>
      <c r="H9" s="33"/>
      <c r="I9" s="33"/>
      <c r="J9" s="33"/>
      <c r="K9" s="33"/>
      <c r="L9" s="33"/>
    </row>
    <row r="10" spans="1:12" x14ac:dyDescent="0.2">
      <c r="A10" s="17"/>
      <c r="B10" s="2"/>
      <c r="C10" s="2"/>
      <c r="D10" s="2"/>
      <c r="E10" s="18"/>
      <c r="F10" s="52"/>
      <c r="G10" s="33"/>
      <c r="H10" s="33"/>
      <c r="I10" s="33"/>
      <c r="J10" s="33"/>
      <c r="K10" s="33"/>
      <c r="L10" s="33"/>
    </row>
    <row r="11" spans="1:12" x14ac:dyDescent="0.2">
      <c r="A11" s="17"/>
      <c r="B11" s="2"/>
      <c r="C11" s="2"/>
      <c r="D11" s="2"/>
      <c r="E11" s="18"/>
      <c r="F11" s="52"/>
      <c r="G11" s="33"/>
      <c r="H11" s="33"/>
      <c r="I11" s="33"/>
      <c r="J11" s="33"/>
      <c r="K11" s="33"/>
      <c r="L11" s="33"/>
    </row>
    <row r="12" spans="1:12" x14ac:dyDescent="0.2">
      <c r="A12" s="17"/>
      <c r="B12" s="2"/>
      <c r="C12" s="2"/>
      <c r="D12" s="2"/>
      <c r="E12" s="18"/>
      <c r="F12" s="52"/>
      <c r="G12" s="33"/>
      <c r="H12" s="33"/>
      <c r="I12" s="33"/>
      <c r="J12" s="33"/>
      <c r="K12" s="33"/>
      <c r="L12" s="33"/>
    </row>
    <row r="13" spans="1:12" x14ac:dyDescent="0.2">
      <c r="A13" s="17"/>
      <c r="B13" s="2"/>
      <c r="C13" s="2"/>
      <c r="D13" s="2"/>
      <c r="E13" s="18"/>
      <c r="F13" s="52"/>
      <c r="G13" s="33"/>
      <c r="H13" s="33"/>
      <c r="I13" s="33"/>
      <c r="J13" s="33"/>
      <c r="K13" s="33"/>
      <c r="L13" s="33"/>
    </row>
    <row r="14" spans="1:12" x14ac:dyDescent="0.2">
      <c r="A14" s="17"/>
      <c r="B14" s="2"/>
      <c r="C14" s="2"/>
      <c r="D14" s="2"/>
      <c r="E14" s="18"/>
      <c r="F14" s="52"/>
      <c r="G14" s="33"/>
      <c r="H14" s="33"/>
      <c r="I14" s="33"/>
      <c r="J14" s="33"/>
      <c r="K14" s="33"/>
      <c r="L14" s="33"/>
    </row>
    <row r="15" spans="1:12" x14ac:dyDescent="0.2">
      <c r="A15" s="17"/>
      <c r="B15" s="2"/>
      <c r="C15" s="2"/>
      <c r="D15" s="2"/>
      <c r="E15" s="18"/>
      <c r="F15" s="52"/>
      <c r="G15" s="33"/>
      <c r="H15" s="33"/>
      <c r="I15" s="33"/>
      <c r="J15" s="33"/>
      <c r="K15" s="33"/>
      <c r="L15" s="33"/>
    </row>
    <row r="16" spans="1:12" x14ac:dyDescent="0.2">
      <c r="A16" s="17"/>
      <c r="B16" s="2"/>
      <c r="C16" s="2"/>
      <c r="D16" s="2"/>
      <c r="E16" s="18"/>
      <c r="F16" s="52"/>
      <c r="G16" s="33"/>
      <c r="H16" s="33"/>
      <c r="I16" s="33"/>
      <c r="J16" s="33"/>
      <c r="K16" s="33"/>
      <c r="L16" s="33"/>
    </row>
    <row r="17" spans="1:12" x14ac:dyDescent="0.2">
      <c r="A17" s="17"/>
      <c r="B17" s="2"/>
      <c r="C17" s="2"/>
      <c r="D17" s="2"/>
      <c r="E17" s="18"/>
      <c r="F17" s="52"/>
      <c r="G17" s="33"/>
      <c r="H17" s="33"/>
      <c r="I17" s="33"/>
      <c r="J17" s="33"/>
      <c r="K17" s="33"/>
      <c r="L17" s="33"/>
    </row>
    <row r="18" spans="1:12" x14ac:dyDescent="0.2">
      <c r="A18" s="17"/>
      <c r="B18" s="2"/>
      <c r="C18" s="2"/>
      <c r="D18" s="2"/>
      <c r="E18" s="18"/>
      <c r="F18" s="52"/>
      <c r="G18" s="33"/>
      <c r="H18" s="33"/>
      <c r="I18" s="33"/>
      <c r="J18" s="33"/>
      <c r="K18" s="33"/>
      <c r="L18" s="33"/>
    </row>
    <row r="19" spans="1:12" x14ac:dyDescent="0.2">
      <c r="A19" s="17"/>
      <c r="B19" s="2"/>
      <c r="C19" s="2"/>
      <c r="D19" s="2"/>
      <c r="E19" s="18"/>
      <c r="F19" s="52"/>
      <c r="G19" s="33"/>
      <c r="H19" s="33"/>
      <c r="I19" s="33"/>
      <c r="J19" s="33"/>
      <c r="K19" s="33"/>
      <c r="L19" s="33"/>
    </row>
    <row r="20" spans="1:12" x14ac:dyDescent="0.2">
      <c r="A20" s="17"/>
      <c r="B20" s="2"/>
      <c r="C20" s="2"/>
      <c r="D20" s="2"/>
      <c r="E20" s="18"/>
      <c r="F20" s="52"/>
      <c r="G20" s="33"/>
      <c r="H20" s="33"/>
      <c r="I20" s="33"/>
      <c r="J20" s="33"/>
      <c r="K20" s="33"/>
      <c r="L20" s="33"/>
    </row>
    <row r="21" spans="1:12" x14ac:dyDescent="0.2">
      <c r="A21" s="17"/>
      <c r="B21" s="2"/>
      <c r="C21" s="2"/>
      <c r="D21" s="2"/>
      <c r="E21" s="18"/>
      <c r="F21" s="52"/>
      <c r="G21" s="33"/>
      <c r="H21" s="33"/>
      <c r="I21" s="33"/>
      <c r="J21" s="33"/>
      <c r="K21" s="33"/>
      <c r="L21" s="33"/>
    </row>
    <row r="22" spans="1:12" x14ac:dyDescent="0.2">
      <c r="A22" s="17"/>
      <c r="B22" s="2"/>
      <c r="C22" s="2"/>
      <c r="D22" s="2"/>
      <c r="E22" s="18"/>
      <c r="F22" s="52"/>
      <c r="G22" s="33"/>
      <c r="H22" s="33"/>
      <c r="I22" s="33"/>
      <c r="J22" s="33"/>
      <c r="K22" s="33"/>
      <c r="L22" s="33"/>
    </row>
    <row r="23" spans="1:12" x14ac:dyDescent="0.2">
      <c r="A23" s="17"/>
      <c r="B23" s="2"/>
      <c r="C23" s="2"/>
      <c r="D23" s="2"/>
      <c r="E23" s="18"/>
      <c r="F23" s="52"/>
      <c r="G23" s="33"/>
      <c r="H23" s="33"/>
      <c r="I23" s="33"/>
      <c r="J23" s="33"/>
      <c r="K23" s="33"/>
      <c r="L23" s="33"/>
    </row>
    <row r="24" spans="1:12" x14ac:dyDescent="0.2">
      <c r="A24" s="17"/>
      <c r="B24" s="2"/>
      <c r="C24" s="2"/>
      <c r="D24" s="2"/>
      <c r="E24" s="18"/>
      <c r="F24" s="52"/>
      <c r="G24" s="33"/>
      <c r="H24" s="33"/>
      <c r="I24" s="33"/>
      <c r="J24" s="33"/>
      <c r="K24" s="33"/>
      <c r="L24" s="33"/>
    </row>
    <row r="25" spans="1:12" x14ac:dyDescent="0.2">
      <c r="A25" s="17"/>
      <c r="B25" s="2"/>
      <c r="C25" s="2"/>
      <c r="D25" s="2"/>
      <c r="E25" s="18"/>
      <c r="F25" s="52"/>
      <c r="G25" s="33"/>
      <c r="H25" s="33"/>
      <c r="I25" s="33"/>
      <c r="J25" s="33"/>
      <c r="K25" s="33"/>
      <c r="L25" s="33"/>
    </row>
    <row r="26" spans="1:12" x14ac:dyDescent="0.2">
      <c r="A26" s="17"/>
      <c r="B26" s="2"/>
      <c r="C26" s="2"/>
      <c r="D26" s="2"/>
      <c r="E26" s="18"/>
      <c r="F26" s="52"/>
      <c r="G26" s="33"/>
      <c r="H26" s="33"/>
      <c r="I26" s="33"/>
      <c r="J26" s="33"/>
      <c r="K26" s="33"/>
      <c r="L26" s="33"/>
    </row>
    <row r="27" spans="1:12" x14ac:dyDescent="0.2">
      <c r="A27" s="17"/>
      <c r="B27" s="2"/>
      <c r="C27" s="2"/>
      <c r="D27" s="2"/>
      <c r="E27" s="18"/>
      <c r="F27" s="52"/>
      <c r="G27" s="33"/>
      <c r="H27" s="33"/>
      <c r="I27" s="33"/>
      <c r="J27" s="33"/>
      <c r="K27" s="33"/>
      <c r="L27" s="33"/>
    </row>
    <row r="28" spans="1:12" x14ac:dyDescent="0.2">
      <c r="A28" s="17"/>
      <c r="B28" s="2"/>
      <c r="C28" s="2"/>
      <c r="D28" s="2"/>
      <c r="E28" s="18"/>
      <c r="F28" s="52"/>
      <c r="G28" s="33"/>
      <c r="H28" s="33"/>
      <c r="I28" s="33"/>
      <c r="J28" s="33"/>
      <c r="K28" s="33"/>
      <c r="L28" s="33"/>
    </row>
    <row r="29" spans="1:12" x14ac:dyDescent="0.2">
      <c r="A29" s="17"/>
      <c r="B29" s="2"/>
      <c r="C29" s="2"/>
      <c r="D29" s="2"/>
      <c r="E29" s="18"/>
      <c r="F29" s="52"/>
      <c r="G29" s="33"/>
      <c r="H29" s="33"/>
      <c r="I29" s="33"/>
      <c r="J29" s="33"/>
      <c r="K29" s="33"/>
      <c r="L29" s="33"/>
    </row>
    <row r="30" spans="1:12" x14ac:dyDescent="0.2">
      <c r="A30" s="17"/>
      <c r="B30" s="2"/>
      <c r="C30" s="2"/>
      <c r="D30" s="2"/>
      <c r="E30" s="18"/>
      <c r="F30" s="52"/>
      <c r="G30" s="33"/>
      <c r="H30" s="33"/>
      <c r="I30" s="33"/>
      <c r="J30" s="33"/>
      <c r="K30" s="33"/>
      <c r="L30" s="33"/>
    </row>
    <row r="31" spans="1:12" x14ac:dyDescent="0.2">
      <c r="A31" s="17"/>
      <c r="B31" s="2"/>
      <c r="C31" s="2"/>
      <c r="D31" s="2"/>
      <c r="E31" s="18"/>
      <c r="F31" s="52"/>
      <c r="G31" s="33"/>
      <c r="H31" s="33"/>
      <c r="I31" s="33"/>
      <c r="J31" s="33"/>
      <c r="K31" s="33"/>
      <c r="L31" s="33"/>
    </row>
    <row r="32" spans="1:12" x14ac:dyDescent="0.2">
      <c r="A32" s="17"/>
      <c r="B32" s="2"/>
      <c r="C32" s="2"/>
      <c r="D32" s="2"/>
      <c r="E32" s="29"/>
      <c r="F32" s="52"/>
      <c r="G32" s="33"/>
      <c r="H32" s="33"/>
      <c r="I32" s="33"/>
      <c r="J32" s="33"/>
      <c r="K32" s="33"/>
      <c r="L32" s="33"/>
    </row>
    <row r="33" spans="1:12" x14ac:dyDescent="0.2">
      <c r="A33" s="17"/>
      <c r="B33" s="2"/>
      <c r="C33" s="2"/>
      <c r="D33" s="2"/>
      <c r="E33" s="18"/>
      <c r="F33" s="52"/>
      <c r="G33" s="33"/>
      <c r="H33" s="33"/>
      <c r="I33" s="33"/>
      <c r="J33" s="33"/>
      <c r="K33" s="33"/>
      <c r="L33" s="33"/>
    </row>
    <row r="34" spans="1:12" x14ac:dyDescent="0.2">
      <c r="A34" s="17"/>
      <c r="B34" s="2"/>
      <c r="C34" s="2"/>
      <c r="D34" s="2"/>
      <c r="E34" s="18"/>
      <c r="F34" s="52"/>
      <c r="G34" s="33"/>
      <c r="H34" s="33"/>
      <c r="I34" s="33"/>
      <c r="J34" s="33"/>
      <c r="K34" s="33"/>
      <c r="L34" s="33"/>
    </row>
    <row r="35" spans="1:12" x14ac:dyDescent="0.2">
      <c r="A35" s="17"/>
      <c r="B35" s="2"/>
      <c r="C35" s="2"/>
      <c r="D35" s="2"/>
      <c r="E35" s="18"/>
      <c r="F35" s="52"/>
      <c r="G35" s="33"/>
      <c r="H35" s="33"/>
      <c r="I35" s="33"/>
      <c r="J35" s="33"/>
      <c r="K35" s="33"/>
      <c r="L35" s="33"/>
    </row>
    <row r="36" spans="1:12" x14ac:dyDescent="0.2">
      <c r="A36" s="17"/>
      <c r="B36" s="2"/>
      <c r="C36" s="2"/>
      <c r="D36" s="2"/>
      <c r="E36" s="18"/>
      <c r="F36" s="52"/>
      <c r="G36" s="33"/>
      <c r="H36" s="33"/>
      <c r="I36" s="33"/>
      <c r="J36" s="33"/>
      <c r="K36" s="33"/>
      <c r="L36" s="33"/>
    </row>
    <row r="37" spans="1:12" x14ac:dyDescent="0.2">
      <c r="A37" s="17"/>
      <c r="B37" s="2"/>
      <c r="C37" s="2"/>
      <c r="D37" s="2"/>
      <c r="E37" s="18"/>
      <c r="F37" s="52"/>
      <c r="G37" s="33"/>
      <c r="H37" s="33"/>
      <c r="I37" s="33"/>
      <c r="J37" s="33"/>
      <c r="K37" s="33"/>
      <c r="L37" s="33"/>
    </row>
    <row r="38" spans="1:12" x14ac:dyDescent="0.2">
      <c r="A38" s="17"/>
      <c r="B38" s="2"/>
      <c r="C38" s="2"/>
      <c r="D38" s="2"/>
      <c r="E38" s="18"/>
      <c r="F38" s="52"/>
      <c r="G38" s="33"/>
      <c r="H38" s="33"/>
      <c r="I38" s="33"/>
      <c r="J38" s="33"/>
      <c r="K38" s="33"/>
      <c r="L38" s="33"/>
    </row>
    <row r="39" spans="1:12" x14ac:dyDescent="0.2">
      <c r="A39" s="17"/>
      <c r="B39" s="2"/>
      <c r="C39" s="2"/>
      <c r="D39" s="2"/>
      <c r="E39" s="18"/>
      <c r="F39" s="52"/>
      <c r="G39" s="33"/>
      <c r="H39" s="33"/>
      <c r="I39" s="33"/>
      <c r="J39" s="33"/>
      <c r="K39" s="33"/>
      <c r="L39" s="33"/>
    </row>
    <row r="40" spans="1:12" x14ac:dyDescent="0.2">
      <c r="A40" s="17"/>
      <c r="B40" s="2"/>
      <c r="C40" s="2"/>
      <c r="D40" s="2"/>
      <c r="E40" s="18"/>
      <c r="F40" s="52"/>
      <c r="G40" s="33"/>
      <c r="H40" s="33"/>
      <c r="I40" s="33"/>
      <c r="J40" s="33"/>
      <c r="K40" s="33"/>
      <c r="L40" s="33"/>
    </row>
    <row r="41" spans="1:12" x14ac:dyDescent="0.2">
      <c r="A41" s="17"/>
      <c r="B41" s="2"/>
      <c r="C41" s="2"/>
      <c r="D41" s="2"/>
      <c r="E41" s="18"/>
      <c r="F41" s="52"/>
      <c r="G41" s="33"/>
      <c r="H41" s="33"/>
      <c r="I41" s="33"/>
      <c r="J41" s="33"/>
      <c r="K41" s="33"/>
      <c r="L41" s="33"/>
    </row>
    <row r="42" spans="1:12" x14ac:dyDescent="0.2">
      <c r="A42" s="17"/>
      <c r="B42" s="2"/>
      <c r="C42" s="2"/>
      <c r="D42" s="2"/>
      <c r="E42" s="18"/>
      <c r="F42" s="52"/>
      <c r="G42" s="33"/>
      <c r="H42" s="33"/>
      <c r="I42" s="33"/>
      <c r="J42" s="33"/>
      <c r="K42" s="33"/>
      <c r="L42" s="33"/>
    </row>
    <row r="43" spans="1:12" x14ac:dyDescent="0.2">
      <c r="A43" s="17"/>
      <c r="B43" s="2"/>
      <c r="C43" s="2"/>
      <c r="D43" s="2"/>
      <c r="E43" s="18"/>
      <c r="F43" s="52"/>
      <c r="G43" s="33"/>
      <c r="H43" s="33"/>
      <c r="I43" s="33"/>
      <c r="J43" s="33"/>
      <c r="K43" s="33"/>
      <c r="L43" s="33"/>
    </row>
    <row r="44" spans="1:12" x14ac:dyDescent="0.2">
      <c r="A44" s="17"/>
      <c r="B44" s="2"/>
      <c r="C44" s="2"/>
      <c r="D44" s="2"/>
      <c r="E44" s="18"/>
      <c r="F44" s="52"/>
      <c r="G44" s="33"/>
      <c r="H44" s="33"/>
      <c r="I44" s="33"/>
      <c r="J44" s="33"/>
      <c r="K44" s="33"/>
      <c r="L44" s="33"/>
    </row>
    <row r="45" spans="1:12" x14ac:dyDescent="0.2">
      <c r="A45" s="17"/>
      <c r="B45" s="2"/>
      <c r="C45" s="2"/>
      <c r="D45" s="2"/>
      <c r="E45" s="18"/>
      <c r="F45" s="52"/>
      <c r="G45" s="33"/>
      <c r="H45" s="33"/>
      <c r="I45" s="33"/>
      <c r="J45" s="33"/>
      <c r="K45" s="33"/>
      <c r="L45" s="33"/>
    </row>
    <row r="46" spans="1:12" x14ac:dyDescent="0.2">
      <c r="A46" s="17"/>
      <c r="B46" s="2"/>
      <c r="C46" s="2"/>
      <c r="D46" s="2"/>
      <c r="E46" s="18"/>
      <c r="F46" s="52"/>
      <c r="G46" s="33"/>
      <c r="H46" s="33"/>
      <c r="I46" s="33"/>
      <c r="J46" s="33"/>
      <c r="K46" s="33"/>
      <c r="L46" s="33"/>
    </row>
    <row r="47" spans="1:12" x14ac:dyDescent="0.2">
      <c r="A47" s="17"/>
      <c r="B47" s="2"/>
      <c r="C47" s="2"/>
      <c r="D47" s="2"/>
      <c r="E47" s="18"/>
      <c r="F47" s="52"/>
      <c r="G47" s="33"/>
      <c r="H47" s="33"/>
      <c r="I47" s="33"/>
      <c r="J47" s="33"/>
      <c r="K47" s="33"/>
      <c r="L47" s="33"/>
    </row>
    <row r="48" spans="1:12" x14ac:dyDescent="0.2">
      <c r="A48" s="17"/>
      <c r="B48" s="2"/>
      <c r="C48" s="2"/>
      <c r="D48" s="2"/>
      <c r="E48" s="18"/>
      <c r="F48" s="52"/>
      <c r="G48" s="33"/>
      <c r="H48" s="33"/>
      <c r="I48" s="33"/>
      <c r="J48" s="33"/>
      <c r="K48" s="33"/>
      <c r="L48" s="33"/>
    </row>
    <row r="49" spans="1:12" x14ac:dyDescent="0.2">
      <c r="A49" s="17"/>
      <c r="B49" s="2"/>
      <c r="C49" s="2"/>
      <c r="D49" s="2"/>
      <c r="E49" s="18"/>
      <c r="F49" s="52"/>
      <c r="G49" s="33"/>
      <c r="H49" s="33"/>
      <c r="I49" s="33"/>
      <c r="J49" s="33"/>
      <c r="K49" s="33"/>
      <c r="L49" s="33"/>
    </row>
    <row r="50" spans="1:12" x14ac:dyDescent="0.2">
      <c r="A50" s="17"/>
      <c r="B50" s="2"/>
      <c r="C50" s="2"/>
      <c r="D50" s="2"/>
      <c r="E50" s="18"/>
      <c r="F50" s="52"/>
      <c r="G50" s="33"/>
      <c r="H50" s="33"/>
      <c r="I50" s="33"/>
      <c r="J50" s="33"/>
      <c r="K50" s="33"/>
      <c r="L50" s="33"/>
    </row>
    <row r="51" spans="1:12" x14ac:dyDescent="0.2">
      <c r="A51" s="17"/>
      <c r="B51" s="2"/>
      <c r="C51" s="2"/>
      <c r="D51" s="2"/>
      <c r="E51" s="18"/>
      <c r="F51" s="52"/>
      <c r="G51" s="33"/>
      <c r="H51" s="33"/>
      <c r="I51" s="33"/>
      <c r="J51" s="33"/>
      <c r="K51" s="33"/>
      <c r="L51" s="33"/>
    </row>
    <row r="52" spans="1:12" x14ac:dyDescent="0.2">
      <c r="A52" s="17"/>
      <c r="B52" s="2"/>
      <c r="C52" s="2"/>
      <c r="D52" s="2"/>
      <c r="E52" s="18"/>
      <c r="F52" s="52"/>
      <c r="G52" s="33"/>
      <c r="H52" s="33"/>
      <c r="I52" s="33"/>
      <c r="J52" s="33"/>
      <c r="K52" s="33"/>
      <c r="L52" s="33"/>
    </row>
    <row r="53" spans="1:12" x14ac:dyDescent="0.2">
      <c r="A53" s="17"/>
      <c r="B53" s="2"/>
      <c r="C53" s="2"/>
      <c r="D53" s="2"/>
      <c r="E53" s="18"/>
      <c r="F53" s="52"/>
      <c r="G53" s="33"/>
      <c r="H53" s="33"/>
      <c r="I53" s="33"/>
      <c r="J53" s="33"/>
      <c r="K53" s="33"/>
      <c r="L53" s="33"/>
    </row>
    <row r="54" spans="1:12" x14ac:dyDescent="0.2">
      <c r="A54" s="17"/>
      <c r="B54" s="2"/>
      <c r="C54" s="2"/>
      <c r="D54" s="2"/>
      <c r="E54" s="18"/>
      <c r="F54" s="52"/>
      <c r="G54" s="33"/>
      <c r="H54" s="33"/>
      <c r="I54" s="33"/>
      <c r="J54" s="33"/>
      <c r="K54" s="33"/>
      <c r="L54" s="33"/>
    </row>
    <row r="55" spans="1:12" x14ac:dyDescent="0.2">
      <c r="A55" s="17"/>
      <c r="B55" s="2"/>
      <c r="C55" s="2"/>
      <c r="D55" s="2"/>
      <c r="E55" s="18"/>
      <c r="F55" s="52"/>
      <c r="G55" s="33"/>
      <c r="H55" s="33"/>
      <c r="I55" s="33"/>
      <c r="J55" s="33"/>
      <c r="K55" s="33"/>
      <c r="L55" s="33"/>
    </row>
    <row r="56" spans="1:12" x14ac:dyDescent="0.2">
      <c r="A56" s="17"/>
      <c r="B56" s="2"/>
      <c r="C56" s="2"/>
      <c r="D56" s="2"/>
      <c r="E56" s="18"/>
      <c r="F56" s="52"/>
      <c r="G56" s="33"/>
      <c r="H56" s="33"/>
      <c r="I56" s="33"/>
      <c r="J56" s="33"/>
      <c r="K56" s="33"/>
      <c r="L56" s="33"/>
    </row>
    <row r="57" spans="1:12" x14ac:dyDescent="0.2">
      <c r="A57" s="17"/>
      <c r="B57" s="2"/>
      <c r="C57" s="2"/>
      <c r="D57" s="2"/>
      <c r="E57" s="18"/>
      <c r="F57" s="52"/>
      <c r="G57" s="33"/>
      <c r="H57" s="33"/>
      <c r="I57" s="33"/>
      <c r="J57" s="33"/>
      <c r="K57" s="33"/>
      <c r="L57" s="33"/>
    </row>
    <row r="58" spans="1:12" x14ac:dyDescent="0.2">
      <c r="A58" s="17"/>
      <c r="B58" s="2"/>
      <c r="C58" s="2"/>
      <c r="D58" s="2"/>
      <c r="E58" s="29"/>
      <c r="F58" s="52"/>
      <c r="G58" s="33"/>
      <c r="H58" s="33"/>
      <c r="I58" s="33"/>
      <c r="J58" s="33"/>
      <c r="K58" s="33"/>
      <c r="L58" s="33"/>
    </row>
    <row r="59" spans="1:12" x14ac:dyDescent="0.2">
      <c r="A59" s="17"/>
      <c r="B59" s="2"/>
      <c r="C59" s="2"/>
      <c r="D59" s="2"/>
      <c r="E59" s="18"/>
      <c r="F59" s="52"/>
      <c r="G59" s="33"/>
      <c r="H59" s="33"/>
      <c r="I59" s="33"/>
      <c r="J59" s="33"/>
      <c r="K59" s="33"/>
      <c r="L59" s="33"/>
    </row>
    <row r="60" spans="1:12" x14ac:dyDescent="0.2">
      <c r="A60" s="17"/>
      <c r="B60" s="2"/>
      <c r="C60" s="2"/>
      <c r="D60" s="2"/>
      <c r="E60" s="18"/>
      <c r="F60" s="52"/>
      <c r="G60" s="33"/>
      <c r="H60" s="33"/>
      <c r="I60" s="33"/>
      <c r="J60" s="33"/>
      <c r="K60" s="33"/>
      <c r="L60" s="33"/>
    </row>
    <row r="61" spans="1:12" x14ac:dyDescent="0.2">
      <c r="A61" s="17"/>
      <c r="B61" s="25"/>
      <c r="C61" s="31"/>
      <c r="D61" s="2"/>
      <c r="E61" s="18"/>
      <c r="F61" s="52"/>
      <c r="G61" s="33"/>
      <c r="H61" s="33"/>
      <c r="I61" s="33"/>
      <c r="J61" s="33"/>
      <c r="K61" s="33"/>
      <c r="L61" s="33"/>
    </row>
    <row r="62" spans="1:12" x14ac:dyDescent="0.2">
      <c r="A62" s="17"/>
      <c r="B62" s="25"/>
      <c r="C62" s="31"/>
      <c r="D62" s="2"/>
      <c r="E62" s="18"/>
      <c r="F62" s="52"/>
      <c r="G62" s="33"/>
      <c r="H62" s="33"/>
      <c r="I62" s="33"/>
      <c r="J62" s="33"/>
      <c r="K62" s="33"/>
      <c r="L62" s="33"/>
    </row>
    <row r="63" spans="1:12" x14ac:dyDescent="0.2">
      <c r="A63" s="17"/>
      <c r="B63" s="25"/>
      <c r="C63" s="31"/>
      <c r="D63" s="2"/>
      <c r="E63" s="18"/>
      <c r="F63" s="52"/>
      <c r="G63" s="33"/>
      <c r="H63" s="33"/>
      <c r="I63" s="33"/>
      <c r="J63" s="33"/>
      <c r="K63" s="33"/>
      <c r="L63" s="33"/>
    </row>
    <row r="64" spans="1:12" x14ac:dyDescent="0.2">
      <c r="A64" s="17"/>
      <c r="B64" s="25"/>
      <c r="C64" s="31"/>
      <c r="D64" s="2"/>
      <c r="E64" s="18"/>
      <c r="F64" s="52"/>
      <c r="G64" s="33"/>
      <c r="H64" s="33"/>
      <c r="I64" s="33"/>
      <c r="J64" s="33"/>
      <c r="K64" s="33"/>
      <c r="L64" s="33"/>
    </row>
  </sheetData>
  <dataValidations count="1">
    <dataValidation type="list" operator="notBetween" allowBlank="1" showInputMessage="1" showErrorMessage="1" sqref="G2:L2" xr:uid="{8D84D722-F139-B24B-9FE0-103D1960EEEE}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EE6A-DD1E-2743-9ECD-506630F88208}">
  <dimension ref="A1:B7"/>
  <sheetViews>
    <sheetView workbookViewId="0">
      <selection sqref="A1:B1"/>
    </sheetView>
  </sheetViews>
  <sheetFormatPr baseColWidth="10" defaultRowHeight="15" x14ac:dyDescent="0.2"/>
  <cols>
    <col min="1" max="1" width="100.33203125" bestFit="1" customWidth="1"/>
  </cols>
  <sheetData>
    <row r="1" spans="1:2" ht="45" customHeight="1" thickBot="1" x14ac:dyDescent="0.25">
      <c r="A1" s="61" t="s">
        <v>126</v>
      </c>
      <c r="B1" s="62"/>
    </row>
    <row r="2" spans="1:2" ht="16" thickBot="1" x14ac:dyDescent="0.25">
      <c r="A2" s="49" t="s">
        <v>121</v>
      </c>
      <c r="B2" s="50" t="s">
        <v>120</v>
      </c>
    </row>
    <row r="3" spans="1:2" x14ac:dyDescent="0.2">
      <c r="A3" s="39" t="s">
        <v>115</v>
      </c>
      <c r="B3" s="40">
        <v>0</v>
      </c>
    </row>
    <row r="4" spans="1:2" x14ac:dyDescent="0.2">
      <c r="A4" s="41" t="s">
        <v>116</v>
      </c>
      <c r="B4" s="42">
        <v>1</v>
      </c>
    </row>
    <row r="5" spans="1:2" x14ac:dyDescent="0.2">
      <c r="A5" s="43" t="s">
        <v>117</v>
      </c>
      <c r="B5" s="44">
        <v>2</v>
      </c>
    </row>
    <row r="6" spans="1:2" x14ac:dyDescent="0.2">
      <c r="A6" s="45" t="s">
        <v>118</v>
      </c>
      <c r="B6" s="46">
        <v>3</v>
      </c>
    </row>
    <row r="7" spans="1:2" ht="16" thickBot="1" x14ac:dyDescent="0.25">
      <c r="A7" s="47" t="s">
        <v>119</v>
      </c>
      <c r="B7" s="48">
        <v>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82C8-76EF-4475-B184-D39A74E23862}">
  <dimension ref="A1:A3"/>
  <sheetViews>
    <sheetView workbookViewId="0"/>
  </sheetViews>
  <sheetFormatPr baseColWidth="10" defaultColWidth="11.5" defaultRowHeight="15" x14ac:dyDescent="0.2"/>
  <sheetData>
    <row r="1" spans="1:1" x14ac:dyDescent="0.2">
      <c r="A1" s="12" t="s">
        <v>28</v>
      </c>
    </row>
    <row r="2" spans="1:1" x14ac:dyDescent="0.2">
      <c r="A2" s="12" t="s">
        <v>29</v>
      </c>
    </row>
    <row r="3" spans="1:1" x14ac:dyDescent="0.2">
      <c r="A3" s="1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Instrucciones</vt:lpstr>
      <vt:lpstr>AUX</vt:lpstr>
      <vt:lpstr>Electric</vt:lpstr>
      <vt:lpstr>Physic</vt:lpstr>
      <vt:lpstr>Visual_Room</vt:lpstr>
      <vt:lpstr>Visual_Containers</vt:lpstr>
      <vt:lpstr>Visual_Overall_Cond</vt:lpstr>
      <vt:lpstr>Assessment_Tables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LIAT-ER-02</dc:creator>
  <cp:keywords/>
  <dc:description/>
  <cp:lastModifiedBy>David Alvarez</cp:lastModifiedBy>
  <cp:revision/>
  <dcterms:created xsi:type="dcterms:W3CDTF">2019-06-11T23:19:35Z</dcterms:created>
  <dcterms:modified xsi:type="dcterms:W3CDTF">2020-06-14T22:57:05Z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0x0101006F47EE2B0525E04AAB571D12B0B3BACE</vt:lpwstr>
  </property>
</Properties>
</file>