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R" sheetId="1" state="visible" r:id="rId2"/>
    <sheet name="SG" sheetId="2" state="visible" r:id="rId3"/>
    <sheet name="SB" sheetId="3" state="visible" r:id="rId4"/>
    <sheet name="CB" sheetId="4" state="visible" r:id="rId5"/>
    <sheet name="LN" sheetId="5" state="visible" r:id="rId6"/>
    <sheet name="Level" sheetId="6" state="visible" r:id="rId7"/>
    <sheet name="Constants" sheetId="7" state="visible" r:id="rId8"/>
    <sheet name="UC_Lif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Economic_Life according to CREG 015 2018</t>
        </r>
      </text>
    </comment>
  </commentList>
</comments>
</file>

<file path=xl/sharedStrings.xml><?xml version="1.0" encoding="utf-8"?>
<sst xmlns="http://schemas.openxmlformats.org/spreadsheetml/2006/main" count="498" uniqueCount="184">
  <si>
    <t xml:space="preserve">UC</t>
  </si>
  <si>
    <t xml:space="preserve">MVA_Low</t>
  </si>
  <si>
    <t xml:space="preserve">MVA_High</t>
  </si>
  <si>
    <t xml:space="preserve">Level</t>
  </si>
  <si>
    <t xml:space="preserve">Windings</t>
  </si>
  <si>
    <t xml:space="preserve">Phases</t>
  </si>
  <si>
    <t xml:space="preserve">LEVEL</t>
  </si>
  <si>
    <t xml:space="preserve">OLTC</t>
  </si>
  <si>
    <t xml:space="preserve">Installation</t>
  </si>
  <si>
    <t xml:space="preserve">Cost</t>
  </si>
  <si>
    <t xml:space="preserve">N5T1</t>
  </si>
  <si>
    <t xml:space="preserve">AT/AT</t>
  </si>
  <si>
    <t xml:space="preserve">Yes</t>
  </si>
  <si>
    <t xml:space="preserve">N5T2</t>
  </si>
  <si>
    <t xml:space="preserve">N5T3</t>
  </si>
  <si>
    <t xml:space="preserve">N5T4</t>
  </si>
  <si>
    <t xml:space="preserve">N5T5</t>
  </si>
  <si>
    <t xml:space="preserve">N5T6</t>
  </si>
  <si>
    <t xml:space="preserve">N5T7</t>
  </si>
  <si>
    <t xml:space="preserve">N5T8</t>
  </si>
  <si>
    <t xml:space="preserve">N5T9</t>
  </si>
  <si>
    <t xml:space="preserve">N5T10</t>
  </si>
  <si>
    <t xml:space="preserve">N5T11</t>
  </si>
  <si>
    <t xml:space="preserve">N5T12</t>
  </si>
  <si>
    <t xml:space="preserve">N5T13</t>
  </si>
  <si>
    <t xml:space="preserve">N5T14</t>
  </si>
  <si>
    <t xml:space="preserve">N5T15</t>
  </si>
  <si>
    <t xml:space="preserve">N5T16</t>
  </si>
  <si>
    <t xml:space="preserve">N5T17</t>
  </si>
  <si>
    <t xml:space="preserve">N5T18</t>
  </si>
  <si>
    <t xml:space="preserve">N5T19</t>
  </si>
  <si>
    <t xml:space="preserve">N5T20</t>
  </si>
  <si>
    <t xml:space="preserve">N5T21</t>
  </si>
  <si>
    <t xml:space="preserve">N5T22</t>
  </si>
  <si>
    <t xml:space="preserve">N5T23</t>
  </si>
  <si>
    <t xml:space="preserve">N5T24</t>
  </si>
  <si>
    <t xml:space="preserve">N5T25</t>
  </si>
  <si>
    <t xml:space="preserve">N4T1</t>
  </si>
  <si>
    <t xml:space="preserve">AT/MT</t>
  </si>
  <si>
    <t xml:space="preserve">N4T2</t>
  </si>
  <si>
    <t xml:space="preserve">N4T3</t>
  </si>
  <si>
    <t xml:space="preserve">N4T4</t>
  </si>
  <si>
    <t xml:space="preserve">N4T5</t>
  </si>
  <si>
    <t xml:space="preserve">N4T6</t>
  </si>
  <si>
    <t xml:space="preserve">N4T7</t>
  </si>
  <si>
    <t xml:space="preserve">N4T8</t>
  </si>
  <si>
    <t xml:space="preserve">N4T9</t>
  </si>
  <si>
    <t xml:space="preserve">N4T10</t>
  </si>
  <si>
    <t xml:space="preserve">N4T11</t>
  </si>
  <si>
    <t xml:space="preserve">N4T12</t>
  </si>
  <si>
    <t xml:space="preserve">N4T13</t>
  </si>
  <si>
    <t xml:space="preserve">N4T14</t>
  </si>
  <si>
    <t xml:space="preserve">N4T15</t>
  </si>
  <si>
    <t xml:space="preserve">N4T16</t>
  </si>
  <si>
    <t xml:space="preserve">N4T17</t>
  </si>
  <si>
    <t xml:space="preserve">N4T18</t>
  </si>
  <si>
    <t xml:space="preserve">N4T19</t>
  </si>
  <si>
    <t xml:space="preserve">N3T1</t>
  </si>
  <si>
    <t xml:space="preserve">MT/MT</t>
  </si>
  <si>
    <t xml:space="preserve">No</t>
  </si>
  <si>
    <t xml:space="preserve">N3T2</t>
  </si>
  <si>
    <t xml:space="preserve">N3T3</t>
  </si>
  <si>
    <t xml:space="preserve">N3T4</t>
  </si>
  <si>
    <t xml:space="preserve">N3T5</t>
  </si>
  <si>
    <t xml:space="preserve">N3T6</t>
  </si>
  <si>
    <t xml:space="preserve">N3T7</t>
  </si>
  <si>
    <t xml:space="preserve">Type</t>
  </si>
  <si>
    <t xml:space="preserve">Bar</t>
  </si>
  <si>
    <t xml:space="preserve">N2S9</t>
  </si>
  <si>
    <t xml:space="preserve">Salida</t>
  </si>
  <si>
    <t xml:space="preserve">Sencilla</t>
  </si>
  <si>
    <t xml:space="preserve">N2S10</t>
  </si>
  <si>
    <t xml:space="preserve">Llegada</t>
  </si>
  <si>
    <t xml:space="preserve">N2S11</t>
  </si>
  <si>
    <t xml:space="preserve">Acople</t>
  </si>
  <si>
    <t xml:space="preserve">N2S12</t>
  </si>
  <si>
    <t xml:space="preserve">Medida</t>
  </si>
  <si>
    <t xml:space="preserve">N2S15</t>
  </si>
  <si>
    <t xml:space="preserve">Doble</t>
  </si>
  <si>
    <t xml:space="preserve">N2S16</t>
  </si>
  <si>
    <t xml:space="preserve">N2S17</t>
  </si>
  <si>
    <t xml:space="preserve">N2S18</t>
  </si>
  <si>
    <t xml:space="preserve">N4CR1</t>
  </si>
  <si>
    <t xml:space="preserve">N4CR2</t>
  </si>
  <si>
    <t xml:space="preserve">N4CR3</t>
  </si>
  <si>
    <t xml:space="preserve">N4CR4</t>
  </si>
  <si>
    <t xml:space="preserve">N4CR5</t>
  </si>
  <si>
    <t xml:space="preserve">N3CR1</t>
  </si>
  <si>
    <t xml:space="preserve">N3CR2</t>
  </si>
  <si>
    <t xml:space="preserve">N3CR3</t>
  </si>
  <si>
    <t xml:space="preserve">N3CR4</t>
  </si>
  <si>
    <t xml:space="preserve">N3CR5</t>
  </si>
  <si>
    <t xml:space="preserve">N2CR1</t>
  </si>
  <si>
    <t xml:space="preserve">N2CR2</t>
  </si>
  <si>
    <t xml:space="preserve">N2CR3</t>
  </si>
  <si>
    <t xml:space="preserve">N2CR4</t>
  </si>
  <si>
    <t xml:space="preserve">N2CR5</t>
  </si>
  <si>
    <t xml:space="preserve">N2CR6</t>
  </si>
  <si>
    <t xml:space="preserve">N4S1</t>
  </si>
  <si>
    <t xml:space="preserve">Linea</t>
  </si>
  <si>
    <t xml:space="preserve">N4S2</t>
  </si>
  <si>
    <t xml:space="preserve">Transformador</t>
  </si>
  <si>
    <t xml:space="preserve">N4S17</t>
  </si>
  <si>
    <t xml:space="preserve">Maniobra</t>
  </si>
  <si>
    <t xml:space="preserve">Circuit</t>
  </si>
  <si>
    <t xml:space="preserve">Structure</t>
  </si>
  <si>
    <t xml:space="preserve">Conductor</t>
  </si>
  <si>
    <t xml:space="preserve">N4L1</t>
  </si>
  <si>
    <t xml:space="preserve">Urbana</t>
  </si>
  <si>
    <t xml:space="preserve">Sencillo</t>
  </si>
  <si>
    <t xml:space="preserve">P_Concreto</t>
  </si>
  <si>
    <t xml:space="preserve">DN41</t>
  </si>
  <si>
    <t xml:space="preserve">N4L2</t>
  </si>
  <si>
    <t xml:space="preserve">DN42</t>
  </si>
  <si>
    <t xml:space="preserve">N4L3</t>
  </si>
  <si>
    <t xml:space="preserve">DN43</t>
  </si>
  <si>
    <t xml:space="preserve">N4L4</t>
  </si>
  <si>
    <t xml:space="preserve">DN44</t>
  </si>
  <si>
    <t xml:space="preserve">N4L9</t>
  </si>
  <si>
    <t xml:space="preserve">N4L10</t>
  </si>
  <si>
    <t xml:space="preserve">N4L11</t>
  </si>
  <si>
    <t xml:space="preserve">N4L12</t>
  </si>
  <si>
    <t xml:space="preserve">N4L17</t>
  </si>
  <si>
    <t xml:space="preserve">P_Metalico</t>
  </si>
  <si>
    <t xml:space="preserve">N4L18</t>
  </si>
  <si>
    <t xml:space="preserve">N4L19</t>
  </si>
  <si>
    <t xml:space="preserve">N4L20</t>
  </si>
  <si>
    <t xml:space="preserve">N4L25</t>
  </si>
  <si>
    <t xml:space="preserve">N4L26</t>
  </si>
  <si>
    <t xml:space="preserve">N4L27</t>
  </si>
  <si>
    <t xml:space="preserve">N4L28</t>
  </si>
  <si>
    <t xml:space="preserve">N4L33</t>
  </si>
  <si>
    <t xml:space="preserve">T_Metalico</t>
  </si>
  <si>
    <t xml:space="preserve">N4L34</t>
  </si>
  <si>
    <t xml:space="preserve">N4L35</t>
  </si>
  <si>
    <t xml:space="preserve">N4L36</t>
  </si>
  <si>
    <t xml:space="preserve">N4L41</t>
  </si>
  <si>
    <t xml:space="preserve">N4L42</t>
  </si>
  <si>
    <t xml:space="preserve">N4L43</t>
  </si>
  <si>
    <t xml:space="preserve">N4L44</t>
  </si>
  <si>
    <t xml:space="preserve">N4L5</t>
  </si>
  <si>
    <t xml:space="preserve">Rural</t>
  </si>
  <si>
    <t xml:space="preserve">N4L6</t>
  </si>
  <si>
    <t xml:space="preserve">N4L7</t>
  </si>
  <si>
    <t xml:space="preserve">N4L8</t>
  </si>
  <si>
    <t xml:space="preserve">N4L13</t>
  </si>
  <si>
    <t xml:space="preserve">N4L14</t>
  </si>
  <si>
    <t xml:space="preserve">N4L15</t>
  </si>
  <si>
    <t xml:space="preserve">N4L16</t>
  </si>
  <si>
    <t xml:space="preserve">N4L21</t>
  </si>
  <si>
    <t xml:space="preserve">N4L22</t>
  </si>
  <si>
    <t xml:space="preserve">N4L23</t>
  </si>
  <si>
    <t xml:space="preserve">N4L24</t>
  </si>
  <si>
    <t xml:space="preserve">N4L29</t>
  </si>
  <si>
    <t xml:space="preserve">N4L30</t>
  </si>
  <si>
    <t xml:space="preserve">N4L31</t>
  </si>
  <si>
    <t xml:space="preserve">N4L32</t>
  </si>
  <si>
    <t xml:space="preserve">N4L37</t>
  </si>
  <si>
    <t xml:space="preserve">N4L38</t>
  </si>
  <si>
    <t xml:space="preserve">N4L39</t>
  </si>
  <si>
    <t xml:space="preserve">N4L40</t>
  </si>
  <si>
    <t xml:space="preserve">N4L45</t>
  </si>
  <si>
    <t xml:space="preserve">N4L46</t>
  </si>
  <si>
    <t xml:space="preserve">N4L47</t>
  </si>
  <si>
    <t xml:space="preserve">N4L48</t>
  </si>
  <si>
    <t xml:space="preserve">kV_Low</t>
  </si>
  <si>
    <t xml:space="preserve">kV_High</t>
  </si>
  <si>
    <t xml:space="preserve">WACC</t>
  </si>
  <si>
    <t xml:space="preserve">Name</t>
  </si>
  <si>
    <t xml:space="preserve">IPPC</t>
  </si>
  <si>
    <t xml:space="preserve">IPPC_2017</t>
  </si>
  <si>
    <t xml:space="preserve">CRO</t>
  </si>
  <si>
    <t xml:space="preserve">MTTR</t>
  </si>
  <si>
    <t xml:space="preserve">MTTF</t>
  </si>
  <si>
    <t xml:space="preserve">TRM</t>
  </si>
  <si>
    <t xml:space="preserve">E_LF</t>
  </si>
  <si>
    <t xml:space="preserve">TR</t>
  </si>
  <si>
    <t xml:space="preserve">SB</t>
  </si>
  <si>
    <t xml:space="preserve">SG</t>
  </si>
  <si>
    <t xml:space="preserve">CB</t>
  </si>
  <si>
    <t xml:space="preserve">LN</t>
  </si>
  <si>
    <t xml:space="preserve">Life</t>
  </si>
  <si>
    <t xml:space="preserve">N5S2</t>
  </si>
  <si>
    <t xml:space="preserve">N5S1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</si>
</sst>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$ &quot;* #,##0_-;&quot;-$ &quot;* #,##0_-;_-&quot;$ &quot;* \-_-;_-@_-"/>
    <numFmt numFmtId="166" formatCode="_(\$* #,##0.00_);_(\$* \(#,##0.00\);_(\$* \-??_);_(@_)"/>
    <numFmt numFmtId="167" formatCode="_(\$* #,##0_);_(\$* \(#,##0\);_(\$* \-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B4C7E7"/>
        <bgColor rgb="FFCCCCFF"/>
      </patternFill>
    </fill>
    <fill>
      <patternFill patternType="solid">
        <fgColor rgb="FFF4B183"/>
        <bgColor rgb="FFF8CBAD"/>
      </patternFill>
    </fill>
    <fill>
      <patternFill patternType="solid">
        <fgColor rgb="FF8FAADC"/>
        <bgColor rgb="FFB4C7E7"/>
      </patternFill>
    </fill>
    <fill>
      <patternFill patternType="solid">
        <fgColor rgb="FFF8CBAD"/>
        <bgColor rgb="FFF4B183"/>
      </patternFill>
    </fill>
    <fill>
      <patternFill patternType="solid">
        <fgColor rgb="FFFFD966"/>
        <bgColor rgb="FFF8CBAD"/>
      </patternFill>
    </fill>
    <fill>
      <patternFill patternType="solid">
        <fgColor rgb="FFE2EFDA"/>
        <bgColor rgb="FFFFF2CC"/>
      </patternFill>
    </fill>
    <fill>
      <patternFill patternType="solid">
        <fgColor rgb="FFFFF2CC"/>
        <bgColor rgb="FFE2EFDA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  <border diagonalUp="false" diagonalDown="false">
      <left style="thin">
        <color rgb="FFA9D18E"/>
      </left>
      <right/>
      <top style="thin">
        <color rgb="FFA9D18E"/>
      </top>
      <bottom/>
      <diagonal/>
    </border>
    <border diagonalUp="false" diagonalDown="false">
      <left/>
      <right/>
      <top style="thin">
        <color rgb="FFA9D18E"/>
      </top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urrency [0]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D966"/>
      <rgbColor rgb="FFA9D18E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6" activeCellId="0" sqref="V26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0"/>
    <col collapsed="false" customWidth="true" hidden="false" outlineLevel="0" max="3" min="3" style="0" width="10.42"/>
    <col collapsed="false" customWidth="true" hidden="false" outlineLevel="0" max="4" min="4" style="1" width="5.7"/>
    <col collapsed="false" customWidth="true" hidden="false" outlineLevel="0" max="5" min="5" style="1" width="9.42"/>
    <col collapsed="false" customWidth="true" hidden="false" outlineLevel="0" max="6" min="6" style="1" width="7.15"/>
    <col collapsed="false" customWidth="true" hidden="false" outlineLevel="0" max="7" min="7" style="1" width="6.42"/>
    <col collapsed="false" customWidth="true" hidden="false" outlineLevel="0" max="8" min="8" style="1" width="5.43"/>
    <col collapsed="false" customWidth="true" hidden="false" outlineLevel="0" max="9" min="9" style="2" width="21.86"/>
    <col collapsed="false" customWidth="true" hidden="false" outlineLevel="0" max="10" min="10" style="3" width="20.57"/>
    <col collapsed="false" customWidth="true" hidden="false" outlineLevel="0" max="12" min="12" style="1" width="10.58"/>
    <col collapsed="false" customWidth="true" hidden="false" outlineLevel="0" max="13" min="13" style="1" width="10.42"/>
    <col collapsed="false" customWidth="true" hidden="false" outlineLevel="0" max="14" min="14" style="0" width="15.57"/>
    <col collapsed="false" customWidth="true" hidden="false" outlineLevel="0" max="15" min="15" style="0" width="12.29"/>
    <col collapsed="false" customWidth="true" hidden="false" outlineLevel="0" max="16" min="16" style="0" width="12.71"/>
    <col collapsed="false" customWidth="true" hidden="false" outlineLevel="0" max="17" min="17" style="0" width="11.86"/>
  </cols>
  <sheetData>
    <row r="1" customFormat="false" ht="15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</row>
    <row r="2" customFormat="false" ht="15" hidden="false" customHeight="false" outlineLevel="0" collapsed="false">
      <c r="A2" s="8" t="s">
        <v>10</v>
      </c>
      <c r="B2" s="8" t="n">
        <v>0</v>
      </c>
      <c r="C2" s="8" t="n">
        <v>10</v>
      </c>
      <c r="D2" s="9" t="n">
        <v>4</v>
      </c>
      <c r="E2" s="9" t="n">
        <v>2</v>
      </c>
      <c r="F2" s="9" t="n">
        <v>3</v>
      </c>
      <c r="G2" s="9" t="s">
        <v>11</v>
      </c>
      <c r="H2" s="9" t="s">
        <v>12</v>
      </c>
      <c r="I2" s="10" t="n">
        <v>161846000</v>
      </c>
      <c r="J2" s="11" t="n">
        <v>54795000</v>
      </c>
      <c r="N2" s="3"/>
      <c r="P2" s="3"/>
      <c r="Q2" s="3"/>
    </row>
    <row r="3" customFormat="false" ht="15" hidden="false" customHeight="false" outlineLevel="0" collapsed="false">
      <c r="A3" s="8" t="s">
        <v>13</v>
      </c>
      <c r="B3" s="8" t="n">
        <v>10</v>
      </c>
      <c r="C3" s="8" t="n">
        <v>20</v>
      </c>
      <c r="D3" s="9" t="n">
        <v>4</v>
      </c>
      <c r="E3" s="9" t="n">
        <v>2</v>
      </c>
      <c r="F3" s="9" t="n">
        <v>3</v>
      </c>
      <c r="G3" s="9" t="s">
        <v>11</v>
      </c>
      <c r="H3" s="9" t="s">
        <v>12</v>
      </c>
      <c r="I3" s="10" t="n">
        <v>174071000</v>
      </c>
      <c r="J3" s="12" t="n">
        <v>48568000</v>
      </c>
      <c r="P3" s="3"/>
      <c r="Q3" s="3"/>
    </row>
    <row r="4" customFormat="false" ht="15" hidden="false" customHeight="false" outlineLevel="0" collapsed="false">
      <c r="A4" s="8" t="s">
        <v>14</v>
      </c>
      <c r="B4" s="8" t="n">
        <v>20</v>
      </c>
      <c r="C4" s="8" t="n">
        <v>40</v>
      </c>
      <c r="D4" s="9" t="n">
        <v>4</v>
      </c>
      <c r="E4" s="9" t="n">
        <v>2</v>
      </c>
      <c r="F4" s="9" t="n">
        <v>3</v>
      </c>
      <c r="G4" s="9" t="s">
        <v>11</v>
      </c>
      <c r="H4" s="9" t="s">
        <v>12</v>
      </c>
      <c r="I4" s="10" t="n">
        <v>234809000</v>
      </c>
      <c r="J4" s="12" t="n">
        <v>44500000</v>
      </c>
      <c r="P4" s="3"/>
      <c r="Q4" s="3"/>
    </row>
    <row r="5" customFormat="false" ht="15" hidden="false" customHeight="false" outlineLevel="0" collapsed="false">
      <c r="A5" s="8" t="s">
        <v>15</v>
      </c>
      <c r="B5" s="8" t="n">
        <v>40</v>
      </c>
      <c r="C5" s="8" t="n">
        <v>50</v>
      </c>
      <c r="D5" s="9" t="n">
        <v>4</v>
      </c>
      <c r="E5" s="9" t="n">
        <v>2</v>
      </c>
      <c r="F5" s="9" t="n">
        <v>3</v>
      </c>
      <c r="G5" s="9" t="s">
        <v>11</v>
      </c>
      <c r="H5" s="9" t="s">
        <v>12</v>
      </c>
      <c r="I5" s="10" t="n">
        <v>254438000</v>
      </c>
      <c r="J5" s="12" t="n">
        <v>42096000</v>
      </c>
      <c r="P5" s="3"/>
      <c r="Q5" s="3"/>
    </row>
    <row r="6" customFormat="false" ht="15" hidden="false" customHeight="false" outlineLevel="0" collapsed="false">
      <c r="A6" s="8" t="s">
        <v>16</v>
      </c>
      <c r="B6" s="8" t="n">
        <v>50</v>
      </c>
      <c r="C6" s="8" t="n">
        <v>60</v>
      </c>
      <c r="D6" s="9" t="n">
        <v>4</v>
      </c>
      <c r="E6" s="9" t="n">
        <v>2</v>
      </c>
      <c r="F6" s="9" t="n">
        <v>3</v>
      </c>
      <c r="G6" s="9" t="s">
        <v>11</v>
      </c>
      <c r="H6" s="9" t="s">
        <v>12</v>
      </c>
      <c r="I6" s="10" t="n">
        <v>267152000</v>
      </c>
      <c r="J6" s="12" t="n">
        <v>40902000</v>
      </c>
      <c r="P6" s="3"/>
      <c r="Q6" s="3"/>
    </row>
    <row r="7" customFormat="false" ht="15" hidden="false" customHeight="false" outlineLevel="0" collapsed="false">
      <c r="A7" s="8" t="s">
        <v>17</v>
      </c>
      <c r="B7" s="8" t="n">
        <v>60</v>
      </c>
      <c r="C7" s="8" t="n">
        <v>90</v>
      </c>
      <c r="D7" s="9" t="n">
        <v>4</v>
      </c>
      <c r="E7" s="9" t="n">
        <v>2</v>
      </c>
      <c r="F7" s="9" t="n">
        <v>3</v>
      </c>
      <c r="G7" s="9" t="s">
        <v>11</v>
      </c>
      <c r="H7" s="9" t="s">
        <v>12</v>
      </c>
      <c r="I7" s="10" t="n">
        <v>414005000</v>
      </c>
      <c r="J7" s="12" t="n">
        <v>39052000</v>
      </c>
      <c r="P7" s="3"/>
      <c r="Q7" s="3"/>
    </row>
    <row r="8" customFormat="false" ht="15" hidden="false" customHeight="false" outlineLevel="0" collapsed="false">
      <c r="A8" s="8" t="s">
        <v>18</v>
      </c>
      <c r="B8" s="8" t="n">
        <v>91</v>
      </c>
      <c r="C8" s="8" t="n">
        <v>100</v>
      </c>
      <c r="D8" s="9" t="n">
        <v>4</v>
      </c>
      <c r="E8" s="9" t="n">
        <v>2</v>
      </c>
      <c r="F8" s="9" t="n">
        <v>3</v>
      </c>
      <c r="G8" s="9" t="s">
        <v>11</v>
      </c>
      <c r="H8" s="9" t="s">
        <v>12</v>
      </c>
      <c r="I8" s="10" t="n">
        <v>438082000</v>
      </c>
      <c r="J8" s="12" t="n">
        <v>37640000</v>
      </c>
      <c r="P8" s="3"/>
      <c r="Q8" s="3"/>
    </row>
    <row r="9" customFormat="false" ht="15" hidden="false" customHeight="false" outlineLevel="0" collapsed="false">
      <c r="A9" s="8" t="s">
        <v>19</v>
      </c>
      <c r="B9" s="8" t="n">
        <v>100</v>
      </c>
      <c r="C9" s="8" t="n">
        <v>120</v>
      </c>
      <c r="D9" s="9" t="n">
        <v>4</v>
      </c>
      <c r="E9" s="9" t="n">
        <v>2</v>
      </c>
      <c r="F9" s="9" t="n">
        <v>3</v>
      </c>
      <c r="G9" s="9" t="s">
        <v>11</v>
      </c>
      <c r="H9" s="9" t="s">
        <v>12</v>
      </c>
      <c r="I9" s="10" t="n">
        <v>455779000</v>
      </c>
      <c r="J9" s="12" t="n">
        <v>36763000</v>
      </c>
      <c r="P9" s="3"/>
      <c r="Q9" s="3"/>
    </row>
    <row r="10" customFormat="false" ht="15" hidden="false" customHeight="false" outlineLevel="0" collapsed="false">
      <c r="A10" s="8" t="s">
        <v>20</v>
      </c>
      <c r="B10" s="8" t="n">
        <v>120</v>
      </c>
      <c r="C10" s="8" t="n">
        <v>150</v>
      </c>
      <c r="D10" s="9" t="n">
        <v>4</v>
      </c>
      <c r="E10" s="9" t="n">
        <v>2</v>
      </c>
      <c r="F10" s="9" t="n">
        <v>3</v>
      </c>
      <c r="G10" s="9" t="s">
        <v>11</v>
      </c>
      <c r="H10" s="9" t="s">
        <v>12</v>
      </c>
      <c r="I10" s="10" t="n">
        <v>484711000</v>
      </c>
      <c r="J10" s="12" t="n">
        <v>35538000</v>
      </c>
      <c r="P10" s="3"/>
      <c r="Q10" s="3"/>
    </row>
    <row r="11" customFormat="false" ht="15" hidden="false" customHeight="false" outlineLevel="0" collapsed="false">
      <c r="A11" s="8" t="s">
        <v>21</v>
      </c>
      <c r="B11" s="8" t="n">
        <v>150</v>
      </c>
      <c r="C11" s="8" t="n">
        <v>180</v>
      </c>
      <c r="D11" s="9" t="n">
        <v>4</v>
      </c>
      <c r="E11" s="9" t="n">
        <v>2</v>
      </c>
      <c r="F11" s="9" t="n">
        <v>3</v>
      </c>
      <c r="G11" s="9" t="s">
        <v>11</v>
      </c>
      <c r="H11" s="9" t="s">
        <v>12</v>
      </c>
      <c r="I11" s="10" t="n">
        <v>518654000</v>
      </c>
      <c r="J11" s="12" t="n">
        <v>34336000</v>
      </c>
      <c r="P11" s="3"/>
      <c r="Q11" s="3"/>
    </row>
    <row r="12" customFormat="false" ht="15" hidden="false" customHeight="false" outlineLevel="0" collapsed="false">
      <c r="A12" s="8" t="s">
        <v>22</v>
      </c>
      <c r="B12" s="8" t="n">
        <v>0</v>
      </c>
      <c r="C12" s="8" t="n">
        <v>20</v>
      </c>
      <c r="D12" s="9" t="n">
        <v>4</v>
      </c>
      <c r="E12" s="9" t="n">
        <v>1</v>
      </c>
      <c r="F12" s="9" t="n">
        <v>1</v>
      </c>
      <c r="G12" s="9" t="s">
        <v>11</v>
      </c>
      <c r="H12" s="9" t="s">
        <v>12</v>
      </c>
      <c r="I12" s="10" t="n">
        <v>171525000</v>
      </c>
      <c r="J12" s="12" t="n">
        <v>48603000</v>
      </c>
      <c r="P12" s="3"/>
      <c r="Q12" s="3"/>
    </row>
    <row r="13" customFormat="false" ht="15" hidden="false" customHeight="false" outlineLevel="0" collapsed="false">
      <c r="A13" s="8" t="s">
        <v>23</v>
      </c>
      <c r="B13" s="8" t="n">
        <v>20</v>
      </c>
      <c r="C13" s="8" t="n">
        <v>40</v>
      </c>
      <c r="D13" s="9" t="n">
        <v>4</v>
      </c>
      <c r="E13" s="9" t="n">
        <v>1</v>
      </c>
      <c r="F13" s="9" t="n">
        <v>1</v>
      </c>
      <c r="G13" s="9" t="s">
        <v>11</v>
      </c>
      <c r="H13" s="9" t="s">
        <v>12</v>
      </c>
      <c r="I13" s="10" t="n">
        <v>234549000</v>
      </c>
      <c r="J13" s="12" t="n">
        <v>44091000</v>
      </c>
      <c r="P13" s="3"/>
      <c r="Q13" s="3"/>
    </row>
    <row r="14" customFormat="false" ht="15" hidden="false" customHeight="false" outlineLevel="0" collapsed="false">
      <c r="A14" s="8" t="s">
        <v>24</v>
      </c>
      <c r="B14" s="8" t="n">
        <v>40</v>
      </c>
      <c r="C14" s="8" t="n">
        <v>50</v>
      </c>
      <c r="D14" s="9" t="n">
        <v>4</v>
      </c>
      <c r="E14" s="9" t="n">
        <v>1</v>
      </c>
      <c r="F14" s="9" t="n">
        <v>1</v>
      </c>
      <c r="G14" s="9" t="s">
        <v>11</v>
      </c>
      <c r="H14" s="9" t="s">
        <v>12</v>
      </c>
      <c r="I14" s="10" t="n">
        <v>251540000</v>
      </c>
      <c r="J14" s="12" t="n">
        <v>39057000</v>
      </c>
      <c r="P14" s="3"/>
      <c r="Q14" s="3"/>
    </row>
    <row r="15" customFormat="false" ht="15" hidden="false" customHeight="false" outlineLevel="0" collapsed="false">
      <c r="A15" s="8" t="s">
        <v>25</v>
      </c>
      <c r="B15" s="8" t="n">
        <v>50</v>
      </c>
      <c r="C15" s="8" t="n">
        <v>60</v>
      </c>
      <c r="D15" s="9" t="n">
        <v>4</v>
      </c>
      <c r="E15" s="9" t="n">
        <v>1</v>
      </c>
      <c r="F15" s="9" t="n">
        <v>1</v>
      </c>
      <c r="G15" s="9" t="s">
        <v>11</v>
      </c>
      <c r="H15" s="9" t="s">
        <v>12</v>
      </c>
      <c r="I15" s="10" t="n">
        <v>263494000</v>
      </c>
      <c r="J15" s="12" t="n">
        <v>37764000</v>
      </c>
      <c r="P15" s="3"/>
      <c r="Q15" s="3"/>
    </row>
    <row r="16" customFormat="false" ht="15" hidden="false" customHeight="false" outlineLevel="0" collapsed="false">
      <c r="A16" s="8" t="s">
        <v>26</v>
      </c>
      <c r="B16" s="8" t="n">
        <v>60</v>
      </c>
      <c r="C16" s="8" t="n">
        <v>90</v>
      </c>
      <c r="D16" s="9" t="n">
        <v>4</v>
      </c>
      <c r="E16" s="9" t="n">
        <v>1</v>
      </c>
      <c r="F16" s="9" t="n">
        <v>1</v>
      </c>
      <c r="G16" s="9" t="s">
        <v>11</v>
      </c>
      <c r="H16" s="9" t="s">
        <v>12</v>
      </c>
      <c r="I16" s="10" t="n">
        <v>408773000</v>
      </c>
      <c r="J16" s="12" t="n">
        <v>35760000</v>
      </c>
      <c r="P16" s="3"/>
      <c r="Q16" s="3"/>
    </row>
    <row r="17" customFormat="false" ht="15" hidden="false" customHeight="false" outlineLevel="0" collapsed="false">
      <c r="A17" s="8" t="s">
        <v>27</v>
      </c>
      <c r="B17" s="8" t="n">
        <v>90</v>
      </c>
      <c r="C17" s="8" t="n">
        <v>100</v>
      </c>
      <c r="D17" s="9" t="n">
        <v>4</v>
      </c>
      <c r="E17" s="9" t="n">
        <v>1</v>
      </c>
      <c r="F17" s="9" t="n">
        <v>1</v>
      </c>
      <c r="G17" s="9" t="s">
        <v>11</v>
      </c>
      <c r="H17" s="9" t="s">
        <v>12</v>
      </c>
      <c r="I17" s="10" t="n">
        <v>431218000</v>
      </c>
      <c r="J17" s="12" t="n">
        <v>34231000</v>
      </c>
      <c r="P17" s="3"/>
      <c r="Q17" s="3"/>
    </row>
    <row r="18" customFormat="false" ht="15" hidden="false" customHeight="false" outlineLevel="0" collapsed="false">
      <c r="A18" s="8" t="s">
        <v>28</v>
      </c>
      <c r="B18" s="8" t="n">
        <v>100</v>
      </c>
      <c r="C18" s="8" t="n">
        <v>120</v>
      </c>
      <c r="D18" s="9" t="n">
        <v>4</v>
      </c>
      <c r="E18" s="9" t="n">
        <v>1</v>
      </c>
      <c r="F18" s="9" t="n">
        <v>1</v>
      </c>
      <c r="G18" s="9" t="s">
        <v>11</v>
      </c>
      <c r="H18" s="9" t="s">
        <v>12</v>
      </c>
      <c r="I18" s="10" t="n">
        <v>447662000</v>
      </c>
      <c r="J18" s="12" t="n">
        <v>33281000</v>
      </c>
      <c r="P18" s="3"/>
      <c r="Q18" s="3"/>
    </row>
    <row r="19" customFormat="false" ht="15" hidden="false" customHeight="false" outlineLevel="0" collapsed="false">
      <c r="A19" s="8" t="s">
        <v>29</v>
      </c>
      <c r="B19" s="8" t="n">
        <v>120</v>
      </c>
      <c r="C19" s="8" t="n">
        <v>150</v>
      </c>
      <c r="D19" s="9" t="n">
        <v>4</v>
      </c>
      <c r="E19" s="9" t="n">
        <v>1</v>
      </c>
      <c r="F19" s="9" t="n">
        <v>1</v>
      </c>
      <c r="G19" s="9" t="s">
        <v>11</v>
      </c>
      <c r="H19" s="9" t="s">
        <v>12</v>
      </c>
      <c r="I19" s="10" t="n">
        <v>474457000</v>
      </c>
      <c r="J19" s="12" t="n">
        <v>31953000</v>
      </c>
      <c r="P19" s="3"/>
      <c r="Q19" s="3"/>
    </row>
    <row r="20" customFormat="false" ht="15" hidden="false" customHeight="false" outlineLevel="0" collapsed="false">
      <c r="A20" s="8" t="s">
        <v>30</v>
      </c>
      <c r="B20" s="8" t="n">
        <v>0</v>
      </c>
      <c r="C20" s="8" t="n">
        <v>20</v>
      </c>
      <c r="D20" s="9" t="n">
        <v>4</v>
      </c>
      <c r="E20" s="9" t="n">
        <v>3</v>
      </c>
      <c r="F20" s="9" t="n">
        <v>3</v>
      </c>
      <c r="G20" s="9" t="s">
        <v>11</v>
      </c>
      <c r="H20" s="9" t="s">
        <v>12</v>
      </c>
      <c r="I20" s="10" t="n">
        <v>177568000</v>
      </c>
      <c r="J20" s="12" t="n">
        <v>77123000</v>
      </c>
      <c r="P20" s="3"/>
      <c r="Q20" s="3"/>
    </row>
    <row r="21" customFormat="false" ht="15" hidden="false" customHeight="false" outlineLevel="0" collapsed="false">
      <c r="A21" s="8" t="s">
        <v>31</v>
      </c>
      <c r="B21" s="8" t="n">
        <v>20</v>
      </c>
      <c r="C21" s="8" t="n">
        <v>40</v>
      </c>
      <c r="D21" s="9" t="n">
        <v>4</v>
      </c>
      <c r="E21" s="9" t="n">
        <v>3</v>
      </c>
      <c r="F21" s="9" t="n">
        <v>3</v>
      </c>
      <c r="G21" s="9" t="s">
        <v>11</v>
      </c>
      <c r="H21" s="9" t="s">
        <v>12</v>
      </c>
      <c r="I21" s="10" t="n">
        <v>243846000</v>
      </c>
      <c r="J21" s="12" t="n">
        <v>58716000</v>
      </c>
      <c r="P21" s="3"/>
      <c r="Q21" s="3"/>
    </row>
    <row r="22" customFormat="false" ht="15" hidden="false" customHeight="false" outlineLevel="0" collapsed="false">
      <c r="A22" s="8" t="s">
        <v>32</v>
      </c>
      <c r="B22" s="8" t="n">
        <v>40</v>
      </c>
      <c r="C22" s="8" t="n">
        <v>50</v>
      </c>
      <c r="D22" s="9" t="n">
        <v>4</v>
      </c>
      <c r="E22" s="9" t="n">
        <v>3</v>
      </c>
      <c r="F22" s="9" t="n">
        <v>3</v>
      </c>
      <c r="G22" s="9" t="s">
        <v>11</v>
      </c>
      <c r="H22" s="9" t="s">
        <v>12</v>
      </c>
      <c r="I22" s="10" t="n">
        <v>262103000</v>
      </c>
      <c r="J22" s="12" t="n">
        <v>50134000</v>
      </c>
      <c r="P22" s="3"/>
      <c r="Q22" s="3"/>
    </row>
    <row r="23" customFormat="false" ht="15" hidden="false" customHeight="false" outlineLevel="0" collapsed="false">
      <c r="A23" s="8" t="s">
        <v>33</v>
      </c>
      <c r="B23" s="8" t="n">
        <v>50</v>
      </c>
      <c r="C23" s="8" t="n">
        <v>60</v>
      </c>
      <c r="D23" s="9" t="n">
        <v>4</v>
      </c>
      <c r="E23" s="9" t="n">
        <v>3</v>
      </c>
      <c r="F23" s="9" t="n">
        <v>3</v>
      </c>
      <c r="G23" s="9" t="s">
        <v>11</v>
      </c>
      <c r="H23" s="9" t="s">
        <v>12</v>
      </c>
      <c r="I23" s="10" t="n">
        <v>275341000</v>
      </c>
      <c r="J23" s="12" t="n">
        <v>47929000</v>
      </c>
      <c r="P23" s="3"/>
      <c r="Q23" s="3"/>
    </row>
    <row r="24" customFormat="false" ht="15" hidden="false" customHeight="false" outlineLevel="0" collapsed="false">
      <c r="A24" s="8" t="s">
        <v>34</v>
      </c>
      <c r="B24" s="8" t="n">
        <v>60</v>
      </c>
      <c r="C24" s="8" t="n">
        <v>90</v>
      </c>
      <c r="D24" s="9" t="n">
        <v>4</v>
      </c>
      <c r="E24" s="9" t="n">
        <v>3</v>
      </c>
      <c r="F24" s="9" t="n">
        <v>3</v>
      </c>
      <c r="G24" s="9" t="s">
        <v>11</v>
      </c>
      <c r="H24" s="9" t="s">
        <v>12</v>
      </c>
      <c r="I24" s="10" t="n">
        <v>422682000</v>
      </c>
      <c r="J24" s="12" t="n">
        <v>44513000</v>
      </c>
      <c r="P24" s="3"/>
      <c r="Q24" s="3"/>
    </row>
    <row r="25" customFormat="false" ht="15" hidden="false" customHeight="false" outlineLevel="0" collapsed="false">
      <c r="A25" s="8" t="s">
        <v>35</v>
      </c>
      <c r="B25" s="8" t="n">
        <v>91</v>
      </c>
      <c r="C25" s="8" t="n">
        <v>120</v>
      </c>
      <c r="D25" s="9" t="n">
        <v>4</v>
      </c>
      <c r="E25" s="9" t="n">
        <v>3</v>
      </c>
      <c r="F25" s="9" t="n">
        <v>3</v>
      </c>
      <c r="G25" s="9" t="s">
        <v>11</v>
      </c>
      <c r="H25" s="9" t="s">
        <v>12</v>
      </c>
      <c r="I25" s="10" t="n">
        <v>458270000</v>
      </c>
      <c r="J25" s="12" t="n">
        <v>40799000</v>
      </c>
      <c r="P25" s="3"/>
      <c r="Q25" s="3"/>
    </row>
    <row r="26" customFormat="false" ht="15" hidden="false" customHeight="false" outlineLevel="0" collapsed="false">
      <c r="A26" s="8" t="s">
        <v>36</v>
      </c>
      <c r="B26" s="8" t="n">
        <v>120</v>
      </c>
      <c r="C26" s="8" t="n">
        <v>500</v>
      </c>
      <c r="D26" s="9" t="n">
        <v>4</v>
      </c>
      <c r="E26" s="9" t="n">
        <v>3</v>
      </c>
      <c r="F26" s="9" t="n">
        <v>3</v>
      </c>
      <c r="G26" s="9" t="s">
        <v>11</v>
      </c>
      <c r="H26" s="9" t="s">
        <v>12</v>
      </c>
      <c r="I26" s="10" t="n">
        <v>471952000</v>
      </c>
      <c r="J26" s="12" t="n">
        <v>38021000</v>
      </c>
      <c r="P26" s="3"/>
      <c r="Q26" s="3"/>
    </row>
    <row r="27" customFormat="false" ht="15" hidden="false" customHeight="false" outlineLevel="0" collapsed="false">
      <c r="A27" s="13" t="s">
        <v>37</v>
      </c>
      <c r="B27" s="13" t="n">
        <v>0</v>
      </c>
      <c r="C27" s="13" t="n">
        <v>5</v>
      </c>
      <c r="D27" s="14" t="n">
        <v>4</v>
      </c>
      <c r="E27" s="14" t="n">
        <v>2</v>
      </c>
      <c r="F27" s="14" t="n">
        <v>3</v>
      </c>
      <c r="G27" s="14" t="s">
        <v>38</v>
      </c>
      <c r="H27" s="14" t="s">
        <v>12</v>
      </c>
      <c r="I27" s="15" t="n">
        <v>152592000</v>
      </c>
      <c r="J27" s="16" t="n">
        <v>95390000</v>
      </c>
      <c r="P27" s="3"/>
      <c r="Q27" s="3"/>
    </row>
    <row r="28" customFormat="false" ht="15" hidden="false" customHeight="false" outlineLevel="0" collapsed="false">
      <c r="A28" s="13" t="s">
        <v>39</v>
      </c>
      <c r="B28" s="13" t="n">
        <v>5</v>
      </c>
      <c r="C28" s="13" t="n">
        <v>10</v>
      </c>
      <c r="D28" s="14" t="n">
        <v>4</v>
      </c>
      <c r="E28" s="14" t="n">
        <v>2</v>
      </c>
      <c r="F28" s="14" t="n">
        <v>3</v>
      </c>
      <c r="G28" s="14" t="s">
        <v>38</v>
      </c>
      <c r="H28" s="14" t="s">
        <v>12</v>
      </c>
      <c r="I28" s="15" t="n">
        <v>161743000</v>
      </c>
      <c r="J28" s="16" t="n">
        <v>74400000</v>
      </c>
      <c r="P28" s="3"/>
      <c r="Q28" s="3"/>
    </row>
    <row r="29" customFormat="false" ht="15" hidden="false" customHeight="false" outlineLevel="0" collapsed="false">
      <c r="A29" s="13" t="s">
        <v>40</v>
      </c>
      <c r="B29" s="13" t="n">
        <v>10</v>
      </c>
      <c r="C29" s="13" t="n">
        <v>15</v>
      </c>
      <c r="D29" s="14" t="n">
        <v>4</v>
      </c>
      <c r="E29" s="14" t="n">
        <v>2</v>
      </c>
      <c r="F29" s="14" t="n">
        <v>3</v>
      </c>
      <c r="G29" s="14" t="s">
        <v>38</v>
      </c>
      <c r="H29" s="14" t="s">
        <v>12</v>
      </c>
      <c r="I29" s="15" t="n">
        <v>172110000</v>
      </c>
      <c r="J29" s="16" t="n">
        <v>64011000</v>
      </c>
      <c r="P29" s="3"/>
      <c r="Q29" s="3"/>
    </row>
    <row r="30" customFormat="false" ht="15" hidden="false" customHeight="false" outlineLevel="0" collapsed="false">
      <c r="A30" s="13" t="s">
        <v>41</v>
      </c>
      <c r="B30" s="13" t="n">
        <v>15</v>
      </c>
      <c r="C30" s="13" t="n">
        <v>20</v>
      </c>
      <c r="D30" s="14" t="n">
        <v>4</v>
      </c>
      <c r="E30" s="14" t="n">
        <v>2</v>
      </c>
      <c r="F30" s="14" t="n">
        <v>3</v>
      </c>
      <c r="G30" s="14" t="s">
        <v>38</v>
      </c>
      <c r="H30" s="14" t="s">
        <v>12</v>
      </c>
      <c r="I30" s="15" t="n">
        <v>181070000</v>
      </c>
      <c r="J30" s="16" t="n">
        <v>57047000</v>
      </c>
      <c r="P30" s="3"/>
      <c r="Q30" s="3"/>
    </row>
    <row r="31" customFormat="false" ht="15" hidden="false" customHeight="false" outlineLevel="0" collapsed="false">
      <c r="A31" s="13" t="s">
        <v>42</v>
      </c>
      <c r="B31" s="13" t="n">
        <v>20</v>
      </c>
      <c r="C31" s="13" t="n">
        <v>30</v>
      </c>
      <c r="D31" s="14" t="n">
        <v>4</v>
      </c>
      <c r="E31" s="14" t="n">
        <v>2</v>
      </c>
      <c r="F31" s="14" t="n">
        <v>3</v>
      </c>
      <c r="G31" s="14" t="s">
        <v>38</v>
      </c>
      <c r="H31" s="14" t="s">
        <v>12</v>
      </c>
      <c r="I31" s="15" t="n">
        <v>192852000</v>
      </c>
      <c r="J31" s="16" t="n">
        <v>49593000</v>
      </c>
      <c r="P31" s="3"/>
      <c r="Q31" s="3"/>
    </row>
    <row r="32" customFormat="false" ht="15" hidden="false" customHeight="false" outlineLevel="0" collapsed="false">
      <c r="A32" s="13" t="s">
        <v>43</v>
      </c>
      <c r="B32" s="13" t="n">
        <v>30</v>
      </c>
      <c r="C32" s="13" t="n">
        <v>40</v>
      </c>
      <c r="D32" s="14" t="n">
        <v>4</v>
      </c>
      <c r="E32" s="14" t="n">
        <v>2</v>
      </c>
      <c r="F32" s="14" t="n">
        <v>3</v>
      </c>
      <c r="G32" s="14" t="s">
        <v>38</v>
      </c>
      <c r="H32" s="14" t="s">
        <v>12</v>
      </c>
      <c r="I32" s="15" t="n">
        <v>247740000</v>
      </c>
      <c r="J32" s="16" t="n">
        <v>42513000</v>
      </c>
      <c r="P32" s="3"/>
      <c r="Q32" s="3"/>
    </row>
    <row r="33" customFormat="false" ht="15" hidden="false" customHeight="false" outlineLevel="0" collapsed="false">
      <c r="A33" s="13" t="s">
        <v>44</v>
      </c>
      <c r="B33" s="13" t="n">
        <v>40</v>
      </c>
      <c r="C33" s="13" t="n">
        <v>50</v>
      </c>
      <c r="D33" s="14" t="n">
        <v>4</v>
      </c>
      <c r="E33" s="14" t="n">
        <v>2</v>
      </c>
      <c r="F33" s="14" t="n">
        <v>3</v>
      </c>
      <c r="G33" s="14" t="s">
        <v>38</v>
      </c>
      <c r="H33" s="14" t="s">
        <v>12</v>
      </c>
      <c r="I33" s="15" t="n">
        <v>261206000</v>
      </c>
      <c r="J33" s="16" t="n">
        <v>37201000</v>
      </c>
      <c r="P33" s="3"/>
      <c r="Q33" s="3"/>
    </row>
    <row r="34" customFormat="false" ht="15" hidden="false" customHeight="false" outlineLevel="0" collapsed="false">
      <c r="A34" s="13" t="s">
        <v>45</v>
      </c>
      <c r="B34" s="13" t="n">
        <v>50</v>
      </c>
      <c r="C34" s="13" t="n">
        <v>60</v>
      </c>
      <c r="D34" s="14" t="n">
        <v>4</v>
      </c>
      <c r="E34" s="14" t="n">
        <v>2</v>
      </c>
      <c r="F34" s="14" t="n">
        <v>3</v>
      </c>
      <c r="G34" s="14" t="s">
        <v>38</v>
      </c>
      <c r="H34" s="14" t="s">
        <v>12</v>
      </c>
      <c r="I34" s="15" t="n">
        <v>273655000</v>
      </c>
      <c r="J34" s="16" t="n">
        <v>32950000</v>
      </c>
      <c r="P34" s="3"/>
      <c r="Q34" s="3"/>
    </row>
    <row r="35" customFormat="false" ht="15" hidden="false" customHeight="false" outlineLevel="0" collapsed="false">
      <c r="A35" s="13" t="s">
        <v>46</v>
      </c>
      <c r="B35" s="13" t="n">
        <v>60</v>
      </c>
      <c r="C35" s="13" t="n">
        <v>80</v>
      </c>
      <c r="D35" s="14" t="n">
        <v>4</v>
      </c>
      <c r="E35" s="14" t="n">
        <v>2</v>
      </c>
      <c r="F35" s="14" t="n">
        <v>3</v>
      </c>
      <c r="G35" s="14" t="s">
        <v>38</v>
      </c>
      <c r="H35" s="14" t="s">
        <v>12</v>
      </c>
      <c r="I35" s="15" t="n">
        <v>416987000</v>
      </c>
      <c r="J35" s="16" t="n">
        <v>29569000</v>
      </c>
      <c r="P35" s="3"/>
      <c r="Q35" s="3"/>
    </row>
    <row r="36" customFormat="false" ht="15" hidden="false" customHeight="false" outlineLevel="0" collapsed="false">
      <c r="A36" s="13" t="s">
        <v>47</v>
      </c>
      <c r="B36" s="13" t="n">
        <v>80</v>
      </c>
      <c r="C36" s="13" t="n">
        <v>100</v>
      </c>
      <c r="D36" s="14" t="n">
        <v>4</v>
      </c>
      <c r="E36" s="14" t="n">
        <v>2</v>
      </c>
      <c r="F36" s="14" t="n">
        <v>3</v>
      </c>
      <c r="G36" s="14" t="s">
        <v>38</v>
      </c>
      <c r="H36" s="14" t="s">
        <v>12</v>
      </c>
      <c r="I36" s="15" t="n">
        <v>465610000</v>
      </c>
      <c r="J36" s="16" t="n">
        <v>25125000</v>
      </c>
      <c r="P36" s="3"/>
      <c r="Q36" s="3"/>
    </row>
    <row r="37" customFormat="false" ht="15" hidden="false" customHeight="false" outlineLevel="0" collapsed="false">
      <c r="A37" s="13" t="s">
        <v>48</v>
      </c>
      <c r="B37" s="13" t="n">
        <v>100</v>
      </c>
      <c r="C37" s="13" t="n">
        <v>500</v>
      </c>
      <c r="D37" s="14" t="n">
        <v>4</v>
      </c>
      <c r="E37" s="14" t="n">
        <v>2</v>
      </c>
      <c r="F37" s="14" t="n">
        <v>3</v>
      </c>
      <c r="G37" s="14" t="s">
        <v>38</v>
      </c>
      <c r="H37" s="14" t="s">
        <v>12</v>
      </c>
      <c r="I37" s="15" t="n">
        <v>470974000</v>
      </c>
      <c r="J37" s="16" t="n">
        <v>20350000</v>
      </c>
      <c r="P37" s="3"/>
      <c r="Q37" s="3"/>
    </row>
    <row r="38" customFormat="false" ht="15" hidden="false" customHeight="false" outlineLevel="0" collapsed="false">
      <c r="A38" s="13" t="s">
        <v>49</v>
      </c>
      <c r="B38" s="13" t="n">
        <v>0</v>
      </c>
      <c r="C38" s="13" t="n">
        <v>5</v>
      </c>
      <c r="D38" s="14" t="n">
        <v>4</v>
      </c>
      <c r="E38" s="14" t="n">
        <v>3</v>
      </c>
      <c r="F38" s="14" t="n">
        <v>3</v>
      </c>
      <c r="G38" s="14" t="s">
        <v>38</v>
      </c>
      <c r="H38" s="14" t="s">
        <v>12</v>
      </c>
      <c r="I38" s="15" t="n">
        <v>153214000</v>
      </c>
      <c r="J38" s="16" t="n">
        <v>107134000</v>
      </c>
      <c r="P38" s="3"/>
      <c r="Q38" s="3"/>
    </row>
    <row r="39" customFormat="false" ht="15" hidden="false" customHeight="false" outlineLevel="0" collapsed="false">
      <c r="A39" s="13" t="s">
        <v>50</v>
      </c>
      <c r="B39" s="13" t="n">
        <v>5</v>
      </c>
      <c r="C39" s="13" t="n">
        <v>10</v>
      </c>
      <c r="D39" s="14" t="n">
        <v>4</v>
      </c>
      <c r="E39" s="14" t="n">
        <v>3</v>
      </c>
      <c r="F39" s="14" t="n">
        <v>3</v>
      </c>
      <c r="G39" s="14" t="s">
        <v>38</v>
      </c>
      <c r="H39" s="14" t="s">
        <v>12</v>
      </c>
      <c r="I39" s="15" t="n">
        <v>164096000</v>
      </c>
      <c r="J39" s="16" t="n">
        <v>86212000</v>
      </c>
      <c r="P39" s="3"/>
      <c r="Q39" s="3"/>
    </row>
    <row r="40" customFormat="false" ht="15" hidden="false" customHeight="false" outlineLevel="0" collapsed="false">
      <c r="A40" s="13" t="s">
        <v>51</v>
      </c>
      <c r="B40" s="13" t="n">
        <v>10</v>
      </c>
      <c r="C40" s="13" t="n">
        <v>20</v>
      </c>
      <c r="D40" s="14" t="n">
        <v>4</v>
      </c>
      <c r="E40" s="14" t="n">
        <v>3</v>
      </c>
      <c r="F40" s="14" t="n">
        <v>3</v>
      </c>
      <c r="G40" s="14" t="s">
        <v>38</v>
      </c>
      <c r="H40" s="14" t="s">
        <v>12</v>
      </c>
      <c r="I40" s="15" t="n">
        <v>180004000</v>
      </c>
      <c r="J40" s="16" t="n">
        <v>72187000</v>
      </c>
      <c r="P40" s="3"/>
      <c r="Q40" s="3"/>
    </row>
    <row r="41" customFormat="false" ht="15" hidden="false" customHeight="false" outlineLevel="0" collapsed="false">
      <c r="A41" s="13" t="s">
        <v>52</v>
      </c>
      <c r="B41" s="13" t="n">
        <v>20</v>
      </c>
      <c r="C41" s="13" t="n">
        <v>30</v>
      </c>
      <c r="D41" s="14" t="n">
        <v>4</v>
      </c>
      <c r="E41" s="14" t="n">
        <v>3</v>
      </c>
      <c r="F41" s="14" t="n">
        <v>3</v>
      </c>
      <c r="G41" s="14" t="s">
        <v>38</v>
      </c>
      <c r="H41" s="14" t="s">
        <v>12</v>
      </c>
      <c r="I41" s="15" t="n">
        <v>198017000</v>
      </c>
      <c r="J41" s="16" t="n">
        <v>59343000</v>
      </c>
      <c r="P41" s="3"/>
      <c r="Q41" s="3"/>
    </row>
    <row r="42" customFormat="false" ht="15" hidden="false" customHeight="false" outlineLevel="0" collapsed="false">
      <c r="A42" s="13" t="s">
        <v>53</v>
      </c>
      <c r="B42" s="13" t="n">
        <v>30</v>
      </c>
      <c r="C42" s="13" t="n">
        <v>40</v>
      </c>
      <c r="D42" s="14" t="n">
        <v>4</v>
      </c>
      <c r="E42" s="14" t="n">
        <v>3</v>
      </c>
      <c r="F42" s="14" t="n">
        <v>3</v>
      </c>
      <c r="G42" s="14" t="s">
        <v>38</v>
      </c>
      <c r="H42" s="14" t="s">
        <v>12</v>
      </c>
      <c r="I42" s="15" t="n">
        <v>253892000</v>
      </c>
      <c r="J42" s="16" t="n">
        <v>50807000</v>
      </c>
      <c r="P42" s="3"/>
      <c r="Q42" s="3"/>
    </row>
    <row r="43" customFormat="false" ht="15" hidden="false" customHeight="false" outlineLevel="0" collapsed="false">
      <c r="A43" s="13" t="s">
        <v>54</v>
      </c>
      <c r="B43" s="13" t="n">
        <v>40</v>
      </c>
      <c r="C43" s="13" t="n">
        <v>50</v>
      </c>
      <c r="D43" s="14" t="n">
        <v>4</v>
      </c>
      <c r="E43" s="14" t="n">
        <v>3</v>
      </c>
      <c r="F43" s="14" t="n">
        <v>3</v>
      </c>
      <c r="G43" s="14" t="s">
        <v>38</v>
      </c>
      <c r="H43" s="14" t="s">
        <v>12</v>
      </c>
      <c r="I43" s="15" t="n">
        <v>268073000</v>
      </c>
      <c r="J43" s="16" t="n">
        <v>44404000</v>
      </c>
      <c r="P43" s="3"/>
      <c r="Q43" s="3"/>
    </row>
    <row r="44" customFormat="false" ht="15" hidden="false" customHeight="false" outlineLevel="0" collapsed="false">
      <c r="A44" s="13" t="s">
        <v>55</v>
      </c>
      <c r="B44" s="13" t="n">
        <v>50</v>
      </c>
      <c r="C44" s="13" t="n">
        <v>60</v>
      </c>
      <c r="D44" s="14" t="n">
        <v>4</v>
      </c>
      <c r="E44" s="14" t="n">
        <v>3</v>
      </c>
      <c r="F44" s="14" t="n">
        <v>3</v>
      </c>
      <c r="G44" s="14" t="s">
        <v>38</v>
      </c>
      <c r="H44" s="14" t="s">
        <v>12</v>
      </c>
      <c r="I44" s="15" t="n">
        <v>281030000</v>
      </c>
      <c r="J44" s="16" t="n">
        <v>39278000</v>
      </c>
      <c r="P44" s="3"/>
      <c r="Q44" s="3"/>
    </row>
    <row r="45" customFormat="false" ht="15" hidden="false" customHeight="false" outlineLevel="0" collapsed="false">
      <c r="A45" s="13" t="s">
        <v>56</v>
      </c>
      <c r="B45" s="13" t="n">
        <v>60</v>
      </c>
      <c r="C45" s="13" t="n">
        <v>200</v>
      </c>
      <c r="D45" s="14" t="n">
        <v>4</v>
      </c>
      <c r="E45" s="14" t="n">
        <v>3</v>
      </c>
      <c r="F45" s="14" t="n">
        <v>3</v>
      </c>
      <c r="G45" s="14" t="s">
        <v>38</v>
      </c>
      <c r="H45" s="14" t="s">
        <v>12</v>
      </c>
      <c r="I45" s="15" t="n">
        <v>282338000</v>
      </c>
      <c r="J45" s="16" t="n">
        <v>33289000</v>
      </c>
      <c r="P45" s="3"/>
      <c r="Q45" s="3"/>
    </row>
    <row r="46" customFormat="false" ht="15" hidden="false" customHeight="false" outlineLevel="0" collapsed="false">
      <c r="A46" s="13" t="s">
        <v>57</v>
      </c>
      <c r="B46" s="13" t="n">
        <v>0</v>
      </c>
      <c r="C46" s="13" t="n">
        <v>2.5</v>
      </c>
      <c r="D46" s="14" t="n">
        <v>3</v>
      </c>
      <c r="E46" s="14" t="n">
        <v>3</v>
      </c>
      <c r="F46" s="14" t="n">
        <v>3</v>
      </c>
      <c r="G46" s="14" t="s">
        <v>58</v>
      </c>
      <c r="H46" s="14" t="s">
        <v>59</v>
      </c>
      <c r="I46" s="15" t="n">
        <v>96712000</v>
      </c>
      <c r="J46" s="16" t="n">
        <v>53376000</v>
      </c>
      <c r="P46" s="3"/>
      <c r="Q46" s="3"/>
    </row>
    <row r="47" customFormat="false" ht="15" hidden="false" customHeight="false" outlineLevel="0" collapsed="false">
      <c r="A47" s="13" t="s">
        <v>60</v>
      </c>
      <c r="B47" s="13" t="n">
        <v>2.5</v>
      </c>
      <c r="C47" s="13" t="n">
        <v>6</v>
      </c>
      <c r="D47" s="14" t="n">
        <v>3</v>
      </c>
      <c r="E47" s="14" t="n">
        <v>3</v>
      </c>
      <c r="F47" s="14" t="n">
        <v>3</v>
      </c>
      <c r="G47" s="14" t="s">
        <v>58</v>
      </c>
      <c r="H47" s="14" t="s">
        <v>59</v>
      </c>
      <c r="I47" s="15" t="n">
        <v>103303000</v>
      </c>
      <c r="J47" s="16" t="n">
        <v>47184000</v>
      </c>
      <c r="P47" s="3"/>
      <c r="Q47" s="3"/>
    </row>
    <row r="48" customFormat="false" ht="15" hidden="false" customHeight="false" outlineLevel="0" collapsed="false">
      <c r="A48" s="13" t="s">
        <v>61</v>
      </c>
      <c r="B48" s="13" t="n">
        <v>6</v>
      </c>
      <c r="C48" s="13" t="n">
        <v>10</v>
      </c>
      <c r="D48" s="14" t="n">
        <v>3</v>
      </c>
      <c r="E48" s="14" t="n">
        <v>3</v>
      </c>
      <c r="F48" s="14" t="n">
        <v>3</v>
      </c>
      <c r="G48" s="14" t="s">
        <v>58</v>
      </c>
      <c r="H48" s="14" t="s">
        <v>12</v>
      </c>
      <c r="I48" s="15" t="n">
        <v>112806000</v>
      </c>
      <c r="J48" s="16" t="n">
        <v>43497000</v>
      </c>
      <c r="P48" s="3"/>
      <c r="Q48" s="3"/>
    </row>
    <row r="49" customFormat="false" ht="15" hidden="false" customHeight="false" outlineLevel="0" collapsed="false">
      <c r="A49" s="13" t="s">
        <v>62</v>
      </c>
      <c r="B49" s="13" t="n">
        <v>10</v>
      </c>
      <c r="C49" s="13" t="n">
        <v>15</v>
      </c>
      <c r="D49" s="14" t="n">
        <v>3</v>
      </c>
      <c r="E49" s="14" t="n">
        <v>3</v>
      </c>
      <c r="F49" s="14" t="n">
        <v>3</v>
      </c>
      <c r="G49" s="14" t="s">
        <v>58</v>
      </c>
      <c r="H49" s="14" t="s">
        <v>12</v>
      </c>
      <c r="I49" s="15" t="n">
        <v>126108000</v>
      </c>
      <c r="J49" s="16" t="n">
        <v>40679000</v>
      </c>
      <c r="P49" s="3"/>
      <c r="Q49" s="3"/>
    </row>
    <row r="50" customFormat="false" ht="15" hidden="false" customHeight="false" outlineLevel="0" collapsed="false">
      <c r="A50" s="13" t="s">
        <v>63</v>
      </c>
      <c r="B50" s="13" t="n">
        <v>15</v>
      </c>
      <c r="C50" s="13" t="n">
        <v>20</v>
      </c>
      <c r="D50" s="14" t="n">
        <v>3</v>
      </c>
      <c r="E50" s="14" t="n">
        <v>3</v>
      </c>
      <c r="F50" s="14" t="n">
        <v>3</v>
      </c>
      <c r="G50" s="14" t="s">
        <v>58</v>
      </c>
      <c r="H50" s="14" t="s">
        <v>12</v>
      </c>
      <c r="I50" s="15" t="n">
        <v>138748000</v>
      </c>
      <c r="J50" s="16" t="n">
        <v>38765000</v>
      </c>
      <c r="P50" s="3"/>
      <c r="Q50" s="3"/>
    </row>
    <row r="51" customFormat="false" ht="15" hidden="false" customHeight="false" outlineLevel="0" collapsed="false">
      <c r="A51" s="13" t="s">
        <v>64</v>
      </c>
      <c r="B51" s="13" t="n">
        <v>20</v>
      </c>
      <c r="C51" s="13" t="n">
        <v>30</v>
      </c>
      <c r="D51" s="14" t="n">
        <v>3</v>
      </c>
      <c r="E51" s="14" t="n">
        <v>3</v>
      </c>
      <c r="F51" s="14" t="n">
        <v>3</v>
      </c>
      <c r="G51" s="14" t="s">
        <v>58</v>
      </c>
      <c r="H51" s="14" t="s">
        <v>12</v>
      </c>
      <c r="I51" s="15" t="n">
        <v>157082000</v>
      </c>
      <c r="J51" s="16" t="n">
        <v>36717000</v>
      </c>
      <c r="P51" s="3"/>
      <c r="Q51" s="3"/>
    </row>
    <row r="52" customFormat="false" ht="15" hidden="false" customHeight="false" outlineLevel="0" collapsed="false">
      <c r="A52" s="13" t="s">
        <v>65</v>
      </c>
      <c r="B52" s="13" t="n">
        <v>30</v>
      </c>
      <c r="C52" s="13" t="n">
        <v>500</v>
      </c>
      <c r="D52" s="14" t="n">
        <v>3</v>
      </c>
      <c r="E52" s="14" t="n">
        <v>3</v>
      </c>
      <c r="F52" s="14" t="n">
        <v>3</v>
      </c>
      <c r="G52" s="14" t="s">
        <v>58</v>
      </c>
      <c r="H52" s="14" t="s">
        <v>12</v>
      </c>
      <c r="I52" s="15" t="n">
        <v>208869000</v>
      </c>
      <c r="J52" s="16" t="n">
        <v>34070000</v>
      </c>
      <c r="P52" s="3"/>
      <c r="Q52" s="3"/>
    </row>
    <row r="53" customFormat="false" ht="15" hidden="false" customHeight="false" outlineLevel="0" collapsed="false">
      <c r="I53" s="17"/>
      <c r="J53" s="2"/>
      <c r="P53" s="3"/>
      <c r="Q53" s="3"/>
    </row>
    <row r="54" customFormat="false" ht="15" hidden="false" customHeight="false" outlineLevel="0" collapsed="false">
      <c r="I54" s="17"/>
      <c r="J54" s="2"/>
      <c r="P54" s="3"/>
      <c r="Q54" s="3"/>
    </row>
    <row r="55" customFormat="false" ht="15" hidden="false" customHeight="false" outlineLevel="0" collapsed="false">
      <c r="I55" s="17"/>
      <c r="J55" s="2"/>
      <c r="N55" s="3"/>
      <c r="P55" s="3"/>
      <c r="Q55" s="3"/>
    </row>
    <row r="56" customFormat="false" ht="15" hidden="false" customHeight="false" outlineLevel="0" collapsed="false">
      <c r="I56" s="17"/>
      <c r="J56" s="2"/>
      <c r="N56" s="3"/>
      <c r="P56" s="3"/>
      <c r="Q56" s="3"/>
    </row>
    <row r="57" customFormat="false" ht="15" hidden="false" customHeight="false" outlineLevel="0" collapsed="false">
      <c r="I57" s="17"/>
      <c r="J57" s="2"/>
      <c r="P57" s="3"/>
      <c r="Q57" s="3"/>
    </row>
    <row r="58" customFormat="false" ht="15" hidden="false" customHeight="false" outlineLevel="0" collapsed="false">
      <c r="I58" s="17"/>
      <c r="J58" s="2"/>
      <c r="P58" s="3"/>
      <c r="Q58" s="3"/>
    </row>
    <row r="59" customFormat="false" ht="15" hidden="false" customHeight="false" outlineLevel="0" collapsed="false">
      <c r="I59" s="17"/>
      <c r="J59" s="2"/>
      <c r="P59" s="3"/>
      <c r="Q59" s="3"/>
    </row>
    <row r="60" customFormat="false" ht="15" hidden="false" customHeight="false" outlineLevel="0" collapsed="false">
      <c r="I60" s="17"/>
      <c r="J60" s="2"/>
      <c r="P60" s="3"/>
      <c r="Q60" s="3"/>
    </row>
    <row r="61" customFormat="false" ht="15" hidden="false" customHeight="false" outlineLevel="0" collapsed="false">
      <c r="I61" s="17"/>
      <c r="J61" s="2"/>
      <c r="P61" s="3"/>
      <c r="Q61" s="3"/>
    </row>
    <row r="62" customFormat="false" ht="15" hidden="false" customHeight="false" outlineLevel="0" collapsed="false">
      <c r="I62" s="17"/>
      <c r="J62" s="2"/>
      <c r="P62" s="3"/>
      <c r="Q62" s="3"/>
    </row>
    <row r="63" customFormat="false" ht="15" hidden="false" customHeight="false" outlineLevel="0" collapsed="false">
      <c r="I63" s="17"/>
      <c r="J63" s="2"/>
      <c r="P63" s="3"/>
      <c r="Q63" s="3"/>
    </row>
    <row r="64" customFormat="false" ht="15" hidden="false" customHeight="false" outlineLevel="0" collapsed="false">
      <c r="I64" s="17"/>
      <c r="J64" s="2"/>
      <c r="P64" s="3"/>
      <c r="Q64" s="3"/>
    </row>
    <row r="65" customFormat="false" ht="15" hidden="false" customHeight="false" outlineLevel="0" collapsed="false">
      <c r="I65" s="17"/>
      <c r="J65" s="2"/>
      <c r="P65" s="3"/>
      <c r="Q65" s="3"/>
    </row>
    <row r="66" customFormat="false" ht="15" hidden="false" customHeight="false" outlineLevel="0" collapsed="false">
      <c r="I66" s="17"/>
      <c r="J66" s="2"/>
      <c r="P66" s="3"/>
      <c r="Q66" s="3"/>
    </row>
    <row r="67" customFormat="false" ht="15" hidden="false" customHeight="false" outlineLevel="0" collapsed="false">
      <c r="I67" s="17"/>
      <c r="J67" s="2"/>
      <c r="P67" s="3"/>
      <c r="Q67" s="3"/>
    </row>
    <row r="68" customFormat="false" ht="15" hidden="false" customHeight="false" outlineLevel="0" collapsed="false">
      <c r="I68" s="17"/>
      <c r="J68" s="2"/>
      <c r="P68" s="3"/>
      <c r="Q68" s="3"/>
    </row>
    <row r="69" customFormat="false" ht="15" hidden="false" customHeight="false" outlineLevel="0" collapsed="false">
      <c r="I69" s="17"/>
      <c r="J69" s="2"/>
      <c r="P69" s="3"/>
      <c r="Q69" s="3"/>
    </row>
    <row r="70" customFormat="false" ht="15" hidden="false" customHeight="false" outlineLevel="0" collapsed="false">
      <c r="I70" s="17"/>
      <c r="J70" s="2"/>
      <c r="P70" s="3"/>
      <c r="Q70" s="3"/>
    </row>
    <row r="71" customFormat="false" ht="15" hidden="false" customHeight="false" outlineLevel="0" collapsed="false">
      <c r="I71" s="17"/>
      <c r="J71" s="2"/>
      <c r="P71" s="3"/>
      <c r="Q71" s="3"/>
    </row>
    <row r="72" customFormat="false" ht="15" hidden="false" customHeight="false" outlineLevel="0" collapsed="false">
      <c r="I72" s="17"/>
      <c r="J72" s="2"/>
      <c r="P72" s="3"/>
      <c r="Q72" s="3"/>
    </row>
    <row r="73" customFormat="false" ht="15" hidden="false" customHeight="false" outlineLevel="0" collapsed="false">
      <c r="I73" s="17"/>
      <c r="J73" s="2"/>
      <c r="P73" s="3"/>
      <c r="Q73" s="3"/>
    </row>
    <row r="74" customFormat="false" ht="15" hidden="false" customHeight="false" outlineLevel="0" collapsed="false">
      <c r="I74" s="17"/>
      <c r="J74" s="2"/>
      <c r="P74" s="3"/>
      <c r="Q74" s="3"/>
    </row>
    <row r="75" customFormat="false" ht="15" hidden="false" customHeight="false" outlineLevel="0" collapsed="false">
      <c r="I75" s="17"/>
      <c r="J75" s="2"/>
      <c r="P75" s="3"/>
      <c r="Q75" s="3"/>
    </row>
    <row r="76" customFormat="false" ht="15" hidden="false" customHeight="false" outlineLevel="0" collapsed="false">
      <c r="I76" s="17"/>
      <c r="J76" s="2"/>
      <c r="P76" s="3"/>
      <c r="Q76" s="3"/>
    </row>
    <row r="77" customFormat="false" ht="15" hidden="false" customHeight="false" outlineLevel="0" collapsed="false">
      <c r="I77" s="17"/>
      <c r="J77" s="2"/>
      <c r="P77" s="3"/>
      <c r="Q77" s="3"/>
    </row>
    <row r="78" customFormat="false" ht="15" hidden="false" customHeight="false" outlineLevel="0" collapsed="false">
      <c r="I78" s="17"/>
      <c r="J78" s="2"/>
      <c r="P78" s="3"/>
      <c r="Q78" s="3"/>
    </row>
    <row r="79" customFormat="false" ht="15" hidden="false" customHeight="false" outlineLevel="0" collapsed="false">
      <c r="I79" s="17"/>
      <c r="J79" s="2"/>
      <c r="P79" s="3"/>
      <c r="Q79" s="3"/>
    </row>
    <row r="80" customFormat="false" ht="15" hidden="false" customHeight="false" outlineLevel="0" collapsed="false">
      <c r="I80" s="17"/>
      <c r="J80" s="2"/>
      <c r="P80" s="3"/>
      <c r="Q80" s="3"/>
    </row>
    <row r="81" customFormat="false" ht="15" hidden="false" customHeight="false" outlineLevel="0" collapsed="false">
      <c r="I81" s="17"/>
      <c r="J81" s="2"/>
      <c r="P81" s="3"/>
      <c r="Q81" s="3"/>
    </row>
    <row r="82" customFormat="false" ht="15" hidden="false" customHeight="false" outlineLevel="0" collapsed="false">
      <c r="I82" s="17"/>
      <c r="J82" s="2"/>
      <c r="P82" s="3"/>
      <c r="Q82" s="3"/>
    </row>
    <row r="83" customFormat="false" ht="15" hidden="false" customHeight="false" outlineLevel="0" collapsed="false">
      <c r="I83" s="17"/>
      <c r="J83" s="2"/>
      <c r="P83" s="3"/>
      <c r="Q83" s="3"/>
    </row>
    <row r="84" customFormat="false" ht="15" hidden="false" customHeight="false" outlineLevel="0" collapsed="false">
      <c r="I84" s="17"/>
      <c r="J84" s="2"/>
      <c r="P84" s="3"/>
      <c r="Q84" s="3"/>
    </row>
    <row r="85" customFormat="false" ht="15" hidden="false" customHeight="false" outlineLevel="0" collapsed="false">
      <c r="I85" s="17"/>
      <c r="J85" s="2"/>
      <c r="P85" s="3"/>
      <c r="Q85" s="3"/>
    </row>
    <row r="86" customFormat="false" ht="15" hidden="false" customHeight="false" outlineLevel="0" collapsed="false">
      <c r="I86" s="17"/>
      <c r="J86" s="2"/>
      <c r="P86" s="3"/>
      <c r="Q86" s="3"/>
    </row>
    <row r="87" customFormat="false" ht="15" hidden="false" customHeight="false" outlineLevel="0" collapsed="false">
      <c r="I87" s="17"/>
      <c r="J87" s="2"/>
      <c r="P87" s="3"/>
      <c r="Q87" s="3"/>
    </row>
    <row r="88" customFormat="false" ht="15" hidden="false" customHeight="false" outlineLevel="0" collapsed="false">
      <c r="I88" s="17"/>
      <c r="J88" s="2"/>
      <c r="P88" s="3"/>
      <c r="Q88" s="3"/>
    </row>
    <row r="89" customFormat="false" ht="15" hidden="false" customHeight="false" outlineLevel="0" collapsed="false">
      <c r="I89" s="17"/>
      <c r="J89" s="2"/>
      <c r="P89" s="3"/>
      <c r="Q89" s="3"/>
    </row>
    <row r="90" customFormat="false" ht="15" hidden="false" customHeight="false" outlineLevel="0" collapsed="false">
      <c r="I90" s="17"/>
      <c r="J90" s="2"/>
      <c r="P90" s="3"/>
      <c r="Q90" s="3"/>
    </row>
    <row r="91" customFormat="false" ht="15" hidden="false" customHeight="false" outlineLevel="0" collapsed="false">
      <c r="I91" s="17"/>
      <c r="J91" s="2"/>
      <c r="P91" s="3"/>
      <c r="Q91" s="3"/>
    </row>
    <row r="92" customFormat="false" ht="15" hidden="false" customHeight="false" outlineLevel="0" collapsed="false">
      <c r="I92" s="17"/>
      <c r="J92" s="2"/>
      <c r="P92" s="3"/>
      <c r="Q92" s="3"/>
    </row>
    <row r="93" customFormat="false" ht="15" hidden="false" customHeight="false" outlineLevel="0" collapsed="false">
      <c r="I93" s="17"/>
      <c r="J93" s="2"/>
      <c r="P93" s="3"/>
      <c r="Q93" s="3"/>
    </row>
    <row r="94" customFormat="false" ht="15" hidden="false" customHeight="false" outlineLevel="0" collapsed="false">
      <c r="I94" s="17"/>
      <c r="J94" s="2"/>
      <c r="P94" s="3"/>
      <c r="Q94" s="3"/>
    </row>
    <row r="95" customFormat="false" ht="15" hidden="false" customHeight="false" outlineLevel="0" collapsed="false">
      <c r="I95" s="17"/>
      <c r="J95" s="2"/>
      <c r="P95" s="3"/>
      <c r="Q95" s="3"/>
    </row>
    <row r="96" customFormat="false" ht="15" hidden="false" customHeight="false" outlineLevel="0" collapsed="false">
      <c r="I96" s="17"/>
      <c r="J96" s="2"/>
      <c r="P96" s="3"/>
      <c r="Q96" s="3"/>
    </row>
    <row r="97" customFormat="false" ht="15" hidden="false" customHeight="false" outlineLevel="0" collapsed="false">
      <c r="I97" s="17"/>
      <c r="J97" s="2"/>
      <c r="P97" s="3"/>
      <c r="Q97" s="3"/>
    </row>
    <row r="98" customFormat="false" ht="15" hidden="false" customHeight="false" outlineLevel="0" collapsed="false">
      <c r="I98" s="17"/>
      <c r="J98" s="2"/>
      <c r="P98" s="3"/>
      <c r="Q98" s="3"/>
    </row>
    <row r="99" customFormat="false" ht="15" hidden="false" customHeight="false" outlineLevel="0" collapsed="false">
      <c r="I99" s="17"/>
      <c r="J99" s="2"/>
      <c r="P99" s="3"/>
      <c r="Q99" s="3"/>
    </row>
    <row r="100" customFormat="false" ht="15" hidden="false" customHeight="false" outlineLevel="0" collapsed="false">
      <c r="I100" s="17"/>
      <c r="J100" s="2"/>
      <c r="P100" s="3"/>
      <c r="Q100" s="3"/>
    </row>
    <row r="101" customFormat="false" ht="15" hidden="false" customHeight="false" outlineLevel="0" collapsed="false">
      <c r="I101" s="17"/>
      <c r="J101" s="2"/>
      <c r="P101" s="3"/>
      <c r="Q101" s="3"/>
    </row>
    <row r="102" customFormat="false" ht="15" hidden="false" customHeight="false" outlineLevel="0" collapsed="false">
      <c r="I102" s="17"/>
      <c r="J102" s="2"/>
      <c r="P102" s="3"/>
      <c r="Q102" s="3"/>
    </row>
    <row r="103" customFormat="false" ht="15" hidden="false" customHeight="false" outlineLevel="0" collapsed="false">
      <c r="I103" s="17"/>
      <c r="J103" s="2"/>
      <c r="P103" s="3"/>
      <c r="Q103" s="3"/>
    </row>
    <row r="104" customFormat="false" ht="15" hidden="false" customHeight="false" outlineLevel="0" collapsed="false">
      <c r="I104" s="17"/>
      <c r="J104" s="2"/>
      <c r="P104" s="3"/>
      <c r="Q104" s="3"/>
    </row>
    <row r="105" customFormat="false" ht="15" hidden="false" customHeight="false" outlineLevel="0" collapsed="false">
      <c r="I105" s="17"/>
      <c r="J105" s="2"/>
      <c r="P105" s="3"/>
      <c r="Q105" s="3"/>
    </row>
    <row r="106" customFormat="false" ht="15" hidden="false" customHeight="false" outlineLevel="0" collapsed="false">
      <c r="I106" s="17"/>
      <c r="J106" s="2"/>
      <c r="P106" s="3"/>
      <c r="Q106" s="3"/>
    </row>
    <row r="107" customFormat="false" ht="15" hidden="false" customHeight="false" outlineLevel="0" collapsed="false">
      <c r="I107" s="17"/>
      <c r="J107" s="2"/>
      <c r="P107" s="3"/>
      <c r="Q107" s="3"/>
    </row>
    <row r="108" customFormat="false" ht="15" hidden="false" customHeight="false" outlineLevel="0" collapsed="false">
      <c r="I108" s="17"/>
      <c r="J108" s="2"/>
      <c r="P108" s="3"/>
      <c r="Q108" s="3"/>
    </row>
    <row r="109" customFormat="false" ht="15" hidden="false" customHeight="false" outlineLevel="0" collapsed="false">
      <c r="I109" s="17"/>
      <c r="J109" s="2"/>
      <c r="P109" s="3"/>
      <c r="Q109" s="3"/>
    </row>
    <row r="110" customFormat="false" ht="15" hidden="false" customHeight="false" outlineLevel="0" collapsed="false">
      <c r="I110" s="17"/>
      <c r="J110" s="2"/>
      <c r="P110" s="3"/>
      <c r="Q110" s="3"/>
    </row>
    <row r="111" customFormat="false" ht="15" hidden="false" customHeight="false" outlineLevel="0" collapsed="false">
      <c r="I111" s="17"/>
      <c r="J111" s="2"/>
      <c r="P111" s="3"/>
      <c r="Q111" s="3"/>
    </row>
    <row r="112" customFormat="false" ht="15" hidden="false" customHeight="false" outlineLevel="0" collapsed="false">
      <c r="I112" s="17"/>
      <c r="J112" s="2"/>
      <c r="P112" s="3"/>
      <c r="Q112" s="3"/>
    </row>
    <row r="113" customFormat="false" ht="15" hidden="false" customHeight="false" outlineLevel="0" collapsed="false">
      <c r="I113" s="17"/>
      <c r="J113" s="2"/>
      <c r="P113" s="3"/>
      <c r="Q113" s="3"/>
    </row>
    <row r="114" customFormat="false" ht="15" hidden="false" customHeight="false" outlineLevel="0" collapsed="false">
      <c r="I114" s="17"/>
      <c r="J114" s="2"/>
      <c r="P114" s="3"/>
      <c r="Q114" s="3"/>
    </row>
    <row r="115" customFormat="false" ht="15" hidden="false" customHeight="false" outlineLevel="0" collapsed="false">
      <c r="I115" s="17"/>
      <c r="J115" s="2"/>
      <c r="P115" s="3"/>
      <c r="Q115" s="3"/>
    </row>
    <row r="116" customFormat="false" ht="15" hidden="false" customHeight="false" outlineLevel="0" collapsed="false">
      <c r="I116" s="17"/>
      <c r="J116" s="2"/>
      <c r="P116" s="3"/>
      <c r="Q116" s="3"/>
    </row>
    <row r="117" customFormat="false" ht="15" hidden="false" customHeight="false" outlineLevel="0" collapsed="false">
      <c r="I117" s="17"/>
      <c r="J117" s="2"/>
      <c r="P117" s="3"/>
      <c r="Q117" s="3"/>
    </row>
    <row r="118" customFormat="false" ht="15" hidden="false" customHeight="false" outlineLevel="0" collapsed="false">
      <c r="I118" s="17"/>
      <c r="J118" s="2"/>
      <c r="P118" s="3"/>
      <c r="Q118" s="3"/>
    </row>
    <row r="119" customFormat="false" ht="15" hidden="false" customHeight="false" outlineLevel="0" collapsed="false">
      <c r="I119" s="17"/>
      <c r="J119" s="2"/>
      <c r="P119" s="3"/>
      <c r="Q119" s="3"/>
    </row>
    <row r="120" customFormat="false" ht="15" hidden="false" customHeight="false" outlineLevel="0" collapsed="false">
      <c r="I120" s="17"/>
      <c r="J120" s="2"/>
      <c r="P120" s="3"/>
      <c r="Q120" s="3"/>
    </row>
    <row r="121" customFormat="false" ht="15" hidden="false" customHeight="false" outlineLevel="0" collapsed="false">
      <c r="I121" s="17"/>
      <c r="J121" s="2"/>
      <c r="P121" s="3"/>
      <c r="Q121" s="3"/>
    </row>
    <row r="122" customFormat="false" ht="15" hidden="false" customHeight="false" outlineLevel="0" collapsed="false">
      <c r="I122" s="17"/>
      <c r="J122" s="2"/>
      <c r="K122" s="18"/>
      <c r="N122" s="2"/>
      <c r="P122" s="3"/>
      <c r="Q122" s="3"/>
    </row>
    <row r="123" customFormat="false" ht="15" hidden="false" customHeight="false" outlineLevel="0" collapsed="false">
      <c r="I123" s="17"/>
      <c r="J123" s="2"/>
      <c r="P123" s="3"/>
      <c r="Q123" s="3"/>
    </row>
    <row r="124" customFormat="false" ht="15" hidden="false" customHeight="false" outlineLevel="0" collapsed="false">
      <c r="I124" s="17"/>
      <c r="J124" s="2"/>
      <c r="P124" s="3"/>
      <c r="Q124" s="3"/>
    </row>
    <row r="125" customFormat="false" ht="15" hidden="false" customHeight="false" outlineLevel="0" collapsed="false">
      <c r="I125" s="17"/>
      <c r="J125" s="2"/>
      <c r="P125" s="3"/>
      <c r="Q125" s="3"/>
    </row>
    <row r="126" customFormat="false" ht="15" hidden="false" customHeight="false" outlineLevel="0" collapsed="false">
      <c r="I126" s="17"/>
      <c r="J126" s="2"/>
      <c r="P126" s="3"/>
      <c r="Q126" s="3"/>
    </row>
    <row r="127" customFormat="false" ht="15" hidden="false" customHeight="false" outlineLevel="0" collapsed="false">
      <c r="I127" s="17"/>
      <c r="J127" s="2"/>
      <c r="P127" s="3"/>
      <c r="Q127" s="3"/>
    </row>
    <row r="128" customFormat="false" ht="15" hidden="false" customHeight="false" outlineLevel="0" collapsed="false">
      <c r="I128" s="17"/>
      <c r="J128" s="2"/>
      <c r="P128" s="3"/>
      <c r="Q128" s="3"/>
    </row>
    <row r="129" customFormat="false" ht="15" hidden="false" customHeight="false" outlineLevel="0" collapsed="false">
      <c r="I129" s="17"/>
      <c r="J129" s="2"/>
      <c r="P129" s="3"/>
      <c r="Q129" s="3"/>
    </row>
    <row r="130" customFormat="false" ht="15" hidden="false" customHeight="false" outlineLevel="0" collapsed="false">
      <c r="I130" s="17"/>
      <c r="J130" s="2"/>
      <c r="P130" s="3"/>
      <c r="Q130" s="3"/>
    </row>
    <row r="131" customFormat="false" ht="15" hidden="false" customHeight="false" outlineLevel="0" collapsed="false">
      <c r="I131" s="17"/>
      <c r="J131" s="2"/>
      <c r="P131" s="3"/>
      <c r="Q131" s="3"/>
    </row>
    <row r="132" customFormat="false" ht="15" hidden="false" customHeight="false" outlineLevel="0" collapsed="false">
      <c r="I132" s="17"/>
      <c r="J132" s="2"/>
      <c r="P132" s="3"/>
      <c r="Q132" s="3"/>
    </row>
    <row r="133" customFormat="false" ht="15" hidden="false" customHeight="false" outlineLevel="0" collapsed="false">
      <c r="I133" s="17"/>
      <c r="J133" s="2"/>
      <c r="P133" s="3"/>
      <c r="Q133" s="3"/>
    </row>
    <row r="134" customFormat="false" ht="15" hidden="false" customHeight="false" outlineLevel="0" collapsed="false">
      <c r="I134" s="17"/>
      <c r="J134" s="2"/>
      <c r="P134" s="3"/>
      <c r="Q134" s="3"/>
    </row>
    <row r="135" customFormat="false" ht="15" hidden="false" customHeight="false" outlineLevel="0" collapsed="false">
      <c r="I135" s="17"/>
      <c r="J135" s="2"/>
      <c r="P135" s="3"/>
      <c r="Q135" s="3"/>
    </row>
    <row r="136" customFormat="false" ht="15" hidden="false" customHeight="false" outlineLevel="0" collapsed="false">
      <c r="I136" s="17"/>
      <c r="J136" s="2"/>
      <c r="P136" s="3"/>
      <c r="Q136" s="3"/>
    </row>
    <row r="137" customFormat="false" ht="15" hidden="false" customHeight="false" outlineLevel="0" collapsed="false">
      <c r="I137" s="17"/>
      <c r="J137" s="2"/>
      <c r="P137" s="3"/>
      <c r="Q137" s="3"/>
    </row>
    <row r="138" customFormat="false" ht="15" hidden="false" customHeight="false" outlineLevel="0" collapsed="false">
      <c r="I138" s="17"/>
      <c r="J138" s="2"/>
      <c r="P138" s="3"/>
      <c r="Q138" s="3"/>
    </row>
    <row r="139" customFormat="false" ht="15" hidden="false" customHeight="false" outlineLevel="0" collapsed="false">
      <c r="I139" s="17"/>
      <c r="J139" s="2"/>
      <c r="P139" s="3"/>
      <c r="Q139" s="3"/>
    </row>
    <row r="140" customFormat="false" ht="15" hidden="false" customHeight="false" outlineLevel="0" collapsed="false">
      <c r="I140" s="17"/>
      <c r="J140" s="2"/>
      <c r="P140" s="3"/>
      <c r="Q140" s="3"/>
    </row>
    <row r="141" customFormat="false" ht="15" hidden="false" customHeight="false" outlineLevel="0" collapsed="false">
      <c r="I141" s="17"/>
      <c r="J141" s="2"/>
      <c r="P141" s="3"/>
      <c r="Q141" s="3"/>
    </row>
    <row r="142" customFormat="false" ht="15" hidden="false" customHeight="false" outlineLevel="0" collapsed="false">
      <c r="I142" s="17"/>
      <c r="J142" s="2"/>
      <c r="P142" s="3"/>
      <c r="Q142" s="3"/>
    </row>
    <row r="143" customFormat="false" ht="15" hidden="false" customHeight="false" outlineLevel="0" collapsed="false">
      <c r="I143" s="17"/>
      <c r="J143" s="2"/>
      <c r="P143" s="3"/>
      <c r="Q143" s="3"/>
    </row>
    <row r="144" customFormat="false" ht="15" hidden="false" customHeight="false" outlineLevel="0" collapsed="false">
      <c r="I144" s="17"/>
      <c r="J144" s="2"/>
      <c r="P144" s="3"/>
      <c r="Q144" s="3"/>
    </row>
    <row r="145" customFormat="false" ht="15" hidden="false" customHeight="false" outlineLevel="0" collapsed="false">
      <c r="I145" s="17"/>
      <c r="J145" s="2"/>
      <c r="P145" s="3"/>
      <c r="Q145" s="3"/>
    </row>
    <row r="146" customFormat="false" ht="15" hidden="false" customHeight="false" outlineLevel="0" collapsed="false">
      <c r="I146" s="17"/>
      <c r="J146" s="2"/>
      <c r="P146" s="3"/>
      <c r="Q146" s="3"/>
    </row>
    <row r="147" customFormat="false" ht="15" hidden="false" customHeight="false" outlineLevel="0" collapsed="false">
      <c r="I147" s="17"/>
      <c r="J147" s="2"/>
      <c r="P147" s="3"/>
      <c r="Q147" s="3"/>
    </row>
    <row r="148" customFormat="false" ht="15" hidden="false" customHeight="false" outlineLevel="0" collapsed="false">
      <c r="I148" s="17"/>
      <c r="J148" s="2"/>
      <c r="P148" s="3"/>
      <c r="Q148" s="3"/>
    </row>
    <row r="149" customFormat="false" ht="15" hidden="false" customHeight="false" outlineLevel="0" collapsed="false">
      <c r="I149" s="17"/>
      <c r="J149" s="2"/>
      <c r="P149" s="3"/>
      <c r="Q149" s="3"/>
    </row>
    <row r="150" customFormat="false" ht="15" hidden="false" customHeight="false" outlineLevel="0" collapsed="false">
      <c r="I150" s="17"/>
      <c r="J150" s="2"/>
      <c r="P150" s="3"/>
      <c r="Q150" s="3"/>
    </row>
    <row r="151" customFormat="false" ht="15" hidden="false" customHeight="false" outlineLevel="0" collapsed="false">
      <c r="I151" s="17"/>
      <c r="J151" s="2"/>
      <c r="N151" s="2"/>
      <c r="P151" s="2"/>
      <c r="Q151" s="3"/>
    </row>
    <row r="152" customFormat="false" ht="15" hidden="false" customHeight="false" outlineLevel="0" collapsed="false">
      <c r="I152" s="17"/>
      <c r="J152" s="2"/>
      <c r="P152" s="3"/>
      <c r="Q152" s="3"/>
    </row>
    <row r="153" customFormat="false" ht="15" hidden="false" customHeight="false" outlineLevel="0" collapsed="false">
      <c r="I153" s="17"/>
      <c r="J153" s="2"/>
      <c r="N153" s="2"/>
      <c r="P153" s="3"/>
      <c r="Q153" s="3"/>
    </row>
    <row r="154" customFormat="false" ht="15" hidden="false" customHeight="false" outlineLevel="0" collapsed="false">
      <c r="I154" s="17"/>
      <c r="J154" s="2"/>
      <c r="P154" s="3"/>
      <c r="Q154" s="3"/>
    </row>
    <row r="155" customFormat="false" ht="15" hidden="false" customHeight="false" outlineLevel="0" collapsed="false">
      <c r="I155" s="17"/>
      <c r="J155" s="2"/>
      <c r="P155" s="3"/>
      <c r="Q155" s="3"/>
    </row>
    <row r="156" customFormat="false" ht="15" hidden="false" customHeight="false" outlineLevel="0" collapsed="false">
      <c r="I156" s="17"/>
      <c r="J156" s="2"/>
      <c r="P156" s="3"/>
      <c r="Q156" s="3"/>
    </row>
    <row r="157" customFormat="false" ht="15" hidden="false" customHeight="false" outlineLevel="0" collapsed="false">
      <c r="I157" s="17"/>
      <c r="J157" s="2"/>
      <c r="P157" s="3"/>
      <c r="Q157" s="3"/>
    </row>
    <row r="158" customFormat="false" ht="15" hidden="false" customHeight="false" outlineLevel="0" collapsed="false">
      <c r="I158" s="17"/>
      <c r="J158" s="2"/>
      <c r="P158" s="3"/>
      <c r="Q158" s="3"/>
    </row>
    <row r="159" customFormat="false" ht="15" hidden="false" customHeight="false" outlineLevel="0" collapsed="false">
      <c r="I159" s="17"/>
      <c r="J159" s="2"/>
      <c r="P159" s="3"/>
      <c r="Q159" s="3"/>
    </row>
    <row r="160" customFormat="false" ht="15" hidden="false" customHeight="false" outlineLevel="0" collapsed="false">
      <c r="I160" s="17"/>
      <c r="J160" s="2"/>
      <c r="P160" s="3"/>
      <c r="Q160" s="3"/>
    </row>
    <row r="161" customFormat="false" ht="15" hidden="false" customHeight="false" outlineLevel="0" collapsed="false">
      <c r="I161" s="17"/>
      <c r="J161" s="2"/>
      <c r="P161" s="3"/>
      <c r="Q161" s="3"/>
    </row>
    <row r="162" customFormat="false" ht="15" hidden="false" customHeight="false" outlineLevel="0" collapsed="false">
      <c r="I162" s="17"/>
      <c r="J162" s="2"/>
      <c r="P162" s="3"/>
      <c r="Q162" s="3"/>
    </row>
    <row r="163" customFormat="false" ht="15" hidden="false" customHeight="false" outlineLevel="0" collapsed="false">
      <c r="I163" s="17"/>
      <c r="J163" s="2"/>
      <c r="P163" s="3"/>
      <c r="Q163" s="3"/>
    </row>
    <row r="164" customFormat="false" ht="15" hidden="false" customHeight="false" outlineLevel="0" collapsed="false">
      <c r="I164" s="17"/>
      <c r="J164" s="2"/>
      <c r="P164" s="3"/>
      <c r="Q164" s="3"/>
    </row>
    <row r="165" customFormat="false" ht="15" hidden="false" customHeight="false" outlineLevel="0" collapsed="false">
      <c r="I165" s="17"/>
      <c r="J165" s="2"/>
      <c r="P165" s="3"/>
      <c r="Q165" s="3"/>
    </row>
    <row r="166" customFormat="false" ht="15" hidden="false" customHeight="false" outlineLevel="0" collapsed="false">
      <c r="I166" s="17"/>
      <c r="J166" s="2"/>
      <c r="P166" s="3"/>
      <c r="Q166" s="3"/>
    </row>
    <row r="167" customFormat="false" ht="15" hidden="false" customHeight="false" outlineLevel="0" collapsed="false">
      <c r="I167" s="17"/>
      <c r="J167" s="2"/>
      <c r="P167" s="3"/>
      <c r="Q167" s="3"/>
    </row>
    <row r="168" customFormat="false" ht="15" hidden="false" customHeight="false" outlineLevel="0" collapsed="false">
      <c r="I168" s="17"/>
      <c r="J168" s="2"/>
      <c r="P168" s="3"/>
      <c r="Q168" s="3"/>
    </row>
    <row r="169" customFormat="false" ht="15" hidden="false" customHeight="false" outlineLevel="0" collapsed="false">
      <c r="I169" s="17"/>
      <c r="J169" s="2"/>
      <c r="P169" s="3"/>
      <c r="Q169" s="3"/>
    </row>
    <row r="170" customFormat="false" ht="15" hidden="false" customHeight="false" outlineLevel="0" collapsed="false">
      <c r="I170" s="17"/>
      <c r="J170" s="2"/>
      <c r="P170" s="3"/>
      <c r="Q170" s="3"/>
    </row>
    <row r="171" customFormat="false" ht="15" hidden="false" customHeight="false" outlineLevel="0" collapsed="false">
      <c r="I171" s="17"/>
      <c r="J171" s="2"/>
      <c r="P171" s="3"/>
      <c r="Q171" s="3"/>
    </row>
    <row r="172" customFormat="false" ht="15" hidden="false" customHeight="false" outlineLevel="0" collapsed="false">
      <c r="I172" s="17"/>
      <c r="J172" s="2"/>
      <c r="P172" s="3"/>
      <c r="Q172" s="3"/>
    </row>
    <row r="173" customFormat="false" ht="15" hidden="false" customHeight="false" outlineLevel="0" collapsed="false">
      <c r="I173" s="17"/>
      <c r="J173" s="2"/>
      <c r="P173" s="3"/>
      <c r="Q173" s="3"/>
    </row>
    <row r="174" customFormat="false" ht="15" hidden="false" customHeight="false" outlineLevel="0" collapsed="false">
      <c r="I174" s="17"/>
      <c r="J174" s="2"/>
      <c r="P174" s="3"/>
      <c r="Q174" s="3"/>
    </row>
    <row r="175" customFormat="false" ht="15" hidden="false" customHeight="false" outlineLevel="0" collapsed="false">
      <c r="I175" s="17"/>
      <c r="J175" s="2"/>
      <c r="P175" s="3"/>
      <c r="Q175" s="3"/>
    </row>
    <row r="176" customFormat="false" ht="15" hidden="false" customHeight="false" outlineLevel="0" collapsed="false">
      <c r="I176" s="17"/>
      <c r="J176" s="2"/>
      <c r="P176" s="3"/>
      <c r="Q17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43359375" defaultRowHeight="15" zeroHeight="false" outlineLevelRow="0" outlineLevelCol="0"/>
  <cols>
    <col collapsed="false" customWidth="true" hidden="false" outlineLevel="0" max="6" min="5" style="0" width="14.01"/>
  </cols>
  <sheetData>
    <row r="1" customFormat="false" ht="15" hidden="false" customHeight="false" outlineLevel="0" collapsed="false">
      <c r="A1" s="4" t="s">
        <v>0</v>
      </c>
      <c r="B1" s="4" t="s">
        <v>66</v>
      </c>
      <c r="C1" s="5" t="s">
        <v>67</v>
      </c>
      <c r="D1" s="6" t="s">
        <v>3</v>
      </c>
      <c r="E1" s="7" t="s">
        <v>8</v>
      </c>
      <c r="F1" s="7" t="s">
        <v>9</v>
      </c>
    </row>
    <row r="2" customFormat="false" ht="15" hidden="false" customHeight="false" outlineLevel="0" collapsed="false">
      <c r="A2" s="19" t="s">
        <v>68</v>
      </c>
      <c r="B2" s="19" t="s">
        <v>69</v>
      </c>
      <c r="C2" s="19" t="s">
        <v>70</v>
      </c>
      <c r="D2" s="20" t="n">
        <v>2</v>
      </c>
      <c r="E2" s="21" t="n">
        <v>105116000</v>
      </c>
      <c r="F2" s="21" t="n">
        <v>0</v>
      </c>
    </row>
    <row r="3" customFormat="false" ht="15" hidden="false" customHeight="false" outlineLevel="0" collapsed="false">
      <c r="A3" s="19" t="s">
        <v>71</v>
      </c>
      <c r="B3" s="19" t="s">
        <v>72</v>
      </c>
      <c r="C3" s="19" t="s">
        <v>70</v>
      </c>
      <c r="D3" s="20" t="n">
        <v>2</v>
      </c>
      <c r="E3" s="21" t="n">
        <v>109152000</v>
      </c>
      <c r="F3" s="21" t="n">
        <v>0</v>
      </c>
    </row>
    <row r="4" customFormat="false" ht="15" hidden="false" customHeight="false" outlineLevel="0" collapsed="false">
      <c r="A4" s="19" t="s">
        <v>73</v>
      </c>
      <c r="B4" s="19" t="s">
        <v>74</v>
      </c>
      <c r="C4" s="19" t="s">
        <v>70</v>
      </c>
      <c r="D4" s="20" t="n">
        <v>2</v>
      </c>
      <c r="E4" s="21" t="n">
        <v>97783000</v>
      </c>
      <c r="F4" s="21" t="n">
        <v>0</v>
      </c>
    </row>
    <row r="5" customFormat="false" ht="15" hidden="false" customHeight="false" outlineLevel="0" collapsed="false">
      <c r="A5" s="19" t="s">
        <v>75</v>
      </c>
      <c r="B5" s="19" t="s">
        <v>76</v>
      </c>
      <c r="C5" s="19" t="s">
        <v>70</v>
      </c>
      <c r="D5" s="20" t="n">
        <v>2</v>
      </c>
      <c r="E5" s="21" t="n">
        <v>97011000</v>
      </c>
      <c r="F5" s="21" t="n">
        <v>0</v>
      </c>
    </row>
    <row r="6" customFormat="false" ht="15" hidden="false" customHeight="false" outlineLevel="0" collapsed="false">
      <c r="A6" s="22" t="s">
        <v>77</v>
      </c>
      <c r="B6" s="22" t="s">
        <v>69</v>
      </c>
      <c r="C6" s="22" t="s">
        <v>78</v>
      </c>
      <c r="D6" s="23" t="n">
        <v>2</v>
      </c>
      <c r="E6" s="24" t="n">
        <v>135189000</v>
      </c>
      <c r="F6" s="24" t="n">
        <v>0</v>
      </c>
    </row>
    <row r="7" customFormat="false" ht="15" hidden="false" customHeight="false" outlineLevel="0" collapsed="false">
      <c r="A7" s="22" t="s">
        <v>79</v>
      </c>
      <c r="B7" s="22" t="s">
        <v>72</v>
      </c>
      <c r="C7" s="22" t="s">
        <v>78</v>
      </c>
      <c r="D7" s="23" t="n">
        <v>2</v>
      </c>
      <c r="E7" s="24" t="n">
        <v>115716000</v>
      </c>
      <c r="F7" s="24" t="n">
        <v>0</v>
      </c>
    </row>
    <row r="8" customFormat="false" ht="15" hidden="false" customHeight="false" outlineLevel="0" collapsed="false">
      <c r="A8" s="22" t="s">
        <v>80</v>
      </c>
      <c r="B8" s="22" t="s">
        <v>74</v>
      </c>
      <c r="C8" s="22" t="s">
        <v>78</v>
      </c>
      <c r="D8" s="23" t="n">
        <v>2</v>
      </c>
      <c r="E8" s="24" t="n">
        <v>103865000</v>
      </c>
      <c r="F8" s="24" t="n">
        <v>0</v>
      </c>
    </row>
    <row r="9" customFormat="false" ht="15" hidden="false" customHeight="false" outlineLevel="0" collapsed="false">
      <c r="A9" s="22" t="s">
        <v>81</v>
      </c>
      <c r="B9" s="22" t="s">
        <v>76</v>
      </c>
      <c r="C9" s="22" t="s">
        <v>78</v>
      </c>
      <c r="D9" s="23" t="n">
        <v>2</v>
      </c>
      <c r="E9" s="24" t="n">
        <v>102405000</v>
      </c>
      <c r="F9" s="2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43359375" defaultRowHeight="15" zeroHeight="false" outlineLevelRow="0" outlineLevelCol="0"/>
  <cols>
    <col collapsed="false" customWidth="true" hidden="false" outlineLevel="0" max="5" min="5" style="0" width="14.01"/>
    <col collapsed="false" customWidth="true" hidden="false" outlineLevel="0" max="6" min="6" style="0" width="13.01"/>
  </cols>
  <sheetData>
    <row r="1" customFormat="false" ht="15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7" t="s">
        <v>8</v>
      </c>
      <c r="F1" s="7" t="s">
        <v>9</v>
      </c>
    </row>
    <row r="2" customFormat="false" ht="15" hidden="false" customHeight="false" outlineLevel="0" collapsed="false">
      <c r="A2" s="19" t="s">
        <v>82</v>
      </c>
      <c r="B2" s="19" t="n">
        <v>0</v>
      </c>
      <c r="C2" s="19" t="n">
        <v>6</v>
      </c>
      <c r="D2" s="19" t="n">
        <v>4</v>
      </c>
      <c r="E2" s="21" t="n">
        <v>31883000</v>
      </c>
      <c r="F2" s="21" t="n">
        <f aca="false">16740*1000</f>
        <v>16740000</v>
      </c>
    </row>
    <row r="3" customFormat="false" ht="15" hidden="false" customHeight="false" outlineLevel="0" collapsed="false">
      <c r="A3" s="19" t="s">
        <v>83</v>
      </c>
      <c r="B3" s="19" t="n">
        <v>6</v>
      </c>
      <c r="C3" s="19" t="n">
        <v>12</v>
      </c>
      <c r="D3" s="19" t="n">
        <v>4</v>
      </c>
      <c r="E3" s="21" t="n">
        <v>36038000</v>
      </c>
      <c r="F3" s="21" t="n">
        <f aca="false">1000*14820</f>
        <v>14820000</v>
      </c>
    </row>
    <row r="4" customFormat="false" ht="15" hidden="false" customHeight="false" outlineLevel="0" collapsed="false">
      <c r="A4" s="19" t="s">
        <v>84</v>
      </c>
      <c r="B4" s="19" t="n">
        <v>12</v>
      </c>
      <c r="C4" s="19" t="n">
        <v>18</v>
      </c>
      <c r="D4" s="19" t="n">
        <v>4</v>
      </c>
      <c r="E4" s="21" t="n">
        <v>42492000</v>
      </c>
      <c r="F4" s="21" t="n">
        <f aca="false">1000*13550</f>
        <v>13550000</v>
      </c>
    </row>
    <row r="5" customFormat="false" ht="15" hidden="false" customHeight="false" outlineLevel="0" collapsed="false">
      <c r="A5" s="19" t="s">
        <v>85</v>
      </c>
      <c r="B5" s="19" t="n">
        <v>18</v>
      </c>
      <c r="C5" s="19" t="n">
        <v>54</v>
      </c>
      <c r="D5" s="19" t="n">
        <v>4</v>
      </c>
      <c r="E5" s="21" t="n">
        <v>73560000</v>
      </c>
      <c r="F5" s="21" t="n">
        <f aca="false">1000*13130</f>
        <v>13130000</v>
      </c>
    </row>
    <row r="6" customFormat="false" ht="15" hidden="false" customHeight="false" outlineLevel="0" collapsed="false">
      <c r="A6" s="19" t="s">
        <v>86</v>
      </c>
      <c r="B6" s="19" t="n">
        <v>54</v>
      </c>
      <c r="C6" s="19" t="n">
        <v>500</v>
      </c>
      <c r="D6" s="19" t="n">
        <v>4</v>
      </c>
      <c r="E6" s="21" t="n">
        <v>130401000</v>
      </c>
      <c r="F6" s="21" t="n">
        <f aca="false">1000*13130</f>
        <v>13130000</v>
      </c>
    </row>
    <row r="7" customFormat="false" ht="15" hidden="false" customHeight="false" outlineLevel="0" collapsed="false">
      <c r="A7" s="22" t="s">
        <v>87</v>
      </c>
      <c r="B7" s="22" t="n">
        <v>0</v>
      </c>
      <c r="C7" s="22" t="n">
        <v>2.4</v>
      </c>
      <c r="D7" s="22" t="n">
        <v>3</v>
      </c>
      <c r="E7" s="24" t="n">
        <v>21112000</v>
      </c>
      <c r="F7" s="24" t="n">
        <f aca="false">1000*20740</f>
        <v>20740000</v>
      </c>
    </row>
    <row r="8" customFormat="false" ht="15" hidden="false" customHeight="false" outlineLevel="0" collapsed="false">
      <c r="A8" s="22" t="s">
        <v>88</v>
      </c>
      <c r="B8" s="22" t="n">
        <v>2.4</v>
      </c>
      <c r="C8" s="22" t="n">
        <v>5.4</v>
      </c>
      <c r="D8" s="22" t="n">
        <v>3</v>
      </c>
      <c r="E8" s="24" t="n">
        <v>22833000</v>
      </c>
      <c r="F8" s="24" t="n">
        <f aca="false">1000*17980</f>
        <v>17980000</v>
      </c>
    </row>
    <row r="9" customFormat="false" ht="15" hidden="false" customHeight="false" outlineLevel="0" collapsed="false">
      <c r="A9" s="22" t="s">
        <v>89</v>
      </c>
      <c r="B9" s="22" t="n">
        <v>4</v>
      </c>
      <c r="C9" s="22" t="n">
        <v>14.4</v>
      </c>
      <c r="D9" s="22" t="n">
        <v>3</v>
      </c>
      <c r="E9" s="24" t="n">
        <v>26589000</v>
      </c>
      <c r="F9" s="24" t="n">
        <f aca="false">1000*15920</f>
        <v>15920000</v>
      </c>
    </row>
    <row r="10" customFormat="false" ht="15" hidden="false" customHeight="false" outlineLevel="0" collapsed="false">
      <c r="A10" s="22" t="s">
        <v>90</v>
      </c>
      <c r="B10" s="22" t="n">
        <v>14.4</v>
      </c>
      <c r="C10" s="22" t="n">
        <v>28.8</v>
      </c>
      <c r="D10" s="22" t="n">
        <v>3</v>
      </c>
      <c r="E10" s="24" t="n">
        <v>48879000</v>
      </c>
      <c r="F10" s="24" t="n">
        <f aca="false">1000*15920</f>
        <v>15920000</v>
      </c>
    </row>
    <row r="11" customFormat="false" ht="15" hidden="false" customHeight="false" outlineLevel="0" collapsed="false">
      <c r="A11" s="22" t="s">
        <v>91</v>
      </c>
      <c r="B11" s="22" t="n">
        <v>28.8</v>
      </c>
      <c r="C11" s="22" t="n">
        <v>500</v>
      </c>
      <c r="D11" s="22" t="n">
        <v>3</v>
      </c>
      <c r="E11" s="24" t="n">
        <v>71680000</v>
      </c>
      <c r="F11" s="24" t="n">
        <f aca="false">1000*15920</f>
        <v>15920000</v>
      </c>
    </row>
    <row r="12" customFormat="false" ht="15" hidden="false" customHeight="false" outlineLevel="0" collapsed="false">
      <c r="A12" s="25" t="s">
        <v>92</v>
      </c>
      <c r="B12" s="25" t="n">
        <v>0</v>
      </c>
      <c r="C12" s="25" t="n">
        <v>0.18</v>
      </c>
      <c r="D12" s="25" t="n">
        <v>2</v>
      </c>
      <c r="E12" s="26" t="n">
        <v>10525000</v>
      </c>
      <c r="F12" s="26" t="n">
        <f aca="false">1000*35930</f>
        <v>35930000</v>
      </c>
    </row>
    <row r="13" customFormat="false" ht="15" hidden="false" customHeight="false" outlineLevel="0" collapsed="false">
      <c r="A13" s="25" t="s">
        <v>93</v>
      </c>
      <c r="B13" s="25" t="n">
        <v>0.18</v>
      </c>
      <c r="C13" s="25" t="n">
        <v>0.36</v>
      </c>
      <c r="D13" s="25" t="n">
        <v>2</v>
      </c>
      <c r="E13" s="26" t="n">
        <v>10608000</v>
      </c>
      <c r="F13" s="26" t="n">
        <f aca="false">1000*31810</f>
        <v>31810000</v>
      </c>
    </row>
    <row r="14" customFormat="false" ht="15" hidden="false" customHeight="false" outlineLevel="0" collapsed="false">
      <c r="A14" s="25" t="s">
        <v>94</v>
      </c>
      <c r="B14" s="25" t="n">
        <v>0.36</v>
      </c>
      <c r="C14" s="25" t="n">
        <v>0.6</v>
      </c>
      <c r="D14" s="25" t="n">
        <v>2</v>
      </c>
      <c r="E14" s="26" t="n">
        <v>11641000</v>
      </c>
      <c r="F14" s="26" t="n">
        <f aca="false">1000*28490</f>
        <v>28490000</v>
      </c>
    </row>
    <row r="15" customFormat="false" ht="15" hidden="false" customHeight="false" outlineLevel="0" collapsed="false">
      <c r="A15" s="25" t="s">
        <v>95</v>
      </c>
      <c r="B15" s="25" t="n">
        <v>0.6</v>
      </c>
      <c r="C15" s="25" t="n">
        <v>1.2</v>
      </c>
      <c r="D15" s="25" t="n">
        <v>2</v>
      </c>
      <c r="E15" s="26" t="n">
        <v>12304000</v>
      </c>
      <c r="F15" s="26" t="n">
        <f aca="false">1000*25230</f>
        <v>25230000</v>
      </c>
    </row>
    <row r="16" customFormat="false" ht="15" hidden="false" customHeight="false" outlineLevel="0" collapsed="false">
      <c r="A16" s="25" t="s">
        <v>96</v>
      </c>
      <c r="B16" s="25" t="n">
        <v>1.2</v>
      </c>
      <c r="C16" s="25" t="n">
        <v>2.4</v>
      </c>
      <c r="D16" s="25" t="n">
        <v>2</v>
      </c>
      <c r="E16" s="26" t="n">
        <v>13243000</v>
      </c>
      <c r="F16" s="26" t="n">
        <f aca="false">1000*22340</f>
        <v>22340000</v>
      </c>
    </row>
    <row r="17" customFormat="false" ht="15" hidden="false" customHeight="false" outlineLevel="0" collapsed="false">
      <c r="A17" s="25" t="s">
        <v>97</v>
      </c>
      <c r="B17" s="25" t="n">
        <v>2.4</v>
      </c>
      <c r="C17" s="25" t="n">
        <v>3.6</v>
      </c>
      <c r="D17" s="25" t="n">
        <v>2</v>
      </c>
      <c r="E17" s="26" t="n">
        <v>14655000</v>
      </c>
      <c r="F17" s="26" t="n">
        <f aca="false">1000*20420</f>
        <v>20420000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43359375" defaultRowHeight="15" zeroHeight="false" outlineLevelRow="0" outlineLevelCol="0"/>
  <cols>
    <col collapsed="false" customWidth="true" hidden="false" outlineLevel="0" max="5" min="5" style="0" width="14.01"/>
    <col collapsed="false" customWidth="true" hidden="false" outlineLevel="0" max="6" min="6" style="0" width="12.29"/>
  </cols>
  <sheetData>
    <row r="1" customFormat="false" ht="15" hidden="false" customHeight="false" outlineLevel="0" collapsed="false">
      <c r="A1" s="4" t="s">
        <v>0</v>
      </c>
      <c r="B1" s="4" t="s">
        <v>66</v>
      </c>
      <c r="C1" s="5" t="s">
        <v>67</v>
      </c>
      <c r="D1" s="6" t="s">
        <v>3</v>
      </c>
      <c r="E1" s="7" t="s">
        <v>9</v>
      </c>
      <c r="F1" s="7" t="s">
        <v>8</v>
      </c>
    </row>
    <row r="2" customFormat="false" ht="15" hidden="false" customHeight="false" outlineLevel="0" collapsed="false">
      <c r="A2" s="19" t="s">
        <v>98</v>
      </c>
      <c r="B2" s="19" t="s">
        <v>99</v>
      </c>
      <c r="C2" s="19" t="s">
        <v>70</v>
      </c>
      <c r="D2" s="20" t="n">
        <v>4</v>
      </c>
      <c r="E2" s="21" t="n">
        <v>645516000</v>
      </c>
      <c r="F2" s="21" t="n">
        <v>0</v>
      </c>
    </row>
    <row r="3" customFormat="false" ht="15" hidden="false" customHeight="false" outlineLevel="0" collapsed="false">
      <c r="A3" s="19" t="s">
        <v>100</v>
      </c>
      <c r="B3" s="19" t="s">
        <v>101</v>
      </c>
      <c r="C3" s="19" t="s">
        <v>70</v>
      </c>
      <c r="D3" s="20" t="n">
        <v>4</v>
      </c>
      <c r="E3" s="21" t="n">
        <v>568989000</v>
      </c>
      <c r="F3" s="21" t="n">
        <v>0</v>
      </c>
    </row>
    <row r="4" customFormat="false" ht="15" hidden="false" customHeight="false" outlineLevel="0" collapsed="false">
      <c r="A4" s="19" t="s">
        <v>102</v>
      </c>
      <c r="B4" s="19" t="s">
        <v>103</v>
      </c>
      <c r="C4" s="19" t="s">
        <v>74</v>
      </c>
      <c r="D4" s="20" t="n">
        <v>4</v>
      </c>
      <c r="E4" s="21" t="n">
        <v>534030000</v>
      </c>
      <c r="F4" s="21" t="n">
        <v>0</v>
      </c>
    </row>
    <row r="5" customFormat="false" ht="15" hidden="false" customHeight="false" outlineLevel="0" collapsed="false">
      <c r="A5" s="22"/>
      <c r="B5" s="22"/>
      <c r="C5" s="22"/>
      <c r="D5" s="23"/>
      <c r="E5" s="24"/>
      <c r="F5" s="24"/>
    </row>
    <row r="6" customFormat="false" ht="15" hidden="false" customHeight="false" outlineLevel="0" collapsed="false">
      <c r="A6" s="22"/>
      <c r="B6" s="22"/>
      <c r="C6" s="22"/>
      <c r="D6" s="23"/>
      <c r="E6" s="24"/>
      <c r="F6" s="24"/>
    </row>
    <row r="7" customFormat="false" ht="15" hidden="false" customHeight="false" outlineLevel="0" collapsed="false">
      <c r="A7" s="22"/>
      <c r="B7" s="22"/>
      <c r="C7" s="22"/>
      <c r="D7" s="23"/>
      <c r="E7" s="24"/>
      <c r="F7" s="24"/>
    </row>
    <row r="8" customFormat="false" ht="15" hidden="false" customHeight="false" outlineLevel="0" collapsed="false">
      <c r="A8" s="22"/>
      <c r="B8" s="22"/>
      <c r="C8" s="22"/>
      <c r="D8" s="23"/>
      <c r="E8" s="24"/>
      <c r="F8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43359375" defaultRowHeight="15" zeroHeight="false" outlineLevelRow="0" outlineLevelCol="0"/>
  <cols>
    <col collapsed="false" customWidth="true" hidden="false" outlineLevel="0" max="1" min="1" style="27" width="15"/>
    <col collapsed="false" customWidth="true" hidden="false" outlineLevel="0" max="7" min="2" style="27" width="14.28"/>
  </cols>
  <sheetData>
    <row r="1" customFormat="false" ht="15" hidden="false" customHeight="false" outlineLevel="0" collapsed="false">
      <c r="A1" s="28" t="s">
        <v>0</v>
      </c>
      <c r="B1" s="28" t="s">
        <v>66</v>
      </c>
      <c r="C1" s="29" t="s">
        <v>104</v>
      </c>
      <c r="D1" s="29" t="s">
        <v>105</v>
      </c>
      <c r="E1" s="29" t="s">
        <v>106</v>
      </c>
      <c r="F1" s="30" t="s">
        <v>9</v>
      </c>
      <c r="G1" s="30" t="s">
        <v>8</v>
      </c>
    </row>
    <row r="2" customFormat="false" ht="15" hidden="false" customHeight="false" outlineLevel="0" collapsed="false">
      <c r="A2" s="31" t="s">
        <v>107</v>
      </c>
      <c r="B2" s="32" t="s">
        <v>108</v>
      </c>
      <c r="C2" s="32" t="s">
        <v>109</v>
      </c>
      <c r="D2" s="32" t="s">
        <v>110</v>
      </c>
      <c r="E2" s="32" t="s">
        <v>111</v>
      </c>
      <c r="F2" s="33" t="n">
        <v>203914000</v>
      </c>
      <c r="G2" s="21" t="n">
        <v>0</v>
      </c>
    </row>
    <row r="3" customFormat="false" ht="15" hidden="false" customHeight="false" outlineLevel="0" collapsed="false">
      <c r="A3" s="31" t="s">
        <v>112</v>
      </c>
      <c r="B3" s="32" t="s">
        <v>108</v>
      </c>
      <c r="C3" s="32" t="s">
        <v>109</v>
      </c>
      <c r="D3" s="32" t="s">
        <v>110</v>
      </c>
      <c r="E3" s="32" t="s">
        <v>113</v>
      </c>
      <c r="F3" s="33" t="n">
        <v>212204000</v>
      </c>
      <c r="G3" s="21" t="n">
        <v>0</v>
      </c>
    </row>
    <row r="4" customFormat="false" ht="15" hidden="false" customHeight="false" outlineLevel="0" collapsed="false">
      <c r="A4" s="31" t="s">
        <v>114</v>
      </c>
      <c r="B4" s="32" t="s">
        <v>108</v>
      </c>
      <c r="C4" s="32" t="s">
        <v>109</v>
      </c>
      <c r="D4" s="32" t="s">
        <v>110</v>
      </c>
      <c r="E4" s="32" t="s">
        <v>115</v>
      </c>
      <c r="F4" s="33" t="n">
        <v>231231000</v>
      </c>
      <c r="G4" s="21" t="n">
        <v>0</v>
      </c>
    </row>
    <row r="5" customFormat="false" ht="15" hidden="false" customHeight="false" outlineLevel="0" collapsed="false">
      <c r="A5" s="31" t="s">
        <v>116</v>
      </c>
      <c r="B5" s="32" t="s">
        <v>108</v>
      </c>
      <c r="C5" s="32" t="s">
        <v>109</v>
      </c>
      <c r="D5" s="32" t="s">
        <v>110</v>
      </c>
      <c r="E5" s="32" t="s">
        <v>117</v>
      </c>
      <c r="F5" s="33" t="n">
        <v>238890000</v>
      </c>
      <c r="G5" s="21" t="n">
        <v>0</v>
      </c>
    </row>
    <row r="6" customFormat="false" ht="15" hidden="false" customHeight="false" outlineLevel="0" collapsed="false">
      <c r="A6" s="31" t="s">
        <v>118</v>
      </c>
      <c r="B6" s="32" t="s">
        <v>108</v>
      </c>
      <c r="C6" s="32" t="s">
        <v>78</v>
      </c>
      <c r="D6" s="32" t="s">
        <v>110</v>
      </c>
      <c r="E6" s="32" t="s">
        <v>111</v>
      </c>
      <c r="F6" s="33" t="n">
        <v>257809000</v>
      </c>
      <c r="G6" s="34" t="n">
        <v>0</v>
      </c>
    </row>
    <row r="7" customFormat="false" ht="15" hidden="false" customHeight="false" outlineLevel="0" collapsed="false">
      <c r="A7" s="31" t="s">
        <v>119</v>
      </c>
      <c r="B7" s="32" t="s">
        <v>108</v>
      </c>
      <c r="C7" s="32" t="s">
        <v>78</v>
      </c>
      <c r="D7" s="32" t="s">
        <v>110</v>
      </c>
      <c r="E7" s="32" t="s">
        <v>113</v>
      </c>
      <c r="F7" s="33" t="n">
        <v>273925000</v>
      </c>
      <c r="G7" s="34" t="n">
        <v>0</v>
      </c>
    </row>
    <row r="8" customFormat="false" ht="15" hidden="false" customHeight="false" outlineLevel="0" collapsed="false">
      <c r="A8" s="31" t="s">
        <v>120</v>
      </c>
      <c r="B8" s="32" t="s">
        <v>108</v>
      </c>
      <c r="C8" s="32" t="s">
        <v>78</v>
      </c>
      <c r="D8" s="32" t="s">
        <v>110</v>
      </c>
      <c r="E8" s="32" t="s">
        <v>115</v>
      </c>
      <c r="F8" s="33" t="n">
        <v>309580000</v>
      </c>
      <c r="G8" s="34" t="n">
        <v>0</v>
      </c>
    </row>
    <row r="9" customFormat="false" ht="15" hidden="false" customHeight="false" outlineLevel="0" collapsed="false">
      <c r="A9" s="31" t="s">
        <v>121</v>
      </c>
      <c r="B9" s="32" t="s">
        <v>108</v>
      </c>
      <c r="C9" s="32" t="s">
        <v>78</v>
      </c>
      <c r="D9" s="32" t="s">
        <v>110</v>
      </c>
      <c r="E9" s="32" t="s">
        <v>117</v>
      </c>
      <c r="F9" s="33" t="n">
        <v>328924000</v>
      </c>
      <c r="G9" s="34" t="n">
        <v>0</v>
      </c>
    </row>
    <row r="10" customFormat="false" ht="15" hidden="false" customHeight="false" outlineLevel="0" collapsed="false">
      <c r="A10" s="31" t="s">
        <v>122</v>
      </c>
      <c r="B10" s="32" t="s">
        <v>108</v>
      </c>
      <c r="C10" s="32" t="s">
        <v>109</v>
      </c>
      <c r="D10" s="32" t="s">
        <v>123</v>
      </c>
      <c r="E10" s="32" t="s">
        <v>111</v>
      </c>
      <c r="F10" s="33" t="n">
        <v>332836000</v>
      </c>
      <c r="G10" s="34" t="n">
        <v>0</v>
      </c>
    </row>
    <row r="11" customFormat="false" ht="15" hidden="false" customHeight="false" outlineLevel="0" collapsed="false">
      <c r="A11" s="31" t="s">
        <v>124</v>
      </c>
      <c r="B11" s="32" t="s">
        <v>108</v>
      </c>
      <c r="C11" s="32" t="s">
        <v>109</v>
      </c>
      <c r="D11" s="32" t="s">
        <v>123</v>
      </c>
      <c r="E11" s="32" t="s">
        <v>113</v>
      </c>
      <c r="F11" s="33" t="n">
        <v>341127000</v>
      </c>
      <c r="G11" s="34" t="n">
        <v>0</v>
      </c>
    </row>
    <row r="12" customFormat="false" ht="15" hidden="false" customHeight="false" outlineLevel="0" collapsed="false">
      <c r="A12" s="31" t="s">
        <v>125</v>
      </c>
      <c r="B12" s="32" t="s">
        <v>108</v>
      </c>
      <c r="C12" s="32" t="s">
        <v>109</v>
      </c>
      <c r="D12" s="32" t="s">
        <v>123</v>
      </c>
      <c r="E12" s="32" t="s">
        <v>115</v>
      </c>
      <c r="F12" s="33" t="n">
        <v>356103000</v>
      </c>
      <c r="G12" s="34" t="n">
        <v>0</v>
      </c>
    </row>
    <row r="13" customFormat="false" ht="15" hidden="false" customHeight="false" outlineLevel="0" collapsed="false">
      <c r="A13" s="31" t="s">
        <v>126</v>
      </c>
      <c r="B13" s="32" t="s">
        <v>108</v>
      </c>
      <c r="C13" s="32" t="s">
        <v>109</v>
      </c>
      <c r="D13" s="32" t="s">
        <v>123</v>
      </c>
      <c r="E13" s="32" t="s">
        <v>117</v>
      </c>
      <c r="F13" s="33" t="n">
        <v>367813000</v>
      </c>
      <c r="G13" s="34" t="n">
        <v>0</v>
      </c>
    </row>
    <row r="14" customFormat="false" ht="15" hidden="false" customHeight="false" outlineLevel="0" collapsed="false">
      <c r="A14" s="31" t="s">
        <v>127</v>
      </c>
      <c r="B14" s="32" t="s">
        <v>108</v>
      </c>
      <c r="C14" s="32" t="s">
        <v>78</v>
      </c>
      <c r="D14" s="32" t="s">
        <v>123</v>
      </c>
      <c r="E14" s="32" t="s">
        <v>111</v>
      </c>
      <c r="F14" s="33" t="n">
        <v>386398000</v>
      </c>
      <c r="G14" s="34" t="n">
        <v>0</v>
      </c>
    </row>
    <row r="15" customFormat="false" ht="15" hidden="false" customHeight="false" outlineLevel="0" collapsed="false">
      <c r="A15" s="31" t="s">
        <v>128</v>
      </c>
      <c r="B15" s="32" t="s">
        <v>108</v>
      </c>
      <c r="C15" s="32" t="s">
        <v>78</v>
      </c>
      <c r="D15" s="32" t="s">
        <v>123</v>
      </c>
      <c r="E15" s="32" t="s">
        <v>113</v>
      </c>
      <c r="F15" s="33" t="n">
        <v>408513000</v>
      </c>
      <c r="G15" s="34" t="n">
        <v>0</v>
      </c>
    </row>
    <row r="16" customFormat="false" ht="15" hidden="false" customHeight="false" outlineLevel="0" collapsed="false">
      <c r="A16" s="31" t="s">
        <v>129</v>
      </c>
      <c r="B16" s="32" t="s">
        <v>108</v>
      </c>
      <c r="C16" s="32" t="s">
        <v>78</v>
      </c>
      <c r="D16" s="32" t="s">
        <v>123</v>
      </c>
      <c r="E16" s="32" t="s">
        <v>115</v>
      </c>
      <c r="F16" s="33" t="n">
        <v>438169000</v>
      </c>
      <c r="G16" s="34" t="n">
        <v>0</v>
      </c>
    </row>
    <row r="17" customFormat="false" ht="15" hidden="false" customHeight="false" outlineLevel="0" collapsed="false">
      <c r="A17" s="31" t="s">
        <v>130</v>
      </c>
      <c r="B17" s="32" t="s">
        <v>108</v>
      </c>
      <c r="C17" s="32" t="s">
        <v>78</v>
      </c>
      <c r="D17" s="32" t="s">
        <v>123</v>
      </c>
      <c r="E17" s="32" t="s">
        <v>117</v>
      </c>
      <c r="F17" s="33" t="n">
        <v>451427000</v>
      </c>
      <c r="G17" s="34" t="n">
        <v>0</v>
      </c>
    </row>
    <row r="18" customFormat="false" ht="15" hidden="false" customHeight="false" outlineLevel="0" collapsed="false">
      <c r="A18" s="31" t="s">
        <v>131</v>
      </c>
      <c r="B18" s="32" t="s">
        <v>108</v>
      </c>
      <c r="C18" s="32" t="s">
        <v>109</v>
      </c>
      <c r="D18" s="32" t="s">
        <v>132</v>
      </c>
      <c r="E18" s="32" t="s">
        <v>111</v>
      </c>
      <c r="F18" s="33" t="n">
        <v>217935000</v>
      </c>
      <c r="G18" s="34" t="n">
        <v>0</v>
      </c>
    </row>
    <row r="19" customFormat="false" ht="15" hidden="false" customHeight="false" outlineLevel="0" collapsed="false">
      <c r="A19" s="31" t="s">
        <v>133</v>
      </c>
      <c r="B19" s="32" t="s">
        <v>108</v>
      </c>
      <c r="C19" s="32" t="s">
        <v>109</v>
      </c>
      <c r="D19" s="32" t="s">
        <v>132</v>
      </c>
      <c r="E19" s="32" t="s">
        <v>113</v>
      </c>
      <c r="F19" s="33" t="n">
        <v>223507000</v>
      </c>
      <c r="G19" s="34" t="n">
        <v>0</v>
      </c>
    </row>
    <row r="20" customFormat="false" ht="15" hidden="false" customHeight="false" outlineLevel="0" collapsed="false">
      <c r="A20" s="31" t="s">
        <v>134</v>
      </c>
      <c r="B20" s="32" t="s">
        <v>108</v>
      </c>
      <c r="C20" s="32" t="s">
        <v>109</v>
      </c>
      <c r="D20" s="32" t="s">
        <v>132</v>
      </c>
      <c r="E20" s="32" t="s">
        <v>115</v>
      </c>
      <c r="F20" s="33" t="n">
        <v>254902000</v>
      </c>
      <c r="G20" s="34" t="n">
        <v>0</v>
      </c>
    </row>
    <row r="21" customFormat="false" ht="15" hidden="false" customHeight="false" outlineLevel="0" collapsed="false">
      <c r="A21" s="31" t="s">
        <v>135</v>
      </c>
      <c r="B21" s="32" t="s">
        <v>108</v>
      </c>
      <c r="C21" s="32" t="s">
        <v>109</v>
      </c>
      <c r="D21" s="32" t="s">
        <v>132</v>
      </c>
      <c r="E21" s="32" t="s">
        <v>117</v>
      </c>
      <c r="F21" s="33" t="n">
        <v>261805000</v>
      </c>
      <c r="G21" s="34" t="n">
        <v>0</v>
      </c>
    </row>
    <row r="22" customFormat="false" ht="15" hidden="false" customHeight="false" outlineLevel="0" collapsed="false">
      <c r="A22" s="31" t="s">
        <v>136</v>
      </c>
      <c r="B22" s="32" t="s">
        <v>108</v>
      </c>
      <c r="C22" s="32" t="s">
        <v>78</v>
      </c>
      <c r="D22" s="32" t="s">
        <v>132</v>
      </c>
      <c r="E22" s="32" t="s">
        <v>111</v>
      </c>
      <c r="F22" s="33" t="n">
        <v>311045000</v>
      </c>
      <c r="G22" s="34" t="n">
        <v>0</v>
      </c>
    </row>
    <row r="23" customFormat="false" ht="15" hidden="false" customHeight="false" outlineLevel="0" collapsed="false">
      <c r="A23" s="31" t="s">
        <v>137</v>
      </c>
      <c r="B23" s="32" t="s">
        <v>108</v>
      </c>
      <c r="C23" s="32" t="s">
        <v>78</v>
      </c>
      <c r="D23" s="32" t="s">
        <v>132</v>
      </c>
      <c r="E23" s="32" t="s">
        <v>113</v>
      </c>
      <c r="F23" s="33" t="n">
        <v>326814000</v>
      </c>
      <c r="G23" s="34" t="n">
        <v>0</v>
      </c>
    </row>
    <row r="24" customFormat="false" ht="15" hidden="false" customHeight="false" outlineLevel="0" collapsed="false">
      <c r="A24" s="31" t="s">
        <v>138</v>
      </c>
      <c r="B24" s="32" t="s">
        <v>108</v>
      </c>
      <c r="C24" s="32" t="s">
        <v>78</v>
      </c>
      <c r="D24" s="32" t="s">
        <v>132</v>
      </c>
      <c r="E24" s="32" t="s">
        <v>115</v>
      </c>
      <c r="F24" s="33" t="n">
        <v>380053000</v>
      </c>
      <c r="G24" s="34" t="n">
        <v>0</v>
      </c>
    </row>
    <row r="25" customFormat="false" ht="15" hidden="false" customHeight="false" outlineLevel="0" collapsed="false">
      <c r="A25" s="31" t="s">
        <v>139</v>
      </c>
      <c r="B25" s="32" t="s">
        <v>108</v>
      </c>
      <c r="C25" s="32" t="s">
        <v>78</v>
      </c>
      <c r="D25" s="32" t="s">
        <v>132</v>
      </c>
      <c r="E25" s="32" t="s">
        <v>117</v>
      </c>
      <c r="F25" s="33" t="n">
        <v>393900000</v>
      </c>
      <c r="G25" s="34" t="n">
        <v>0</v>
      </c>
    </row>
    <row r="26" customFormat="false" ht="15" hidden="false" customHeight="false" outlineLevel="0" collapsed="false">
      <c r="A26" s="35" t="s">
        <v>140</v>
      </c>
      <c r="B26" s="36" t="s">
        <v>141</v>
      </c>
      <c r="C26" s="36" t="s">
        <v>109</v>
      </c>
      <c r="D26" s="36" t="s">
        <v>110</v>
      </c>
      <c r="E26" s="36" t="s">
        <v>111</v>
      </c>
      <c r="F26" s="37" t="n">
        <v>161668000</v>
      </c>
      <c r="G26" s="24" t="n">
        <v>0</v>
      </c>
    </row>
    <row r="27" customFormat="false" ht="15" hidden="false" customHeight="false" outlineLevel="0" collapsed="false">
      <c r="A27" s="35" t="s">
        <v>142</v>
      </c>
      <c r="B27" s="36" t="s">
        <v>141</v>
      </c>
      <c r="C27" s="36" t="s">
        <v>109</v>
      </c>
      <c r="D27" s="36" t="s">
        <v>110</v>
      </c>
      <c r="E27" s="36" t="s">
        <v>113</v>
      </c>
      <c r="F27" s="37" t="n">
        <v>169923000</v>
      </c>
      <c r="G27" s="24" t="n">
        <v>0</v>
      </c>
    </row>
    <row r="28" customFormat="false" ht="15" hidden="false" customHeight="false" outlineLevel="0" collapsed="false">
      <c r="A28" s="35" t="s">
        <v>143</v>
      </c>
      <c r="B28" s="36" t="s">
        <v>141</v>
      </c>
      <c r="C28" s="36" t="s">
        <v>109</v>
      </c>
      <c r="D28" s="36" t="s">
        <v>110</v>
      </c>
      <c r="E28" s="36" t="s">
        <v>115</v>
      </c>
      <c r="F28" s="37" t="n">
        <v>206539000</v>
      </c>
      <c r="G28" s="24" t="n">
        <v>0</v>
      </c>
    </row>
    <row r="29" customFormat="false" ht="15" hidden="false" customHeight="false" outlineLevel="0" collapsed="false">
      <c r="A29" s="35" t="s">
        <v>144</v>
      </c>
      <c r="B29" s="36" t="s">
        <v>141</v>
      </c>
      <c r="C29" s="36" t="s">
        <v>109</v>
      </c>
      <c r="D29" s="36" t="s">
        <v>110</v>
      </c>
      <c r="E29" s="36" t="s">
        <v>117</v>
      </c>
      <c r="F29" s="37" t="n">
        <v>214164000</v>
      </c>
      <c r="G29" s="38" t="n">
        <v>0</v>
      </c>
    </row>
    <row r="30" customFormat="false" ht="15" hidden="false" customHeight="false" outlineLevel="0" collapsed="false">
      <c r="A30" s="35" t="s">
        <v>145</v>
      </c>
      <c r="B30" s="36" t="s">
        <v>141</v>
      </c>
      <c r="C30" s="36" t="s">
        <v>78</v>
      </c>
      <c r="D30" s="36" t="s">
        <v>110</v>
      </c>
      <c r="E30" s="36" t="s">
        <v>111</v>
      </c>
      <c r="F30" s="37" t="n">
        <v>220682000</v>
      </c>
      <c r="G30" s="39" t="n">
        <v>0</v>
      </c>
    </row>
    <row r="31" customFormat="false" ht="15" hidden="false" customHeight="false" outlineLevel="0" collapsed="false">
      <c r="A31" s="35" t="s">
        <v>146</v>
      </c>
      <c r="B31" s="36" t="s">
        <v>141</v>
      </c>
      <c r="C31" s="36" t="s">
        <v>78</v>
      </c>
      <c r="D31" s="36" t="s">
        <v>110</v>
      </c>
      <c r="E31" s="36" t="s">
        <v>113</v>
      </c>
      <c r="F31" s="37" t="n">
        <v>236730000</v>
      </c>
      <c r="G31" s="39" t="n">
        <v>0</v>
      </c>
    </row>
    <row r="32" customFormat="false" ht="15" hidden="false" customHeight="false" outlineLevel="0" collapsed="false">
      <c r="A32" s="35" t="s">
        <v>147</v>
      </c>
      <c r="B32" s="36" t="s">
        <v>141</v>
      </c>
      <c r="C32" s="36" t="s">
        <v>78</v>
      </c>
      <c r="D32" s="36" t="s">
        <v>110</v>
      </c>
      <c r="E32" s="36" t="s">
        <v>115</v>
      </c>
      <c r="F32" s="37" t="n">
        <v>289807000</v>
      </c>
      <c r="G32" s="39" t="n">
        <v>0</v>
      </c>
    </row>
    <row r="33" customFormat="false" ht="15" hidden="false" customHeight="false" outlineLevel="0" collapsed="false">
      <c r="A33" s="35" t="s">
        <v>148</v>
      </c>
      <c r="B33" s="36" t="s">
        <v>141</v>
      </c>
      <c r="C33" s="36" t="s">
        <v>78</v>
      </c>
      <c r="D33" s="36" t="s">
        <v>110</v>
      </c>
      <c r="E33" s="36" t="s">
        <v>117</v>
      </c>
      <c r="F33" s="37" t="n">
        <v>309110000</v>
      </c>
      <c r="G33" s="39" t="n">
        <v>0</v>
      </c>
    </row>
    <row r="34" customFormat="false" ht="15" hidden="false" customHeight="false" outlineLevel="0" collapsed="false">
      <c r="A34" s="35" t="s">
        <v>149</v>
      </c>
      <c r="B34" s="36" t="s">
        <v>141</v>
      </c>
      <c r="C34" s="36" t="s">
        <v>109</v>
      </c>
      <c r="D34" s="36" t="s">
        <v>123</v>
      </c>
      <c r="E34" s="36" t="s">
        <v>111</v>
      </c>
      <c r="F34" s="37" t="n">
        <v>253880000</v>
      </c>
      <c r="G34" s="39" t="n">
        <v>0</v>
      </c>
    </row>
    <row r="35" customFormat="false" ht="15" hidden="false" customHeight="false" outlineLevel="0" collapsed="false">
      <c r="A35" s="35" t="s">
        <v>150</v>
      </c>
      <c r="B35" s="36" t="s">
        <v>141</v>
      </c>
      <c r="C35" s="36" t="s">
        <v>109</v>
      </c>
      <c r="D35" s="36" t="s">
        <v>123</v>
      </c>
      <c r="E35" s="36" t="s">
        <v>113</v>
      </c>
      <c r="F35" s="37" t="n">
        <v>262135000</v>
      </c>
      <c r="G35" s="39" t="n">
        <v>0</v>
      </c>
    </row>
    <row r="36" customFormat="false" ht="15" hidden="false" customHeight="false" outlineLevel="0" collapsed="false">
      <c r="A36" s="35" t="s">
        <v>151</v>
      </c>
      <c r="B36" s="36" t="s">
        <v>141</v>
      </c>
      <c r="C36" s="36" t="s">
        <v>109</v>
      </c>
      <c r="D36" s="36" t="s">
        <v>123</v>
      </c>
      <c r="E36" s="36" t="s">
        <v>115</v>
      </c>
      <c r="F36" s="37" t="n">
        <v>277069000</v>
      </c>
      <c r="G36" s="39" t="n">
        <v>0</v>
      </c>
    </row>
    <row r="37" customFormat="false" ht="15" hidden="false" customHeight="false" outlineLevel="0" collapsed="false">
      <c r="A37" s="35" t="s">
        <v>152</v>
      </c>
      <c r="B37" s="36" t="s">
        <v>141</v>
      </c>
      <c r="C37" s="36" t="s">
        <v>109</v>
      </c>
      <c r="D37" s="36" t="s">
        <v>123</v>
      </c>
      <c r="E37" s="36" t="s">
        <v>117</v>
      </c>
      <c r="F37" s="37" t="n">
        <v>318328000</v>
      </c>
      <c r="G37" s="39" t="n">
        <v>0</v>
      </c>
    </row>
    <row r="38" customFormat="false" ht="15" hidden="false" customHeight="false" outlineLevel="0" collapsed="false">
      <c r="A38" s="35" t="s">
        <v>153</v>
      </c>
      <c r="B38" s="36" t="s">
        <v>141</v>
      </c>
      <c r="C38" s="36" t="s">
        <v>78</v>
      </c>
      <c r="D38" s="36" t="s">
        <v>123</v>
      </c>
      <c r="E38" s="36" t="s">
        <v>111</v>
      </c>
      <c r="F38" s="37" t="n">
        <v>312431000</v>
      </c>
      <c r="G38" s="39" t="n">
        <v>0</v>
      </c>
    </row>
    <row r="39" customFormat="false" ht="15" hidden="false" customHeight="false" outlineLevel="0" collapsed="false">
      <c r="A39" s="35" t="s">
        <v>154</v>
      </c>
      <c r="B39" s="36" t="s">
        <v>141</v>
      </c>
      <c r="C39" s="36" t="s">
        <v>78</v>
      </c>
      <c r="D39" s="36" t="s">
        <v>123</v>
      </c>
      <c r="E39" s="36" t="s">
        <v>113</v>
      </c>
      <c r="F39" s="37" t="n">
        <v>364052000</v>
      </c>
      <c r="G39" s="39" t="n">
        <v>0</v>
      </c>
    </row>
    <row r="40" customFormat="false" ht="15" hidden="false" customHeight="false" outlineLevel="0" collapsed="false">
      <c r="A40" s="35" t="s">
        <v>155</v>
      </c>
      <c r="B40" s="36" t="s">
        <v>141</v>
      </c>
      <c r="C40" s="36" t="s">
        <v>78</v>
      </c>
      <c r="D40" s="36" t="s">
        <v>123</v>
      </c>
      <c r="E40" s="36" t="s">
        <v>115</v>
      </c>
      <c r="F40" s="37" t="n">
        <v>393625000</v>
      </c>
      <c r="G40" s="39" t="n">
        <v>0</v>
      </c>
    </row>
    <row r="41" customFormat="false" ht="15" hidden="false" customHeight="false" outlineLevel="0" collapsed="false">
      <c r="A41" s="35" t="s">
        <v>156</v>
      </c>
      <c r="B41" s="36" t="s">
        <v>141</v>
      </c>
      <c r="C41" s="36" t="s">
        <v>78</v>
      </c>
      <c r="D41" s="36" t="s">
        <v>123</v>
      </c>
      <c r="E41" s="36" t="s">
        <v>117</v>
      </c>
      <c r="F41" s="37" t="n">
        <v>406827000</v>
      </c>
      <c r="G41" s="39" t="n">
        <v>0</v>
      </c>
    </row>
    <row r="42" customFormat="false" ht="15" hidden="false" customHeight="false" outlineLevel="0" collapsed="false">
      <c r="A42" s="35" t="s">
        <v>157</v>
      </c>
      <c r="B42" s="36" t="s">
        <v>141</v>
      </c>
      <c r="C42" s="36" t="s">
        <v>109</v>
      </c>
      <c r="D42" s="36" t="s">
        <v>132</v>
      </c>
      <c r="E42" s="36" t="s">
        <v>111</v>
      </c>
      <c r="F42" s="37" t="n">
        <v>196693000</v>
      </c>
      <c r="G42" s="39" t="n">
        <v>0</v>
      </c>
    </row>
    <row r="43" customFormat="false" ht="15" hidden="false" customHeight="false" outlineLevel="0" collapsed="false">
      <c r="A43" s="35" t="s">
        <v>158</v>
      </c>
      <c r="B43" s="36" t="s">
        <v>141</v>
      </c>
      <c r="C43" s="36" t="s">
        <v>109</v>
      </c>
      <c r="D43" s="36" t="s">
        <v>132</v>
      </c>
      <c r="E43" s="36" t="s">
        <v>113</v>
      </c>
      <c r="F43" s="37" t="n">
        <v>204527000</v>
      </c>
      <c r="G43" s="39" t="n">
        <v>0</v>
      </c>
    </row>
    <row r="44" customFormat="false" ht="15" hidden="false" customHeight="false" outlineLevel="0" collapsed="false">
      <c r="A44" s="35" t="s">
        <v>159</v>
      </c>
      <c r="B44" s="36" t="s">
        <v>141</v>
      </c>
      <c r="C44" s="36" t="s">
        <v>109</v>
      </c>
      <c r="D44" s="36" t="s">
        <v>132</v>
      </c>
      <c r="E44" s="36" t="s">
        <v>115</v>
      </c>
      <c r="F44" s="37" t="n">
        <v>222313000</v>
      </c>
      <c r="G44" s="39" t="n">
        <v>0</v>
      </c>
    </row>
    <row r="45" customFormat="false" ht="15" hidden="false" customHeight="false" outlineLevel="0" collapsed="false">
      <c r="A45" s="35" t="s">
        <v>160</v>
      </c>
      <c r="B45" s="36" t="s">
        <v>141</v>
      </c>
      <c r="C45" s="36" t="s">
        <v>109</v>
      </c>
      <c r="D45" s="36" t="s">
        <v>132</v>
      </c>
      <c r="E45" s="36" t="s">
        <v>117</v>
      </c>
      <c r="F45" s="37" t="n">
        <v>229216000</v>
      </c>
      <c r="G45" s="39" t="n">
        <v>0</v>
      </c>
    </row>
    <row r="46" customFormat="false" ht="15" hidden="false" customHeight="false" outlineLevel="0" collapsed="false">
      <c r="A46" s="35" t="s">
        <v>161</v>
      </c>
      <c r="B46" s="36" t="s">
        <v>141</v>
      </c>
      <c r="C46" s="36" t="s">
        <v>78</v>
      </c>
      <c r="D46" s="36" t="s">
        <v>132</v>
      </c>
      <c r="E46" s="36" t="s">
        <v>111</v>
      </c>
      <c r="F46" s="37" t="n">
        <v>261089000</v>
      </c>
      <c r="G46" s="39" t="n">
        <v>0</v>
      </c>
    </row>
    <row r="47" customFormat="false" ht="15" hidden="false" customHeight="false" outlineLevel="0" collapsed="false">
      <c r="A47" s="35" t="s">
        <v>162</v>
      </c>
      <c r="B47" s="36" t="s">
        <v>141</v>
      </c>
      <c r="C47" s="36" t="s">
        <v>78</v>
      </c>
      <c r="D47" s="36" t="s">
        <v>132</v>
      </c>
      <c r="E47" s="36" t="s">
        <v>113</v>
      </c>
      <c r="F47" s="37" t="n">
        <v>276756000</v>
      </c>
      <c r="G47" s="39" t="n">
        <v>0</v>
      </c>
    </row>
    <row r="48" customFormat="false" ht="15" hidden="false" customHeight="false" outlineLevel="0" collapsed="false">
      <c r="A48" s="35" t="s">
        <v>163</v>
      </c>
      <c r="B48" s="36" t="s">
        <v>141</v>
      </c>
      <c r="C48" s="36" t="s">
        <v>78</v>
      </c>
      <c r="D48" s="36" t="s">
        <v>132</v>
      </c>
      <c r="E48" s="36" t="s">
        <v>115</v>
      </c>
      <c r="F48" s="37" t="n">
        <v>313713000</v>
      </c>
      <c r="G48" s="39" t="n">
        <v>0</v>
      </c>
    </row>
    <row r="49" customFormat="false" ht="15" hidden="false" customHeight="false" outlineLevel="0" collapsed="false">
      <c r="A49" s="35" t="s">
        <v>164</v>
      </c>
      <c r="B49" s="36" t="s">
        <v>141</v>
      </c>
      <c r="C49" s="36" t="s">
        <v>78</v>
      </c>
      <c r="D49" s="36" t="s">
        <v>132</v>
      </c>
      <c r="E49" s="36" t="s">
        <v>117</v>
      </c>
      <c r="F49" s="37" t="n">
        <v>327519000</v>
      </c>
      <c r="G49" s="3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43359375" defaultRowHeight="15" zeroHeight="false" outlineLevelRow="0" outlineLevelCol="0"/>
  <sheetData>
    <row r="1" customFormat="false" ht="15" hidden="false" customHeight="false" outlineLevel="0" collapsed="false">
      <c r="A1" s="4" t="s">
        <v>165</v>
      </c>
      <c r="B1" s="4" t="s">
        <v>166</v>
      </c>
      <c r="C1" s="5" t="s">
        <v>3</v>
      </c>
      <c r="D1" s="6" t="s">
        <v>167</v>
      </c>
    </row>
    <row r="2" customFormat="false" ht="15" hidden="false" customHeight="false" outlineLevel="0" collapsed="false">
      <c r="A2" s="19" t="n">
        <v>0</v>
      </c>
      <c r="B2" s="19" t="n">
        <v>1</v>
      </c>
      <c r="C2" s="19" t="n">
        <v>1</v>
      </c>
      <c r="D2" s="19" t="n">
        <v>0.139</v>
      </c>
    </row>
    <row r="3" customFormat="false" ht="15" hidden="false" customHeight="false" outlineLevel="0" collapsed="false">
      <c r="A3" s="19" t="n">
        <v>1</v>
      </c>
      <c r="B3" s="19" t="n">
        <v>30</v>
      </c>
      <c r="C3" s="19" t="n">
        <v>2</v>
      </c>
      <c r="D3" s="19" t="n">
        <v>0.139</v>
      </c>
    </row>
    <row r="4" customFormat="false" ht="15" hidden="false" customHeight="false" outlineLevel="0" collapsed="false">
      <c r="A4" s="19" t="n">
        <v>30</v>
      </c>
      <c r="B4" s="19" t="n">
        <v>57.5</v>
      </c>
      <c r="C4" s="19" t="n">
        <v>3</v>
      </c>
      <c r="D4" s="19" t="n">
        <v>0.139</v>
      </c>
    </row>
    <row r="5" customFormat="false" ht="15" hidden="false" customHeight="false" outlineLevel="0" collapsed="false">
      <c r="A5" s="19" t="n">
        <v>57.5</v>
      </c>
      <c r="B5" s="19" t="n">
        <v>1000</v>
      </c>
      <c r="C5" s="19" t="n">
        <v>4</v>
      </c>
      <c r="D5" s="19" t="n">
        <v>0.13</v>
      </c>
    </row>
    <row r="6" customFormat="false" ht="15" hidden="false" customHeight="false" outlineLevel="0" collapsed="false">
      <c r="D6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sheetData>
    <row r="1" customFormat="false" ht="15" hidden="false" customHeight="false" outlineLevel="0" collapsed="false">
      <c r="A1" s="4" t="s">
        <v>168</v>
      </c>
      <c r="B1" s="4" t="s">
        <v>169</v>
      </c>
      <c r="C1" s="5" t="s">
        <v>170</v>
      </c>
      <c r="D1" s="6" t="s">
        <v>171</v>
      </c>
      <c r="E1" s="4" t="s">
        <v>172</v>
      </c>
      <c r="F1" s="4" t="s">
        <v>173</v>
      </c>
      <c r="G1" s="5" t="s">
        <v>174</v>
      </c>
      <c r="H1" s="5" t="s">
        <v>175</v>
      </c>
    </row>
    <row r="2" customFormat="false" ht="15" hidden="false" customHeight="false" outlineLevel="0" collapsed="false">
      <c r="A2" s="19" t="s">
        <v>176</v>
      </c>
      <c r="B2" s="19" t="n">
        <v>101.17</v>
      </c>
      <c r="C2" s="19" t="n">
        <v>96.91</v>
      </c>
      <c r="D2" s="19" t="n">
        <v>1100</v>
      </c>
      <c r="E2" s="21" t="n">
        <v>48</v>
      </c>
      <c r="F2" s="21" t="n">
        <v>336</v>
      </c>
      <c r="G2" s="21" t="n">
        <v>3700</v>
      </c>
      <c r="H2" s="19" t="n">
        <v>35</v>
      </c>
    </row>
    <row r="3" customFormat="false" ht="15" hidden="false" customHeight="false" outlineLevel="0" collapsed="false">
      <c r="A3" s="19" t="s">
        <v>177</v>
      </c>
      <c r="B3" s="19" t="n">
        <v>101.17</v>
      </c>
      <c r="C3" s="19" t="n">
        <v>96.91</v>
      </c>
      <c r="D3" s="19" t="n">
        <v>1100</v>
      </c>
      <c r="E3" s="21" t="n">
        <v>48</v>
      </c>
      <c r="F3" s="21" t="n">
        <v>720</v>
      </c>
      <c r="G3" s="21" t="n">
        <v>3700</v>
      </c>
      <c r="H3" s="19" t="n">
        <v>35</v>
      </c>
    </row>
    <row r="4" customFormat="false" ht="15" hidden="false" customHeight="false" outlineLevel="0" collapsed="false">
      <c r="A4" s="19" t="s">
        <v>178</v>
      </c>
      <c r="B4" s="19" t="n">
        <v>101.17</v>
      </c>
      <c r="C4" s="19" t="n">
        <v>96.91</v>
      </c>
      <c r="D4" s="19" t="n">
        <v>1100</v>
      </c>
      <c r="E4" s="21" t="n">
        <v>24</v>
      </c>
      <c r="F4" s="21" t="n">
        <v>336</v>
      </c>
      <c r="G4" s="21" t="n">
        <v>3700</v>
      </c>
      <c r="H4" s="19" t="n">
        <v>35</v>
      </c>
    </row>
    <row r="5" customFormat="false" ht="15" hidden="false" customHeight="false" outlineLevel="0" collapsed="false">
      <c r="A5" s="19" t="s">
        <v>179</v>
      </c>
      <c r="B5" s="19" t="n">
        <v>101.17</v>
      </c>
      <c r="C5" s="19" t="n">
        <v>96.91</v>
      </c>
      <c r="D5" s="19" t="n">
        <v>1100</v>
      </c>
      <c r="E5" s="21" t="n">
        <v>24</v>
      </c>
      <c r="F5" s="21" t="n">
        <v>336</v>
      </c>
      <c r="G5" s="21" t="n">
        <v>3700</v>
      </c>
      <c r="H5" s="19" t="n">
        <v>35</v>
      </c>
    </row>
    <row r="6" customFormat="false" ht="15" hidden="false" customHeight="false" outlineLevel="0" collapsed="false">
      <c r="A6" s="19" t="s">
        <v>180</v>
      </c>
      <c r="B6" s="19" t="n">
        <v>101.17</v>
      </c>
      <c r="C6" s="19" t="n">
        <v>96.91</v>
      </c>
      <c r="D6" s="19" t="n">
        <v>1100</v>
      </c>
      <c r="E6" s="21" t="n">
        <v>24</v>
      </c>
      <c r="F6" s="21" t="n">
        <v>336</v>
      </c>
      <c r="G6" s="21" t="n">
        <v>3700</v>
      </c>
      <c r="H6" s="19" t="n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4" t="s">
        <v>168</v>
      </c>
      <c r="B1" s="4" t="s">
        <v>181</v>
      </c>
    </row>
    <row r="2" customFormat="false" ht="13.8" hidden="false" customHeight="false" outlineLevel="0" collapsed="false">
      <c r="A2" s="40" t="s">
        <v>182</v>
      </c>
      <c r="B2" s="0" t="n">
        <v>35</v>
      </c>
    </row>
    <row r="3" customFormat="false" ht="13.8" hidden="false" customHeight="false" outlineLevel="0" collapsed="false">
      <c r="A3" s="41" t="s">
        <v>183</v>
      </c>
      <c r="B3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D0EAABQSwMEFAACAAgAgURuTtAKJb2nAAAA+QAAABIAHABDb25maWcvUGFja2FnZS54bWwgohgAKKAUAAAAAAAAAAAAAAAAAAAAAAAAAAAAhY8xDoIwGEavQrrTlhKrIT9lYJVoYmJcG6zQCMXQYrmbg0fyCpIo6ub4vbzhfY/bHbKxbYKr6q3uTIoiTFGgTNkdtalSNLhTuEKZgK0sz7JSwSQbm4z2mKLauUtCiPce+xh3fUUYpRE5FOtdWatWoo+s/8uhNtZJUyokYP+KEQxzjhfxkuOIMwZk5lBo83XYlIwpkB8I+dC4oVdC2TDfAJknkPcN8QRQSwMEFAACAAgAgURuTg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IFEbk5OMX0dNAEAAJADAAATABwARm9ybXVsYXMvU2VjdGlvbjEubSCiGAAooBQAAAAAAAAAAAAAAAAAAAAAAAAAAADtkV9LwzAUxd8L/Q4hvrQQytZNFKUP0qoIYnXtnoyUtLvOYJuM3HQ4xr67kTIVme8+mIf8+Z1wc24OQmOlVqQY1vG57/kevggDC1IaofBZmw4MVjOJr1Wq0ZKEtGB9j7iRG7kE5UiK6yjTTd+BssGVbCFKtbLugAFNz/gcXQk+L+YXs5ucX2u9bIFkRq6Bj06q+7woqyxPqzS/5aPTqmiMXFnko0mVCSv4x1QLBOSHHUUNrmnIHjNoZSctmIQyykiq275TmEwZuVSNXki1TMbxcczIQ68tFHbTQvK1je60gqeQDZ0d0VKuNGlEV0ux0NT1WIra3fq0MJQvNyvAYPgHtt3SgY7d89YpxMKb3TGy5/EvfLLnqu9qMN+U6Q9lF/qeVIc9fs/OaYfTC+KQ/kf4ZyN8B1BLAQItABQAAgAIAIFEbk7QCiW9pwAAAPkAAAASAAAAAAAAAAAAAAAAAAAAAABDb25maWcvUGFja2FnZS54bWxQSwECLQAUAAIACACBRG5OD8rpq6QAAADpAAAAEwAAAAAAAAAAAAAAAADzAAAAW0NvbnRlbnRfVHlwZXNdLnhtbFBLAQItABQAAgAIAIFEbk5OMX0dNAEAAJADAAATAAAAAAAAAAAAAAAAAOQBAABGb3JtdWxhcy9TZWN0aW9uMS5tUEsFBgAAAAADAAMAwgAAAGUD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sSAAAAAAAAKRI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IC8+PC9JdGVtPjxJdGVtPjxJdGVtTG9jYXRpb24+PEl0ZW1UeXBlPkZvcm11bGE8L0l0ZW1UeXBlPjxJdGVtUGF0aD5TZWN0aW9uMS9UcmFuc2Zvcm1lcnNfUmlza19Db3N0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5hbWVVcGRhdGVkQWZ0ZXJGaWxsIiBWYWx1ZT0ibDAiIC8+PEVudHJ5IFR5cGU9IlJlc3VsdFR5cGUiIFZhbHVlPSJzRXhjZXB0aW9uIiAvPjxFbnRyeSBUeXBlPSJCdWZmZXJOZXh0UmVmcmVzaCIgVmFsdWU9ImwxIiAvPjxFbnRyeSBUeXBlPSJGaWxsZWRDb21wbGV0ZVJlc3VsdFRvV29ya3NoZWV0IiBWYWx1ZT0ibDEiIC8+PEVudHJ5IFR5cGU9IkFkZGVkVG9EYXRhTW9kZWwiIFZhbHVlPSJsMCIgLz48RW50cnkgVHlwZT0iRmlsbENvdW50IiBWYWx1ZT0ibDE3NSIgLz48RW50cnkgVHlwZT0iRmlsbEVycm9yQ29kZSIgVmFsdWU9InNVbmtub3duIiAvPjxFbnRyeSBUeXBlPSJGaWxsRXJyb3JDb3VudCIgVmFsdWU9ImwwIiAvPjxFbnRyeSBUeXBlPSJGaWxsTGFzdFVwZGF0ZWQiIFZhbHVlPSJkMjAxOS0wMy0wMVQxNToxOTowMy40MzM1NTc2WiIgLz48RW50cnkgVHlwZT0iRmlsbENvbHVtblR5cGVzIiBWYWx1ZT0ic0JnW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cmFuc2Zvcm1lcnNfUmlza19Db3N0L1RpcG8gY2FtYmlhZG8ue0NvbHVtbjEsMH0mcXVvdDssJnF1b3Q7U2VjdGlvbjEvVHJhbnNmb3JtZXJzX1Jpc2tfQ29zdC9UaXBvIGNhbWJpYWRvLntDb2x1bW4yLDF9JnF1b3Q7LCZxdW90O1NlY3Rpb24xL1RyYW5zZm9ybWVyc19SaXNrX0Nvc3QvVGlwbyBjYW1iaWFkby57Q29sdW1uMywyfSZxdW90OywmcXVvdDtTZWN0aW9uMS9UcmFuc2Zvcm1lcnNfUmlza19Db3N0L1RpcG8gY2FtYmlhZG8ue0NvbHVtbjQsM30mcXVvdDtdLCZxdW90O0NvbHVtbkNvdW50JnF1b3Q7OjQsJnF1b3Q7S2V5Q29sdW1uTmFtZXMmcXVvdDs6W10sJnF1b3Q7Q29sdW1uSWRlbnRpdGllcyZxdW90OzpbJnF1b3Q7U2VjdGlvbjEvVHJhbnNmb3JtZXJzX1Jpc2tfQ29zdC9UaXBvIGNhbWJpYWRvLntDb2x1bW4xLDB9JnF1b3Q7LCZxdW90O1NlY3Rpb24xL1RyYW5zZm9ybWVyc19SaXNrX0Nvc3QvVGlwbyBjYW1iaWFkby57Q29sdW1uMiwxfSZxdW90OywmcXVvdDtTZWN0aW9uMS9UcmFuc2Zvcm1lcnNfUmlza19Db3N0L1RpcG8gY2FtYmlhZG8ue0NvbHVtbjMsMn0mcXVvdDssJnF1b3Q7U2VjdGlvbjEvVHJhbnNmb3JtZXJzX1Jpc2tfQ29zdC9UaXBvIGNhbWJpYWRvLntDb2x1bW40LDN9JnF1b3Q7XSwmcXVvdDtSZWxhdGlvbnNoaXBJbmZvJnF1b3Q7OltdfSIgLz48L1N0YWJsZUVudHJpZXM+PC9JdGVtPjxJdGVtPjxJdGVtTG9jYXRpb24+PEl0ZW1UeXBlPkZvcm11bGE8L0l0ZW1UeXBlPjxJdGVtUGF0aD5TZWN0aW9uMS9UcmFuc2Zvcm1lcnNfUmlza19Db3N0L09yaWdlbjwvSXRlbVBhdGg+PC9JdGVtTG9jYXRpb24+PFN0YWJsZUVudHJpZXMgLz48L0l0ZW0+PEl0ZW0+PEl0ZW1Mb2NhdGlvbj48SXRlbVR5cGU+Rm9ybXVsYTwvSXRlbVR5cGU+PEl0ZW1QYXRoPlNlY3Rpb24xL1RyYW5zZm9ybWVyc19SaXNrX0Nvc3QvVGlwbyUyMGNhbWJpYWRvPC9JdGVtUGF0aD48L0l0ZW1Mb2NhdGlvbj48U3RhYmxlRW50cmllcyAvPjwvSXRlbT48SXRlbT48SXRlbUxvY2F0aW9uPjxJdGVtVHlwZT5Gb3JtdWxhPC9JdGVtVHlwZT48SXRlbVBhdGg+U2VjdGlvbjEvVHJhbnNmb3JtZXJzX1Jpc2tfQ29zdCUyMCgy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E3NSIgLz48RW50cnkgVHlwZT0iRmlsbEVycm9yQ29kZSIgVmFsdWU9InNVbmtub3duIiAvPjxFbnRyeSBUeXBlPSJGaWxsRXJyb3JDb3VudCIgVmFsdWU9ImwwIiAvPjxFbnRyeSBUeXBlPSJGaWxsTGFzdFVwZGF0ZWQiIFZhbHVlPSJkMjAxOS0wMy0wMVQxNjoxNDozOS4xNDgzOTE2WiIgLz48RW50cnkgVHlwZT0iRmlsbENvbHVtblR5cGVzIiBWYWx1ZT0ic0JnW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cmFuc2Zvcm1lcnNfUmlza19Db3N0ICgyKS9UaXBvIGNhbWJpYWRvLntDb2x1bW4xLDB9JnF1b3Q7LCZxdW90O1NlY3Rpb24xL1RyYW5zZm9ybWVyc19SaXNrX0Nvc3QgKDIpL1RpcG8gY2FtYmlhZG8ue0NvbHVtbjIsMX0mcXVvdDssJnF1b3Q7U2VjdGlvbjEvVHJhbnNmb3JtZXJzX1Jpc2tfQ29zdCAoMikvVGlwbyBjYW1iaWFkby57Q29sdW1uMywyfSZxdW90OywmcXVvdDtTZWN0aW9uMS9UcmFuc2Zvcm1lcnNfUmlza19Db3N0ICgyKS9UaXBvIGNhbWJpYWRvLntDb2x1bW40LDN9JnF1b3Q7XSwmcXVvdDtDb2x1bW5Db3VudCZxdW90Ozo0LCZxdW90O0tleUNvbHVtbk5hbWVzJnF1b3Q7OltdLCZxdW90O0NvbHVtbklkZW50aXRpZXMmcXVvdDs6WyZxdW90O1NlY3Rpb24xL1RyYW5zZm9ybWVyc19SaXNrX0Nvc3QgKDIpL1RpcG8gY2FtYmlhZG8ue0NvbHVtbjEsMH0mcXVvdDssJnF1b3Q7U2VjdGlvbjEvVHJhbnNmb3JtZXJzX1Jpc2tfQ29zdCAoMikvVGlwbyBjYW1iaWFkby57Q29sdW1uMiwxfSZxdW90OywmcXVvdDtTZWN0aW9uMS9UcmFuc2Zvcm1lcnNfUmlza19Db3N0ICgyKS9UaXBvIGNhbWJpYWRvLntDb2x1bW4zLDJ9JnF1b3Q7LCZxdW90O1NlY3Rpb24xL1RyYW5zZm9ybWVyc19SaXNrX0Nvc3QgKDIpL1RpcG8gY2FtYmlhZG8ue0NvbHVtbjQsM30mcXVvdDtdLCZxdW90O1JlbGF0aW9uc2hpcEluZm8mcXVvdDs6W119IiAvPjwvU3RhYmxlRW50cmllcz48L0l0ZW0+PEl0ZW0+PEl0ZW1Mb2NhdGlvbj48SXRlbVR5cGU+Rm9ybXVsYTwvSXRlbVR5cGU+PEl0ZW1QYXRoPlNlY3Rpb24xL1RyYW5zZm9ybWVyc19SaXNrX0Nvc3QlMjAoMikvT3JpZ2VuPC9JdGVtUGF0aD48L0l0ZW1Mb2NhdGlvbj48U3RhYmxlRW50cmllcyAvPjwvSXRlbT48SXRlbT48SXRlbUxvY2F0aW9uPjxJdGVtVHlwZT5Gb3JtdWxhPC9JdGVtVHlwZT48SXRlbVBhdGg+U2VjdGlvbjEvVHJhbnNmb3JtZXJzX1Jpc2tfQ29zdCUyMCgyKS9UaXBvJTIwY2FtYmlhZG88L0l0ZW1QYXRoPjwvSXRlbUxvY2F0aW9uPjxTdGFibGVFbnRyaWVzIC8+PC9JdGVtPjwvSXRlbXM+PC9Mb2NhbFBhY2thZ2VNZXRhZGF0YUZpbGU+FgAAAFBLBQYAAAAAAAAAAAAAAAAAAAAAAAAmAQAAAQAAANCMnd8BFdERjHoAwE/Cl+sBAAAApCBFoPRhCka3K4khQxdflQAAAAACAAAAAAAQZgAAAAEAACAAAACcBGkrjazj/D/BhVS71CrJ+2auGjOUeVcjB8XpWZ790AAAAAAOgAAAAAIAACAAAADyDg2ohUwkL9vqhbRXtJb85ryevKRMUY1tluulEXpdwFAAAACrAlPVCiYAi8VETRpUs1NVW6EJF9VZa5MVzpbkKI3/Ji95I0elUNOEH7j4fYB2CQs8dmAdtuce4kCDVO/HsPsh6MBiXQCh++tbvqZn0KxBnkAAAABelZBUdU5dkZHuPX10Xp8/Ycu9oUTABm7p6eIjNEaZJWdrzN2ew1W8ajpCUx/9AnOoxH3F+h/2nRGAYzBc+mLp</DataMashup>
</file>

<file path=customXml/itemProps1.xml><?xml version="1.0" encoding="utf-8"?>
<ds:datastoreItem xmlns:ds="http://schemas.openxmlformats.org/officeDocument/2006/customXml" ds:itemID="{9636621D-F70A-43FF-9B31-F0E9C8DB7E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2019-03-01T15:17:48Z</dcterms:created>
  <dc:creator>USUARIO</dc:creator>
  <dc:description/>
  <dc:language>en-US</dc:language>
  <cp:lastModifiedBy/>
  <dcterms:modified xsi:type="dcterms:W3CDTF">2020-10-27T15:29:16Z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