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3485765cdf3481/Documentos/skin_cancer_detection/"/>
    </mc:Choice>
  </mc:AlternateContent>
  <xr:revisionPtr revIDLastSave="72" documentId="8_{B4E7ACC0-2E35-4044-AAC5-03E004218717}" xr6:coauthVersionLast="47" xr6:coauthVersionMax="47" xr10:uidLastSave="{E66CF8DA-0DD8-42D0-A130-E371BBF85DA4}"/>
  <bookViews>
    <workbookView xWindow="1536" yWindow="1536" windowWidth="17280" windowHeight="8928" activeTab="2" xr2:uid="{50BB4A95-EB5A-4B38-966D-C213D24AE875}"/>
  </bookViews>
  <sheets>
    <sheet name="Resume" sheetId="1" r:id="rId1"/>
    <sheet name="ISCI" sheetId="3" r:id="rId2"/>
    <sheet name="7PC" sheetId="4" r:id="rId3"/>
    <sheet name="PAD-UFES-20" sheetId="2" r:id="rId4"/>
  </sheets>
  <definedNames>
    <definedName name="_xlnm._FilterDatabase" localSheetId="2" hidden="1">'7PC'!$A$1:$C$21</definedName>
    <definedName name="_xlnm._FilterDatabase" localSheetId="1" hidden="1">ISCI!$A$1:$C$29</definedName>
    <definedName name="_xlnm._FilterDatabase" localSheetId="3" hidden="1">'PAD-UFES-20'!$A$1:$C$7</definedName>
    <definedName name="_xlnm._FilterDatabase" localSheetId="0" hidden="1">Resume!$A$1:$E$1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3" i="4"/>
  <c r="D2" i="1"/>
  <c r="B2" i="1"/>
  <c r="D5" i="1"/>
  <c r="B5" i="1"/>
  <c r="D6" i="1"/>
  <c r="D4" i="1"/>
  <c r="D3" i="1"/>
  <c r="C4" i="1"/>
  <c r="C3" i="1"/>
  <c r="B6" i="1"/>
  <c r="B4" i="1"/>
  <c r="B3" i="1"/>
  <c r="E2" i="1" l="1"/>
  <c r="E8" i="1" s="1"/>
  <c r="E5" i="1"/>
  <c r="E6" i="1"/>
  <c r="E3" i="1"/>
  <c r="E4" i="1"/>
</calcChain>
</file>

<file path=xl/sharedStrings.xml><?xml version="1.0" encoding="utf-8"?>
<sst xmlns="http://schemas.openxmlformats.org/spreadsheetml/2006/main" count="129" uniqueCount="54">
  <si>
    <t>7pc</t>
  </si>
  <si>
    <t>basal cell carcinoma</t>
  </si>
  <si>
    <t>blue nevus</t>
  </si>
  <si>
    <t>clark nevus</t>
  </si>
  <si>
    <t>combined nevus</t>
  </si>
  <si>
    <t>congenital nevus</t>
  </si>
  <si>
    <t>dermal nevus</t>
  </si>
  <si>
    <t>dermatofibroma</t>
  </si>
  <si>
    <t>lentigo</t>
  </si>
  <si>
    <t>melanoma</t>
  </si>
  <si>
    <t>melanoma (0.76 to 1.5 mm)</t>
  </si>
  <si>
    <t>melanoma (in situ)</t>
  </si>
  <si>
    <t>melanoma (less than 0.76 mm)</t>
  </si>
  <si>
    <t>melanoma (more than 1.5 mm)</t>
  </si>
  <si>
    <t>melanoma metastasis</t>
  </si>
  <si>
    <t>melanosis</t>
  </si>
  <si>
    <t>miscellaneous</t>
  </si>
  <si>
    <t>recurrent nevus</t>
  </si>
  <si>
    <t>reed or spitz nevus</t>
  </si>
  <si>
    <t>seborrheic keratosis</t>
  </si>
  <si>
    <t>vascular lesion</t>
  </si>
  <si>
    <t>acrochordon</t>
  </si>
  <si>
    <t>actinic keratosis</t>
  </si>
  <si>
    <t>AIMP</t>
  </si>
  <si>
    <t>angiofibroma or fibrous papule</t>
  </si>
  <si>
    <t>angiokeratoma</t>
  </si>
  <si>
    <t>angioma</t>
  </si>
  <si>
    <t>atypical melanocytic proliferation</t>
  </si>
  <si>
    <t>atypical spitz tumor</t>
  </si>
  <si>
    <t>cafe-au-lait macule</t>
  </si>
  <si>
    <t>clear cell acanthoma</t>
  </si>
  <si>
    <t>lentigo NOS</t>
  </si>
  <si>
    <t>lentigo simplex</t>
  </si>
  <si>
    <t>lichenoid keratosis</t>
  </si>
  <si>
    <t>neurofibroma</t>
  </si>
  <si>
    <t>nevus</t>
  </si>
  <si>
    <t>other</t>
  </si>
  <si>
    <t>pigmented benign keratosis</t>
  </si>
  <si>
    <t>scar</t>
  </si>
  <si>
    <t>solar lentigo</t>
  </si>
  <si>
    <t>squamous cell carcinoma</t>
  </si>
  <si>
    <t>unknown</t>
  </si>
  <si>
    <t>verruca</t>
  </si>
  <si>
    <t>type</t>
  </si>
  <si>
    <t>no_images</t>
  </si>
  <si>
    <t>cancerous</t>
  </si>
  <si>
    <t>no</t>
  </si>
  <si>
    <t>yes</t>
  </si>
  <si>
    <t>isci</t>
  </si>
  <si>
    <t>pad-ufes-20</t>
  </si>
  <si>
    <t>total</t>
  </si>
  <si>
    <t>nevus (non-cancer)</t>
  </si>
  <si>
    <t>actinic keratosis (pre-cancer)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</si>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</sst>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/>
              <a:t>DataSet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Resume!$E$1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Resume!$A$2:$A$6</c:f>
              <c:strCache>
                <c:ptCount val="5"/>
                <c:pt idx="0">
                  <c:v>nevus (non-cancer)</c:v>
                </c:pt>
                <c:pt idx="1">
                  <c:v>melanoma</c:v>
                </c:pt>
                <c:pt idx="2">
                  <c:v>basal cell carcinoma</c:v>
                </c:pt>
                <c:pt idx="3">
                  <c:v>actinic keratosis (pre-cancer)</c:v>
                </c:pt>
                <c:pt idx="4">
                  <c:v>squamous cell carcinoma</c:v>
                </c:pt>
              </c:strCache>
            </c:strRef>
          </c:cat>
          <c:val>
            <c:numRef>
              <c:f>Resume!$E$2:$E$6</c:f>
              <c:numCache>
                <c:formatCode>General</c:formatCode>
                <c:ptCount val="5"/>
                <c:pt idx="0">
                  <c:v>32409</c:v>
                </c:pt>
                <c:pt idx="1">
                  <c:v>7009</c:v>
                </c:pt>
                <c:pt idx="2">
                  <c:v>4756</c:v>
                </c:pt>
                <c:pt idx="3">
                  <c:v>1741</c:v>
                </c:pt>
                <c:pt idx="4">
                  <c:v>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7-4B01-8AFC-BC47CC263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964949872"/>
        <c:axId val="399911632"/>
      </c:barChart>
      <c:catAx>
        <c:axId val="964949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Types</a:t>
                </a:r>
              </a:p>
            </c:rich>
          </c:tx>
          <c:layout>
            <c:manualLayout>
              <c:xMode val="edge"/>
              <c:yMode val="edge"/>
              <c:x val="0.51826649086429122"/>
              <c:y val="0.931755952053249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911632"/>
        <c:crosses val="autoZero"/>
        <c:auto val="1"/>
        <c:lblAlgn val="ctr"/>
        <c:lblOffset val="100"/>
        <c:noMultiLvlLbl val="0"/>
      </c:catAx>
      <c:valAx>
        <c:axId val="39991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Total Images</a:t>
                </a:r>
              </a:p>
            </c:rich>
          </c:tx>
          <c:layout>
            <c:manualLayout>
              <c:xMode val="edge"/>
              <c:yMode val="edge"/>
              <c:x val="1.3687089425807354E-2"/>
              <c:y val="0.390734368026212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949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121038</xdr:colOff>
      <xdr:row>0</xdr:row>
      <xdr:rowOff>183173</xdr:rowOff>
    </xdr:from>
    <xdr:to>
      <xdr:col>17</xdr:col>
      <xdr:colOff>593480</xdr:colOff>
      <xdr:row>24</xdr:row>
      <xdr:rowOff>87923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9481B0-7424-B01D-131E-A790FEB7F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627F8-EC59-4939-8D9B-36F425DB7E7A}">
  <dimension ref="A1:F8"/>
  <sheetViews>
    <sheetView zoomScaleNormal="100" workbookViewId="0">
      <selection activeCell="C2" sqref="C2"/>
    </sheetView>
  </sheetViews>
  <sheetFormatPr defaultRowHeight="14.4" x14ac:dyDescent="0.3"/>
  <cols>
    <col min="1" max="1" width="26.88671875" customWidth="1"/>
    <col min="2" max="2" width="11.88671875" customWidth="1"/>
    <col min="3" max="3" width="11.44140625" customWidth="1"/>
    <col min="4" max="5" width="10.44140625" customWidth="1"/>
  </cols>
  <sheetData>
    <row r="1" spans="1:6" x14ac:dyDescent="0.3">
      <c r="A1" s="1" t="s">
        <v>43</v>
      </c>
      <c r="B1" s="1" t="s">
        <v>48</v>
      </c>
      <c r="C1" s="1" t="s">
        <v>0</v>
      </c>
      <c r="D1" s="1" t="s">
        <v>49</v>
      </c>
      <c r="E1" s="1" t="s">
        <v>50</v>
      </c>
    </row>
    <row r="2" spans="1:6" x14ac:dyDescent="0.3">
      <c r="A2" s="1" t="s">
        <v>51</v>
      </c>
      <c r="B2" s="1">
        <f>ISCI!B2</f>
        <v>31626</v>
      </c>
      <c r="C2" s="1">
        <f>'7PC'!B2+'7PC'!B4+'7PC'!B9+'7PC'!B11</f>
        <v>539</v>
      </c>
      <c r="D2" s="1">
        <f>'PAD-UFES-20'!B4</f>
        <v>244</v>
      </c>
      <c r="E2" s="1">
        <f>B2+C2+D2</f>
        <v>32409</v>
      </c>
    </row>
    <row r="3" spans="1:6" x14ac:dyDescent="0.3">
      <c r="A3" s="1" t="s">
        <v>9</v>
      </c>
      <c r="B3" s="1">
        <f>ISCI!B4+ISCI!B24</f>
        <v>6705</v>
      </c>
      <c r="C3" s="1">
        <f>'7PC'!B3+'7PC'!B5+'7PC'!B6+'7PC'!B12+'7PC'!B20+'7PC'!B21</f>
        <v>252</v>
      </c>
      <c r="D3" s="1">
        <f>'PAD-UFES-20'!B7</f>
        <v>52</v>
      </c>
      <c r="E3" s="1">
        <f>B3+C3+D3</f>
        <v>7009</v>
      </c>
    </row>
    <row r="4" spans="1:6" x14ac:dyDescent="0.3">
      <c r="A4" s="1" t="s">
        <v>1</v>
      </c>
      <c r="B4" s="1">
        <f>ISCI!B5</f>
        <v>3869</v>
      </c>
      <c r="C4" s="1">
        <f>'7PC'!B8</f>
        <v>42</v>
      </c>
      <c r="D4" s="1">
        <f>'PAD-UFES-20'!B2</f>
        <v>845</v>
      </c>
      <c r="E4" s="1">
        <f>B4+C4+D4</f>
        <v>4756</v>
      </c>
      <c r="F4" t="s">
        <v>53</v>
      </c>
    </row>
    <row r="5" spans="1:6" x14ac:dyDescent="0.3">
      <c r="A5" s="2" t="s">
        <v>52</v>
      </c>
      <c r="B5" s="2">
        <f>ISCI!B8</f>
        <v>1011</v>
      </c>
      <c r="C5" s="2">
        <v>0</v>
      </c>
      <c r="D5" s="2">
        <f>'PAD-UFES-20'!B3</f>
        <v>730</v>
      </c>
      <c r="E5" s="2">
        <f>B5+C5+D5</f>
        <v>1741</v>
      </c>
    </row>
    <row r="6" spans="1:6" x14ac:dyDescent="0.3">
      <c r="A6" s="1" t="s">
        <v>40</v>
      </c>
      <c r="B6" s="1">
        <f>ISCI!B9</f>
        <v>879</v>
      </c>
      <c r="C6" s="1">
        <v>0</v>
      </c>
      <c r="D6" s="1">
        <f>'PAD-UFES-20'!B6</f>
        <v>192</v>
      </c>
      <c r="E6" s="1">
        <f>B6+C6+D6</f>
        <v>1071</v>
      </c>
      <c r="F6" t="s">
        <v>53</v>
      </c>
    </row>
    <row r="8" spans="1:6" x14ac:dyDescent="0.3">
      <c r="E8">
        <f>SUM(E2:E7)</f>
        <v>46986</v>
      </c>
    </row>
  </sheetData>
  <autoFilter ref="A1:E1" xr:uid="{49A627F8-EC59-4939-8D9B-36F425DB7E7A}">
    <sortState xmlns:xlrd2="http://schemas.microsoft.com/office/spreadsheetml/2017/richdata2" ref="A2:E6">
      <sortCondition descending="1" ref="E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D120-EE5A-40A0-A76F-5E710B29F739}">
  <dimension ref="A1:C29"/>
  <sheetViews>
    <sheetView topLeftCell="A14" workbookViewId="0">
      <selection activeCell="B8" sqref="B8"/>
    </sheetView>
  </sheetViews>
  <sheetFormatPr defaultRowHeight="14.4" x14ac:dyDescent="0.3"/>
  <cols>
    <col min="1" max="1" width="18.6640625" customWidth="1"/>
    <col min="2" max="2" width="16.109375" customWidth="1"/>
    <col min="3" max="3" width="12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35</v>
      </c>
      <c r="B2">
        <v>31626</v>
      </c>
      <c r="C2" t="s">
        <v>46</v>
      </c>
    </row>
    <row r="3" spans="1:3" x14ac:dyDescent="0.3">
      <c r="A3" t="s">
        <v>41</v>
      </c>
      <c r="B3">
        <v>27438</v>
      </c>
      <c r="C3" t="s">
        <v>46</v>
      </c>
    </row>
    <row r="4" spans="1:3" x14ac:dyDescent="0.3">
      <c r="A4" t="s">
        <v>9</v>
      </c>
      <c r="B4">
        <v>6701</v>
      </c>
      <c r="C4" t="s">
        <v>47</v>
      </c>
    </row>
    <row r="5" spans="1:3" x14ac:dyDescent="0.3">
      <c r="A5" t="s">
        <v>1</v>
      </c>
      <c r="B5">
        <v>3869</v>
      </c>
      <c r="C5" t="s">
        <v>47</v>
      </c>
    </row>
    <row r="6" spans="1:3" x14ac:dyDescent="0.3">
      <c r="A6" t="s">
        <v>19</v>
      </c>
      <c r="B6">
        <v>1725</v>
      </c>
      <c r="C6" t="s">
        <v>46</v>
      </c>
    </row>
    <row r="7" spans="1:3" x14ac:dyDescent="0.3">
      <c r="A7" t="s">
        <v>37</v>
      </c>
      <c r="B7">
        <v>1339</v>
      </c>
      <c r="C7" t="s">
        <v>46</v>
      </c>
    </row>
    <row r="8" spans="1:3" x14ac:dyDescent="0.3">
      <c r="A8" t="s">
        <v>22</v>
      </c>
      <c r="B8">
        <v>1011</v>
      </c>
      <c r="C8" t="s">
        <v>46</v>
      </c>
    </row>
    <row r="9" spans="1:3" x14ac:dyDescent="0.3">
      <c r="A9" t="s">
        <v>40</v>
      </c>
      <c r="B9">
        <v>879</v>
      </c>
      <c r="C9" t="s">
        <v>47</v>
      </c>
    </row>
    <row r="10" spans="1:3" x14ac:dyDescent="0.3">
      <c r="A10" t="s">
        <v>39</v>
      </c>
      <c r="B10">
        <v>446</v>
      </c>
      <c r="C10" t="s">
        <v>46</v>
      </c>
    </row>
    <row r="11" spans="1:3" x14ac:dyDescent="0.3">
      <c r="A11" t="s">
        <v>7</v>
      </c>
      <c r="B11">
        <v>370</v>
      </c>
      <c r="C11" t="s">
        <v>46</v>
      </c>
    </row>
    <row r="12" spans="1:3" x14ac:dyDescent="0.3">
      <c r="A12" t="s">
        <v>20</v>
      </c>
      <c r="B12">
        <v>348</v>
      </c>
      <c r="C12" t="s">
        <v>46</v>
      </c>
    </row>
    <row r="13" spans="1:3" x14ac:dyDescent="0.3">
      <c r="A13" t="s">
        <v>31</v>
      </c>
      <c r="B13">
        <v>222</v>
      </c>
      <c r="C13" t="s">
        <v>46</v>
      </c>
    </row>
    <row r="14" spans="1:3" x14ac:dyDescent="0.3">
      <c r="A14" t="s">
        <v>27</v>
      </c>
      <c r="B14">
        <v>99</v>
      </c>
      <c r="C14" t="s">
        <v>46</v>
      </c>
    </row>
    <row r="15" spans="1:3" x14ac:dyDescent="0.3">
      <c r="A15" t="s">
        <v>33</v>
      </c>
      <c r="B15">
        <v>93</v>
      </c>
      <c r="C15" t="s">
        <v>46</v>
      </c>
    </row>
    <row r="16" spans="1:3" x14ac:dyDescent="0.3">
      <c r="A16" t="s">
        <v>32</v>
      </c>
      <c r="B16">
        <v>31</v>
      </c>
      <c r="C16" t="s">
        <v>46</v>
      </c>
    </row>
    <row r="17" spans="1:3" x14ac:dyDescent="0.3">
      <c r="A17" t="s">
        <v>36</v>
      </c>
      <c r="B17">
        <v>25</v>
      </c>
      <c r="C17" t="s">
        <v>46</v>
      </c>
    </row>
    <row r="18" spans="1:3" x14ac:dyDescent="0.3">
      <c r="A18" t="s">
        <v>23</v>
      </c>
      <c r="B18">
        <v>22</v>
      </c>
      <c r="C18" t="s">
        <v>46</v>
      </c>
    </row>
    <row r="19" spans="1:3" x14ac:dyDescent="0.3">
      <c r="A19" t="s">
        <v>26</v>
      </c>
      <c r="B19">
        <v>16</v>
      </c>
      <c r="C19" t="s">
        <v>46</v>
      </c>
    </row>
    <row r="20" spans="1:3" x14ac:dyDescent="0.3">
      <c r="A20" t="s">
        <v>34</v>
      </c>
      <c r="B20">
        <v>7</v>
      </c>
      <c r="C20" t="s">
        <v>46</v>
      </c>
    </row>
    <row r="21" spans="1:3" x14ac:dyDescent="0.3">
      <c r="A21" t="s">
        <v>38</v>
      </c>
      <c r="B21">
        <v>6</v>
      </c>
      <c r="C21" t="s">
        <v>46</v>
      </c>
    </row>
    <row r="22" spans="1:3" x14ac:dyDescent="0.3">
      <c r="A22" t="s">
        <v>42</v>
      </c>
      <c r="B22">
        <v>6</v>
      </c>
      <c r="C22" t="s">
        <v>46</v>
      </c>
    </row>
    <row r="23" spans="1:3" x14ac:dyDescent="0.3">
      <c r="A23" t="s">
        <v>21</v>
      </c>
      <c r="B23">
        <v>5</v>
      </c>
      <c r="C23" t="s">
        <v>46</v>
      </c>
    </row>
    <row r="24" spans="1:3" x14ac:dyDescent="0.3">
      <c r="A24" t="s">
        <v>14</v>
      </c>
      <c r="B24">
        <v>4</v>
      </c>
      <c r="C24" t="s">
        <v>47</v>
      </c>
    </row>
    <row r="25" spans="1:3" x14ac:dyDescent="0.3">
      <c r="A25" t="s">
        <v>24</v>
      </c>
      <c r="B25">
        <v>2</v>
      </c>
      <c r="C25" t="s">
        <v>46</v>
      </c>
    </row>
    <row r="26" spans="1:3" x14ac:dyDescent="0.3">
      <c r="A26" t="s">
        <v>29</v>
      </c>
      <c r="B26">
        <v>2</v>
      </c>
      <c r="C26" t="s">
        <v>46</v>
      </c>
    </row>
    <row r="27" spans="1:3" x14ac:dyDescent="0.3">
      <c r="A27" t="s">
        <v>25</v>
      </c>
      <c r="B27">
        <v>1</v>
      </c>
      <c r="C27" t="s">
        <v>46</v>
      </c>
    </row>
    <row r="28" spans="1:3" x14ac:dyDescent="0.3">
      <c r="A28" t="s">
        <v>28</v>
      </c>
      <c r="B28">
        <v>1</v>
      </c>
      <c r="C28" t="s">
        <v>47</v>
      </c>
    </row>
    <row r="29" spans="1:3" x14ac:dyDescent="0.3">
      <c r="A29" t="s">
        <v>30</v>
      </c>
      <c r="B29">
        <v>1</v>
      </c>
      <c r="C29" t="s">
        <v>46</v>
      </c>
    </row>
  </sheetData>
  <autoFilter ref="A1:C29" xr:uid="{04DCD120-EE5A-40A0-A76F-5E710B29F739}">
    <sortState xmlns:xlrd2="http://schemas.microsoft.com/office/spreadsheetml/2017/richdata2" ref="A2:C29">
      <sortCondition descending="1"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97B35-A703-4600-8B9D-E62346DA1C91}">
  <dimension ref="A1:C23"/>
  <sheetViews>
    <sheetView tabSelected="1" workbookViewId="0">
      <selection activeCell="B2" sqref="B2:B23"/>
    </sheetView>
  </sheetViews>
  <sheetFormatPr defaultRowHeight="14.4" x14ac:dyDescent="0.3"/>
  <cols>
    <col min="1" max="1" width="26.109375" customWidth="1"/>
    <col min="2" max="2" width="15.33203125" customWidth="1"/>
    <col min="3" max="3" width="14.33203125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3</v>
      </c>
      <c r="B2">
        <v>399</v>
      </c>
      <c r="C2" t="s">
        <v>46</v>
      </c>
    </row>
    <row r="3" spans="1:3" x14ac:dyDescent="0.3">
      <c r="A3" t="s">
        <v>12</v>
      </c>
      <c r="B3">
        <v>102</v>
      </c>
      <c r="C3" t="s">
        <v>47</v>
      </c>
    </row>
    <row r="4" spans="1:3" x14ac:dyDescent="0.3">
      <c r="A4" t="s">
        <v>18</v>
      </c>
      <c r="B4">
        <v>79</v>
      </c>
      <c r="C4" t="s">
        <v>46</v>
      </c>
    </row>
    <row r="5" spans="1:3" x14ac:dyDescent="0.3">
      <c r="A5" t="s">
        <v>11</v>
      </c>
      <c r="B5">
        <v>64</v>
      </c>
      <c r="C5" t="s">
        <v>47</v>
      </c>
    </row>
    <row r="6" spans="1:3" x14ac:dyDescent="0.3">
      <c r="A6" t="s">
        <v>10</v>
      </c>
      <c r="B6">
        <v>53</v>
      </c>
      <c r="C6" t="s">
        <v>47</v>
      </c>
    </row>
    <row r="7" spans="1:3" x14ac:dyDescent="0.3">
      <c r="A7" t="s">
        <v>19</v>
      </c>
      <c r="B7">
        <v>45</v>
      </c>
      <c r="C7" t="s">
        <v>46</v>
      </c>
    </row>
    <row r="8" spans="1:3" x14ac:dyDescent="0.3">
      <c r="A8" t="s">
        <v>1</v>
      </c>
      <c r="B8">
        <v>42</v>
      </c>
      <c r="C8" t="s">
        <v>47</v>
      </c>
    </row>
    <row r="9" spans="1:3" x14ac:dyDescent="0.3">
      <c r="A9" t="s">
        <v>6</v>
      </c>
      <c r="B9">
        <v>33</v>
      </c>
      <c r="C9" t="s">
        <v>46</v>
      </c>
    </row>
    <row r="10" spans="1:3" x14ac:dyDescent="0.3">
      <c r="A10" t="s">
        <v>20</v>
      </c>
      <c r="B10">
        <v>29</v>
      </c>
      <c r="C10" t="s">
        <v>46</v>
      </c>
    </row>
    <row r="11" spans="1:3" x14ac:dyDescent="0.3">
      <c r="A11" t="s">
        <v>2</v>
      </c>
      <c r="B11">
        <v>28</v>
      </c>
      <c r="C11" t="s">
        <v>46</v>
      </c>
    </row>
    <row r="12" spans="1:3" x14ac:dyDescent="0.3">
      <c r="A12" t="s">
        <v>13</v>
      </c>
      <c r="B12">
        <v>28</v>
      </c>
      <c r="C12" t="s">
        <v>47</v>
      </c>
    </row>
    <row r="13" spans="1:3" x14ac:dyDescent="0.3">
      <c r="A13" t="s">
        <v>8</v>
      </c>
      <c r="B13">
        <v>24</v>
      </c>
      <c r="C13" t="s">
        <v>46</v>
      </c>
    </row>
    <row r="14" spans="1:3" x14ac:dyDescent="0.3">
      <c r="A14" t="s">
        <v>7</v>
      </c>
      <c r="B14">
        <v>20</v>
      </c>
      <c r="C14" t="s">
        <v>46</v>
      </c>
    </row>
    <row r="15" spans="1:3" x14ac:dyDescent="0.3">
      <c r="A15" t="s">
        <v>5</v>
      </c>
      <c r="B15">
        <v>17</v>
      </c>
      <c r="C15" t="s">
        <v>46</v>
      </c>
    </row>
    <row r="16" spans="1:3" x14ac:dyDescent="0.3">
      <c r="A16" t="s">
        <v>15</v>
      </c>
      <c r="B16">
        <v>16</v>
      </c>
      <c r="C16" t="s">
        <v>46</v>
      </c>
    </row>
    <row r="17" spans="1:3" x14ac:dyDescent="0.3">
      <c r="A17" t="s">
        <v>4</v>
      </c>
      <c r="B17">
        <v>13</v>
      </c>
      <c r="C17" t="s">
        <v>46</v>
      </c>
    </row>
    <row r="18" spans="1:3" x14ac:dyDescent="0.3">
      <c r="A18" t="s">
        <v>16</v>
      </c>
      <c r="B18">
        <v>8</v>
      </c>
      <c r="C18" t="s">
        <v>47</v>
      </c>
    </row>
    <row r="19" spans="1:3" x14ac:dyDescent="0.3">
      <c r="A19" t="s">
        <v>17</v>
      </c>
      <c r="B19">
        <v>6</v>
      </c>
      <c r="C19" t="s">
        <v>46</v>
      </c>
    </row>
    <row r="20" spans="1:3" x14ac:dyDescent="0.3">
      <c r="A20" t="s">
        <v>14</v>
      </c>
      <c r="B20">
        <v>4</v>
      </c>
      <c r="C20" t="s">
        <v>47</v>
      </c>
    </row>
    <row r="21" spans="1:3" x14ac:dyDescent="0.3">
      <c r="A21" t="s">
        <v>9</v>
      </c>
      <c r="B21">
        <v>1</v>
      </c>
      <c r="C21" t="s">
        <v>47</v>
      </c>
    </row>
    <row r="23" spans="1:3" x14ac:dyDescent="0.3">
      <c r="B23">
        <f>SUM(B2:B22)</f>
        <v>1011</v>
      </c>
    </row>
  </sheetData>
  <autoFilter ref="A1:C21" xr:uid="{55697B35-A703-4600-8B9D-E62346DA1C91}">
    <sortState xmlns:xlrd2="http://schemas.microsoft.com/office/spreadsheetml/2017/richdata2" ref="A2:C21">
      <sortCondition descending="1" ref="B1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1D5B-A18C-45DD-96EF-37FDB004D53D}">
  <dimension ref="A1:C7"/>
  <sheetViews>
    <sheetView workbookViewId="0">
      <selection activeCell="C6" sqref="C6"/>
    </sheetView>
  </sheetViews>
  <sheetFormatPr defaultRowHeight="14.4" x14ac:dyDescent="0.3"/>
  <cols>
    <col min="1" max="1" width="23.44140625" customWidth="1"/>
    <col min="2" max="2" width="19.33203125" customWidth="1"/>
    <col min="3" max="3" width="14.33203125" customWidth="1"/>
  </cols>
  <sheetData>
    <row r="1" spans="1:3" x14ac:dyDescent="0.3">
      <c r="A1" t="s">
        <v>43</v>
      </c>
      <c r="B1" t="s">
        <v>44</v>
      </c>
      <c r="C1" t="s">
        <v>45</v>
      </c>
    </row>
    <row r="2" spans="1:3" x14ac:dyDescent="0.3">
      <c r="A2" t="s">
        <v>1</v>
      </c>
      <c r="B2">
        <v>845</v>
      </c>
      <c r="C2" t="s">
        <v>47</v>
      </c>
    </row>
    <row r="3" spans="1:3" x14ac:dyDescent="0.3">
      <c r="A3" t="s">
        <v>22</v>
      </c>
      <c r="B3">
        <v>730</v>
      </c>
      <c r="C3" t="s">
        <v>46</v>
      </c>
    </row>
    <row r="4" spans="1:3" x14ac:dyDescent="0.3">
      <c r="A4" t="s">
        <v>35</v>
      </c>
      <c r="B4">
        <v>244</v>
      </c>
      <c r="C4" t="s">
        <v>46</v>
      </c>
    </row>
    <row r="5" spans="1:3" x14ac:dyDescent="0.3">
      <c r="A5" t="s">
        <v>19</v>
      </c>
      <c r="B5">
        <v>235</v>
      </c>
      <c r="C5" t="s">
        <v>46</v>
      </c>
    </row>
    <row r="6" spans="1:3" x14ac:dyDescent="0.3">
      <c r="A6" t="s">
        <v>40</v>
      </c>
      <c r="B6">
        <v>192</v>
      </c>
      <c r="C6" t="s">
        <v>47</v>
      </c>
    </row>
    <row r="7" spans="1:3" x14ac:dyDescent="0.3">
      <c r="A7" t="s">
        <v>9</v>
      </c>
      <c r="B7">
        <v>52</v>
      </c>
      <c r="C7" t="s">
        <v>47</v>
      </c>
    </row>
  </sheetData>
  <autoFilter ref="A1:C7" xr:uid="{2CD11D5B-A18C-45DD-96EF-37FDB004D53D}">
    <sortState xmlns:xlrd2="http://schemas.microsoft.com/office/spreadsheetml/2017/richdata2" ref="A2:C7">
      <sortCondition descending="1"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</vt:lpstr>
      <vt:lpstr>ISCI</vt:lpstr>
      <vt:lpstr>7PC</vt:lpstr>
      <vt:lpstr>PAD-UFES-20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Indalecio Rios Rios</dc:creator>
  <cp:lastModifiedBy>Jose Indalecio Rios Rios</cp:lastModifiedBy>
  <dcterms:created xsi:type="dcterms:W3CDTF">2023-08-29T22:00:03Z</dcterms:created>
  <dcterms:modified xsi:type="dcterms:W3CDTF">2023-09-25T17:30:48Z</dcterms:modified>
</cp:coreProperties>
</file>