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och\Documents\GitHub\CGR3-tobacco-2024\Greenhouse growth data\"/>
    </mc:Choice>
  </mc:AlternateContent>
  <bookViews>
    <workbookView xWindow="0" yWindow="0" windowWidth="3528" windowHeight="0" activeTab="1"/>
  </bookViews>
  <sheets>
    <sheet name="greenhouse growth" sheetId="1" r:id="rId1"/>
    <sheet name="SPAD and LM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7" i="1"/>
  <c r="E36" i="1"/>
  <c r="E35" i="1"/>
  <c r="E34" i="1"/>
  <c r="E33" i="1"/>
  <c r="E31" i="1"/>
  <c r="E30" i="1"/>
  <c r="E29" i="1"/>
  <c r="E25" i="1"/>
  <c r="E24" i="1"/>
  <c r="E22" i="1"/>
  <c r="E21" i="1"/>
  <c r="E20" i="1"/>
  <c r="E19" i="1"/>
  <c r="E16" i="1"/>
  <c r="E14" i="1"/>
  <c r="E13" i="1"/>
  <c r="E10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<sst xmlns="http://schemas.openxmlformats.org/spreadsheetml/2006/main" count="26" uniqueCount="11">
  <si>
    <t>Genotype</t>
  </si>
  <si>
    <t>Rep</t>
  </si>
  <si>
    <t>Leaf #</t>
  </si>
  <si>
    <t>Height (cm)</t>
  </si>
  <si>
    <t>Leaf Area (cm2)</t>
  </si>
  <si>
    <t>WT</t>
  </si>
  <si>
    <t>Dry Stem and Leaf mass (g)</t>
  </si>
  <si>
    <t>Replicate</t>
  </si>
  <si>
    <t>Chlorophyll Content (SPAD)</t>
  </si>
  <si>
    <t>LMA (g/m2)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</si>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</sst>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6" workbookViewId="0">
      <selection activeCell="A41" sqref="A41"/>
    </sheetView>
  </sheetViews>
  <sheetFormatPr defaultRowHeight="14.4" x14ac:dyDescent="0.3"/>
  <cols>
    <col min="4" max="4" width="14.88671875" customWidth="1"/>
    <col min="5" max="5" width="17.5546875" customWidth="1"/>
    <col min="6" max="6" width="28.33203125" customWidth="1"/>
  </cols>
  <sheetData>
    <row r="1" spans="1:6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6</v>
      </c>
    </row>
    <row r="2" spans="1:6" x14ac:dyDescent="0.3">
      <c r="A2" t="s">
        <v>5</v>
      </c>
      <c r="B2">
        <v>1</v>
      </c>
      <c r="C2">
        <v>22</v>
      </c>
      <c r="D2">
        <v>78.5</v>
      </c>
      <c r="E2">
        <v>6105.84</v>
      </c>
      <c r="F2" s="3">
        <v>28.6</v>
      </c>
    </row>
    <row r="3" spans="1:6" x14ac:dyDescent="0.3">
      <c r="A3" t="s">
        <v>5</v>
      </c>
      <c r="B3">
        <v>2</v>
      </c>
      <c r="C3">
        <v>22</v>
      </c>
      <c r="D3">
        <v>79.900000000000006</v>
      </c>
      <c r="E3">
        <f>5808.18+708.7</f>
        <v>6516.88</v>
      </c>
      <c r="F3" s="3">
        <v>24.8</v>
      </c>
    </row>
    <row r="4" spans="1:6" x14ac:dyDescent="0.3">
      <c r="A4" t="s">
        <v>5</v>
      </c>
      <c r="B4">
        <v>3</v>
      </c>
      <c r="C4">
        <v>22</v>
      </c>
      <c r="D4">
        <v>70.599999999999994</v>
      </c>
      <c r="E4">
        <f>5568.94+761.9</f>
        <v>6330.8399999999992</v>
      </c>
      <c r="F4" s="3">
        <v>23.4</v>
      </c>
    </row>
    <row r="5" spans="1:6" x14ac:dyDescent="0.3">
      <c r="A5" t="s">
        <v>5</v>
      </c>
      <c r="B5">
        <v>4</v>
      </c>
      <c r="C5">
        <v>21</v>
      </c>
      <c r="D5">
        <v>65.2</v>
      </c>
      <c r="E5">
        <f>5292.89+778.6</f>
        <v>6071.4900000000007</v>
      </c>
      <c r="F5" s="3">
        <v>22.7</v>
      </c>
    </row>
    <row r="6" spans="1:6" x14ac:dyDescent="0.3">
      <c r="A6" t="s">
        <v>5</v>
      </c>
      <c r="B6">
        <v>5</v>
      </c>
      <c r="C6">
        <v>21</v>
      </c>
      <c r="D6">
        <v>70.400000000000006</v>
      </c>
      <c r="E6">
        <v>6644.75</v>
      </c>
      <c r="F6" s="3">
        <v>26.6</v>
      </c>
    </row>
    <row r="7" spans="1:6" x14ac:dyDescent="0.3">
      <c r="A7" t="s">
        <v>5</v>
      </c>
      <c r="B7">
        <v>6</v>
      </c>
      <c r="C7">
        <v>22</v>
      </c>
      <c r="D7">
        <v>71.3</v>
      </c>
      <c r="E7">
        <f>5925.1+705.56</f>
        <v>6630.66</v>
      </c>
      <c r="F7" s="3">
        <v>23.8</v>
      </c>
    </row>
    <row r="8" spans="1:6" x14ac:dyDescent="0.3">
      <c r="A8" t="s">
        <v>5</v>
      </c>
      <c r="B8">
        <v>7</v>
      </c>
      <c r="C8">
        <v>24</v>
      </c>
      <c r="D8">
        <v>84.3</v>
      </c>
      <c r="E8">
        <f>6438.1+631</f>
        <v>7069.1</v>
      </c>
      <c r="F8" s="3">
        <v>31.4</v>
      </c>
    </row>
    <row r="9" spans="1:6" x14ac:dyDescent="0.3">
      <c r="A9" t="s">
        <v>5</v>
      </c>
      <c r="B9">
        <v>8</v>
      </c>
      <c r="C9">
        <v>22</v>
      </c>
      <c r="D9">
        <v>72.8</v>
      </c>
      <c r="E9">
        <v>6054.91</v>
      </c>
      <c r="F9" s="3">
        <v>27</v>
      </c>
    </row>
    <row r="10" spans="1:6" x14ac:dyDescent="0.3">
      <c r="A10" t="s">
        <v>5</v>
      </c>
      <c r="B10">
        <v>9</v>
      </c>
      <c r="C10">
        <v>23</v>
      </c>
      <c r="D10">
        <v>72.900000000000006</v>
      </c>
      <c r="E10">
        <f>5417.63+676.82</f>
        <v>6094.45</v>
      </c>
      <c r="F10" s="3">
        <v>22.7</v>
      </c>
    </row>
    <row r="11" spans="1:6" x14ac:dyDescent="0.3">
      <c r="A11" t="s">
        <v>5</v>
      </c>
      <c r="B11">
        <v>10</v>
      </c>
      <c r="C11">
        <v>25</v>
      </c>
      <c r="D11">
        <v>78.7</v>
      </c>
      <c r="E11">
        <v>6211.78</v>
      </c>
      <c r="F11" s="3">
        <v>30.6</v>
      </c>
    </row>
    <row r="12" spans="1:6" x14ac:dyDescent="0.3">
      <c r="A12">
        <v>8</v>
      </c>
      <c r="B12">
        <v>1</v>
      </c>
      <c r="C12">
        <v>27</v>
      </c>
      <c r="D12">
        <v>77.5</v>
      </c>
      <c r="E12">
        <v>6530.55</v>
      </c>
      <c r="F12" s="3">
        <v>27.4</v>
      </c>
    </row>
    <row r="13" spans="1:6" x14ac:dyDescent="0.3">
      <c r="A13">
        <v>8</v>
      </c>
      <c r="B13">
        <v>2</v>
      </c>
      <c r="C13">
        <v>26</v>
      </c>
      <c r="D13">
        <v>73.900000000000006</v>
      </c>
      <c r="E13">
        <f>4886.94+625.35</f>
        <v>5512.29</v>
      </c>
      <c r="F13" s="3">
        <v>27.1</v>
      </c>
    </row>
    <row r="14" spans="1:6" x14ac:dyDescent="0.3">
      <c r="A14">
        <v>8</v>
      </c>
      <c r="B14">
        <v>3</v>
      </c>
      <c r="C14">
        <v>26</v>
      </c>
      <c r="D14">
        <v>79.3</v>
      </c>
      <c r="E14">
        <f>5098.27+514.23</f>
        <v>5612.5</v>
      </c>
      <c r="F14" s="3">
        <v>27.5</v>
      </c>
    </row>
    <row r="15" spans="1:6" x14ac:dyDescent="0.3">
      <c r="A15">
        <v>8</v>
      </c>
      <c r="B15">
        <v>4</v>
      </c>
      <c r="C15">
        <v>27</v>
      </c>
      <c r="D15">
        <v>75.8</v>
      </c>
      <c r="E15">
        <v>7163.45</v>
      </c>
      <c r="F15" s="3">
        <v>30.2</v>
      </c>
    </row>
    <row r="16" spans="1:6" x14ac:dyDescent="0.3">
      <c r="A16">
        <v>8</v>
      </c>
      <c r="B16">
        <v>5</v>
      </c>
      <c r="C16">
        <v>25</v>
      </c>
      <c r="D16">
        <v>74.5</v>
      </c>
      <c r="E16">
        <f>5786.31+734.87</f>
        <v>6521.18</v>
      </c>
      <c r="F16" s="3">
        <v>26.4</v>
      </c>
    </row>
    <row r="17" spans="1:6" x14ac:dyDescent="0.3">
      <c r="A17">
        <v>8</v>
      </c>
      <c r="B17">
        <v>6</v>
      </c>
      <c r="C17">
        <v>27</v>
      </c>
      <c r="D17">
        <v>70</v>
      </c>
      <c r="E17">
        <v>6131.57</v>
      </c>
      <c r="F17" s="3">
        <v>26.8</v>
      </c>
    </row>
    <row r="18" spans="1:6" x14ac:dyDescent="0.3">
      <c r="A18">
        <v>8</v>
      </c>
      <c r="B18">
        <v>7</v>
      </c>
      <c r="C18">
        <v>25</v>
      </c>
      <c r="D18">
        <v>65.2</v>
      </c>
      <c r="E18">
        <v>5689.81</v>
      </c>
      <c r="F18" s="3">
        <v>28.1</v>
      </c>
    </row>
    <row r="19" spans="1:6" x14ac:dyDescent="0.3">
      <c r="A19">
        <v>8</v>
      </c>
      <c r="B19">
        <v>8</v>
      </c>
      <c r="C19">
        <v>27</v>
      </c>
      <c r="D19">
        <v>77.2</v>
      </c>
      <c r="E19">
        <f>5948.1+675.82</f>
        <v>6623.92</v>
      </c>
      <c r="F19" s="3">
        <v>25.7</v>
      </c>
    </row>
    <row r="20" spans="1:6" x14ac:dyDescent="0.3">
      <c r="A20">
        <v>8</v>
      </c>
      <c r="B20">
        <v>9</v>
      </c>
      <c r="C20">
        <v>26</v>
      </c>
      <c r="D20">
        <v>68</v>
      </c>
      <c r="E20">
        <f>5653.79+583.97</f>
        <v>6237.76</v>
      </c>
      <c r="F20" s="3">
        <v>23.9</v>
      </c>
    </row>
    <row r="21" spans="1:6" x14ac:dyDescent="0.3">
      <c r="A21">
        <v>8</v>
      </c>
      <c r="B21">
        <v>10</v>
      </c>
      <c r="C21">
        <v>26</v>
      </c>
      <c r="D21">
        <v>68.3</v>
      </c>
      <c r="E21">
        <f>6113.11+736.44</f>
        <v>6849.5499999999993</v>
      </c>
      <c r="F21" s="3">
        <v>27.6</v>
      </c>
    </row>
    <row r="22" spans="1:6" x14ac:dyDescent="0.3">
      <c r="A22">
        <v>10</v>
      </c>
      <c r="B22">
        <v>1</v>
      </c>
      <c r="C22">
        <v>28</v>
      </c>
      <c r="D22">
        <v>72.3</v>
      </c>
      <c r="E22">
        <f>6108.75+628.9</f>
        <v>6737.65</v>
      </c>
      <c r="F22" s="3">
        <v>27.4</v>
      </c>
    </row>
    <row r="23" spans="1:6" x14ac:dyDescent="0.3">
      <c r="A23">
        <v>10</v>
      </c>
      <c r="B23">
        <v>2</v>
      </c>
      <c r="C23">
        <v>29</v>
      </c>
      <c r="D23">
        <v>75</v>
      </c>
      <c r="E23">
        <v>6572.03</v>
      </c>
      <c r="F23" s="3">
        <v>30.8</v>
      </c>
    </row>
    <row r="24" spans="1:6" x14ac:dyDescent="0.3">
      <c r="A24">
        <v>10</v>
      </c>
      <c r="B24">
        <v>3</v>
      </c>
      <c r="C24">
        <v>26</v>
      </c>
      <c r="D24">
        <v>77.400000000000006</v>
      </c>
      <c r="E24">
        <f>4979.01+669</f>
        <v>5648.01</v>
      </c>
      <c r="F24" s="3">
        <v>24.4</v>
      </c>
    </row>
    <row r="25" spans="1:6" x14ac:dyDescent="0.3">
      <c r="A25">
        <v>10</v>
      </c>
      <c r="B25">
        <v>4</v>
      </c>
      <c r="C25">
        <v>24</v>
      </c>
      <c r="D25">
        <v>75.900000000000006</v>
      </c>
      <c r="E25">
        <f>4854.1+760.81</f>
        <v>5614.91</v>
      </c>
      <c r="F25" s="3">
        <v>22.9</v>
      </c>
    </row>
    <row r="26" spans="1:6" x14ac:dyDescent="0.3">
      <c r="A26">
        <v>10</v>
      </c>
      <c r="B26">
        <v>5</v>
      </c>
      <c r="C26">
        <v>28</v>
      </c>
      <c r="D26">
        <v>84.1</v>
      </c>
      <c r="E26">
        <v>6744.38</v>
      </c>
      <c r="F26" s="3">
        <v>29.4</v>
      </c>
    </row>
    <row r="27" spans="1:6" x14ac:dyDescent="0.3">
      <c r="A27">
        <v>10</v>
      </c>
      <c r="B27">
        <v>6</v>
      </c>
      <c r="C27">
        <v>27</v>
      </c>
      <c r="D27">
        <v>85.8</v>
      </c>
      <c r="E27">
        <v>6731.85</v>
      </c>
      <c r="F27" s="3">
        <v>33.799999999999997</v>
      </c>
    </row>
    <row r="28" spans="1:6" x14ac:dyDescent="0.3">
      <c r="A28">
        <v>10</v>
      </c>
      <c r="B28">
        <v>7</v>
      </c>
      <c r="C28">
        <v>25</v>
      </c>
      <c r="D28">
        <v>71.3</v>
      </c>
      <c r="E28">
        <v>5926.4</v>
      </c>
      <c r="F28" s="3">
        <v>29.5</v>
      </c>
    </row>
    <row r="29" spans="1:6" x14ac:dyDescent="0.3">
      <c r="A29">
        <v>10</v>
      </c>
      <c r="B29">
        <v>8</v>
      </c>
      <c r="C29">
        <v>26</v>
      </c>
      <c r="D29">
        <v>73.2</v>
      </c>
      <c r="E29">
        <f>5292.8+598.92</f>
        <v>5891.72</v>
      </c>
      <c r="F29" s="3">
        <v>24.8</v>
      </c>
    </row>
    <row r="30" spans="1:6" x14ac:dyDescent="0.3">
      <c r="A30">
        <v>10</v>
      </c>
      <c r="B30">
        <v>9</v>
      </c>
      <c r="C30">
        <v>25</v>
      </c>
      <c r="D30">
        <v>82.5</v>
      </c>
      <c r="E30">
        <f>6046.79+649.54</f>
        <v>6696.33</v>
      </c>
      <c r="F30" s="3">
        <v>28.8</v>
      </c>
    </row>
    <row r="31" spans="1:6" x14ac:dyDescent="0.3">
      <c r="A31">
        <v>10</v>
      </c>
      <c r="B31">
        <v>10</v>
      </c>
      <c r="C31">
        <v>25</v>
      </c>
      <c r="D31">
        <v>76.7</v>
      </c>
      <c r="E31">
        <f>5276.22+656.47</f>
        <v>5932.6900000000005</v>
      </c>
      <c r="F31" s="3">
        <v>24.3</v>
      </c>
    </row>
    <row r="32" spans="1:6" x14ac:dyDescent="0.3">
      <c r="A32">
        <v>14</v>
      </c>
      <c r="B32">
        <v>1</v>
      </c>
      <c r="C32">
        <v>26</v>
      </c>
      <c r="D32">
        <v>75.900000000000006</v>
      </c>
      <c r="E32">
        <v>6076.59</v>
      </c>
      <c r="F32" s="3">
        <v>26.5</v>
      </c>
    </row>
    <row r="33" spans="1:6" x14ac:dyDescent="0.3">
      <c r="A33">
        <v>14</v>
      </c>
      <c r="B33">
        <v>2</v>
      </c>
      <c r="C33">
        <v>27</v>
      </c>
      <c r="D33">
        <v>80.3</v>
      </c>
      <c r="E33">
        <f>6126.17+654.7</f>
        <v>6780.87</v>
      </c>
      <c r="F33" s="3">
        <v>27.5</v>
      </c>
    </row>
    <row r="34" spans="1:6" x14ac:dyDescent="0.3">
      <c r="A34">
        <v>14</v>
      </c>
      <c r="B34">
        <v>3</v>
      </c>
      <c r="C34">
        <v>27</v>
      </c>
      <c r="D34">
        <v>87.3</v>
      </c>
      <c r="E34">
        <f>6533.05+682.67</f>
        <v>7215.72</v>
      </c>
      <c r="F34" s="3">
        <v>29.7</v>
      </c>
    </row>
    <row r="35" spans="1:6" x14ac:dyDescent="0.3">
      <c r="A35">
        <v>14</v>
      </c>
      <c r="B35">
        <v>4</v>
      </c>
      <c r="C35">
        <v>27</v>
      </c>
      <c r="D35">
        <v>79.5</v>
      </c>
      <c r="E35">
        <f>6147.46+717.35</f>
        <v>6864.81</v>
      </c>
      <c r="F35" s="3">
        <v>31.6</v>
      </c>
    </row>
    <row r="36" spans="1:6" x14ac:dyDescent="0.3">
      <c r="A36">
        <v>14</v>
      </c>
      <c r="B36">
        <v>5</v>
      </c>
      <c r="C36">
        <v>27</v>
      </c>
      <c r="D36">
        <v>70.8</v>
      </c>
      <c r="E36">
        <f>5888.3+683.4</f>
        <v>6571.7</v>
      </c>
      <c r="F36" s="3">
        <v>27.4</v>
      </c>
    </row>
    <row r="37" spans="1:6" x14ac:dyDescent="0.3">
      <c r="A37">
        <v>14</v>
      </c>
      <c r="B37">
        <v>6</v>
      </c>
      <c r="C37">
        <v>28</v>
      </c>
      <c r="D37">
        <v>73.5</v>
      </c>
      <c r="E37">
        <f>5361.4+649.27</f>
        <v>6010.67</v>
      </c>
      <c r="F37" s="3">
        <v>27.6</v>
      </c>
    </row>
    <row r="38" spans="1:6" x14ac:dyDescent="0.3">
      <c r="A38">
        <v>14</v>
      </c>
      <c r="B38">
        <v>7</v>
      </c>
      <c r="C38">
        <v>28</v>
      </c>
      <c r="D38">
        <v>78.400000000000006</v>
      </c>
      <c r="E38">
        <v>6691.61</v>
      </c>
      <c r="F38" s="3">
        <v>29.7</v>
      </c>
    </row>
    <row r="39" spans="1:6" x14ac:dyDescent="0.3">
      <c r="A39">
        <v>14</v>
      </c>
      <c r="B39">
        <v>8</v>
      </c>
      <c r="C39">
        <v>23</v>
      </c>
      <c r="D39">
        <v>68.3</v>
      </c>
      <c r="E39">
        <f>4334.05+752.48</f>
        <v>5086.5300000000007</v>
      </c>
      <c r="F39" s="3">
        <v>18.899999999999999</v>
      </c>
    </row>
    <row r="40" spans="1:6" x14ac:dyDescent="0.3">
      <c r="A40">
        <v>14</v>
      </c>
      <c r="B40">
        <v>9</v>
      </c>
      <c r="C40">
        <v>25</v>
      </c>
      <c r="D40">
        <v>70</v>
      </c>
      <c r="E40">
        <v>5994.31</v>
      </c>
      <c r="F40" s="3">
        <v>26.3</v>
      </c>
    </row>
    <row r="41" spans="1:6" x14ac:dyDescent="0.3">
      <c r="A41">
        <v>14</v>
      </c>
      <c r="B41">
        <v>10</v>
      </c>
      <c r="C41">
        <v>25</v>
      </c>
      <c r="D41">
        <v>79.3</v>
      </c>
      <c r="E41">
        <v>5837.06</v>
      </c>
      <c r="F41" s="3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18" sqref="A18"/>
    </sheetView>
  </sheetViews>
  <sheetFormatPr defaultRowHeight="14.4" x14ac:dyDescent="0.3"/>
  <cols>
    <col min="3" max="3" width="27.88671875" customWidth="1"/>
    <col min="4" max="4" width="25.5546875" customWidth="1"/>
  </cols>
  <sheetData>
    <row r="1" spans="1:4" x14ac:dyDescent="0.3">
      <c r="A1" s="4" t="s">
        <v>0</v>
      </c>
      <c r="B1" s="5" t="s">
        <v>7</v>
      </c>
      <c r="C1" s="4" t="s">
        <v>8</v>
      </c>
      <c r="D1" s="6" t="s">
        <v>9</v>
      </c>
    </row>
    <row r="2" spans="1:4" x14ac:dyDescent="0.3">
      <c r="A2" s="7">
        <v>8</v>
      </c>
      <c r="B2" s="8">
        <v>1</v>
      </c>
      <c r="C2" s="7">
        <v>47.1</v>
      </c>
      <c r="D2" s="9">
        <v>25.248120300751879</v>
      </c>
    </row>
    <row r="3" spans="1:4" x14ac:dyDescent="0.3">
      <c r="A3" s="7">
        <v>8</v>
      </c>
      <c r="B3" s="8">
        <v>2</v>
      </c>
      <c r="C3" s="7">
        <v>49.7</v>
      </c>
      <c r="D3" s="9">
        <v>20.338345864661655</v>
      </c>
    </row>
    <row r="4" spans="1:4" x14ac:dyDescent="0.3">
      <c r="A4" s="7">
        <v>8</v>
      </c>
      <c r="B4" s="8">
        <v>3</v>
      </c>
      <c r="C4" s="7">
        <v>58.2</v>
      </c>
      <c r="D4" s="9">
        <v>31.225563909774436</v>
      </c>
    </row>
    <row r="5" spans="1:4" x14ac:dyDescent="0.3">
      <c r="A5" s="7">
        <v>8</v>
      </c>
      <c r="B5" s="8">
        <v>4</v>
      </c>
      <c r="C5" s="7">
        <v>58.9</v>
      </c>
      <c r="D5" s="9">
        <v>26.967418546365916</v>
      </c>
    </row>
    <row r="6" spans="1:4" x14ac:dyDescent="0.3">
      <c r="A6" s="7">
        <v>8</v>
      </c>
      <c r="B6" s="8">
        <v>5</v>
      </c>
      <c r="C6" s="7">
        <v>48.8</v>
      </c>
      <c r="D6" s="9">
        <v>32.680451127819552</v>
      </c>
    </row>
    <row r="7" spans="1:4" x14ac:dyDescent="0.3">
      <c r="A7" s="7">
        <v>8</v>
      </c>
      <c r="B7" s="8">
        <v>6</v>
      </c>
      <c r="C7" s="7">
        <v>46.4</v>
      </c>
      <c r="D7" s="9">
        <v>26.303258145363408</v>
      </c>
    </row>
    <row r="8" spans="1:4" x14ac:dyDescent="0.3">
      <c r="A8" s="7">
        <v>10</v>
      </c>
      <c r="B8" s="8">
        <v>1</v>
      </c>
      <c r="C8" s="7">
        <v>52.4</v>
      </c>
      <c r="D8" s="9">
        <v>24.357142857142858</v>
      </c>
    </row>
    <row r="9" spans="1:4" x14ac:dyDescent="0.3">
      <c r="A9" s="7">
        <v>10</v>
      </c>
      <c r="B9" s="8">
        <v>2</v>
      </c>
      <c r="C9" s="7">
        <v>47.7</v>
      </c>
      <c r="D9" s="9">
        <v>24.313283208020053</v>
      </c>
    </row>
    <row r="10" spans="1:4" x14ac:dyDescent="0.3">
      <c r="A10" s="7">
        <v>10</v>
      </c>
      <c r="B10" s="8">
        <v>3</v>
      </c>
      <c r="C10" s="7">
        <v>55.8</v>
      </c>
      <c r="D10" s="9">
        <v>37.492481203007522</v>
      </c>
    </row>
    <row r="11" spans="1:4" x14ac:dyDescent="0.3">
      <c r="A11" s="7">
        <v>10</v>
      </c>
      <c r="B11" s="8">
        <v>4</v>
      </c>
      <c r="C11" s="7">
        <v>60</v>
      </c>
      <c r="D11" s="9">
        <v>30.119047619047617</v>
      </c>
    </row>
    <row r="12" spans="1:4" x14ac:dyDescent="0.3">
      <c r="A12" s="7">
        <v>10</v>
      </c>
      <c r="B12" s="8">
        <v>5</v>
      </c>
      <c r="C12" s="7">
        <v>60.5</v>
      </c>
      <c r="D12" s="9">
        <v>27.253132832080201</v>
      </c>
    </row>
    <row r="13" spans="1:4" x14ac:dyDescent="0.3">
      <c r="A13" s="7">
        <v>10</v>
      </c>
      <c r="B13" s="8">
        <v>6</v>
      </c>
      <c r="C13" s="7">
        <v>63</v>
      </c>
      <c r="D13" s="9">
        <v>26.873433583959901</v>
      </c>
    </row>
    <row r="14" spans="1:4" x14ac:dyDescent="0.3">
      <c r="A14" s="7">
        <v>14</v>
      </c>
      <c r="B14" s="8">
        <v>1</v>
      </c>
      <c r="C14" s="7">
        <v>51.4</v>
      </c>
      <c r="D14" s="9">
        <v>28.595238095238095</v>
      </c>
    </row>
    <row r="15" spans="1:4" x14ac:dyDescent="0.3">
      <c r="A15" s="7">
        <v>14</v>
      </c>
      <c r="B15" s="8">
        <v>2</v>
      </c>
      <c r="C15" s="7">
        <v>49.9</v>
      </c>
      <c r="D15" s="9">
        <v>33.22431077694236</v>
      </c>
    </row>
    <row r="16" spans="1:4" x14ac:dyDescent="0.3">
      <c r="A16" s="7">
        <v>14</v>
      </c>
      <c r="B16" s="8">
        <v>3</v>
      </c>
      <c r="C16" s="7">
        <v>55</v>
      </c>
      <c r="D16" s="9">
        <v>30.324561403508774</v>
      </c>
    </row>
    <row r="17" spans="1:4" x14ac:dyDescent="0.3">
      <c r="A17" s="7">
        <v>14</v>
      </c>
      <c r="B17" s="8">
        <v>4</v>
      </c>
      <c r="C17" s="7">
        <v>51.1</v>
      </c>
      <c r="D17" s="9">
        <v>26.472431077694235</v>
      </c>
    </row>
    <row r="18" spans="1:4" x14ac:dyDescent="0.3">
      <c r="A18" s="7">
        <v>14</v>
      </c>
      <c r="B18" s="8">
        <v>5</v>
      </c>
      <c r="C18" s="7">
        <v>53.6</v>
      </c>
      <c r="D18" s="9">
        <v>28.411027568922304</v>
      </c>
    </row>
    <row r="19" spans="1:4" x14ac:dyDescent="0.3">
      <c r="A19" s="7">
        <v>14</v>
      </c>
      <c r="B19" s="8">
        <v>6</v>
      </c>
      <c r="C19" s="7">
        <v>52.7</v>
      </c>
      <c r="D19" s="9">
        <v>26.347117794486213</v>
      </c>
    </row>
    <row r="20" spans="1:4" x14ac:dyDescent="0.3">
      <c r="A20" s="7" t="s">
        <v>5</v>
      </c>
      <c r="B20" s="8">
        <v>1</v>
      </c>
      <c r="C20" s="7">
        <v>52.5</v>
      </c>
      <c r="D20" s="9">
        <v>26.46365914786967</v>
      </c>
    </row>
    <row r="21" spans="1:4" x14ac:dyDescent="0.3">
      <c r="A21" s="7" t="s">
        <v>5</v>
      </c>
      <c r="B21" s="8">
        <v>2</v>
      </c>
      <c r="C21" s="7">
        <v>49.5</v>
      </c>
      <c r="D21" s="9">
        <v>24.819548872180455</v>
      </c>
    </row>
    <row r="22" spans="1:4" x14ac:dyDescent="0.3">
      <c r="A22" s="7" t="s">
        <v>5</v>
      </c>
      <c r="B22" s="8">
        <v>3</v>
      </c>
      <c r="C22" s="7">
        <v>59.4</v>
      </c>
      <c r="D22" s="9">
        <v>34.75689223057644</v>
      </c>
    </row>
    <row r="23" spans="1:4" x14ac:dyDescent="0.3">
      <c r="A23" s="7" t="s">
        <v>5</v>
      </c>
      <c r="B23" s="8">
        <v>4</v>
      </c>
      <c r="C23" s="7">
        <v>62.6</v>
      </c>
      <c r="D23" s="9">
        <v>35.959899749373434</v>
      </c>
    </row>
    <row r="24" spans="1:4" x14ac:dyDescent="0.3">
      <c r="A24" s="7" t="s">
        <v>5</v>
      </c>
      <c r="B24" s="8" t="s">
        <v>10</v>
      </c>
      <c r="C24" s="7">
        <v>52</v>
      </c>
      <c r="D24" s="9">
        <v>29.374686716791977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greenhouse growth</vt:lpstr>
      <vt:lpstr>SPAD and LMA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eloch</cp:lastModifiedBy>
  <dcterms:created xsi:type="dcterms:W3CDTF">2024-04-04T19:22:48Z</dcterms:created>
  <dcterms:modified xsi:type="dcterms:W3CDTF">2024-04-30T03:48:04Z</dcterms:modified>
</cp:coreProperties>
</file>