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W21" i="1" s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W20" i="1" s="1"/>
  <c r="X20" i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N19" i="1" s="1"/>
  <c r="Y19" i="1"/>
  <c r="X19" i="1"/>
  <c r="P19" i="1"/>
  <c r="CW18" i="1"/>
  <c r="CV18" i="1"/>
  <c r="CT18" i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BI17" i="1"/>
  <c r="BH17" i="1"/>
  <c r="AZ17" i="1"/>
  <c r="AT17" i="1"/>
  <c r="AN17" i="1"/>
  <c r="BA17" i="1" s="1"/>
  <c r="BD17" i="1" s="1"/>
  <c r="AI17" i="1"/>
  <c r="AG17" i="1" s="1"/>
  <c r="Y17" i="1"/>
  <c r="X17" i="1"/>
  <c r="P17" i="1"/>
  <c r="S20" i="1" l="1"/>
  <c r="W18" i="1"/>
  <c r="CU18" i="1"/>
  <c r="AV18" i="1" s="1"/>
  <c r="AX18" i="1" s="1"/>
  <c r="K17" i="1"/>
  <c r="N17" i="1"/>
  <c r="J17" i="1"/>
  <c r="AW17" i="1" s="1"/>
  <c r="AH17" i="1"/>
  <c r="K21" i="1"/>
  <c r="N21" i="1"/>
  <c r="W17" i="1"/>
  <c r="CU17" i="1"/>
  <c r="AV17" i="1" s="1"/>
  <c r="AX17" i="1" s="1"/>
  <c r="I19" i="1"/>
  <c r="H19" i="1" s="1"/>
  <c r="AH19" i="1"/>
  <c r="J19" i="1"/>
  <c r="AW19" i="1" s="1"/>
  <c r="K19" i="1"/>
  <c r="CU20" i="1"/>
  <c r="AV20" i="1" s="1"/>
  <c r="AX20" i="1" s="1"/>
  <c r="CU21" i="1"/>
  <c r="AV21" i="1" s="1"/>
  <c r="AX21" i="1" s="1"/>
  <c r="W19" i="1"/>
  <c r="N18" i="1"/>
  <c r="AH18" i="1"/>
  <c r="K18" i="1"/>
  <c r="J18" i="1"/>
  <c r="AW18" i="1" s="1"/>
  <c r="AY18" i="1" s="1"/>
  <c r="I18" i="1"/>
  <c r="H18" i="1" s="1"/>
  <c r="BE20" i="1"/>
  <c r="BF20" i="1"/>
  <c r="BJ20" i="1" s="1"/>
  <c r="BK20" i="1" s="1"/>
  <c r="BG20" i="1"/>
  <c r="BG21" i="1"/>
  <c r="BF21" i="1"/>
  <c r="BJ21" i="1" s="1"/>
  <c r="BK21" i="1" s="1"/>
  <c r="BE21" i="1"/>
  <c r="AY19" i="1"/>
  <c r="BG19" i="1"/>
  <c r="BF19" i="1"/>
  <c r="BJ19" i="1" s="1"/>
  <c r="BK19" i="1" s="1"/>
  <c r="BE19" i="1"/>
  <c r="AY17" i="1"/>
  <c r="BG17" i="1"/>
  <c r="BF17" i="1"/>
  <c r="BJ17" i="1" s="1"/>
  <c r="BK17" i="1" s="1"/>
  <c r="BE17" i="1"/>
  <c r="AX19" i="1"/>
  <c r="BG18" i="1"/>
  <c r="BF18" i="1"/>
  <c r="BJ18" i="1" s="1"/>
  <c r="BK18" i="1" s="1"/>
  <c r="BE18" i="1"/>
  <c r="K20" i="1"/>
  <c r="J20" i="1"/>
  <c r="AW20" i="1" s="1"/>
  <c r="AY20" i="1" s="1"/>
  <c r="I20" i="1"/>
  <c r="H20" i="1" s="1"/>
  <c r="T20" i="1" s="1"/>
  <c r="U20" i="1" s="1"/>
  <c r="AH20" i="1"/>
  <c r="N20" i="1"/>
  <c r="S19" i="1"/>
  <c r="AA19" i="1"/>
  <c r="AH21" i="1"/>
  <c r="I17" i="1"/>
  <c r="H17" i="1" s="1"/>
  <c r="S18" i="1"/>
  <c r="I21" i="1"/>
  <c r="H21" i="1" s="1"/>
  <c r="J21" i="1"/>
  <c r="AW21" i="1" s="1"/>
  <c r="S17" i="1"/>
  <c r="AY21" i="1" l="1"/>
  <c r="AB20" i="1"/>
  <c r="V20" i="1"/>
  <c r="Z20" i="1" s="1"/>
  <c r="AC20" i="1"/>
  <c r="T21" i="1"/>
  <c r="U21" i="1" s="1"/>
  <c r="Q21" i="1" s="1"/>
  <c r="O21" i="1" s="1"/>
  <c r="R21" i="1" s="1"/>
  <c r="L21" i="1" s="1"/>
  <c r="M21" i="1" s="1"/>
  <c r="AA21" i="1"/>
  <c r="T19" i="1"/>
  <c r="U19" i="1" s="1"/>
  <c r="AA20" i="1"/>
  <c r="Q20" i="1"/>
  <c r="O20" i="1" s="1"/>
  <c r="R20" i="1" s="1"/>
  <c r="L20" i="1" s="1"/>
  <c r="M20" i="1" s="1"/>
  <c r="T17" i="1"/>
  <c r="U17" i="1" s="1"/>
  <c r="Q17" i="1" s="1"/>
  <c r="O17" i="1" s="1"/>
  <c r="R17" i="1" s="1"/>
  <c r="L17" i="1" s="1"/>
  <c r="M17" i="1" s="1"/>
  <c r="T18" i="1"/>
  <c r="U18" i="1" s="1"/>
  <c r="AA18" i="1"/>
  <c r="AA17" i="1"/>
  <c r="AD20" i="1" l="1"/>
  <c r="V18" i="1"/>
  <c r="Z18" i="1" s="1"/>
  <c r="AC18" i="1"/>
  <c r="AB18" i="1"/>
  <c r="V19" i="1"/>
  <c r="Z19" i="1" s="1"/>
  <c r="AC19" i="1"/>
  <c r="AB19" i="1"/>
  <c r="Q19" i="1"/>
  <c r="O19" i="1" s="1"/>
  <c r="R19" i="1" s="1"/>
  <c r="L19" i="1" s="1"/>
  <c r="M19" i="1" s="1"/>
  <c r="AC17" i="1"/>
  <c r="V17" i="1"/>
  <c r="Z17" i="1" s="1"/>
  <c r="AB17" i="1"/>
  <c r="Q18" i="1"/>
  <c r="O18" i="1" s="1"/>
  <c r="R18" i="1" s="1"/>
  <c r="L18" i="1" s="1"/>
  <c r="M18" i="1" s="1"/>
  <c r="AC21" i="1"/>
  <c r="V21" i="1"/>
  <c r="Z21" i="1" s="1"/>
  <c r="AB21" i="1"/>
  <c r="AD21" i="1" l="1"/>
  <c r="AD18" i="1"/>
  <c r="AD19" i="1"/>
  <c r="AD17" i="1"/>
</calcChain>
</file>

<file path=xl/sharedStrings.xml><?xml version="1.0" encoding="utf-8"?>
<sst xmlns="http://schemas.openxmlformats.org/spreadsheetml/2006/main" count="915" uniqueCount="424">
  <si>
    <t>File opened</t>
  </si>
  <si>
    <t>2023-03-14 13:45:48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</si>
  <si>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</si>
  <si>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</si>
  <si>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</si>
  <si>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</si>
  <si>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</si>
  <si>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</si>
  <si>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</si>
  <si>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</si>
  <si>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</si>
  <si>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</si>
  <si>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</si>
  <si>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</si>
  <si>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</si>
  <si>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</si>
  <si>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</si>
  <si>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</si>
  <si>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</si>
  <si>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</si>
  <si>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</si>
  <si>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</si>
  <si>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</si>
  <si>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</si>
  <si>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</si>
  <si>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</si>
  <si>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</si>
  <si>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13:45:48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</si>
  <si>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</si>
  <si>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</si>
  <si>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</si>
  <si>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</si>
  <si>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</si>
  <si>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</si>
  <si>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</si>
  <si>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</si>
  <si>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</si>
  <si>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</si>
  <si>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</si>
  <si>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</si>
  <si>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</si>
  <si>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</si>
  <si>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</si>
  <si>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</si>
  <si>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</si>
  <si>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</si>
  <si>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</si>
  <si>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</si>
  <si>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</si>
  <si>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</si>
  <si>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</si>
  <si>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</si>
  <si>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</si>
  <si>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</si>
  <si>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</si>
  <si>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</si>
  <si>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</si>
  <si>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</si>
  <si>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</si>
  <si>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</si>
  <si>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</si>
  <si>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</si>
  <si>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</si>
  <si>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</si>
  <si>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</si>
  <si>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</si>
  <si>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</si>
  <si>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</si>
  <si>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</si>
  <si>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</si>
  <si>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</si>
  <si>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</si>
  <si>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</si>
  <si>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</si>
  <si>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</si>
  <si>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</si>
  <si>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</si>
  <si>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</si>
  <si>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</si>
  <si>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</si>
  <si>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</si>
  <si>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2.26794 85.6925 365.414 601.706 844.932 1034.27 1217.44 1352.56</t>
  </si>
  <si>
    <t>Fs_true</t>
  </si>
  <si>
    <t>0.307585 100.16 401.339 601.357 799.99 1001.37 1200.08 1400.64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</si>
  <si>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</si>
  <si>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</si>
  <si>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</si>
  <si>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</si>
  <si>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</si>
  <si>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</si>
  <si>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</si>
  <si>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</si>
  <si>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</si>
  <si>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</si>
  <si>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</si>
  <si>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</si>
  <si>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</si>
  <si>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</si>
  <si>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</si>
  <si>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</si>
  <si>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</si>
  <si>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</si>
  <si>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</si>
  <si>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</si>
  <si>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</si>
  <si>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</si>
  <si>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</si>
  <si>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</si>
  <si>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</si>
  <si>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</si>
  <si>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</si>
  <si>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</si>
  <si>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</si>
  <si>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</si>
  <si>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</si>
  <si>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</si>
  <si>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</si>
  <si>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</si>
  <si>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</si>
  <si>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</si>
  <si>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</si>
  <si>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</si>
  <si>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</si>
  <si>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</si>
  <si>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</si>
  <si>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</si>
  <si>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</si>
  <si>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</si>
  <si>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</si>
  <si>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</si>
  <si>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</si>
  <si>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</si>
  <si>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</si>
  <si>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</si>
  <si>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</si>
  <si>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</si>
  <si>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</si>
  <si>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</si>
  <si>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</si>
  <si>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</si>
  <si>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</si>
  <si>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</si>
  <si>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</si>
  <si>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</si>
  <si>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</si>
  <si>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</si>
  <si>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</si>
  <si>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</si>
  <si>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</si>
  <si>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</si>
  <si>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</si>
  <si>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</si>
  <si>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</si>
  <si>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</si>
  <si>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</si>
  <si>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</si>
  <si>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</si>
  <si>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</si>
  <si>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</si>
  <si>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</si>
  <si>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</si>
  <si>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</si>
  <si>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</si>
  <si>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</si>
  <si>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</si>
  <si>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</si>
  <si>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</si>
  <si>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</si>
  <si>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</si>
  <si>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</si>
  <si>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</si>
  <si>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</si>
  <si>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</si>
  <si>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</si>
  <si>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</si>
  <si>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</si>
  <si>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</si>
  <si>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</si>
  <si>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</si>
  <si>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</si>
  <si>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</si>
  <si>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</si>
  <si>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</si>
  <si>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</si>
  <si>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</si>
  <si>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</si>
  <si>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</si>
  <si>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</si>
  <si>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</si>
  <si>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</si>
  <si>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</si>
  <si>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</si>
  <si>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</si>
  <si>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</si>
  <si>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</si>
  <si>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</si>
  <si>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</si>
  <si>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</si>
  <si>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</si>
  <si>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</si>
  <si>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</si>
  <si>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</si>
  <si>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</si>
  <si>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</si>
  <si>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</si>
  <si>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</si>
  <si>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</si>
  <si>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</si>
  <si>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</si>
  <si>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</si>
  <si>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</si>
  <si>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</si>
  <si>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</si>
  <si>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</si>
  <si>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</si>
  <si>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</si>
  <si>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</si>
  <si>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</si>
  <si>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</si>
  <si>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</si>
  <si>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</si>
  <si>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</si>
  <si>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</si>
  <si>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</si>
  <si>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</si>
  <si>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</si>
  <si>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</si>
  <si>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</si>
  <si>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</si>
  <si>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</si>
  <si>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</si>
  <si>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</si>
  <si>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</si>
  <si>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</si>
  <si>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</si>
  <si>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</si>
  <si>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</si>
  <si>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</si>
  <si>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</si>
  <si>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</si>
  <si>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</si>
  <si>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</si>
  <si>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</si>
  <si>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</si>
  <si>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</si>
  <si>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</si>
  <si>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</si>
  <si>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</si>
  <si>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</si>
  <si>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</si>
  <si>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</si>
  <si>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</si>
  <si>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</si>
  <si>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</si>
  <si>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</si>
  <si>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</si>
  <si>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</si>
  <si>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</si>
  <si>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</si>
  <si>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</si>
  <si>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</si>
  <si>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</si>
  <si>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</si>
  <si>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</si>
  <si>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</si>
  <si>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</si>
  <si>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</si>
  <si>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</si>
  <si>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</si>
  <si>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</si>
  <si>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</si>
  <si>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</si>
  <si>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</si>
  <si>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</si>
  <si>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</si>
  <si>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</si>
  <si>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</si>
  <si>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</si>
  <si>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</si>
  <si>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</si>
  <si>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</si>
  <si>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</si>
  <si>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</si>
  <si>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</si>
  <si>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</si>
  <si>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</si>
  <si>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</si>
  <si>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</si>
  <si>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</si>
  <si>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</si>
  <si>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</si>
  <si>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</si>
  <si>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</si>
  <si>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</si>
  <si>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</si>
  <si>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</si>
  <si>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</si>
  <si>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</si>
  <si>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</si>
  <si>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</si>
  <si>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</si>
  <si>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</si>
  <si>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</si>
  <si>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</si>
  <si>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</si>
  <si>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</si>
  <si>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</si>
  <si>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</si>
  <si>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</si>
  <si>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</si>
  <si>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</si>
  <si>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</si>
  <si>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</si>
  <si>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</si>
  <si>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</si>
  <si>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</si>
  <si>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</si>
  <si>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</si>
  <si>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</si>
  <si>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</si>
  <si>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</si>
  <si>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</si>
  <si>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</si>
  <si>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</si>
  <si>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</si>
  <si>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</si>
  <si>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</si>
  <si>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</si>
  <si>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</si>
  <si>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</si>
  <si>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</si>
  <si>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</si>
  <si>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</si>
  <si>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</si>
  <si>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</si>
  <si>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</si>
  <si>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</si>
  <si>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</si>
  <si>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</si>
  <si>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</si>
  <si>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</si>
  <si>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</si>
  <si>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</si>
  <si>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</si>
  <si>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</si>
  <si>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</si>
  <si>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</si>
  <si>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</si>
  <si>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</si>
  <si>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</si>
  <si>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</si>
  <si>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</si>
  <si>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</si>
  <si>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</si>
  <si>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</si>
  <si>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</si>
  <si>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</si>
  <si>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</si>
  <si>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</si>
  <si>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</si>
  <si>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</si>
  <si>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</si>
  <si>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</si>
  <si>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</si>
  <si>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</si>
  <si>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</si>
  <si>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</si>
  <si>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</si>
  <si>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</si>
  <si>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</si>
  <si>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</si>
  <si>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</si>
  <si>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</si>
  <si>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</si>
  <si>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</si>
  <si>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</si>
  <si>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</si>
  <si>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</si>
  <si>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</si>
  <si>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</si>
  <si>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</si>
  <si>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</si>
  <si>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</si>
  <si>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</si>
  <si>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</si>
  <si>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</si>
  <si>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</si>
  <si>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</si>
  <si>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</si>
  <si>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</si>
  <si>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</si>
  <si>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</si>
  <si>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</si>
  <si>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</si>
  <si>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</si>
  <si>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</si>
  <si>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</si>
  <si>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</si>
  <si>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</si>
  <si>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</si>
  <si>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</si>
  <si>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</si>
  <si>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</si>
  <si>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</si>
  <si>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</si>
  <si>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</si>
  <si>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</si>
  <si>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</si>
  <si>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</si>
  <si>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13:49:47</t>
  </si>
  <si>
    <t>0/0</t>
  </si>
  <si>
    <t>00000000</t>
  </si>
  <si>
    <t>iiiiiiii</t>
  </si>
  <si>
    <t>off</t>
  </si>
  <si>
    <t>20230314 14:28:15</t>
  </si>
  <si>
    <t>14:28:15</t>
  </si>
  <si>
    <t>20230314 14:31:15</t>
  </si>
  <si>
    <t>14:31:15</t>
  </si>
  <si>
    <t>20230314 14:34:15</t>
  </si>
  <si>
    <t>14:34:15</t>
  </si>
  <si>
    <t>20230314 14:37:15</t>
  </si>
  <si>
    <t>14:37:15</t>
  </si>
  <si>
    <t>20230314 14:40:15</t>
  </si>
  <si>
    <t>14:40:15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</si>
</sst>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8</v>
      </c>
      <c r="B17">
        <v>1678822095.0999999</v>
      </c>
      <c r="C17">
        <v>1260.099999904633</v>
      </c>
      <c r="D17" t="s">
        <v>414</v>
      </c>
      <c r="E17" t="s">
        <v>415</v>
      </c>
      <c r="F17" t="s">
        <v>406</v>
      </c>
      <c r="G17">
        <v>1678822095.0999999</v>
      </c>
      <c r="H17">
        <f t="shared" ref="H17:H21" si="0">(I17)/1000</f>
        <v>6.8571935136638633E-3</v>
      </c>
      <c r="I17">
        <f t="shared" ref="I17:I21" si="1">1000*DI17*AG17*(DE17-DF17)/(100*CX17*(1000-AG17*DE17))</f>
        <v>6.8571935136638631</v>
      </c>
      <c r="J17">
        <f t="shared" ref="J17:J21" si="2">DI17*AG17*(DD17-DC17*(1000-AG17*DF17)/(1000-AG17*DE17))/(100*CX17)</f>
        <v>27.219294968318632</v>
      </c>
      <c r="K17">
        <f t="shared" ref="K17:K21" si="3">DC17 - IF(AG17&gt;1, J17*CX17*100/(AI17*DQ17), 0)</f>
        <v>399.97699999999998</v>
      </c>
      <c r="L17">
        <f t="shared" ref="L17:L21" si="4">((R17-H17/2)*K17-J17)/(R17+H17/2)</f>
        <v>309.30234174767116</v>
      </c>
      <c r="M17">
        <f t="shared" ref="M17:M21" si="5">L17*(DJ17+DK17)/1000</f>
        <v>31.008491069555035</v>
      </c>
      <c r="N17">
        <f t="shared" ref="N17:N21" si="6">(DC17 - IF(AG17&gt;1, J17*CX17*100/(AI17*DQ17), 0))*(DJ17+DK17)/1000</f>
        <v>40.098898580746997</v>
      </c>
      <c r="O17">
        <f t="shared" ref="O17:O21" si="7">2/((1/Q17-1/P17)+SIGN(Q17)*SQRT((1/Q17-1/P17)*(1/Q17-1/P17) + 4*CY17/((CY17+1)*(CY17+1))*(2*1/Q17*1/P17-1/P17*1/P17)))</f>
        <v>0.57140165806108378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2.9305854955192476</v>
      </c>
      <c r="Q17">
        <f t="shared" ref="Q17:Q21" si="9">H17*(1000-(1000*0.61365*EXP(17.502*U17/(240.97+U17))/(DJ17+DK17)+DE17)/2)/(1000*0.61365*EXP(17.502*U17/(240.97+U17))/(DJ17+DK17)-DE17)</f>
        <v>0.51595801884150649</v>
      </c>
      <c r="R17">
        <f t="shared" ref="R17:R21" si="10">1/((CY17+1)/(O17/1.6)+1/(P17/1.37)) + CY17/((CY17+1)/(O17/1.6) + CY17/(P17/1.37))</f>
        <v>0.32700567491095062</v>
      </c>
      <c r="S17">
        <f t="shared" ref="S17:S21" si="11">(CT17*CW17)</f>
        <v>289.57445092378646</v>
      </c>
      <c r="T17">
        <f t="shared" ref="T17:T21" si="12">(DL17+(S17+2*0.95*0.0000000567*(((DL17+$B$7)+273)^4-(DL17+273)^4)-44100*H17)/(1.84*29.3*P17+8*0.95*0.0000000567*(DL17+273)^3))</f>
        <v>25.378797387180771</v>
      </c>
      <c r="U17">
        <f t="shared" ref="U17:U21" si="13">($C$7*DM17+$D$7*DN17+$E$7*T17)</f>
        <v>24.995799999999999</v>
      </c>
      <c r="V17">
        <f t="shared" ref="V17:V21" si="14">0.61365*EXP(17.502*U17/(240.97+U17))</f>
        <v>3.1788814852346947</v>
      </c>
      <c r="W17">
        <f t="shared" ref="W17:W21" si="15">(X17/Y17*100)</f>
        <v>57.551063663131195</v>
      </c>
      <c r="X17">
        <f t="shared" ref="X17:X21" si="16">DE17*(DJ17+DK17)/1000</f>
        <v>1.8801148923906998</v>
      </c>
      <c r="Y17">
        <f t="shared" ref="Y17:Y21" si="17">0.61365*EXP(17.502*DL17/(240.97+DL17))</f>
        <v>3.2668638470276501</v>
      </c>
      <c r="Z17">
        <f t="shared" ref="Z17:Z21" si="18">(V17-DE17*(DJ17+DK17)/1000)</f>
        <v>1.2987665928439949</v>
      </c>
      <c r="AA17">
        <f t="shared" ref="AA17:AA21" si="19">(-H17*44100)</f>
        <v>-302.40223395257635</v>
      </c>
      <c r="AB17">
        <f t="shared" ref="AB17:AB21" si="20">2*29.3*P17*0.92*(DL17-U17)</f>
        <v>72.471721765034772</v>
      </c>
      <c r="AC17">
        <f t="shared" ref="AC17:AC21" si="21">2*0.95*0.0000000567*(((DL17+$B$7)+273)^4-(U17+273)^4)</f>
        <v>5.2427415053910629</v>
      </c>
      <c r="AD17">
        <f t="shared" ref="AD17:AD21" si="22">S17+AC17+AA17+AB17</f>
        <v>64.886680241635929</v>
      </c>
      <c r="AE17">
        <v>128</v>
      </c>
      <c r="AF17">
        <v>26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53184.410978362095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1513.2266999605113</v>
      </c>
      <c r="AW17">
        <f t="shared" ref="AW17:AW21" si="29">J17</f>
        <v>27.219294968318632</v>
      </c>
      <c r="AX17" t="e">
        <f t="shared" ref="AX17:AX21" si="30">AT17*AU17*AV17</f>
        <v>#DIV/0!</v>
      </c>
      <c r="AY17">
        <f t="shared" ref="AY17:AY21" si="31">(AW17-AO17)/AV17</f>
        <v>1.7987585712721656E-2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1800.05</v>
      </c>
      <c r="CU17">
        <f t="shared" ref="CU17:CU21" si="43">CT17*CV17</f>
        <v>1513.2266999605113</v>
      </c>
      <c r="CV17">
        <f t="shared" ref="CV17:CV21" si="44">($B$11*$D$9+$C$11*$D$9+$F$11*((EQ17+EI17)/MAX(EQ17+EI17+ER17, 0.1)*$I$9+ER17/MAX(EQ17+EI17+ER17, 0.1)*$J$9))/($B$11+$C$11+$F$11)</f>
        <v>0.84065814836282948</v>
      </c>
      <c r="CW17">
        <f t="shared" ref="CW17:CW21" si="45">($B$11*$K$9+$C$11*$K$9+$F$11*((EQ17+EI17)/MAX(EQ17+EI17+ER17, 0.1)*$P$9+ER17/MAX(EQ17+EI17+ER17, 0.1)*$Q$9))/($B$11+$C$11+$F$11)</f>
        <v>0.1608702263402608</v>
      </c>
      <c r="CX17">
        <v>6</v>
      </c>
      <c r="CY17">
        <v>0.5</v>
      </c>
      <c r="CZ17" t="s">
        <v>408</v>
      </c>
      <c r="DA17">
        <v>2</v>
      </c>
      <c r="DB17">
        <v>1678822095.0999999</v>
      </c>
      <c r="DC17">
        <v>399.97699999999998</v>
      </c>
      <c r="DD17">
        <v>435.92200000000003</v>
      </c>
      <c r="DE17">
        <v>18.753699999999998</v>
      </c>
      <c r="DF17">
        <v>10.6815</v>
      </c>
      <c r="DG17">
        <v>402.72300000000001</v>
      </c>
      <c r="DH17">
        <v>18.422499999999999</v>
      </c>
      <c r="DI17">
        <v>500.13099999999997</v>
      </c>
      <c r="DJ17">
        <v>100.15300000000001</v>
      </c>
      <c r="DK17">
        <v>0.100011</v>
      </c>
      <c r="DL17">
        <v>25.454499999999999</v>
      </c>
      <c r="DM17">
        <v>24.995799999999999</v>
      </c>
      <c r="DN17">
        <v>999.9</v>
      </c>
      <c r="DO17">
        <v>0</v>
      </c>
      <c r="DP17">
        <v>0</v>
      </c>
      <c r="DQ17">
        <v>9990.6200000000008</v>
      </c>
      <c r="DR17">
        <v>0</v>
      </c>
      <c r="DS17">
        <v>1.91117E-3</v>
      </c>
      <c r="DT17">
        <v>-35.944899999999997</v>
      </c>
      <c r="DU17">
        <v>407.62200000000001</v>
      </c>
      <c r="DV17">
        <v>440.62900000000002</v>
      </c>
      <c r="DW17">
        <v>8.0721699999999998</v>
      </c>
      <c r="DX17">
        <v>435.92200000000003</v>
      </c>
      <c r="DY17">
        <v>10.6815</v>
      </c>
      <c r="DZ17">
        <v>1.8782399999999999</v>
      </c>
      <c r="EA17">
        <v>1.06979</v>
      </c>
      <c r="EB17">
        <v>16.453600000000002</v>
      </c>
      <c r="EC17">
        <v>7.9031900000000004</v>
      </c>
      <c r="ED17">
        <v>1800.05</v>
      </c>
      <c r="EE17">
        <v>0.97799999999999998</v>
      </c>
      <c r="EF17">
        <v>2.1999999999999999E-2</v>
      </c>
      <c r="EG17">
        <v>0</v>
      </c>
      <c r="EH17">
        <v>1301.71</v>
      </c>
      <c r="EI17">
        <v>5.0000600000000004</v>
      </c>
      <c r="EJ17">
        <v>21560.2</v>
      </c>
      <c r="EK17">
        <v>16014.3</v>
      </c>
      <c r="EL17">
        <v>46.436999999999998</v>
      </c>
      <c r="EM17">
        <v>48.686999999999998</v>
      </c>
      <c r="EN17">
        <v>47.436999999999998</v>
      </c>
      <c r="EO17">
        <v>47.311999999999998</v>
      </c>
      <c r="EP17">
        <v>47.875</v>
      </c>
      <c r="EQ17">
        <v>1755.56</v>
      </c>
      <c r="ER17">
        <v>39.49</v>
      </c>
      <c r="ES17">
        <v>0</v>
      </c>
      <c r="ET17">
        <v>1678822094.7</v>
      </c>
      <c r="EU17">
        <v>0</v>
      </c>
      <c r="EV17">
        <v>1302.0504000000001</v>
      </c>
      <c r="EW17">
        <v>-1.0530769274748011</v>
      </c>
      <c r="EX17">
        <v>-10.623076970765769</v>
      </c>
      <c r="EY17">
        <v>21559.119999999999</v>
      </c>
      <c r="EZ17">
        <v>15</v>
      </c>
      <c r="FA17">
        <v>1678819787</v>
      </c>
      <c r="FB17" t="s">
        <v>409</v>
      </c>
      <c r="FC17">
        <v>1678819787</v>
      </c>
      <c r="FD17">
        <v>1678819776.5</v>
      </c>
      <c r="FE17">
        <v>9</v>
      </c>
      <c r="FF17">
        <v>-1.2E-2</v>
      </c>
      <c r="FG17">
        <v>-0.10100000000000001</v>
      </c>
      <c r="FH17">
        <v>-2.8180000000000001</v>
      </c>
      <c r="FI17">
        <v>-0.11</v>
      </c>
      <c r="FJ17">
        <v>424</v>
      </c>
      <c r="FK17">
        <v>10</v>
      </c>
      <c r="FL17">
        <v>0.11</v>
      </c>
      <c r="FM17">
        <v>0.01</v>
      </c>
      <c r="FN17">
        <v>-35.986609999999999</v>
      </c>
      <c r="FO17">
        <v>0.40720300187626668</v>
      </c>
      <c r="FP17">
        <v>0.1165442229370465</v>
      </c>
      <c r="FQ17">
        <v>-1</v>
      </c>
      <c r="FR17">
        <v>8.0695319999999988</v>
      </c>
      <c r="FS17">
        <v>1.348795497184747E-2</v>
      </c>
      <c r="FT17">
        <v>2.4613900544205431E-3</v>
      </c>
      <c r="FU17">
        <v>-1</v>
      </c>
      <c r="FV17">
        <v>0</v>
      </c>
      <c r="FW17">
        <v>0</v>
      </c>
      <c r="FX17" t="s">
        <v>410</v>
      </c>
      <c r="FY17">
        <v>2.9320200000000001</v>
      </c>
      <c r="FZ17">
        <v>2.8289399999999998</v>
      </c>
      <c r="GA17">
        <v>0.10156999999999999</v>
      </c>
      <c r="GB17">
        <v>0.106271</v>
      </c>
      <c r="GC17">
        <v>0.100561</v>
      </c>
      <c r="GD17">
        <v>6.5265100000000006E-2</v>
      </c>
      <c r="GE17">
        <v>23871.9</v>
      </c>
      <c r="GF17">
        <v>25366.799999999999</v>
      </c>
      <c r="GG17">
        <v>24438.2</v>
      </c>
      <c r="GH17">
        <v>27689.5</v>
      </c>
      <c r="GI17">
        <v>29299.200000000001</v>
      </c>
      <c r="GJ17">
        <v>37685.199999999997</v>
      </c>
      <c r="GK17">
        <v>33512.9</v>
      </c>
      <c r="GL17">
        <v>42559.8</v>
      </c>
      <c r="GM17">
        <v>1.7396</v>
      </c>
      <c r="GN17">
        <v>1.7363</v>
      </c>
      <c r="GO17">
        <v>5.6035799999999997E-2</v>
      </c>
      <c r="GP17">
        <v>0</v>
      </c>
      <c r="GQ17">
        <v>24.075700000000001</v>
      </c>
      <c r="GR17">
        <v>999.9</v>
      </c>
      <c r="GS17">
        <v>41.6</v>
      </c>
      <c r="GT17">
        <v>30.8</v>
      </c>
      <c r="GU17">
        <v>18.524100000000001</v>
      </c>
      <c r="GV17">
        <v>62.517099999999999</v>
      </c>
      <c r="GW17">
        <v>25.0321</v>
      </c>
      <c r="GX17">
        <v>1</v>
      </c>
      <c r="GY17">
        <v>0.14256099999999999</v>
      </c>
      <c r="GZ17">
        <v>3.04806</v>
      </c>
      <c r="HA17">
        <v>20.197299999999998</v>
      </c>
      <c r="HB17">
        <v>5.2288199999999998</v>
      </c>
      <c r="HC17">
        <v>11.992000000000001</v>
      </c>
      <c r="HD17">
        <v>4.9951499999999998</v>
      </c>
      <c r="HE17">
        <v>3.2909999999999999</v>
      </c>
      <c r="HF17">
        <v>5838</v>
      </c>
      <c r="HG17">
        <v>9999</v>
      </c>
      <c r="HH17">
        <v>9999</v>
      </c>
      <c r="HI17">
        <v>119.8</v>
      </c>
      <c r="HJ17">
        <v>1.87819</v>
      </c>
      <c r="HK17">
        <v>1.87409</v>
      </c>
      <c r="HL17">
        <v>1.8705700000000001</v>
      </c>
      <c r="HM17">
        <v>1.87252</v>
      </c>
      <c r="HN17">
        <v>1.8778999999999999</v>
      </c>
      <c r="HO17">
        <v>1.8742399999999999</v>
      </c>
      <c r="HP17">
        <v>1.87201</v>
      </c>
      <c r="HQ17">
        <v>1.8708800000000001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-2.746</v>
      </c>
      <c r="IF17">
        <v>0.33119999999999999</v>
      </c>
      <c r="IG17">
        <v>-1.379494466128576</v>
      </c>
      <c r="IH17">
        <v>-3.8409413047910609E-3</v>
      </c>
      <c r="II17">
        <v>1.222025474305011E-6</v>
      </c>
      <c r="IJ17">
        <v>-2.7416089085140852E-10</v>
      </c>
      <c r="IK17">
        <v>-6.2054722884542453E-2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38.5</v>
      </c>
      <c r="IT17">
        <v>38.6</v>
      </c>
      <c r="IU17">
        <v>1.0498000000000001</v>
      </c>
      <c r="IV17">
        <v>2.5061</v>
      </c>
      <c r="IW17">
        <v>1.4465300000000001</v>
      </c>
      <c r="IX17">
        <v>2.2900399999999999</v>
      </c>
      <c r="IY17">
        <v>1.64673</v>
      </c>
      <c r="IZ17">
        <v>2.4426299999999999</v>
      </c>
      <c r="JA17">
        <v>34.031799999999997</v>
      </c>
      <c r="JB17">
        <v>23.947399999999998</v>
      </c>
      <c r="JC17">
        <v>18</v>
      </c>
      <c r="JD17">
        <v>338.13200000000001</v>
      </c>
      <c r="JE17">
        <v>403.57400000000001</v>
      </c>
      <c r="JF17">
        <v>20.674299999999999</v>
      </c>
      <c r="JG17">
        <v>28.991499999999998</v>
      </c>
      <c r="JH17">
        <v>30.0001</v>
      </c>
      <c r="JI17">
        <v>29.1448</v>
      </c>
      <c r="JJ17">
        <v>29.154</v>
      </c>
      <c r="JK17">
        <v>21.032599999999999</v>
      </c>
      <c r="JL17">
        <v>48.870600000000003</v>
      </c>
      <c r="JM17">
        <v>0</v>
      </c>
      <c r="JN17">
        <v>20.674499999999998</v>
      </c>
      <c r="JO17">
        <v>436.10500000000002</v>
      </c>
      <c r="JP17">
        <v>10.670299999999999</v>
      </c>
      <c r="JQ17">
        <v>99.418300000000002</v>
      </c>
      <c r="JR17">
        <v>99.5608</v>
      </c>
    </row>
    <row r="18" spans="1:278" x14ac:dyDescent="0.25">
      <c r="A18">
        <v>9</v>
      </c>
      <c r="B18">
        <v>1678822275.0999999</v>
      </c>
      <c r="C18">
        <v>1440.099999904633</v>
      </c>
      <c r="D18" t="s">
        <v>416</v>
      </c>
      <c r="E18" t="s">
        <v>417</v>
      </c>
      <c r="F18" t="s">
        <v>406</v>
      </c>
      <c r="G18">
        <v>1678822275.0999999</v>
      </c>
      <c r="H18">
        <f t="shared" si="0"/>
        <v>6.9255898171003338E-3</v>
      </c>
      <c r="I18">
        <f t="shared" si="1"/>
        <v>6.9255898171003336</v>
      </c>
      <c r="J18">
        <f t="shared" si="2"/>
        <v>27.029389656135844</v>
      </c>
      <c r="K18">
        <f t="shared" si="3"/>
        <v>399.97800000000001</v>
      </c>
      <c r="L18">
        <f t="shared" si="4"/>
        <v>310.4290498123097</v>
      </c>
      <c r="M18">
        <f t="shared" si="5"/>
        <v>31.121102369307742</v>
      </c>
      <c r="N18">
        <f t="shared" si="6"/>
        <v>40.098554858178005</v>
      </c>
      <c r="O18">
        <f t="shared" si="7"/>
        <v>0.57572073551779179</v>
      </c>
      <c r="P18">
        <f t="shared" si="8"/>
        <v>2.934951233649671</v>
      </c>
      <c r="Q18">
        <f t="shared" si="9"/>
        <v>0.5195547827384106</v>
      </c>
      <c r="R18">
        <f t="shared" si="10"/>
        <v>0.32931020977259617</v>
      </c>
      <c r="S18">
        <f t="shared" si="11"/>
        <v>289.58402692378888</v>
      </c>
      <c r="T18">
        <f t="shared" si="12"/>
        <v>25.367683498822938</v>
      </c>
      <c r="U18">
        <f t="shared" si="13"/>
        <v>24.988199999999999</v>
      </c>
      <c r="V18">
        <f t="shared" si="14"/>
        <v>3.1774413575029521</v>
      </c>
      <c r="W18">
        <f t="shared" si="15"/>
        <v>57.36531740811435</v>
      </c>
      <c r="X18">
        <f t="shared" si="16"/>
        <v>1.8747706998406002</v>
      </c>
      <c r="Y18">
        <f t="shared" si="17"/>
        <v>3.2681257326668485</v>
      </c>
      <c r="Z18">
        <f t="shared" si="18"/>
        <v>1.3026706576623519</v>
      </c>
      <c r="AA18">
        <f t="shared" si="19"/>
        <v>-305.4185109341247</v>
      </c>
      <c r="AB18">
        <f t="shared" si="20"/>
        <v>74.810714181548676</v>
      </c>
      <c r="AC18">
        <f t="shared" si="21"/>
        <v>5.4038686743672448</v>
      </c>
      <c r="AD18">
        <f t="shared" si="22"/>
        <v>64.380098845580093</v>
      </c>
      <c r="AE18">
        <v>128</v>
      </c>
      <c r="AF18">
        <v>26</v>
      </c>
      <c r="AG18">
        <f t="shared" si="23"/>
        <v>1</v>
      </c>
      <c r="AH18">
        <f t="shared" si="24"/>
        <v>0</v>
      </c>
      <c r="AI18">
        <f t="shared" si="25"/>
        <v>53310.245348655277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1513.2770999605123</v>
      </c>
      <c r="AW18">
        <f t="shared" si="29"/>
        <v>27.029389656135844</v>
      </c>
      <c r="AX18" t="e">
        <f t="shared" si="30"/>
        <v>#DIV/0!</v>
      </c>
      <c r="AY18">
        <f t="shared" si="31"/>
        <v>1.786149387765212E-2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1800.11</v>
      </c>
      <c r="CU18">
        <f t="shared" si="43"/>
        <v>1513.2770999605123</v>
      </c>
      <c r="CV18">
        <f t="shared" si="44"/>
        <v>0.84065812642589199</v>
      </c>
      <c r="CW18">
        <f t="shared" si="45"/>
        <v>0.16087018400197151</v>
      </c>
      <c r="CX18">
        <v>6</v>
      </c>
      <c r="CY18">
        <v>0.5</v>
      </c>
      <c r="CZ18" t="s">
        <v>408</v>
      </c>
      <c r="DA18">
        <v>2</v>
      </c>
      <c r="DB18">
        <v>1678822275.0999999</v>
      </c>
      <c r="DC18">
        <v>399.97800000000001</v>
      </c>
      <c r="DD18">
        <v>435.726</v>
      </c>
      <c r="DE18">
        <v>18.700600000000001</v>
      </c>
      <c r="DF18">
        <v>10.5479</v>
      </c>
      <c r="DG18">
        <v>402.72399999999999</v>
      </c>
      <c r="DH18">
        <v>18.373000000000001</v>
      </c>
      <c r="DI18">
        <v>500.15899999999999</v>
      </c>
      <c r="DJ18">
        <v>100.152</v>
      </c>
      <c r="DK18">
        <v>9.9901000000000004E-2</v>
      </c>
      <c r="DL18">
        <v>25.460999999999999</v>
      </c>
      <c r="DM18">
        <v>24.988199999999999</v>
      </c>
      <c r="DN18">
        <v>999.9</v>
      </c>
      <c r="DO18">
        <v>0</v>
      </c>
      <c r="DP18">
        <v>0</v>
      </c>
      <c r="DQ18">
        <v>10015.6</v>
      </c>
      <c r="DR18">
        <v>0</v>
      </c>
      <c r="DS18">
        <v>1.91117E-3</v>
      </c>
      <c r="DT18">
        <v>-35.748199999999997</v>
      </c>
      <c r="DU18">
        <v>407.6</v>
      </c>
      <c r="DV18">
        <v>440.37099999999998</v>
      </c>
      <c r="DW18">
        <v>8.1526399999999999</v>
      </c>
      <c r="DX18">
        <v>435.726</v>
      </c>
      <c r="DY18">
        <v>10.5479</v>
      </c>
      <c r="DZ18">
        <v>1.8728899999999999</v>
      </c>
      <c r="EA18">
        <v>1.0563899999999999</v>
      </c>
      <c r="EB18">
        <v>16.408799999999999</v>
      </c>
      <c r="EC18">
        <v>7.7182599999999999</v>
      </c>
      <c r="ED18">
        <v>1800.11</v>
      </c>
      <c r="EE18">
        <v>0.97799999999999998</v>
      </c>
      <c r="EF18">
        <v>2.1999999999999999E-2</v>
      </c>
      <c r="EG18">
        <v>0</v>
      </c>
      <c r="EH18">
        <v>1301.1500000000001</v>
      </c>
      <c r="EI18">
        <v>5.0000600000000004</v>
      </c>
      <c r="EJ18">
        <v>21544.6</v>
      </c>
      <c r="EK18">
        <v>16014.8</v>
      </c>
      <c r="EL18">
        <v>46.436999999999998</v>
      </c>
      <c r="EM18">
        <v>48.686999999999998</v>
      </c>
      <c r="EN18">
        <v>47.436999999999998</v>
      </c>
      <c r="EO18">
        <v>47.375</v>
      </c>
      <c r="EP18">
        <v>47.875</v>
      </c>
      <c r="EQ18">
        <v>1755.62</v>
      </c>
      <c r="ER18">
        <v>39.49</v>
      </c>
      <c r="ES18">
        <v>0</v>
      </c>
      <c r="ET18">
        <v>1678822274.7</v>
      </c>
      <c r="EU18">
        <v>0</v>
      </c>
      <c r="EV18">
        <v>1301.1931999999999</v>
      </c>
      <c r="EW18">
        <v>6.1538405932806137E-3</v>
      </c>
      <c r="EX18">
        <v>-6.4999999266547848</v>
      </c>
      <c r="EY18">
        <v>21543.26</v>
      </c>
      <c r="EZ18">
        <v>15</v>
      </c>
      <c r="FA18">
        <v>1678819787</v>
      </c>
      <c r="FB18" t="s">
        <v>409</v>
      </c>
      <c r="FC18">
        <v>1678819787</v>
      </c>
      <c r="FD18">
        <v>1678819776.5</v>
      </c>
      <c r="FE18">
        <v>9</v>
      </c>
      <c r="FF18">
        <v>-1.2E-2</v>
      </c>
      <c r="FG18">
        <v>-0.10100000000000001</v>
      </c>
      <c r="FH18">
        <v>-2.8180000000000001</v>
      </c>
      <c r="FI18">
        <v>-0.11</v>
      </c>
      <c r="FJ18">
        <v>424</v>
      </c>
      <c r="FK18">
        <v>10</v>
      </c>
      <c r="FL18">
        <v>0.11</v>
      </c>
      <c r="FM18">
        <v>0.01</v>
      </c>
      <c r="FN18">
        <v>-35.86023170731707</v>
      </c>
      <c r="FO18">
        <v>0.19191846689890979</v>
      </c>
      <c r="FP18">
        <v>0.10332704988795779</v>
      </c>
      <c r="FQ18">
        <v>-1</v>
      </c>
      <c r="FR18">
        <v>8.1463614634146335</v>
      </c>
      <c r="FS18">
        <v>1.81877351916334E-2</v>
      </c>
      <c r="FT18">
        <v>2.2162642276385459E-3</v>
      </c>
      <c r="FU18">
        <v>-1</v>
      </c>
      <c r="FV18">
        <v>0</v>
      </c>
      <c r="FW18">
        <v>0</v>
      </c>
      <c r="FX18" t="s">
        <v>410</v>
      </c>
      <c r="FY18">
        <v>2.9320900000000001</v>
      </c>
      <c r="FZ18">
        <v>2.8290500000000001</v>
      </c>
      <c r="GA18">
        <v>0.101565</v>
      </c>
      <c r="GB18">
        <v>0.10623</v>
      </c>
      <c r="GC18">
        <v>0.10036200000000001</v>
      </c>
      <c r="GD18">
        <v>6.4644099999999996E-2</v>
      </c>
      <c r="GE18">
        <v>23873</v>
      </c>
      <c r="GF18">
        <v>25368.400000000001</v>
      </c>
      <c r="GG18">
        <v>24439.3</v>
      </c>
      <c r="GH18">
        <v>27689.9</v>
      </c>
      <c r="GI18">
        <v>29307.200000000001</v>
      </c>
      <c r="GJ18">
        <v>37711.4</v>
      </c>
      <c r="GK18">
        <v>33514.5</v>
      </c>
      <c r="GL18">
        <v>42561.1</v>
      </c>
      <c r="GM18">
        <v>1.74058</v>
      </c>
      <c r="GN18">
        <v>1.7361500000000001</v>
      </c>
      <c r="GO18">
        <v>5.7294999999999999E-2</v>
      </c>
      <c r="GP18">
        <v>0</v>
      </c>
      <c r="GQ18">
        <v>24.0474</v>
      </c>
      <c r="GR18">
        <v>999.9</v>
      </c>
      <c r="GS18">
        <v>41.5</v>
      </c>
      <c r="GT18">
        <v>30.8</v>
      </c>
      <c r="GU18">
        <v>18.481999999999999</v>
      </c>
      <c r="GV18">
        <v>62.277200000000001</v>
      </c>
      <c r="GW18">
        <v>24.867799999999999</v>
      </c>
      <c r="GX18">
        <v>1</v>
      </c>
      <c r="GY18">
        <v>0.14207800000000001</v>
      </c>
      <c r="GZ18">
        <v>2.8988700000000001</v>
      </c>
      <c r="HA18">
        <v>20.1999</v>
      </c>
      <c r="HB18">
        <v>5.22837</v>
      </c>
      <c r="HC18">
        <v>11.992000000000001</v>
      </c>
      <c r="HD18">
        <v>4.9953000000000003</v>
      </c>
      <c r="HE18">
        <v>3.2909999999999999</v>
      </c>
      <c r="HF18">
        <v>5841.5</v>
      </c>
      <c r="HG18">
        <v>9999</v>
      </c>
      <c r="HH18">
        <v>9999</v>
      </c>
      <c r="HI18">
        <v>119.9</v>
      </c>
      <c r="HJ18">
        <v>1.8782000000000001</v>
      </c>
      <c r="HK18">
        <v>1.87408</v>
      </c>
      <c r="HL18">
        <v>1.8705700000000001</v>
      </c>
      <c r="HM18">
        <v>1.8725000000000001</v>
      </c>
      <c r="HN18">
        <v>1.8778999999999999</v>
      </c>
      <c r="HO18">
        <v>1.8742399999999999</v>
      </c>
      <c r="HP18">
        <v>1.87198</v>
      </c>
      <c r="HQ18">
        <v>1.8708800000000001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-2.746</v>
      </c>
      <c r="IF18">
        <v>0.3276</v>
      </c>
      <c r="IG18">
        <v>-1.379494466128576</v>
      </c>
      <c r="IH18">
        <v>-3.8409413047910609E-3</v>
      </c>
      <c r="II18">
        <v>1.222025474305011E-6</v>
      </c>
      <c r="IJ18">
        <v>-2.7416089085140852E-10</v>
      </c>
      <c r="IK18">
        <v>-6.2054722884542453E-2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41.5</v>
      </c>
      <c r="IT18">
        <v>41.6</v>
      </c>
      <c r="IU18">
        <v>1.0498000000000001</v>
      </c>
      <c r="IV18">
        <v>2.5061</v>
      </c>
      <c r="IW18">
        <v>1.4465300000000001</v>
      </c>
      <c r="IX18">
        <v>2.2900399999999999</v>
      </c>
      <c r="IY18">
        <v>1.64673</v>
      </c>
      <c r="IZ18">
        <v>2.4011200000000001</v>
      </c>
      <c r="JA18">
        <v>34.0092</v>
      </c>
      <c r="JB18">
        <v>23.938700000000001</v>
      </c>
      <c r="JC18">
        <v>18</v>
      </c>
      <c r="JD18">
        <v>338.60399999999998</v>
      </c>
      <c r="JE18">
        <v>403.51900000000001</v>
      </c>
      <c r="JF18">
        <v>20.801300000000001</v>
      </c>
      <c r="JG18">
        <v>28.991499999999998</v>
      </c>
      <c r="JH18">
        <v>30.0002</v>
      </c>
      <c r="JI18">
        <v>29.149799999999999</v>
      </c>
      <c r="JJ18">
        <v>29.158999999999999</v>
      </c>
      <c r="JK18">
        <v>21.026499999999999</v>
      </c>
      <c r="JL18">
        <v>49.165500000000002</v>
      </c>
      <c r="JM18">
        <v>0</v>
      </c>
      <c r="JN18">
        <v>20.8019</v>
      </c>
      <c r="JO18">
        <v>435.82600000000002</v>
      </c>
      <c r="JP18">
        <v>10.594099999999999</v>
      </c>
      <c r="JQ18">
        <v>99.422799999999995</v>
      </c>
      <c r="JR18">
        <v>99.563199999999995</v>
      </c>
    </row>
    <row r="19" spans="1:278" x14ac:dyDescent="0.25">
      <c r="A19">
        <v>10</v>
      </c>
      <c r="B19">
        <v>1678822455.0999999</v>
      </c>
      <c r="C19">
        <v>1620.099999904633</v>
      </c>
      <c r="D19" t="s">
        <v>418</v>
      </c>
      <c r="E19" t="s">
        <v>419</v>
      </c>
      <c r="F19" t="s">
        <v>406</v>
      </c>
      <c r="G19">
        <v>1678822455.0999999</v>
      </c>
      <c r="H19">
        <f t="shared" si="0"/>
        <v>6.934862725072378E-3</v>
      </c>
      <c r="I19">
        <f t="shared" si="1"/>
        <v>6.934862725072378</v>
      </c>
      <c r="J19">
        <f t="shared" si="2"/>
        <v>27.115683913656426</v>
      </c>
      <c r="K19">
        <f t="shared" si="3"/>
        <v>399.95400000000001</v>
      </c>
      <c r="L19">
        <f t="shared" si="4"/>
        <v>310.10193123228959</v>
      </c>
      <c r="M19">
        <f t="shared" si="5"/>
        <v>31.086773105248707</v>
      </c>
      <c r="N19">
        <f t="shared" si="6"/>
        <v>40.094169040254002</v>
      </c>
      <c r="O19">
        <f t="shared" si="7"/>
        <v>0.5755443175716306</v>
      </c>
      <c r="P19">
        <f t="shared" si="8"/>
        <v>2.9312494703569354</v>
      </c>
      <c r="Q19">
        <f t="shared" si="9"/>
        <v>0.51934749691963333</v>
      </c>
      <c r="R19">
        <f t="shared" si="10"/>
        <v>0.32918278370675974</v>
      </c>
      <c r="S19">
        <f t="shared" si="11"/>
        <v>289.59519892379188</v>
      </c>
      <c r="T19">
        <f t="shared" si="12"/>
        <v>25.361726514585129</v>
      </c>
      <c r="U19">
        <f t="shared" si="13"/>
        <v>25.004200000000001</v>
      </c>
      <c r="V19">
        <f t="shared" si="14"/>
        <v>3.180473868942773</v>
      </c>
      <c r="W19">
        <f t="shared" si="15"/>
        <v>57.403561113027109</v>
      </c>
      <c r="X19">
        <f t="shared" si="16"/>
        <v>1.8756304779051001</v>
      </c>
      <c r="Y19">
        <f t="shared" si="17"/>
        <v>3.2674462028792952</v>
      </c>
      <c r="Z19">
        <f t="shared" si="18"/>
        <v>1.3048433910376729</v>
      </c>
      <c r="AA19">
        <f t="shared" si="19"/>
        <v>-305.82744617569188</v>
      </c>
      <c r="AB19">
        <f t="shared" si="20"/>
        <v>71.634782071418599</v>
      </c>
      <c r="AC19">
        <f t="shared" si="21"/>
        <v>5.181318863553515</v>
      </c>
      <c r="AD19">
        <f t="shared" si="22"/>
        <v>60.583853683072149</v>
      </c>
      <c r="AE19">
        <v>128</v>
      </c>
      <c r="AF19">
        <v>26</v>
      </c>
      <c r="AG19">
        <f t="shared" si="23"/>
        <v>1</v>
      </c>
      <c r="AH19">
        <f t="shared" si="24"/>
        <v>0</v>
      </c>
      <c r="AI19">
        <f t="shared" si="25"/>
        <v>53203.056130373196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1513.3358999605141</v>
      </c>
      <c r="AW19">
        <f t="shared" si="29"/>
        <v>27.115683913656426</v>
      </c>
      <c r="AX19" t="e">
        <f t="shared" si="30"/>
        <v>#DIV/0!</v>
      </c>
      <c r="AY19">
        <f t="shared" si="31"/>
        <v>1.7917822417590126E-2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1800.18</v>
      </c>
      <c r="CU19">
        <f t="shared" si="43"/>
        <v>1513.3358999605141</v>
      </c>
      <c r="CV19">
        <f t="shared" si="44"/>
        <v>0.84065810083464654</v>
      </c>
      <c r="CW19">
        <f t="shared" si="45"/>
        <v>0.16087013461086774</v>
      </c>
      <c r="CX19">
        <v>6</v>
      </c>
      <c r="CY19">
        <v>0.5</v>
      </c>
      <c r="CZ19" t="s">
        <v>408</v>
      </c>
      <c r="DA19">
        <v>2</v>
      </c>
      <c r="DB19">
        <v>1678822455.0999999</v>
      </c>
      <c r="DC19">
        <v>399.95400000000001</v>
      </c>
      <c r="DD19">
        <v>435.81400000000002</v>
      </c>
      <c r="DE19">
        <v>18.710100000000001</v>
      </c>
      <c r="DF19">
        <v>10.5456</v>
      </c>
      <c r="DG19">
        <v>402.7</v>
      </c>
      <c r="DH19">
        <v>18.381900000000002</v>
      </c>
      <c r="DI19">
        <v>500.1</v>
      </c>
      <c r="DJ19">
        <v>100.14700000000001</v>
      </c>
      <c r="DK19">
        <v>9.9950999999999998E-2</v>
      </c>
      <c r="DL19">
        <v>25.4575</v>
      </c>
      <c r="DM19">
        <v>25.004200000000001</v>
      </c>
      <c r="DN19">
        <v>999.9</v>
      </c>
      <c r="DO19">
        <v>0</v>
      </c>
      <c r="DP19">
        <v>0</v>
      </c>
      <c r="DQ19">
        <v>9995</v>
      </c>
      <c r="DR19">
        <v>0</v>
      </c>
      <c r="DS19">
        <v>1.91117E-3</v>
      </c>
      <c r="DT19">
        <v>-35.860500000000002</v>
      </c>
      <c r="DU19">
        <v>407.58</v>
      </c>
      <c r="DV19">
        <v>440.459</v>
      </c>
      <c r="DW19">
        <v>8.1645299999999992</v>
      </c>
      <c r="DX19">
        <v>435.81400000000002</v>
      </c>
      <c r="DY19">
        <v>10.5456</v>
      </c>
      <c r="DZ19">
        <v>1.8737600000000001</v>
      </c>
      <c r="EA19">
        <v>1.0561100000000001</v>
      </c>
      <c r="EB19">
        <v>16.4161</v>
      </c>
      <c r="EC19">
        <v>7.71434</v>
      </c>
      <c r="ED19">
        <v>1800.18</v>
      </c>
      <c r="EE19">
        <v>0.97799999999999998</v>
      </c>
      <c r="EF19">
        <v>2.1999999999999999E-2</v>
      </c>
      <c r="EG19">
        <v>0</v>
      </c>
      <c r="EH19">
        <v>1299.5999999999999</v>
      </c>
      <c r="EI19">
        <v>5.0000600000000004</v>
      </c>
      <c r="EJ19">
        <v>21514.1</v>
      </c>
      <c r="EK19">
        <v>16015.4</v>
      </c>
      <c r="EL19">
        <v>46.375</v>
      </c>
      <c r="EM19">
        <v>48.686999999999998</v>
      </c>
      <c r="EN19">
        <v>47.375</v>
      </c>
      <c r="EO19">
        <v>47.311999999999998</v>
      </c>
      <c r="EP19">
        <v>47.875</v>
      </c>
      <c r="EQ19">
        <v>1755.69</v>
      </c>
      <c r="ER19">
        <v>39.49</v>
      </c>
      <c r="ES19">
        <v>0</v>
      </c>
      <c r="ET19">
        <v>1678822454.7</v>
      </c>
      <c r="EU19">
        <v>0</v>
      </c>
      <c r="EV19">
        <v>1299.5727999999999</v>
      </c>
      <c r="EW19">
        <v>-1.364615375263166</v>
      </c>
      <c r="EX19">
        <v>-7.6538461447086954</v>
      </c>
      <c r="EY19">
        <v>21512.207999999999</v>
      </c>
      <c r="EZ19">
        <v>15</v>
      </c>
      <c r="FA19">
        <v>1678819787</v>
      </c>
      <c r="FB19" t="s">
        <v>409</v>
      </c>
      <c r="FC19">
        <v>1678819787</v>
      </c>
      <c r="FD19">
        <v>1678819776.5</v>
      </c>
      <c r="FE19">
        <v>9</v>
      </c>
      <c r="FF19">
        <v>-1.2E-2</v>
      </c>
      <c r="FG19">
        <v>-0.10100000000000001</v>
      </c>
      <c r="FH19">
        <v>-2.8180000000000001</v>
      </c>
      <c r="FI19">
        <v>-0.11</v>
      </c>
      <c r="FJ19">
        <v>424</v>
      </c>
      <c r="FK19">
        <v>10</v>
      </c>
      <c r="FL19">
        <v>0.11</v>
      </c>
      <c r="FM19">
        <v>0.01</v>
      </c>
      <c r="FN19">
        <v>-35.789484999999999</v>
      </c>
      <c r="FO19">
        <v>0.45984540337711749</v>
      </c>
      <c r="FP19">
        <v>8.8338082246559785E-2</v>
      </c>
      <c r="FQ19">
        <v>-1</v>
      </c>
      <c r="FR19">
        <v>8.1648077499999996</v>
      </c>
      <c r="FS19">
        <v>1.153789868667332E-2</v>
      </c>
      <c r="FT19">
        <v>1.693525151127136E-3</v>
      </c>
      <c r="FU19">
        <v>-1</v>
      </c>
      <c r="FV19">
        <v>0</v>
      </c>
      <c r="FW19">
        <v>0</v>
      </c>
      <c r="FX19" t="s">
        <v>410</v>
      </c>
      <c r="FY19">
        <v>2.9319500000000001</v>
      </c>
      <c r="FZ19">
        <v>2.8289200000000001</v>
      </c>
      <c r="GA19">
        <v>0.10155500000000001</v>
      </c>
      <c r="GB19">
        <v>0.10624</v>
      </c>
      <c r="GC19">
        <v>0.100392</v>
      </c>
      <c r="GD19">
        <v>6.4629699999999998E-2</v>
      </c>
      <c r="GE19">
        <v>23872.1</v>
      </c>
      <c r="GF19">
        <v>25367.4</v>
      </c>
      <c r="GG19">
        <v>24438.1</v>
      </c>
      <c r="GH19">
        <v>27689.200000000001</v>
      </c>
      <c r="GI19">
        <v>29304.7</v>
      </c>
      <c r="GJ19">
        <v>37711.4</v>
      </c>
      <c r="GK19">
        <v>33512.6</v>
      </c>
      <c r="GL19">
        <v>42560.4</v>
      </c>
      <c r="GM19">
        <v>1.7402500000000001</v>
      </c>
      <c r="GN19">
        <v>1.7359500000000001</v>
      </c>
      <c r="GO19">
        <v>5.5558999999999997E-2</v>
      </c>
      <c r="GP19">
        <v>0</v>
      </c>
      <c r="GQ19">
        <v>24.091999999999999</v>
      </c>
      <c r="GR19">
        <v>999.9</v>
      </c>
      <c r="GS19">
        <v>41.3</v>
      </c>
      <c r="GT19">
        <v>30.8</v>
      </c>
      <c r="GU19">
        <v>18.395199999999999</v>
      </c>
      <c r="GV19">
        <v>62.277200000000001</v>
      </c>
      <c r="GW19">
        <v>25.036100000000001</v>
      </c>
      <c r="GX19">
        <v>1</v>
      </c>
      <c r="GY19">
        <v>0.14344000000000001</v>
      </c>
      <c r="GZ19">
        <v>3.0503</v>
      </c>
      <c r="HA19">
        <v>20.197500000000002</v>
      </c>
      <c r="HB19">
        <v>5.2277699999999996</v>
      </c>
      <c r="HC19">
        <v>11.992000000000001</v>
      </c>
      <c r="HD19">
        <v>4.9955999999999996</v>
      </c>
      <c r="HE19">
        <v>3.2909999999999999</v>
      </c>
      <c r="HF19">
        <v>5845.1</v>
      </c>
      <c r="HG19">
        <v>9999</v>
      </c>
      <c r="HH19">
        <v>9999</v>
      </c>
      <c r="HI19">
        <v>119.9</v>
      </c>
      <c r="HJ19">
        <v>1.87819</v>
      </c>
      <c r="HK19">
        <v>1.87408</v>
      </c>
      <c r="HL19">
        <v>1.8705700000000001</v>
      </c>
      <c r="HM19">
        <v>1.87249</v>
      </c>
      <c r="HN19">
        <v>1.8778999999999999</v>
      </c>
      <c r="HO19">
        <v>1.8742399999999999</v>
      </c>
      <c r="HP19">
        <v>1.8720600000000001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-2.746</v>
      </c>
      <c r="IF19">
        <v>0.32819999999999999</v>
      </c>
      <c r="IG19">
        <v>-1.379494466128576</v>
      </c>
      <c r="IH19">
        <v>-3.8409413047910609E-3</v>
      </c>
      <c r="II19">
        <v>1.222025474305011E-6</v>
      </c>
      <c r="IJ19">
        <v>-2.7416089085140852E-10</v>
      </c>
      <c r="IK19">
        <v>-6.2054722884542453E-2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44.5</v>
      </c>
      <c r="IT19">
        <v>44.6</v>
      </c>
      <c r="IU19">
        <v>1.0485800000000001</v>
      </c>
      <c r="IV19">
        <v>2.5061</v>
      </c>
      <c r="IW19">
        <v>1.4465300000000001</v>
      </c>
      <c r="IX19">
        <v>2.2900399999999999</v>
      </c>
      <c r="IY19">
        <v>1.64673</v>
      </c>
      <c r="IZ19">
        <v>2.4536099999999998</v>
      </c>
      <c r="JA19">
        <v>34.0092</v>
      </c>
      <c r="JB19">
        <v>23.938700000000001</v>
      </c>
      <c r="JC19">
        <v>18</v>
      </c>
      <c r="JD19">
        <v>338.50400000000002</v>
      </c>
      <c r="JE19">
        <v>403.452</v>
      </c>
      <c r="JF19">
        <v>20.7134</v>
      </c>
      <c r="JG19">
        <v>29.003900000000002</v>
      </c>
      <c r="JH19">
        <v>30.0001</v>
      </c>
      <c r="JI19">
        <v>29.159199999999998</v>
      </c>
      <c r="JJ19">
        <v>29.166399999999999</v>
      </c>
      <c r="JK19">
        <v>21.021899999999999</v>
      </c>
      <c r="JL19">
        <v>48.893799999999999</v>
      </c>
      <c r="JM19">
        <v>0</v>
      </c>
      <c r="JN19">
        <v>20.7151</v>
      </c>
      <c r="JO19">
        <v>435.9</v>
      </c>
      <c r="JP19">
        <v>10.594099999999999</v>
      </c>
      <c r="JQ19">
        <v>99.417599999999993</v>
      </c>
      <c r="JR19">
        <v>99.561300000000003</v>
      </c>
    </row>
    <row r="20" spans="1:278" x14ac:dyDescent="0.25">
      <c r="A20">
        <v>11</v>
      </c>
      <c r="B20">
        <v>1678822635.0999999</v>
      </c>
      <c r="C20">
        <v>1800.099999904633</v>
      </c>
      <c r="D20" t="s">
        <v>420</v>
      </c>
      <c r="E20" t="s">
        <v>421</v>
      </c>
      <c r="F20" t="s">
        <v>406</v>
      </c>
      <c r="G20">
        <v>1678822635.0999999</v>
      </c>
      <c r="H20">
        <f t="shared" si="0"/>
        <v>6.9140892512014277E-3</v>
      </c>
      <c r="I20">
        <f t="shared" si="1"/>
        <v>6.9140892512014274</v>
      </c>
      <c r="J20">
        <f t="shared" si="2"/>
        <v>26.968344073954828</v>
      </c>
      <c r="K20">
        <f t="shared" si="3"/>
        <v>400.02499999999998</v>
      </c>
      <c r="L20">
        <f t="shared" si="4"/>
        <v>310.39102275842993</v>
      </c>
      <c r="M20">
        <f t="shared" si="5"/>
        <v>31.114181053187405</v>
      </c>
      <c r="N20">
        <f t="shared" si="6"/>
        <v>40.099259847112492</v>
      </c>
      <c r="O20">
        <f t="shared" si="7"/>
        <v>0.57376699493513028</v>
      </c>
      <c r="P20">
        <f t="shared" si="8"/>
        <v>2.9333554513498603</v>
      </c>
      <c r="Q20">
        <f t="shared" si="9"/>
        <v>0.51793465234941449</v>
      </c>
      <c r="R20">
        <f t="shared" si="10"/>
        <v>0.32827154247626311</v>
      </c>
      <c r="S20">
        <f t="shared" si="11"/>
        <v>289.56226192376374</v>
      </c>
      <c r="T20">
        <f t="shared" si="12"/>
        <v>25.37279839520199</v>
      </c>
      <c r="U20">
        <f t="shared" si="13"/>
        <v>25.008299999999998</v>
      </c>
      <c r="V20">
        <f t="shared" si="14"/>
        <v>3.1812513569631657</v>
      </c>
      <c r="W20">
        <f t="shared" si="15"/>
        <v>57.421058860702075</v>
      </c>
      <c r="X20">
        <f t="shared" si="16"/>
        <v>1.8768488518703998</v>
      </c>
      <c r="Y20">
        <f t="shared" si="17"/>
        <v>3.2685723480360283</v>
      </c>
      <c r="Z20">
        <f t="shared" si="18"/>
        <v>1.3044025050927659</v>
      </c>
      <c r="AA20">
        <f t="shared" si="19"/>
        <v>-304.91133597798296</v>
      </c>
      <c r="AB20">
        <f t="shared" si="20"/>
        <v>71.955091887394303</v>
      </c>
      <c r="AC20">
        <f t="shared" si="21"/>
        <v>5.2010092291335264</v>
      </c>
      <c r="AD20">
        <f t="shared" si="22"/>
        <v>61.807027062308634</v>
      </c>
      <c r="AE20">
        <v>128</v>
      </c>
      <c r="AF20">
        <v>26</v>
      </c>
      <c r="AG20">
        <f t="shared" si="23"/>
        <v>1</v>
      </c>
      <c r="AH20">
        <f t="shared" si="24"/>
        <v>0</v>
      </c>
      <c r="AI20">
        <f t="shared" si="25"/>
        <v>53263.175525911909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1513.1597999604992</v>
      </c>
      <c r="AW20">
        <f t="shared" si="29"/>
        <v>26.968344073954828</v>
      </c>
      <c r="AX20" t="e">
        <f t="shared" si="30"/>
        <v>#DIV/0!</v>
      </c>
      <c r="AY20">
        <f t="shared" si="31"/>
        <v>1.7822535382356067E-2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1799.97</v>
      </c>
      <c r="CU20">
        <f t="shared" si="43"/>
        <v>1513.1597999604992</v>
      </c>
      <c r="CV20">
        <f t="shared" si="44"/>
        <v>0.84065834428379316</v>
      </c>
      <c r="CW20">
        <f t="shared" si="45"/>
        <v>0.16087060446772097</v>
      </c>
      <c r="CX20">
        <v>6</v>
      </c>
      <c r="CY20">
        <v>0.5</v>
      </c>
      <c r="CZ20" t="s">
        <v>408</v>
      </c>
      <c r="DA20">
        <v>2</v>
      </c>
      <c r="DB20">
        <v>1678822635.0999999</v>
      </c>
      <c r="DC20">
        <v>400.02499999999998</v>
      </c>
      <c r="DD20">
        <v>435.69299999999998</v>
      </c>
      <c r="DE20">
        <v>18.723199999999999</v>
      </c>
      <c r="DF20">
        <v>10.5846</v>
      </c>
      <c r="DG20">
        <v>402.77199999999999</v>
      </c>
      <c r="DH20">
        <v>18.394100000000002</v>
      </c>
      <c r="DI20">
        <v>500.18200000000002</v>
      </c>
      <c r="DJ20">
        <v>100.142</v>
      </c>
      <c r="DK20">
        <v>9.9884500000000001E-2</v>
      </c>
      <c r="DL20">
        <v>25.4633</v>
      </c>
      <c r="DM20">
        <v>25.008299999999998</v>
      </c>
      <c r="DN20">
        <v>999.9</v>
      </c>
      <c r="DO20">
        <v>0</v>
      </c>
      <c r="DP20">
        <v>0</v>
      </c>
      <c r="DQ20">
        <v>10007.5</v>
      </c>
      <c r="DR20">
        <v>0</v>
      </c>
      <c r="DS20">
        <v>1.91117E-3</v>
      </c>
      <c r="DT20">
        <v>-35.667299999999997</v>
      </c>
      <c r="DU20">
        <v>407.65800000000002</v>
      </c>
      <c r="DV20">
        <v>440.35399999999998</v>
      </c>
      <c r="DW20">
        <v>8.1385900000000007</v>
      </c>
      <c r="DX20">
        <v>435.69299999999998</v>
      </c>
      <c r="DY20">
        <v>10.5846</v>
      </c>
      <c r="DZ20">
        <v>1.8749899999999999</v>
      </c>
      <c r="EA20">
        <v>1.0599700000000001</v>
      </c>
      <c r="EB20">
        <v>16.426400000000001</v>
      </c>
      <c r="EC20">
        <v>7.7678200000000004</v>
      </c>
      <c r="ED20">
        <v>1799.97</v>
      </c>
      <c r="EE20">
        <v>0.97799599999999998</v>
      </c>
      <c r="EF20">
        <v>2.2003600000000002E-2</v>
      </c>
      <c r="EG20">
        <v>0</v>
      </c>
      <c r="EH20">
        <v>1297.27</v>
      </c>
      <c r="EI20">
        <v>5.0000600000000004</v>
      </c>
      <c r="EJ20">
        <v>21475.200000000001</v>
      </c>
      <c r="EK20">
        <v>16013.6</v>
      </c>
      <c r="EL20">
        <v>46.311999999999998</v>
      </c>
      <c r="EM20">
        <v>48.625</v>
      </c>
      <c r="EN20">
        <v>47.311999999999998</v>
      </c>
      <c r="EO20">
        <v>47.186999999999998</v>
      </c>
      <c r="EP20">
        <v>47.811999999999998</v>
      </c>
      <c r="EQ20">
        <v>1755.47</v>
      </c>
      <c r="ER20">
        <v>39.5</v>
      </c>
      <c r="ES20">
        <v>0</v>
      </c>
      <c r="ET20">
        <v>1678822634.7</v>
      </c>
      <c r="EU20">
        <v>0</v>
      </c>
      <c r="EV20">
        <v>1297.7280000000001</v>
      </c>
      <c r="EW20">
        <v>-1.4184615544757091</v>
      </c>
      <c r="EX20">
        <v>-19.369230722825439</v>
      </c>
      <c r="EY20">
        <v>21477.200000000001</v>
      </c>
      <c r="EZ20">
        <v>15</v>
      </c>
      <c r="FA20">
        <v>1678819787</v>
      </c>
      <c r="FB20" t="s">
        <v>409</v>
      </c>
      <c r="FC20">
        <v>1678819787</v>
      </c>
      <c r="FD20">
        <v>1678819776.5</v>
      </c>
      <c r="FE20">
        <v>9</v>
      </c>
      <c r="FF20">
        <v>-1.2E-2</v>
      </c>
      <c r="FG20">
        <v>-0.10100000000000001</v>
      </c>
      <c r="FH20">
        <v>-2.8180000000000001</v>
      </c>
      <c r="FI20">
        <v>-0.11</v>
      </c>
      <c r="FJ20">
        <v>424</v>
      </c>
      <c r="FK20">
        <v>10</v>
      </c>
      <c r="FL20">
        <v>0.11</v>
      </c>
      <c r="FM20">
        <v>0.01</v>
      </c>
      <c r="FN20">
        <v>-35.712395121951218</v>
      </c>
      <c r="FO20">
        <v>-0.30919442508716588</v>
      </c>
      <c r="FP20">
        <v>9.5775153229867502E-2</v>
      </c>
      <c r="FQ20">
        <v>-1</v>
      </c>
      <c r="FR20">
        <v>8.1379626829268279</v>
      </c>
      <c r="FS20">
        <v>6.9635540069953117E-3</v>
      </c>
      <c r="FT20">
        <v>1.09770053313278E-3</v>
      </c>
      <c r="FU20">
        <v>-1</v>
      </c>
      <c r="FV20">
        <v>0</v>
      </c>
      <c r="FW20">
        <v>0</v>
      </c>
      <c r="FX20" t="s">
        <v>410</v>
      </c>
      <c r="FY20">
        <v>2.93214</v>
      </c>
      <c r="FZ20">
        <v>2.8289599999999999</v>
      </c>
      <c r="GA20">
        <v>0.101564</v>
      </c>
      <c r="GB20">
        <v>0.106212</v>
      </c>
      <c r="GC20">
        <v>0.100435</v>
      </c>
      <c r="GD20">
        <v>6.4807299999999998E-2</v>
      </c>
      <c r="GE20">
        <v>23872.5</v>
      </c>
      <c r="GF20">
        <v>25368.2</v>
      </c>
      <c r="GG20">
        <v>24438.7</v>
      </c>
      <c r="GH20">
        <v>27689.200000000001</v>
      </c>
      <c r="GI20">
        <v>29303.8</v>
      </c>
      <c r="GJ20">
        <v>37704.1</v>
      </c>
      <c r="GK20">
        <v>33513.4</v>
      </c>
      <c r="GL20">
        <v>42560.3</v>
      </c>
      <c r="GM20">
        <v>1.74055</v>
      </c>
      <c r="GN20">
        <v>1.73647</v>
      </c>
      <c r="GO20">
        <v>5.9533900000000001E-2</v>
      </c>
      <c r="GP20">
        <v>0</v>
      </c>
      <c r="GQ20">
        <v>24.0307</v>
      </c>
      <c r="GR20">
        <v>999.9</v>
      </c>
      <c r="GS20">
        <v>41.2</v>
      </c>
      <c r="GT20">
        <v>30.8</v>
      </c>
      <c r="GU20">
        <v>18.349499999999999</v>
      </c>
      <c r="GV20">
        <v>62.217300000000002</v>
      </c>
      <c r="GW20">
        <v>24.4191</v>
      </c>
      <c r="GX20">
        <v>1</v>
      </c>
      <c r="GY20">
        <v>0.14301800000000001</v>
      </c>
      <c r="GZ20">
        <v>2.95282</v>
      </c>
      <c r="HA20">
        <v>20.198699999999999</v>
      </c>
      <c r="HB20">
        <v>5.22553</v>
      </c>
      <c r="HC20">
        <v>11.992000000000001</v>
      </c>
      <c r="HD20">
        <v>4.9947499999999998</v>
      </c>
      <c r="HE20">
        <v>3.2909999999999999</v>
      </c>
      <c r="HF20">
        <v>5848.6</v>
      </c>
      <c r="HG20">
        <v>9999</v>
      </c>
      <c r="HH20">
        <v>9999</v>
      </c>
      <c r="HI20">
        <v>120</v>
      </c>
      <c r="HJ20">
        <v>1.8782000000000001</v>
      </c>
      <c r="HK20">
        <v>1.87408</v>
      </c>
      <c r="HL20">
        <v>1.8705700000000001</v>
      </c>
      <c r="HM20">
        <v>1.8724799999999999</v>
      </c>
      <c r="HN20">
        <v>1.8778999999999999</v>
      </c>
      <c r="HO20">
        <v>1.8742399999999999</v>
      </c>
      <c r="HP20">
        <v>1.87202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-2.7469999999999999</v>
      </c>
      <c r="IF20">
        <v>0.3291</v>
      </c>
      <c r="IG20">
        <v>-1.379494466128576</v>
      </c>
      <c r="IH20">
        <v>-3.8409413047910609E-3</v>
      </c>
      <c r="II20">
        <v>1.222025474305011E-6</v>
      </c>
      <c r="IJ20">
        <v>-2.7416089085140852E-10</v>
      </c>
      <c r="IK20">
        <v>-6.2054722884542453E-2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47.5</v>
      </c>
      <c r="IT20">
        <v>47.6</v>
      </c>
      <c r="IU20">
        <v>1.0485800000000001</v>
      </c>
      <c r="IV20">
        <v>2.5134300000000001</v>
      </c>
      <c r="IW20">
        <v>1.4477500000000001</v>
      </c>
      <c r="IX20">
        <v>2.2900399999999999</v>
      </c>
      <c r="IY20">
        <v>1.64673</v>
      </c>
      <c r="IZ20">
        <v>2.3132299999999999</v>
      </c>
      <c r="JA20">
        <v>34.0092</v>
      </c>
      <c r="JB20">
        <v>23.9299</v>
      </c>
      <c r="JC20">
        <v>18</v>
      </c>
      <c r="JD20">
        <v>338.64499999999998</v>
      </c>
      <c r="JE20">
        <v>403.779</v>
      </c>
      <c r="JF20">
        <v>20.814399999999999</v>
      </c>
      <c r="JG20">
        <v>28.998999999999999</v>
      </c>
      <c r="JH20">
        <v>30</v>
      </c>
      <c r="JI20">
        <v>29.159800000000001</v>
      </c>
      <c r="JJ20">
        <v>29.168900000000001</v>
      </c>
      <c r="JK20">
        <v>21.0182</v>
      </c>
      <c r="JL20">
        <v>48.616100000000003</v>
      </c>
      <c r="JM20">
        <v>0</v>
      </c>
      <c r="JN20">
        <v>20.819900000000001</v>
      </c>
      <c r="JO20">
        <v>435.87299999999999</v>
      </c>
      <c r="JP20">
        <v>10.5937</v>
      </c>
      <c r="JQ20">
        <v>99.419899999999998</v>
      </c>
      <c r="JR20">
        <v>99.561000000000007</v>
      </c>
    </row>
    <row r="21" spans="1:278" x14ac:dyDescent="0.25">
      <c r="A21">
        <v>12</v>
      </c>
      <c r="B21">
        <v>1678822815.0999999</v>
      </c>
      <c r="C21">
        <v>1980.099999904633</v>
      </c>
      <c r="D21" t="s">
        <v>422</v>
      </c>
      <c r="E21" t="s">
        <v>423</v>
      </c>
      <c r="F21" t="s">
        <v>406</v>
      </c>
      <c r="G21">
        <v>1678822815.0999999</v>
      </c>
      <c r="H21">
        <f t="shared" si="0"/>
        <v>6.8768946514576688E-3</v>
      </c>
      <c r="I21">
        <f t="shared" si="1"/>
        <v>6.8768946514576692</v>
      </c>
      <c r="J21">
        <f t="shared" si="2"/>
        <v>27.121577337679504</v>
      </c>
      <c r="K21">
        <f t="shared" si="3"/>
        <v>399.99299999999999</v>
      </c>
      <c r="L21">
        <f t="shared" si="4"/>
        <v>310.05331042615796</v>
      </c>
      <c r="M21">
        <f t="shared" si="5"/>
        <v>31.079490833616763</v>
      </c>
      <c r="N21">
        <f t="shared" si="6"/>
        <v>40.094971925711995</v>
      </c>
      <c r="O21">
        <f t="shared" si="7"/>
        <v>0.57457472262524811</v>
      </c>
      <c r="P21">
        <f t="shared" si="8"/>
        <v>2.9337413519458897</v>
      </c>
      <c r="Q21">
        <f t="shared" si="9"/>
        <v>0.51859986541089076</v>
      </c>
      <c r="R21">
        <f t="shared" si="10"/>
        <v>0.32869842352119982</v>
      </c>
      <c r="S21">
        <f t="shared" si="11"/>
        <v>289.5303419237552</v>
      </c>
      <c r="T21">
        <f t="shared" si="12"/>
        <v>25.380691508883867</v>
      </c>
      <c r="U21">
        <f t="shared" si="13"/>
        <v>24.993300000000001</v>
      </c>
      <c r="V21">
        <f t="shared" si="14"/>
        <v>3.1784076960656598</v>
      </c>
      <c r="W21">
        <f t="shared" si="15"/>
        <v>57.606846486686024</v>
      </c>
      <c r="X21">
        <f t="shared" si="16"/>
        <v>1.8827424734799998</v>
      </c>
      <c r="Y21">
        <f t="shared" si="17"/>
        <v>3.2682616534392928</v>
      </c>
      <c r="Z21">
        <f t="shared" si="18"/>
        <v>1.29566522258566</v>
      </c>
      <c r="AA21">
        <f t="shared" si="19"/>
        <v>-303.27105412928319</v>
      </c>
      <c r="AB21">
        <f t="shared" si="20"/>
        <v>74.083953788044269</v>
      </c>
      <c r="AC21">
        <f t="shared" si="21"/>
        <v>5.3537349815500272</v>
      </c>
      <c r="AD21">
        <f t="shared" si="22"/>
        <v>65.696976564066304</v>
      </c>
      <c r="AE21">
        <v>125</v>
      </c>
      <c r="AF21">
        <v>25</v>
      </c>
      <c r="AG21">
        <f t="shared" si="23"/>
        <v>1</v>
      </c>
      <c r="AH21">
        <f t="shared" si="24"/>
        <v>0</v>
      </c>
      <c r="AI21">
        <f t="shared" si="25"/>
        <v>53274.624210916765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1512.9917999604947</v>
      </c>
      <c r="AW21">
        <f t="shared" si="29"/>
        <v>27.121577337679504</v>
      </c>
      <c r="AX21" t="e">
        <f t="shared" si="30"/>
        <v>#DIV/0!</v>
      </c>
      <c r="AY21">
        <f t="shared" si="31"/>
        <v>1.79257926833362E-2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1799.77</v>
      </c>
      <c r="CU21">
        <f t="shared" si="43"/>
        <v>1512.9917999604947</v>
      </c>
      <c r="CV21">
        <f t="shared" si="44"/>
        <v>0.84065841744250369</v>
      </c>
      <c r="CW21">
        <f t="shared" si="45"/>
        <v>0.1608707456640322</v>
      </c>
      <c r="CX21">
        <v>6</v>
      </c>
      <c r="CY21">
        <v>0.5</v>
      </c>
      <c r="CZ21" t="s">
        <v>408</v>
      </c>
      <c r="DA21">
        <v>2</v>
      </c>
      <c r="DB21">
        <v>1678822815.0999999</v>
      </c>
      <c r="DC21">
        <v>399.99299999999999</v>
      </c>
      <c r="DD21">
        <v>435.83100000000002</v>
      </c>
      <c r="DE21">
        <v>18.782499999999999</v>
      </c>
      <c r="DF21">
        <v>10.687200000000001</v>
      </c>
      <c r="DG21">
        <v>402.73899999999998</v>
      </c>
      <c r="DH21">
        <v>18.449400000000001</v>
      </c>
      <c r="DI21">
        <v>500.12200000000001</v>
      </c>
      <c r="DJ21">
        <v>100.139</v>
      </c>
      <c r="DK21">
        <v>0.100184</v>
      </c>
      <c r="DL21">
        <v>25.4617</v>
      </c>
      <c r="DM21">
        <v>24.993300000000001</v>
      </c>
      <c r="DN21">
        <v>999.9</v>
      </c>
      <c r="DO21">
        <v>0</v>
      </c>
      <c r="DP21">
        <v>0</v>
      </c>
      <c r="DQ21">
        <v>10010</v>
      </c>
      <c r="DR21">
        <v>0</v>
      </c>
      <c r="DS21">
        <v>1.91117E-3</v>
      </c>
      <c r="DT21">
        <v>-35.8384</v>
      </c>
      <c r="DU21">
        <v>407.65</v>
      </c>
      <c r="DV21">
        <v>440.53899999999999</v>
      </c>
      <c r="DW21">
        <v>8.0953099999999996</v>
      </c>
      <c r="DX21">
        <v>435.83100000000002</v>
      </c>
      <c r="DY21">
        <v>10.687200000000001</v>
      </c>
      <c r="DZ21">
        <v>1.8808499999999999</v>
      </c>
      <c r="EA21">
        <v>1.0702</v>
      </c>
      <c r="EB21">
        <v>16.4755</v>
      </c>
      <c r="EC21">
        <v>7.9088599999999998</v>
      </c>
      <c r="ED21">
        <v>1799.77</v>
      </c>
      <c r="EE21">
        <v>0.977993</v>
      </c>
      <c r="EF21">
        <v>2.20073E-2</v>
      </c>
      <c r="EG21">
        <v>0</v>
      </c>
      <c r="EH21">
        <v>1295.4000000000001</v>
      </c>
      <c r="EI21">
        <v>5.0000600000000004</v>
      </c>
      <c r="EJ21">
        <v>21435</v>
      </c>
      <c r="EK21">
        <v>16011.7</v>
      </c>
      <c r="EL21">
        <v>46.25</v>
      </c>
      <c r="EM21">
        <v>48.561999999999998</v>
      </c>
      <c r="EN21">
        <v>47.25</v>
      </c>
      <c r="EO21">
        <v>47.125</v>
      </c>
      <c r="EP21">
        <v>47.75</v>
      </c>
      <c r="EQ21">
        <v>1755.27</v>
      </c>
      <c r="ER21">
        <v>39.5</v>
      </c>
      <c r="ES21">
        <v>0</v>
      </c>
      <c r="ET21">
        <v>1678822814.7</v>
      </c>
      <c r="EU21">
        <v>0</v>
      </c>
      <c r="EV21">
        <v>1295.6836000000001</v>
      </c>
      <c r="EW21">
        <v>-0.24153846594079781</v>
      </c>
      <c r="EX21">
        <v>-17.569230856061999</v>
      </c>
      <c r="EY21">
        <v>21440.883999999998</v>
      </c>
      <c r="EZ21">
        <v>15</v>
      </c>
      <c r="FA21">
        <v>1678819787</v>
      </c>
      <c r="FB21" t="s">
        <v>409</v>
      </c>
      <c r="FC21">
        <v>1678819787</v>
      </c>
      <c r="FD21">
        <v>1678819776.5</v>
      </c>
      <c r="FE21">
        <v>9</v>
      </c>
      <c r="FF21">
        <v>-1.2E-2</v>
      </c>
      <c r="FG21">
        <v>-0.10100000000000001</v>
      </c>
      <c r="FH21">
        <v>-2.8180000000000001</v>
      </c>
      <c r="FI21">
        <v>-0.11</v>
      </c>
      <c r="FJ21">
        <v>424</v>
      </c>
      <c r="FK21">
        <v>10</v>
      </c>
      <c r="FL21">
        <v>0.11</v>
      </c>
      <c r="FM21">
        <v>0.01</v>
      </c>
      <c r="FN21">
        <v>-35.778375609756097</v>
      </c>
      <c r="FO21">
        <v>-0.30213867595821958</v>
      </c>
      <c r="FP21">
        <v>0.1117291188118917</v>
      </c>
      <c r="FQ21">
        <v>-1</v>
      </c>
      <c r="FR21">
        <v>8.1039326829268283</v>
      </c>
      <c r="FS21">
        <v>-9.9416027874564286E-2</v>
      </c>
      <c r="FT21">
        <v>1.0629607987721581E-2</v>
      </c>
      <c r="FU21">
        <v>-1</v>
      </c>
      <c r="FV21">
        <v>0</v>
      </c>
      <c r="FW21">
        <v>0</v>
      </c>
      <c r="FX21" t="s">
        <v>410</v>
      </c>
      <c r="FY21">
        <v>2.9319600000000001</v>
      </c>
      <c r="FZ21">
        <v>2.8292799999999998</v>
      </c>
      <c r="GA21">
        <v>0.101551</v>
      </c>
      <c r="GB21">
        <v>0.10623</v>
      </c>
      <c r="GC21">
        <v>0.100646</v>
      </c>
      <c r="GD21">
        <v>6.5276699999999993E-2</v>
      </c>
      <c r="GE21">
        <v>23871.9</v>
      </c>
      <c r="GF21">
        <v>25366.1</v>
      </c>
      <c r="GG21">
        <v>24437.8</v>
      </c>
      <c r="GH21">
        <v>27687.599999999999</v>
      </c>
      <c r="GI21">
        <v>29296.1</v>
      </c>
      <c r="GJ21">
        <v>37683.699999999997</v>
      </c>
      <c r="GK21">
        <v>33512.5</v>
      </c>
      <c r="GL21">
        <v>42558.7</v>
      </c>
      <c r="GM21">
        <v>1.7455000000000001</v>
      </c>
      <c r="GN21">
        <v>1.7362200000000001</v>
      </c>
      <c r="GO21">
        <v>5.7146000000000002E-2</v>
      </c>
      <c r="GP21">
        <v>0</v>
      </c>
      <c r="GQ21">
        <v>24.055</v>
      </c>
      <c r="GR21">
        <v>999.9</v>
      </c>
      <c r="GS21">
        <v>41.1</v>
      </c>
      <c r="GT21">
        <v>30.8</v>
      </c>
      <c r="GU21">
        <v>18.3049</v>
      </c>
      <c r="GV21">
        <v>62.337299999999999</v>
      </c>
      <c r="GW21">
        <v>24.972000000000001</v>
      </c>
      <c r="GX21">
        <v>1</v>
      </c>
      <c r="GY21">
        <v>0.145119</v>
      </c>
      <c r="GZ21">
        <v>2.9703400000000002</v>
      </c>
      <c r="HA21">
        <v>20.198399999999999</v>
      </c>
      <c r="HB21">
        <v>5.2262700000000004</v>
      </c>
      <c r="HC21">
        <v>11.992000000000001</v>
      </c>
      <c r="HD21">
        <v>4.9935</v>
      </c>
      <c r="HE21">
        <v>3.2909999999999999</v>
      </c>
      <c r="HF21">
        <v>5852.2</v>
      </c>
      <c r="HG21">
        <v>9999</v>
      </c>
      <c r="HH21">
        <v>9999</v>
      </c>
      <c r="HI21">
        <v>120</v>
      </c>
      <c r="HJ21">
        <v>1.8782000000000001</v>
      </c>
      <c r="HK21">
        <v>1.87408</v>
      </c>
      <c r="HL21">
        <v>1.8705700000000001</v>
      </c>
      <c r="HM21">
        <v>1.8725400000000001</v>
      </c>
      <c r="HN21">
        <v>1.8778999999999999</v>
      </c>
      <c r="HO21">
        <v>1.8742399999999999</v>
      </c>
      <c r="HP21">
        <v>1.8720300000000001</v>
      </c>
      <c r="HQ21">
        <v>1.8708800000000001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-2.746</v>
      </c>
      <c r="IF21">
        <v>0.33310000000000001</v>
      </c>
      <c r="IG21">
        <v>-1.379494466128576</v>
      </c>
      <c r="IH21">
        <v>-3.8409413047910609E-3</v>
      </c>
      <c r="II21">
        <v>1.222025474305011E-6</v>
      </c>
      <c r="IJ21">
        <v>-2.7416089085140852E-10</v>
      </c>
      <c r="IK21">
        <v>-6.2054722884542453E-2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50.5</v>
      </c>
      <c r="IT21">
        <v>50.6</v>
      </c>
      <c r="IU21">
        <v>1.0485800000000001</v>
      </c>
      <c r="IV21">
        <v>2.50854</v>
      </c>
      <c r="IW21">
        <v>1.4477500000000001</v>
      </c>
      <c r="IX21">
        <v>2.2900399999999999</v>
      </c>
      <c r="IY21">
        <v>1.64673</v>
      </c>
      <c r="IZ21">
        <v>2.4450699999999999</v>
      </c>
      <c r="JA21">
        <v>34.031799999999997</v>
      </c>
      <c r="JB21">
        <v>23.938700000000001</v>
      </c>
      <c r="JC21">
        <v>18</v>
      </c>
      <c r="JD21">
        <v>340.99700000000001</v>
      </c>
      <c r="JE21">
        <v>403.75</v>
      </c>
      <c r="JF21">
        <v>20.753</v>
      </c>
      <c r="JG21">
        <v>29.0077</v>
      </c>
      <c r="JH21">
        <v>30.0002</v>
      </c>
      <c r="JI21">
        <v>29.174800000000001</v>
      </c>
      <c r="JJ21">
        <v>29.186299999999999</v>
      </c>
      <c r="JK21">
        <v>21.019300000000001</v>
      </c>
      <c r="JL21">
        <v>47.762599999999999</v>
      </c>
      <c r="JM21">
        <v>0</v>
      </c>
      <c r="JN21">
        <v>20.753</v>
      </c>
      <c r="JO21">
        <v>435.78500000000003</v>
      </c>
      <c r="JP21">
        <v>10.7219</v>
      </c>
      <c r="JQ21">
        <v>99.416700000000006</v>
      </c>
      <c r="JR21">
        <v>99.556399999999996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2023-03-14T19:40:52Z</dcterms:created>
  <dcterms:modified xsi:type="dcterms:W3CDTF">2023-03-16T23:50:19Z</dcterms:modified>
</cp:coreProperties>
</file>