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BE21" i="1" s="1"/>
  <c r="AI21" i="1"/>
  <c r="AG21" i="1" s="1"/>
  <c r="Y21" i="1"/>
  <c r="X21" i="1"/>
  <c r="P21" i="1"/>
  <c r="CW20" i="1"/>
  <c r="CV20" i="1"/>
  <c r="CT20" i="1"/>
  <c r="S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K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BG18" i="1" s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I20" i="1" l="1"/>
  <c r="H20" i="1" s="1"/>
  <c r="T20" i="1" s="1"/>
  <c r="U20" i="1" s="1"/>
  <c r="N20" i="1"/>
  <c r="S19" i="1"/>
  <c r="W21" i="1"/>
  <c r="N21" i="1"/>
  <c r="I21" i="1"/>
  <c r="H21" i="1" s="1"/>
  <c r="AA21" i="1" s="1"/>
  <c r="J19" i="1"/>
  <c r="AW19" i="1" s="1"/>
  <c r="AY19" i="1" s="1"/>
  <c r="CU19" i="1"/>
  <c r="AV19" i="1" s="1"/>
  <c r="AX20" i="1"/>
  <c r="W18" i="1"/>
  <c r="N19" i="1"/>
  <c r="AX19" i="1"/>
  <c r="I19" i="1"/>
  <c r="H19" i="1" s="1"/>
  <c r="AA19" i="1" s="1"/>
  <c r="S18" i="1"/>
  <c r="CU18" i="1"/>
  <c r="AV18" i="1" s="1"/>
  <c r="AX18" i="1" s="1"/>
  <c r="W19" i="1"/>
  <c r="K20" i="1"/>
  <c r="CU20" i="1"/>
  <c r="AV20" i="1" s="1"/>
  <c r="CU21" i="1"/>
  <c r="AV21" i="1" s="1"/>
  <c r="AX21" i="1" s="1"/>
  <c r="AH19" i="1"/>
  <c r="BE17" i="1"/>
  <c r="BG17" i="1"/>
  <c r="BF17" i="1"/>
  <c r="BJ17" i="1" s="1"/>
  <c r="BK17" i="1" s="1"/>
  <c r="T19" i="1"/>
  <c r="U19" i="1" s="1"/>
  <c r="AB19" i="1" s="1"/>
  <c r="BG20" i="1"/>
  <c r="BF20" i="1"/>
  <c r="BJ20" i="1" s="1"/>
  <c r="BK20" i="1" s="1"/>
  <c r="BE20" i="1"/>
  <c r="AH18" i="1"/>
  <c r="N18" i="1"/>
  <c r="K18" i="1"/>
  <c r="J18" i="1"/>
  <c r="AW18" i="1" s="1"/>
  <c r="I18" i="1"/>
  <c r="H18" i="1" s="1"/>
  <c r="BG19" i="1"/>
  <c r="BF19" i="1"/>
  <c r="BJ19" i="1" s="1"/>
  <c r="BK19" i="1" s="1"/>
  <c r="BE19" i="1"/>
  <c r="K17" i="1"/>
  <c r="AH17" i="1"/>
  <c r="N17" i="1"/>
  <c r="J17" i="1"/>
  <c r="AW17" i="1" s="1"/>
  <c r="I17" i="1"/>
  <c r="H17" i="1" s="1"/>
  <c r="BE18" i="1"/>
  <c r="AH21" i="1"/>
  <c r="BF18" i="1"/>
  <c r="BJ18" i="1" s="1"/>
  <c r="BK18" i="1" s="1"/>
  <c r="BF21" i="1"/>
  <c r="BJ21" i="1" s="1"/>
  <c r="BK21" i="1" s="1"/>
  <c r="AH20" i="1"/>
  <c r="BG21" i="1"/>
  <c r="J20" i="1"/>
  <c r="AW20" i="1" s="1"/>
  <c r="AA20" i="1"/>
  <c r="CU17" i="1"/>
  <c r="AV17" i="1" s="1"/>
  <c r="AX17" i="1" s="1"/>
  <c r="S17" i="1"/>
  <c r="K21" i="1"/>
  <c r="J21" i="1"/>
  <c r="AW21" i="1" s="1"/>
  <c r="AY21" i="1" s="1"/>
  <c r="S21" i="1"/>
  <c r="AB20" i="1" l="1"/>
  <c r="AC20" i="1"/>
  <c r="AD20" i="1" s="1"/>
  <c r="Q20" i="1"/>
  <c r="O20" i="1" s="1"/>
  <c r="R20" i="1" s="1"/>
  <c r="L20" i="1" s="1"/>
  <c r="M20" i="1" s="1"/>
  <c r="V20" i="1"/>
  <c r="Z20" i="1" s="1"/>
  <c r="AY18" i="1"/>
  <c r="AY20" i="1"/>
  <c r="AA18" i="1"/>
  <c r="AC19" i="1"/>
  <c r="AD19" i="1" s="1"/>
  <c r="V19" i="1"/>
  <c r="Z19" i="1" s="1"/>
  <c r="T21" i="1"/>
  <c r="U21" i="1" s="1"/>
  <c r="T18" i="1"/>
  <c r="U18" i="1" s="1"/>
  <c r="AA17" i="1"/>
  <c r="Q19" i="1"/>
  <c r="O19" i="1" s="1"/>
  <c r="R19" i="1" s="1"/>
  <c r="L19" i="1" s="1"/>
  <c r="M19" i="1" s="1"/>
  <c r="T17" i="1"/>
  <c r="U17" i="1" s="1"/>
  <c r="AY17" i="1"/>
  <c r="AC21" i="1" l="1"/>
  <c r="V21" i="1"/>
  <c r="Z21" i="1" s="1"/>
  <c r="AB21" i="1"/>
  <c r="Q21" i="1"/>
  <c r="O21" i="1" s="1"/>
  <c r="R21" i="1" s="1"/>
  <c r="L21" i="1" s="1"/>
  <c r="M21" i="1" s="1"/>
  <c r="V17" i="1"/>
  <c r="Z17" i="1" s="1"/>
  <c r="AC17" i="1"/>
  <c r="AB17" i="1"/>
  <c r="AC18" i="1"/>
  <c r="V18" i="1"/>
  <c r="Z18" i="1" s="1"/>
  <c r="AB18" i="1"/>
  <c r="Q17" i="1"/>
  <c r="O17" i="1" s="1"/>
  <c r="R17" i="1" s="1"/>
  <c r="L17" i="1" s="1"/>
  <c r="M17" i="1" s="1"/>
  <c r="Q18" i="1"/>
  <c r="O18" i="1" s="1"/>
  <c r="R18" i="1" s="1"/>
  <c r="L18" i="1" s="1"/>
  <c r="M18" i="1" s="1"/>
  <c r="AD21" i="1" l="1"/>
  <c r="AD17" i="1"/>
  <c r="AD18" i="1"/>
</calcChain>
</file>

<file path=xl/sharedStrings.xml><?xml version="1.0" encoding="utf-8"?>
<sst xmlns="http://schemas.openxmlformats.org/spreadsheetml/2006/main" count="915" uniqueCount="424">
  <si>
    <t>File opened</t>
  </si>
  <si>
    <t>2023-03-15 09:37:23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</si>
  <si>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</si>
  <si>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</si>
  <si>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</si>
  <si>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</si>
  <si>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</si>
  <si>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</si>
  <si>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</si>
  <si>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</si>
  <si>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</si>
  <si>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</si>
  <si>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</si>
  <si>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</si>
  <si>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</si>
  <si>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</si>
  <si>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</si>
  <si>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</si>
  <si>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</si>
  <si>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</si>
  <si>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</si>
  <si>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</si>
  <si>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</si>
  <si>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</si>
  <si>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</si>
  <si>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</si>
  <si>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</si>
  <si>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09:37:23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</si>
  <si>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</si>
  <si>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</si>
  <si>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</si>
  <si>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</si>
  <si>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</si>
  <si>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</si>
  <si>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</si>
  <si>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</si>
  <si>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</si>
  <si>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</si>
  <si>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</si>
  <si>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</si>
  <si>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</si>
  <si>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</si>
  <si>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</si>
  <si>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</si>
  <si>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</si>
  <si>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</si>
  <si>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</si>
  <si>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</si>
  <si>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</si>
  <si>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</si>
  <si>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</si>
  <si>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</si>
  <si>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</si>
  <si>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</si>
  <si>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</si>
  <si>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</si>
  <si>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</si>
  <si>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</si>
  <si>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</si>
  <si>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</si>
  <si>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</si>
  <si>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</si>
  <si>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</si>
  <si>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</si>
  <si>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</si>
  <si>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</si>
  <si>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</si>
  <si>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</si>
  <si>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</si>
  <si>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</si>
  <si>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</si>
  <si>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</si>
  <si>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</si>
  <si>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</si>
  <si>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</si>
  <si>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</si>
  <si>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</si>
  <si>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</si>
  <si>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</si>
  <si>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</si>
  <si>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</si>
  <si>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</si>
  <si>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</si>
  <si>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</si>
  <si>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</si>
  <si>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</si>
  <si>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</si>
  <si>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</si>
  <si>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</si>
  <si>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</si>
  <si>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</si>
  <si>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</si>
  <si>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</si>
  <si>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</si>
  <si>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</si>
  <si>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</si>
  <si>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</si>
  <si>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</si>
  <si>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</si>
  <si>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</si>
  <si>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</si>
  <si>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</si>
  <si>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</si>
  <si>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</si>
  <si>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</si>
  <si>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</si>
  <si>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</si>
  <si>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</si>
  <si>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</si>
  <si>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</si>
  <si>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</si>
  <si>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</si>
  <si>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</si>
  <si>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</si>
  <si>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</si>
  <si>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</si>
  <si>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</si>
  <si>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</si>
  <si>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</si>
  <si>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</si>
  <si>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</si>
  <si>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</si>
  <si>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</si>
  <si>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</si>
  <si>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</si>
  <si>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</si>
  <si>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</si>
  <si>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</si>
  <si>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</si>
  <si>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</si>
  <si>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</si>
  <si>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</si>
  <si>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</si>
  <si>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</si>
  <si>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</si>
  <si>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</si>
  <si>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</si>
  <si>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</si>
  <si>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</si>
  <si>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</si>
  <si>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</si>
  <si>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</si>
  <si>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</si>
  <si>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</si>
  <si>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</si>
  <si>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</si>
  <si>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</si>
  <si>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</si>
  <si>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</si>
  <si>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</si>
  <si>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</si>
  <si>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</si>
  <si>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</si>
  <si>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</si>
  <si>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</si>
  <si>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</si>
  <si>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</si>
  <si>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</si>
  <si>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</si>
  <si>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</si>
  <si>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</si>
  <si>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</si>
  <si>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</si>
  <si>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</si>
  <si>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</si>
  <si>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</si>
  <si>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</si>
  <si>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</si>
  <si>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</si>
  <si>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</si>
  <si>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</si>
  <si>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</si>
  <si>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</si>
  <si>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</si>
  <si>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</si>
  <si>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</si>
  <si>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</si>
  <si>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</si>
  <si>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</si>
  <si>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</si>
  <si>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</si>
  <si>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</si>
  <si>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</si>
  <si>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</si>
  <si>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</si>
  <si>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</si>
  <si>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</si>
  <si>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</si>
  <si>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</si>
  <si>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</si>
  <si>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</si>
  <si>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</si>
  <si>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</si>
  <si>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</si>
  <si>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</si>
  <si>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</si>
  <si>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</si>
  <si>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</si>
  <si>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</si>
  <si>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</si>
  <si>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</si>
  <si>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</si>
  <si>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</si>
  <si>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</si>
  <si>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</si>
  <si>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</si>
  <si>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</si>
  <si>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</si>
  <si>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</si>
  <si>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</si>
  <si>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</si>
  <si>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</si>
  <si>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</si>
  <si>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</si>
  <si>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</si>
  <si>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</si>
  <si>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</si>
  <si>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</si>
  <si>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</si>
  <si>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</si>
  <si>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</si>
  <si>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</si>
  <si>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</si>
  <si>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</si>
  <si>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</si>
  <si>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</si>
  <si>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</si>
  <si>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</si>
  <si>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</si>
  <si>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</si>
  <si>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</si>
  <si>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</si>
  <si>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</si>
  <si>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</si>
  <si>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</si>
  <si>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</si>
  <si>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</si>
  <si>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</si>
  <si>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</si>
  <si>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</si>
  <si>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</si>
  <si>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</si>
  <si>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</si>
  <si>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</si>
  <si>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</si>
  <si>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</si>
  <si>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</si>
  <si>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</si>
  <si>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</si>
  <si>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</si>
  <si>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</si>
  <si>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</si>
  <si>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</si>
  <si>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</si>
  <si>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</si>
  <si>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</si>
  <si>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</si>
  <si>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</si>
  <si>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</si>
  <si>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</si>
  <si>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</si>
  <si>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</si>
  <si>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</si>
  <si>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</si>
  <si>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</si>
  <si>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</si>
  <si>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</si>
  <si>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</si>
  <si>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</si>
  <si>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</si>
  <si>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</si>
  <si>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</si>
  <si>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</si>
  <si>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</si>
  <si>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</si>
  <si>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</si>
  <si>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</si>
  <si>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</si>
  <si>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</si>
  <si>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</si>
  <si>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</si>
  <si>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</si>
  <si>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</si>
  <si>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</si>
  <si>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</si>
  <si>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</si>
  <si>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</si>
  <si>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</si>
  <si>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</si>
  <si>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</si>
  <si>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</si>
  <si>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</si>
  <si>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</si>
  <si>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</si>
  <si>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</si>
  <si>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</si>
  <si>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</si>
  <si>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</si>
  <si>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</si>
  <si>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</si>
  <si>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</si>
  <si>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</si>
  <si>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</si>
  <si>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</si>
  <si>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</si>
  <si>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</si>
  <si>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</si>
  <si>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</si>
  <si>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</si>
  <si>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</si>
  <si>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</si>
  <si>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</si>
  <si>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</si>
  <si>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</si>
  <si>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</si>
  <si>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</si>
  <si>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</si>
  <si>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</si>
  <si>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</si>
  <si>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</si>
  <si>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</si>
  <si>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</si>
  <si>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</si>
  <si>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</si>
  <si>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</si>
  <si>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</si>
  <si>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</si>
  <si>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</si>
  <si>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</si>
  <si>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</si>
  <si>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</si>
  <si>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</si>
  <si>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</si>
  <si>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</si>
  <si>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</si>
  <si>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</si>
  <si>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</si>
  <si>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</si>
  <si>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</si>
  <si>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</si>
  <si>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</si>
  <si>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</si>
  <si>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</si>
  <si>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</si>
  <si>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</si>
  <si>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</si>
  <si>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</si>
  <si>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</si>
  <si>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</si>
  <si>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</si>
  <si>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</si>
  <si>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</si>
  <si>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</si>
  <si>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</si>
  <si>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</si>
  <si>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</si>
  <si>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</si>
  <si>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</si>
  <si>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</si>
  <si>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</si>
  <si>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</si>
  <si>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</si>
  <si>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</si>
  <si>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</si>
  <si>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</si>
  <si>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</si>
  <si>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</si>
  <si>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</si>
  <si>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</si>
  <si>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</si>
  <si>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</si>
  <si>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</si>
  <si>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</si>
  <si>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</si>
  <si>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</si>
  <si>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</si>
  <si>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</si>
  <si>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</si>
  <si>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</si>
  <si>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</si>
  <si>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</si>
  <si>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</si>
  <si>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</si>
  <si>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</si>
  <si>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</si>
  <si>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</si>
  <si>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</si>
  <si>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</si>
  <si>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</si>
  <si>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</si>
  <si>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</si>
  <si>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</si>
  <si>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</si>
  <si>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</si>
  <si>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</si>
  <si>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</si>
  <si>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</si>
  <si>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</si>
  <si>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</si>
  <si>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</si>
  <si>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</si>
  <si>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</si>
  <si>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</si>
  <si>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</si>
  <si>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</si>
  <si>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</si>
  <si>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</si>
  <si>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</si>
  <si>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</si>
  <si>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09:40:50</t>
  </si>
  <si>
    <t>0/0</t>
  </si>
  <si>
    <t>00000000</t>
  </si>
  <si>
    <t>iiiiiiii</t>
  </si>
  <si>
    <t>off</t>
  </si>
  <si>
    <t>20230315 10:39:04</t>
  </si>
  <si>
    <t>10:39:04</t>
  </si>
  <si>
    <t>20230315 10:42:04</t>
  </si>
  <si>
    <t>10:42:04</t>
  </si>
  <si>
    <t>20230315 10:45:04</t>
  </si>
  <si>
    <t>10:45:04</t>
  </si>
  <si>
    <t>20230315 10:48:04</t>
  </si>
  <si>
    <t>10:48:04</t>
  </si>
  <si>
    <t>20230315 10:51:04</t>
  </si>
  <si>
    <t>10:51:04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</si>
</sst>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14</v>
      </c>
      <c r="B17">
        <v>1678894744.0999999</v>
      </c>
      <c r="C17">
        <v>2340.5</v>
      </c>
      <c r="D17" t="s">
        <v>414</v>
      </c>
      <c r="E17" t="s">
        <v>415</v>
      </c>
      <c r="F17" t="s">
        <v>406</v>
      </c>
      <c r="G17">
        <v>1678894744.0999999</v>
      </c>
      <c r="H17">
        <f t="shared" ref="H17:H21" si="0">(I17)/1000</f>
        <v>6.0158772471490714E-3</v>
      </c>
      <c r="I17">
        <f t="shared" ref="I17:I21" si="1">1000*DI17*AG17*(DE17-DF17)/(100*CX17*(1000-AG17*DE17))</f>
        <v>6.0158772471490716</v>
      </c>
      <c r="J17">
        <f t="shared" ref="J17:J21" si="2">DI17*AG17*(DD17-DC17*(1000-AG17*DF17)/(1000-AG17*DE17))/(100*CX17)</f>
        <v>30.258459785438742</v>
      </c>
      <c r="K17">
        <f t="shared" ref="K17:K21" si="3">DC17 - IF(AG17&gt;1, J17*CX17*100/(AI17*DQ17), 0)</f>
        <v>399.99700000000001</v>
      </c>
      <c r="L17">
        <f t="shared" ref="L17:L21" si="4">((R17-H17/2)*K17-J17)/(R17+H17/2)</f>
        <v>286.76723717813121</v>
      </c>
      <c r="M17">
        <f t="shared" ref="M17:M21" si="5">L17*(DJ17+DK17)/1000</f>
        <v>28.68970337650228</v>
      </c>
      <c r="N17">
        <f t="shared" ref="N17:N21" si="6">(DC17 - IF(AG17&gt;1, J17*CX17*100/(AI17*DQ17), 0))*(DJ17+DK17)/1000</f>
        <v>40.017804664214005</v>
      </c>
      <c r="O17">
        <f t="shared" ref="O17:O21" si="7">2/((1/Q17-1/P17)+SIGN(Q17)*SQRT((1/Q17-1/P17)*(1/Q17-1/P17) + 4*CY17/((CY17+1)*(CY17+1))*(2*1/Q17*1/P17-1/P17*1/P17)))</f>
        <v>0.49310576571983555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2.9300102608557066</v>
      </c>
      <c r="Q17">
        <f t="shared" ref="Q17:Q21" si="9">H17*(1000-(1000*0.61365*EXP(17.502*U17/(240.97+U17))/(DJ17+DK17)+DE17)/2)/(1000*0.61365*EXP(17.502*U17/(240.97+U17))/(DJ17+DK17)-DE17)</f>
        <v>0.45121228674191471</v>
      </c>
      <c r="R17">
        <f t="shared" ref="R17:R21" si="10">1/((CY17+1)/(O17/1.6)+1/(P17/1.37)) + CY17/((CY17+1)/(O17/1.6) + CY17/(P17/1.37))</f>
        <v>0.28547445171803854</v>
      </c>
      <c r="S17">
        <f t="shared" ref="S17:S21" si="11">(CT17*CW17)</f>
        <v>289.60100392381293</v>
      </c>
      <c r="T17">
        <f t="shared" ref="T17:T21" si="12">(DL17+(S17+2*0.95*0.0000000567*(((DL17+$B$7)+273)^4-(DL17+273)^4)-44100*H17)/(1.84*29.3*P17+8*0.95*0.0000000567*(DL17+273)^3))</f>
        <v>25.475948375401629</v>
      </c>
      <c r="U17">
        <f t="shared" ref="U17:U21" si="13">($C$7*DM17+$D$7*DN17+$E$7*T17)</f>
        <v>24.998799999999999</v>
      </c>
      <c r="V17">
        <f t="shared" ref="V17:V21" si="14">0.61365*EXP(17.502*U17/(240.97+U17))</f>
        <v>3.179450113703906</v>
      </c>
      <c r="W17">
        <f t="shared" ref="W17:W21" si="15">(X17/Y17*100)</f>
        <v>57.944825348433668</v>
      </c>
      <c r="X17">
        <f t="shared" ref="X17:X21" si="16">DE17*(DJ17+DK17)/1000</f>
        <v>1.8793002240390004</v>
      </c>
      <c r="Y17">
        <f t="shared" ref="Y17:Y21" si="17">0.61365*EXP(17.502*DL17/(240.97+DL17))</f>
        <v>3.2432580696177737</v>
      </c>
      <c r="Z17">
        <f t="shared" ref="Z17:Z21" si="18">(V17-DE17*(DJ17+DK17)/1000)</f>
        <v>1.3001498896649055</v>
      </c>
      <c r="AA17">
        <f t="shared" ref="AA17:AA21" si="19">(-H17*44100)</f>
        <v>-265.30018659927407</v>
      </c>
      <c r="AB17">
        <f t="shared" ref="AB17:AB21" si="20">2*29.3*P17*0.92*(DL17-U17)</f>
        <v>52.712157389251537</v>
      </c>
      <c r="AC17">
        <f t="shared" ref="AC17:AC21" si="21">2*0.95*0.0000000567*(((DL17+$B$7)+273)^4-(U17+273)^4)</f>
        <v>3.8117624010532443</v>
      </c>
      <c r="AD17">
        <f t="shared" ref="AD17:AD21" si="22">S17+AC17+AA17+AB17</f>
        <v>80.824737114843657</v>
      </c>
      <c r="AE17">
        <v>114</v>
      </c>
      <c r="AF17">
        <v>23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53184.919691176423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1513.3691999605248</v>
      </c>
      <c r="AW17">
        <f t="shared" ref="AW17:AW21" si="29">J17</f>
        <v>30.258459785438742</v>
      </c>
      <c r="AX17" t="e">
        <f t="shared" ref="AX17:AX21" si="30">AT17*AU17*AV17</f>
        <v>#DIV/0!</v>
      </c>
      <c r="AY17">
        <f t="shared" ref="AY17:AY21" si="31">(AW17-AO17)/AV17</f>
        <v>1.9994103082200967E-2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1800.22</v>
      </c>
      <c r="CU17">
        <f t="shared" ref="CU17:CU21" si="43">CT17*CV17</f>
        <v>1513.3691999605248</v>
      </c>
      <c r="CV17">
        <f t="shared" ref="CV17:CV21" si="44">($B$11*$D$9+$C$11*$D$9+$F$11*((EQ17+EI17)/MAX(EQ17+EI17+ER17, 0.1)*$I$9+ER17/MAX(EQ17+EI17+ER17, 0.1)*$J$9))/($B$11+$C$11+$F$11)</f>
        <v>0.84065791956567792</v>
      </c>
      <c r="CW17">
        <f t="shared" ref="CW17:CW21" si="45">($B$11*$K$9+$C$11*$K$9+$F$11*((EQ17+EI17)/MAX(EQ17+EI17+ER17, 0.1)*$P$9+ER17/MAX(EQ17+EI17+ER17, 0.1)*$Q$9))/($B$11+$C$11+$F$11)</f>
        <v>0.16086978476175851</v>
      </c>
      <c r="CX17">
        <v>6</v>
      </c>
      <c r="CY17">
        <v>0.5</v>
      </c>
      <c r="CZ17" t="s">
        <v>408</v>
      </c>
      <c r="DA17">
        <v>2</v>
      </c>
      <c r="DB17">
        <v>1678894744.0999999</v>
      </c>
      <c r="DC17">
        <v>399.99700000000001</v>
      </c>
      <c r="DD17">
        <v>439.17899999999997</v>
      </c>
      <c r="DE17">
        <v>18.784500000000001</v>
      </c>
      <c r="DF17">
        <v>11.703900000000001</v>
      </c>
      <c r="DG17">
        <v>403.01299999999998</v>
      </c>
      <c r="DH17">
        <v>18.5014</v>
      </c>
      <c r="DI17">
        <v>500.20100000000002</v>
      </c>
      <c r="DJ17">
        <v>99.945300000000003</v>
      </c>
      <c r="DK17">
        <v>9.9961999999999995E-2</v>
      </c>
      <c r="DL17">
        <v>25.3325</v>
      </c>
      <c r="DM17">
        <v>24.998799999999999</v>
      </c>
      <c r="DN17">
        <v>999.9</v>
      </c>
      <c r="DO17">
        <v>0</v>
      </c>
      <c r="DP17">
        <v>0</v>
      </c>
      <c r="DQ17">
        <v>10008.1</v>
      </c>
      <c r="DR17">
        <v>0</v>
      </c>
      <c r="DS17">
        <v>1.84428E-3</v>
      </c>
      <c r="DT17">
        <v>-39.181800000000003</v>
      </c>
      <c r="DU17">
        <v>407.65499999999997</v>
      </c>
      <c r="DV17">
        <v>444.38</v>
      </c>
      <c r="DW17">
        <v>7.0805699999999998</v>
      </c>
      <c r="DX17">
        <v>439.17899999999997</v>
      </c>
      <c r="DY17">
        <v>11.703900000000001</v>
      </c>
      <c r="DZ17">
        <v>1.8774200000000001</v>
      </c>
      <c r="EA17">
        <v>1.1697500000000001</v>
      </c>
      <c r="EB17">
        <v>16.4468</v>
      </c>
      <c r="EC17">
        <v>9.2220899999999997</v>
      </c>
      <c r="ED17">
        <v>1800.22</v>
      </c>
      <c r="EE17">
        <v>0.97800699999999996</v>
      </c>
      <c r="EF17">
        <v>2.1992899999999999E-2</v>
      </c>
      <c r="EG17">
        <v>0</v>
      </c>
      <c r="EH17">
        <v>1220.83</v>
      </c>
      <c r="EI17">
        <v>5.0000600000000004</v>
      </c>
      <c r="EJ17">
        <v>20163.599999999999</v>
      </c>
      <c r="EK17">
        <v>16015.8</v>
      </c>
      <c r="EL17">
        <v>45.875</v>
      </c>
      <c r="EM17">
        <v>47.186999999999998</v>
      </c>
      <c r="EN17">
        <v>46.561999999999998</v>
      </c>
      <c r="EO17">
        <v>46.625</v>
      </c>
      <c r="EP17">
        <v>47.375</v>
      </c>
      <c r="EQ17">
        <v>1755.74</v>
      </c>
      <c r="ER17">
        <v>39.479999999999997</v>
      </c>
      <c r="ES17">
        <v>0</v>
      </c>
      <c r="ET17">
        <v>1678894744.2</v>
      </c>
      <c r="EU17">
        <v>0</v>
      </c>
      <c r="EV17">
        <v>1220.8173076923081</v>
      </c>
      <c r="EW17">
        <v>-0.7011965770284595</v>
      </c>
      <c r="EX17">
        <v>-11.73333342827733</v>
      </c>
      <c r="EY17">
        <v>20162.330769230772</v>
      </c>
      <c r="EZ17">
        <v>15</v>
      </c>
      <c r="FA17">
        <v>1678891250.0999999</v>
      </c>
      <c r="FB17" t="s">
        <v>409</v>
      </c>
      <c r="FC17">
        <v>1678891240.5999999</v>
      </c>
      <c r="FD17">
        <v>1678891250.0999999</v>
      </c>
      <c r="FE17">
        <v>3</v>
      </c>
      <c r="FF17">
        <v>0.65400000000000003</v>
      </c>
      <c r="FG17">
        <v>-5.7000000000000002E-2</v>
      </c>
      <c r="FH17">
        <v>-3.11</v>
      </c>
      <c r="FI17">
        <v>-6.4000000000000001E-2</v>
      </c>
      <c r="FJ17">
        <v>431</v>
      </c>
      <c r="FK17">
        <v>13</v>
      </c>
      <c r="FL17">
        <v>0.17</v>
      </c>
      <c r="FM17">
        <v>0.02</v>
      </c>
      <c r="FN17">
        <v>-39.267221951219511</v>
      </c>
      <c r="FO17">
        <v>-0.27877839721256931</v>
      </c>
      <c r="FP17">
        <v>6.3387709481143931E-2</v>
      </c>
      <c r="FQ17">
        <v>-1</v>
      </c>
      <c r="FR17">
        <v>7.0911087804878044</v>
      </c>
      <c r="FS17">
        <v>-3.3729616724635508E-3</v>
      </c>
      <c r="FT17">
        <v>1.46725593411799E-3</v>
      </c>
      <c r="FU17">
        <v>-1</v>
      </c>
      <c r="FV17">
        <v>0</v>
      </c>
      <c r="FW17">
        <v>0</v>
      </c>
      <c r="FX17" t="s">
        <v>410</v>
      </c>
      <c r="FY17">
        <v>2.9326099999999999</v>
      </c>
      <c r="FZ17">
        <v>2.8290500000000001</v>
      </c>
      <c r="GA17">
        <v>0.101546</v>
      </c>
      <c r="GB17">
        <v>0.106794</v>
      </c>
      <c r="GC17">
        <v>0.100782</v>
      </c>
      <c r="GD17">
        <v>6.9847800000000002E-2</v>
      </c>
      <c r="GE17">
        <v>23883.200000000001</v>
      </c>
      <c r="GF17">
        <v>25355.7</v>
      </c>
      <c r="GG17">
        <v>24447</v>
      </c>
      <c r="GH17">
        <v>27691</v>
      </c>
      <c r="GI17">
        <v>29293.9</v>
      </c>
      <c r="GJ17">
        <v>37492.199999999997</v>
      </c>
      <c r="GK17">
        <v>33517.300000000003</v>
      </c>
      <c r="GL17">
        <v>42551</v>
      </c>
      <c r="GM17">
        <v>1.7779</v>
      </c>
      <c r="GN17">
        <v>1.7544299999999999</v>
      </c>
      <c r="GO17">
        <v>7.7784099999999995E-2</v>
      </c>
      <c r="GP17">
        <v>0</v>
      </c>
      <c r="GQ17">
        <v>23.7212</v>
      </c>
      <c r="GR17">
        <v>999.9</v>
      </c>
      <c r="GS17">
        <v>34.700000000000003</v>
      </c>
      <c r="GT17">
        <v>29.6</v>
      </c>
      <c r="GU17">
        <v>14.455500000000001</v>
      </c>
      <c r="GV17">
        <v>62.131900000000002</v>
      </c>
      <c r="GW17">
        <v>27.492000000000001</v>
      </c>
      <c r="GX17">
        <v>1</v>
      </c>
      <c r="GY17">
        <v>0.104888</v>
      </c>
      <c r="GZ17">
        <v>2.7906200000000001</v>
      </c>
      <c r="HA17">
        <v>20.202100000000002</v>
      </c>
      <c r="HB17">
        <v>5.2279200000000001</v>
      </c>
      <c r="HC17">
        <v>11.992000000000001</v>
      </c>
      <c r="HD17">
        <v>4.9945000000000004</v>
      </c>
      <c r="HE17">
        <v>3.2909999999999999</v>
      </c>
      <c r="HF17">
        <v>6072</v>
      </c>
      <c r="HG17">
        <v>9999</v>
      </c>
      <c r="HH17">
        <v>9999</v>
      </c>
      <c r="HI17">
        <v>123.2</v>
      </c>
      <c r="HJ17">
        <v>1.8782000000000001</v>
      </c>
      <c r="HK17">
        <v>1.87408</v>
      </c>
      <c r="HL17">
        <v>1.8705700000000001</v>
      </c>
      <c r="HM17">
        <v>1.8725499999999999</v>
      </c>
      <c r="HN17">
        <v>1.8778999999999999</v>
      </c>
      <c r="HO17">
        <v>1.8742399999999999</v>
      </c>
      <c r="HP17">
        <v>1.8719699999999999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-3.016</v>
      </c>
      <c r="IF17">
        <v>0.28310000000000002</v>
      </c>
      <c r="IG17">
        <v>-1.6487436903771071</v>
      </c>
      <c r="IH17">
        <v>-3.8409413047910609E-3</v>
      </c>
      <c r="II17">
        <v>1.222025474305011E-6</v>
      </c>
      <c r="IJ17">
        <v>-2.7416089085140852E-10</v>
      </c>
      <c r="IK17">
        <v>-0.1158125411109657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58.4</v>
      </c>
      <c r="IT17">
        <v>58.2</v>
      </c>
      <c r="IU17">
        <v>1.0644499999999999</v>
      </c>
      <c r="IV17">
        <v>2.49512</v>
      </c>
      <c r="IW17">
        <v>1.4465300000000001</v>
      </c>
      <c r="IX17">
        <v>2.2912599999999999</v>
      </c>
      <c r="IY17">
        <v>1.64673</v>
      </c>
      <c r="IZ17">
        <v>2.3986800000000001</v>
      </c>
      <c r="JA17">
        <v>33.355899999999998</v>
      </c>
      <c r="JB17">
        <v>23.947399999999998</v>
      </c>
      <c r="JC17">
        <v>18</v>
      </c>
      <c r="JD17">
        <v>353.30500000000001</v>
      </c>
      <c r="JE17">
        <v>411.04</v>
      </c>
      <c r="JF17">
        <v>20.7714</v>
      </c>
      <c r="JG17">
        <v>28.488099999999999</v>
      </c>
      <c r="JH17">
        <v>30.0002</v>
      </c>
      <c r="JI17">
        <v>28.665800000000001</v>
      </c>
      <c r="JJ17">
        <v>28.68</v>
      </c>
      <c r="JK17">
        <v>21.320699999999999</v>
      </c>
      <c r="JL17">
        <v>22.244700000000002</v>
      </c>
      <c r="JM17">
        <v>27.263999999999999</v>
      </c>
      <c r="JN17">
        <v>20.757000000000001</v>
      </c>
      <c r="JO17">
        <v>439.24299999999999</v>
      </c>
      <c r="JP17">
        <v>11.7758</v>
      </c>
      <c r="JQ17">
        <v>99.441000000000003</v>
      </c>
      <c r="JR17">
        <v>99.550399999999996</v>
      </c>
    </row>
    <row r="18" spans="1:278" x14ac:dyDescent="0.25">
      <c r="A18">
        <v>15</v>
      </c>
      <c r="B18">
        <v>1678894924.0999999</v>
      </c>
      <c r="C18">
        <v>2520.5</v>
      </c>
      <c r="D18" t="s">
        <v>416</v>
      </c>
      <c r="E18" t="s">
        <v>417</v>
      </c>
      <c r="F18" t="s">
        <v>406</v>
      </c>
      <c r="G18">
        <v>1678894924.0999999</v>
      </c>
      <c r="H18">
        <f t="shared" si="0"/>
        <v>5.8908847363156533E-3</v>
      </c>
      <c r="I18">
        <f t="shared" si="1"/>
        <v>5.8908847363156536</v>
      </c>
      <c r="J18">
        <f t="shared" si="2"/>
        <v>30.643121185411442</v>
      </c>
      <c r="K18">
        <f t="shared" si="3"/>
        <v>399.98500000000001</v>
      </c>
      <c r="L18">
        <f t="shared" si="4"/>
        <v>283.48291560675034</v>
      </c>
      <c r="M18">
        <f t="shared" si="5"/>
        <v>28.361311930988851</v>
      </c>
      <c r="N18">
        <f t="shared" si="6"/>
        <v>40.016871311050004</v>
      </c>
      <c r="O18">
        <f t="shared" si="7"/>
        <v>0.48351941601479026</v>
      </c>
      <c r="P18">
        <f t="shared" si="8"/>
        <v>2.9273935172964372</v>
      </c>
      <c r="Q18">
        <f t="shared" si="9"/>
        <v>0.44313480724169235</v>
      </c>
      <c r="R18">
        <f t="shared" si="10"/>
        <v>0.28030602809719535</v>
      </c>
      <c r="S18">
        <f t="shared" si="11"/>
        <v>289.55950792380196</v>
      </c>
      <c r="T18">
        <f t="shared" si="12"/>
        <v>25.493690139719078</v>
      </c>
      <c r="U18">
        <f t="shared" si="13"/>
        <v>24.997399999999999</v>
      </c>
      <c r="V18">
        <f t="shared" si="14"/>
        <v>3.1791847426912652</v>
      </c>
      <c r="W18">
        <f t="shared" si="15"/>
        <v>58.105188822898398</v>
      </c>
      <c r="X18">
        <f t="shared" si="16"/>
        <v>1.8828543980070001</v>
      </c>
      <c r="Y18">
        <f t="shared" si="17"/>
        <v>3.2404238522412214</v>
      </c>
      <c r="Z18">
        <f t="shared" si="18"/>
        <v>1.2963303446842651</v>
      </c>
      <c r="AA18">
        <f t="shared" si="19"/>
        <v>-259.78801687152031</v>
      </c>
      <c r="AB18">
        <f t="shared" si="20"/>
        <v>50.566053233157064</v>
      </c>
      <c r="AC18">
        <f t="shared" si="21"/>
        <v>3.659543684557411</v>
      </c>
      <c r="AD18">
        <f t="shared" si="22"/>
        <v>83.997087969996144</v>
      </c>
      <c r="AE18">
        <v>114</v>
      </c>
      <c r="AF18">
        <v>23</v>
      </c>
      <c r="AG18">
        <f t="shared" si="23"/>
        <v>1</v>
      </c>
      <c r="AH18">
        <f t="shared" si="24"/>
        <v>0</v>
      </c>
      <c r="AI18">
        <f t="shared" si="25"/>
        <v>53111.501559433585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1513.1507999605192</v>
      </c>
      <c r="AW18">
        <f t="shared" si="29"/>
        <v>30.643121185411442</v>
      </c>
      <c r="AX18" t="e">
        <f t="shared" si="30"/>
        <v>#DIV/0!</v>
      </c>
      <c r="AY18">
        <f t="shared" si="31"/>
        <v>2.0251201126953756E-2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1799.96</v>
      </c>
      <c r="CU18">
        <f t="shared" si="43"/>
        <v>1513.1507999605192</v>
      </c>
      <c r="CV18">
        <f t="shared" si="44"/>
        <v>0.84065801460061285</v>
      </c>
      <c r="CW18">
        <f t="shared" si="45"/>
        <v>0.16086996817918284</v>
      </c>
      <c r="CX18">
        <v>6</v>
      </c>
      <c r="CY18">
        <v>0.5</v>
      </c>
      <c r="CZ18" t="s">
        <v>408</v>
      </c>
      <c r="DA18">
        <v>2</v>
      </c>
      <c r="DB18">
        <v>1678894924.0999999</v>
      </c>
      <c r="DC18">
        <v>399.98500000000001</v>
      </c>
      <c r="DD18">
        <v>439.57499999999999</v>
      </c>
      <c r="DE18">
        <v>18.819900000000001</v>
      </c>
      <c r="DF18">
        <v>11.8855</v>
      </c>
      <c r="DG18">
        <v>403.00099999999998</v>
      </c>
      <c r="DH18">
        <v>18.534500000000001</v>
      </c>
      <c r="DI18">
        <v>500.11700000000002</v>
      </c>
      <c r="DJ18">
        <v>99.945899999999995</v>
      </c>
      <c r="DK18">
        <v>0.10002999999999999</v>
      </c>
      <c r="DL18">
        <v>25.317799999999998</v>
      </c>
      <c r="DM18">
        <v>24.997399999999999</v>
      </c>
      <c r="DN18">
        <v>999.9</v>
      </c>
      <c r="DO18">
        <v>0</v>
      </c>
      <c r="DP18">
        <v>0</v>
      </c>
      <c r="DQ18">
        <v>9993.1200000000008</v>
      </c>
      <c r="DR18">
        <v>0</v>
      </c>
      <c r="DS18">
        <v>1.91117E-3</v>
      </c>
      <c r="DT18">
        <v>-39.590499999999999</v>
      </c>
      <c r="DU18">
        <v>407.65699999999998</v>
      </c>
      <c r="DV18">
        <v>444.863</v>
      </c>
      <c r="DW18">
        <v>6.9344700000000001</v>
      </c>
      <c r="DX18">
        <v>439.57499999999999</v>
      </c>
      <c r="DY18">
        <v>11.8855</v>
      </c>
      <c r="DZ18">
        <v>1.88097</v>
      </c>
      <c r="EA18">
        <v>1.1879</v>
      </c>
      <c r="EB18">
        <v>16.476500000000001</v>
      </c>
      <c r="EC18">
        <v>9.4507999999999992</v>
      </c>
      <c r="ED18">
        <v>1799.96</v>
      </c>
      <c r="EE18">
        <v>0.97800299999999996</v>
      </c>
      <c r="EF18">
        <v>2.1996600000000002E-2</v>
      </c>
      <c r="EG18">
        <v>0</v>
      </c>
      <c r="EH18">
        <v>1218.32</v>
      </c>
      <c r="EI18">
        <v>5.0000600000000004</v>
      </c>
      <c r="EJ18">
        <v>20127</v>
      </c>
      <c r="EK18">
        <v>16013.5</v>
      </c>
      <c r="EL18">
        <v>45.936999999999998</v>
      </c>
      <c r="EM18">
        <v>47.25</v>
      </c>
      <c r="EN18">
        <v>46.561999999999998</v>
      </c>
      <c r="EO18">
        <v>46.625</v>
      </c>
      <c r="EP18">
        <v>47.375</v>
      </c>
      <c r="EQ18">
        <v>1755.48</v>
      </c>
      <c r="ER18">
        <v>39.479999999999997</v>
      </c>
      <c r="ES18">
        <v>0</v>
      </c>
      <c r="ET18">
        <v>1678894924.2</v>
      </c>
      <c r="EU18">
        <v>0</v>
      </c>
      <c r="EV18">
        <v>1218.595</v>
      </c>
      <c r="EW18">
        <v>-0.93914530072135105</v>
      </c>
      <c r="EX18">
        <v>-10.77948723401903</v>
      </c>
      <c r="EY18">
        <v>20128.334615384611</v>
      </c>
      <c r="EZ18">
        <v>15</v>
      </c>
      <c r="FA18">
        <v>1678891250.0999999</v>
      </c>
      <c r="FB18" t="s">
        <v>409</v>
      </c>
      <c r="FC18">
        <v>1678891240.5999999</v>
      </c>
      <c r="FD18">
        <v>1678891250.0999999</v>
      </c>
      <c r="FE18">
        <v>3</v>
      </c>
      <c r="FF18">
        <v>0.65400000000000003</v>
      </c>
      <c r="FG18">
        <v>-5.7000000000000002E-2</v>
      </c>
      <c r="FH18">
        <v>-3.11</v>
      </c>
      <c r="FI18">
        <v>-6.4000000000000001E-2</v>
      </c>
      <c r="FJ18">
        <v>431</v>
      </c>
      <c r="FK18">
        <v>13</v>
      </c>
      <c r="FL18">
        <v>0.17</v>
      </c>
      <c r="FM18">
        <v>0.02</v>
      </c>
      <c r="FN18">
        <v>-39.603557500000001</v>
      </c>
      <c r="FO18">
        <v>2.752007504693213E-2</v>
      </c>
      <c r="FP18">
        <v>4.049126996958706E-2</v>
      </c>
      <c r="FQ18">
        <v>-1</v>
      </c>
      <c r="FR18">
        <v>6.973135000000001</v>
      </c>
      <c r="FS18">
        <v>-9.0362926829301332E-2</v>
      </c>
      <c r="FT18">
        <v>1.250923958520252E-2</v>
      </c>
      <c r="FU18">
        <v>-1</v>
      </c>
      <c r="FV18">
        <v>0</v>
      </c>
      <c r="FW18">
        <v>0</v>
      </c>
      <c r="FX18" t="s">
        <v>410</v>
      </c>
      <c r="FY18">
        <v>2.9323299999999999</v>
      </c>
      <c r="FZ18">
        <v>2.8289800000000001</v>
      </c>
      <c r="GA18">
        <v>0.101535</v>
      </c>
      <c r="GB18">
        <v>0.106861</v>
      </c>
      <c r="GC18">
        <v>0.10090399999999999</v>
      </c>
      <c r="GD18">
        <v>7.0649900000000002E-2</v>
      </c>
      <c r="GE18">
        <v>23882.400000000001</v>
      </c>
      <c r="GF18">
        <v>25350.6</v>
      </c>
      <c r="GG18">
        <v>24446.2</v>
      </c>
      <c r="GH18">
        <v>27687.8</v>
      </c>
      <c r="GI18">
        <v>29289.599999999999</v>
      </c>
      <c r="GJ18">
        <v>37456</v>
      </c>
      <c r="GK18">
        <v>33516.800000000003</v>
      </c>
      <c r="GL18">
        <v>42546.7</v>
      </c>
      <c r="GM18">
        <v>1.77735</v>
      </c>
      <c r="GN18">
        <v>1.7541500000000001</v>
      </c>
      <c r="GO18">
        <v>7.5545200000000007E-2</v>
      </c>
      <c r="GP18">
        <v>0</v>
      </c>
      <c r="GQ18">
        <v>23.756599999999999</v>
      </c>
      <c r="GR18">
        <v>999.9</v>
      </c>
      <c r="GS18">
        <v>34.4</v>
      </c>
      <c r="GT18">
        <v>29.7</v>
      </c>
      <c r="GU18">
        <v>14.4132</v>
      </c>
      <c r="GV18">
        <v>62.491900000000001</v>
      </c>
      <c r="GW18">
        <v>27.9207</v>
      </c>
      <c r="GX18">
        <v>1</v>
      </c>
      <c r="GY18">
        <v>0.108806</v>
      </c>
      <c r="GZ18">
        <v>2.8705500000000002</v>
      </c>
      <c r="HA18">
        <v>20.2012</v>
      </c>
      <c r="HB18">
        <v>5.2289700000000003</v>
      </c>
      <c r="HC18">
        <v>11.992000000000001</v>
      </c>
      <c r="HD18">
        <v>4.9954000000000001</v>
      </c>
      <c r="HE18">
        <v>3.2909999999999999</v>
      </c>
      <c r="HF18">
        <v>6075.6</v>
      </c>
      <c r="HG18">
        <v>9999</v>
      </c>
      <c r="HH18">
        <v>9999</v>
      </c>
      <c r="HI18">
        <v>123.2</v>
      </c>
      <c r="HJ18">
        <v>1.8782000000000001</v>
      </c>
      <c r="HK18">
        <v>1.87408</v>
      </c>
      <c r="HL18">
        <v>1.8705700000000001</v>
      </c>
      <c r="HM18">
        <v>1.87256</v>
      </c>
      <c r="HN18">
        <v>1.8778999999999999</v>
      </c>
      <c r="HO18">
        <v>1.8742399999999999</v>
      </c>
      <c r="HP18">
        <v>1.87198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-3.016</v>
      </c>
      <c r="IF18">
        <v>0.28539999999999999</v>
      </c>
      <c r="IG18">
        <v>-1.6487436903771071</v>
      </c>
      <c r="IH18">
        <v>-3.8409413047910609E-3</v>
      </c>
      <c r="II18">
        <v>1.222025474305011E-6</v>
      </c>
      <c r="IJ18">
        <v>-2.7416089085140852E-10</v>
      </c>
      <c r="IK18">
        <v>-0.1158125411109657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61.4</v>
      </c>
      <c r="IT18">
        <v>61.2</v>
      </c>
      <c r="IU18">
        <v>1.0656699999999999</v>
      </c>
      <c r="IV18">
        <v>2.49756</v>
      </c>
      <c r="IW18">
        <v>1.4477500000000001</v>
      </c>
      <c r="IX18">
        <v>2.2900399999999999</v>
      </c>
      <c r="IY18">
        <v>1.64673</v>
      </c>
      <c r="IZ18">
        <v>2.4169900000000002</v>
      </c>
      <c r="JA18">
        <v>33.423200000000001</v>
      </c>
      <c r="JB18">
        <v>23.947399999999998</v>
      </c>
      <c r="JC18">
        <v>18</v>
      </c>
      <c r="JD18">
        <v>353.23899999999998</v>
      </c>
      <c r="JE18">
        <v>411.09699999999998</v>
      </c>
      <c r="JF18">
        <v>20.650099999999998</v>
      </c>
      <c r="JG18">
        <v>28.543500000000002</v>
      </c>
      <c r="JH18">
        <v>30.0002</v>
      </c>
      <c r="JI18">
        <v>28.700600000000001</v>
      </c>
      <c r="JJ18">
        <v>28.711400000000001</v>
      </c>
      <c r="JK18">
        <v>21.340499999999999</v>
      </c>
      <c r="JL18">
        <v>21.388400000000001</v>
      </c>
      <c r="JM18">
        <v>28.383700000000001</v>
      </c>
      <c r="JN18">
        <v>20.6524</v>
      </c>
      <c r="JO18">
        <v>439.59399999999999</v>
      </c>
      <c r="JP18">
        <v>11.827400000000001</v>
      </c>
      <c r="JQ18">
        <v>99.438599999999994</v>
      </c>
      <c r="JR18">
        <v>99.5398</v>
      </c>
    </row>
    <row r="19" spans="1:278" x14ac:dyDescent="0.25">
      <c r="A19">
        <v>16</v>
      </c>
      <c r="B19">
        <v>1678895104.0999999</v>
      </c>
      <c r="C19">
        <v>2700.5</v>
      </c>
      <c r="D19" t="s">
        <v>418</v>
      </c>
      <c r="E19" t="s">
        <v>419</v>
      </c>
      <c r="F19" t="s">
        <v>406</v>
      </c>
      <c r="G19">
        <v>1678895104.0999999</v>
      </c>
      <c r="H19">
        <f t="shared" si="0"/>
        <v>5.8131696494968191E-3</v>
      </c>
      <c r="I19">
        <f t="shared" si="1"/>
        <v>5.8131696494968192</v>
      </c>
      <c r="J19">
        <f t="shared" si="2"/>
        <v>30.79361821545448</v>
      </c>
      <c r="K19">
        <f t="shared" si="3"/>
        <v>399.971</v>
      </c>
      <c r="L19">
        <f t="shared" si="4"/>
        <v>281.31986037696521</v>
      </c>
      <c r="M19">
        <f t="shared" si="5"/>
        <v>28.14498554712468</v>
      </c>
      <c r="N19">
        <f t="shared" si="6"/>
        <v>40.015582259939002</v>
      </c>
      <c r="O19">
        <f t="shared" si="7"/>
        <v>0.47595338480845828</v>
      </c>
      <c r="P19">
        <f t="shared" si="8"/>
        <v>2.9257505472728811</v>
      </c>
      <c r="Q19">
        <f t="shared" si="9"/>
        <v>0.43674786499512924</v>
      </c>
      <c r="R19">
        <f t="shared" si="10"/>
        <v>0.27622025372526038</v>
      </c>
      <c r="S19">
        <f t="shared" si="11"/>
        <v>289.57764292378727</v>
      </c>
      <c r="T19">
        <f t="shared" si="12"/>
        <v>25.509148825225914</v>
      </c>
      <c r="U19">
        <f t="shared" si="13"/>
        <v>24.993099999999998</v>
      </c>
      <c r="V19">
        <f t="shared" si="14"/>
        <v>3.1783697955980843</v>
      </c>
      <c r="W19">
        <f t="shared" si="15"/>
        <v>58.04696854946458</v>
      </c>
      <c r="X19">
        <f t="shared" si="16"/>
        <v>1.8804085166386</v>
      </c>
      <c r="Y19">
        <f t="shared" si="17"/>
        <v>3.2394603260568453</v>
      </c>
      <c r="Z19">
        <f t="shared" si="18"/>
        <v>1.2979612789594843</v>
      </c>
      <c r="AA19">
        <f t="shared" si="19"/>
        <v>-256.36078154280972</v>
      </c>
      <c r="AB19">
        <f t="shared" si="20"/>
        <v>50.427260402412962</v>
      </c>
      <c r="AC19">
        <f t="shared" si="21"/>
        <v>3.6513775786896079</v>
      </c>
      <c r="AD19">
        <f t="shared" si="22"/>
        <v>87.295499362080136</v>
      </c>
      <c r="AE19">
        <v>114</v>
      </c>
      <c r="AF19">
        <v>23</v>
      </c>
      <c r="AG19">
        <f t="shared" si="23"/>
        <v>1</v>
      </c>
      <c r="AH19">
        <f t="shared" si="24"/>
        <v>0</v>
      </c>
      <c r="AI19">
        <f t="shared" si="25"/>
        <v>53064.664973620049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1513.2434999605114</v>
      </c>
      <c r="AW19">
        <f t="shared" si="29"/>
        <v>30.79361821545448</v>
      </c>
      <c r="AX19" t="e">
        <f t="shared" si="30"/>
        <v>#DIV/0!</v>
      </c>
      <c r="AY19">
        <f t="shared" si="31"/>
        <v>2.0349413836079949E-2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1800.07</v>
      </c>
      <c r="CU19">
        <f t="shared" si="43"/>
        <v>1513.2434999605114</v>
      </c>
      <c r="CV19">
        <f t="shared" si="44"/>
        <v>0.84065814105035441</v>
      </c>
      <c r="CW19">
        <f t="shared" si="45"/>
        <v>0.16087021222718409</v>
      </c>
      <c r="CX19">
        <v>6</v>
      </c>
      <c r="CY19">
        <v>0.5</v>
      </c>
      <c r="CZ19" t="s">
        <v>408</v>
      </c>
      <c r="DA19">
        <v>2</v>
      </c>
      <c r="DB19">
        <v>1678895104.0999999</v>
      </c>
      <c r="DC19">
        <v>399.971</v>
      </c>
      <c r="DD19">
        <v>439.69900000000001</v>
      </c>
      <c r="DE19">
        <v>18.795400000000001</v>
      </c>
      <c r="DF19">
        <v>11.953200000000001</v>
      </c>
      <c r="DG19">
        <v>402.98700000000002</v>
      </c>
      <c r="DH19">
        <v>18.511600000000001</v>
      </c>
      <c r="DI19">
        <v>500.18200000000002</v>
      </c>
      <c r="DJ19">
        <v>99.945999999999998</v>
      </c>
      <c r="DK19">
        <v>0.10020900000000001</v>
      </c>
      <c r="DL19">
        <v>25.312799999999999</v>
      </c>
      <c r="DM19">
        <v>24.993099999999998</v>
      </c>
      <c r="DN19">
        <v>999.9</v>
      </c>
      <c r="DO19">
        <v>0</v>
      </c>
      <c r="DP19">
        <v>0</v>
      </c>
      <c r="DQ19">
        <v>9983.75</v>
      </c>
      <c r="DR19">
        <v>0</v>
      </c>
      <c r="DS19">
        <v>1.91117E-3</v>
      </c>
      <c r="DT19">
        <v>-39.728299999999997</v>
      </c>
      <c r="DU19">
        <v>407.63200000000001</v>
      </c>
      <c r="DV19">
        <v>445.01799999999997</v>
      </c>
      <c r="DW19">
        <v>6.8422000000000001</v>
      </c>
      <c r="DX19">
        <v>439.69900000000001</v>
      </c>
      <c r="DY19">
        <v>11.953200000000001</v>
      </c>
      <c r="DZ19">
        <v>1.87853</v>
      </c>
      <c r="EA19">
        <v>1.19468</v>
      </c>
      <c r="EB19">
        <v>16.456</v>
      </c>
      <c r="EC19">
        <v>9.5353899999999996</v>
      </c>
      <c r="ED19">
        <v>1800.07</v>
      </c>
      <c r="EE19">
        <v>0.97800299999999996</v>
      </c>
      <c r="EF19">
        <v>2.1996600000000002E-2</v>
      </c>
      <c r="EG19">
        <v>0</v>
      </c>
      <c r="EH19">
        <v>1216.4100000000001</v>
      </c>
      <c r="EI19">
        <v>5.0000600000000004</v>
      </c>
      <c r="EJ19">
        <v>20091.099999999999</v>
      </c>
      <c r="EK19">
        <v>16014.4</v>
      </c>
      <c r="EL19">
        <v>45.875</v>
      </c>
      <c r="EM19">
        <v>47.186999999999998</v>
      </c>
      <c r="EN19">
        <v>46.561999999999998</v>
      </c>
      <c r="EO19">
        <v>46.561999999999998</v>
      </c>
      <c r="EP19">
        <v>47.375</v>
      </c>
      <c r="EQ19">
        <v>1755.58</v>
      </c>
      <c r="ER19">
        <v>39.49</v>
      </c>
      <c r="ES19">
        <v>0</v>
      </c>
      <c r="ET19">
        <v>1678895104.2</v>
      </c>
      <c r="EU19">
        <v>0</v>
      </c>
      <c r="EV19">
        <v>1216.6515384615379</v>
      </c>
      <c r="EW19">
        <v>-2.1921367526223738</v>
      </c>
      <c r="EX19">
        <v>-19.507692344712769</v>
      </c>
      <c r="EY19">
        <v>20092.13846153846</v>
      </c>
      <c r="EZ19">
        <v>15</v>
      </c>
      <c r="FA19">
        <v>1678891250.0999999</v>
      </c>
      <c r="FB19" t="s">
        <v>409</v>
      </c>
      <c r="FC19">
        <v>1678891240.5999999</v>
      </c>
      <c r="FD19">
        <v>1678891250.0999999</v>
      </c>
      <c r="FE19">
        <v>3</v>
      </c>
      <c r="FF19">
        <v>0.65400000000000003</v>
      </c>
      <c r="FG19">
        <v>-5.7000000000000002E-2</v>
      </c>
      <c r="FH19">
        <v>-3.11</v>
      </c>
      <c r="FI19">
        <v>-6.4000000000000001E-2</v>
      </c>
      <c r="FJ19">
        <v>431</v>
      </c>
      <c r="FK19">
        <v>13</v>
      </c>
      <c r="FL19">
        <v>0.17</v>
      </c>
      <c r="FM19">
        <v>0.02</v>
      </c>
      <c r="FN19">
        <v>-39.747278048780487</v>
      </c>
      <c r="FO19">
        <v>0.1342076655051733</v>
      </c>
      <c r="FP19">
        <v>4.0261271787523173E-2</v>
      </c>
      <c r="FQ19">
        <v>-1</v>
      </c>
      <c r="FR19">
        <v>6.882979756097563</v>
      </c>
      <c r="FS19">
        <v>-5.8945714285722178E-2</v>
      </c>
      <c r="FT19">
        <v>9.5718725358704768E-3</v>
      </c>
      <c r="FU19">
        <v>-1</v>
      </c>
      <c r="FV19">
        <v>0</v>
      </c>
      <c r="FW19">
        <v>0</v>
      </c>
      <c r="FX19" t="s">
        <v>410</v>
      </c>
      <c r="FY19">
        <v>2.9324699999999999</v>
      </c>
      <c r="FZ19">
        <v>2.8290799999999998</v>
      </c>
      <c r="GA19">
        <v>0.101523</v>
      </c>
      <c r="GB19">
        <v>0.106875</v>
      </c>
      <c r="GC19">
        <v>0.10080600000000001</v>
      </c>
      <c r="GD19">
        <v>7.0944300000000002E-2</v>
      </c>
      <c r="GE19">
        <v>23881.5</v>
      </c>
      <c r="GF19">
        <v>25349.8</v>
      </c>
      <c r="GG19">
        <v>24445</v>
      </c>
      <c r="GH19">
        <v>27687.5</v>
      </c>
      <c r="GI19">
        <v>29291.9</v>
      </c>
      <c r="GJ19">
        <v>37444.699999999997</v>
      </c>
      <c r="GK19">
        <v>33515.599999999999</v>
      </c>
      <c r="GL19">
        <v>42547.3</v>
      </c>
      <c r="GM19">
        <v>1.77728</v>
      </c>
      <c r="GN19">
        <v>1.75362</v>
      </c>
      <c r="GO19">
        <v>7.84025E-2</v>
      </c>
      <c r="GP19">
        <v>0</v>
      </c>
      <c r="GQ19">
        <v>23.705400000000001</v>
      </c>
      <c r="GR19">
        <v>999.9</v>
      </c>
      <c r="GS19">
        <v>34.6</v>
      </c>
      <c r="GT19">
        <v>29.7</v>
      </c>
      <c r="GU19">
        <v>14.496499999999999</v>
      </c>
      <c r="GV19">
        <v>62.012</v>
      </c>
      <c r="GW19">
        <v>27.287700000000001</v>
      </c>
      <c r="GX19">
        <v>1</v>
      </c>
      <c r="GY19">
        <v>0.111916</v>
      </c>
      <c r="GZ19">
        <v>2.9149099999999999</v>
      </c>
      <c r="HA19">
        <v>20.1999</v>
      </c>
      <c r="HB19">
        <v>5.2268699999999999</v>
      </c>
      <c r="HC19">
        <v>11.992000000000001</v>
      </c>
      <c r="HD19">
        <v>4.9934000000000003</v>
      </c>
      <c r="HE19">
        <v>3.2909999999999999</v>
      </c>
      <c r="HF19">
        <v>6079.4</v>
      </c>
      <c r="HG19">
        <v>9999</v>
      </c>
      <c r="HH19">
        <v>9999</v>
      </c>
      <c r="HI19">
        <v>123.3</v>
      </c>
      <c r="HJ19">
        <v>1.8782000000000001</v>
      </c>
      <c r="HK19">
        <v>1.87408</v>
      </c>
      <c r="HL19">
        <v>1.8705700000000001</v>
      </c>
      <c r="HM19">
        <v>1.8725499999999999</v>
      </c>
      <c r="HN19">
        <v>1.8778999999999999</v>
      </c>
      <c r="HO19">
        <v>1.8742399999999999</v>
      </c>
      <c r="HP19">
        <v>1.87202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-3.016</v>
      </c>
      <c r="IF19">
        <v>0.2838</v>
      </c>
      <c r="IG19">
        <v>-1.6487436903771071</v>
      </c>
      <c r="IH19">
        <v>-3.8409413047910609E-3</v>
      </c>
      <c r="II19">
        <v>1.222025474305011E-6</v>
      </c>
      <c r="IJ19">
        <v>-2.7416089085140852E-10</v>
      </c>
      <c r="IK19">
        <v>-0.1158125411109657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64.400000000000006</v>
      </c>
      <c r="IT19">
        <v>64.2</v>
      </c>
      <c r="IU19">
        <v>1.0656699999999999</v>
      </c>
      <c r="IV19">
        <v>2.50122</v>
      </c>
      <c r="IW19">
        <v>1.4465300000000001</v>
      </c>
      <c r="IX19">
        <v>2.2900399999999999</v>
      </c>
      <c r="IY19">
        <v>1.64673</v>
      </c>
      <c r="IZ19">
        <v>2.4572799999999999</v>
      </c>
      <c r="JA19">
        <v>33.4681</v>
      </c>
      <c r="JB19">
        <v>23.938700000000001</v>
      </c>
      <c r="JC19">
        <v>18</v>
      </c>
      <c r="JD19">
        <v>353.39800000000002</v>
      </c>
      <c r="JE19">
        <v>411.01499999999999</v>
      </c>
      <c r="JF19">
        <v>20.6571</v>
      </c>
      <c r="JG19">
        <v>28.5777</v>
      </c>
      <c r="JH19">
        <v>30.0002</v>
      </c>
      <c r="JI19">
        <v>28.735499999999998</v>
      </c>
      <c r="JJ19">
        <v>28.744299999999999</v>
      </c>
      <c r="JK19">
        <v>21.354500000000002</v>
      </c>
      <c r="JL19">
        <v>21.9375</v>
      </c>
      <c r="JM19">
        <v>29.882000000000001</v>
      </c>
      <c r="JN19">
        <v>20.658799999999999</v>
      </c>
      <c r="JO19">
        <v>439.786</v>
      </c>
      <c r="JP19">
        <v>11.888</v>
      </c>
      <c r="JQ19">
        <v>99.434600000000003</v>
      </c>
      <c r="JR19">
        <v>99.540300000000002</v>
      </c>
    </row>
    <row r="20" spans="1:278" x14ac:dyDescent="0.25">
      <c r="A20">
        <v>17</v>
      </c>
      <c r="B20">
        <v>1678895284.0999999</v>
      </c>
      <c r="C20">
        <v>2880.5</v>
      </c>
      <c r="D20" t="s">
        <v>420</v>
      </c>
      <c r="E20" t="s">
        <v>421</v>
      </c>
      <c r="F20" t="s">
        <v>406</v>
      </c>
      <c r="G20">
        <v>1678895284.0999999</v>
      </c>
      <c r="H20">
        <f t="shared" si="0"/>
        <v>5.8032014614511317E-3</v>
      </c>
      <c r="I20">
        <f t="shared" si="1"/>
        <v>5.803201461451132</v>
      </c>
      <c r="J20">
        <f t="shared" si="2"/>
        <v>31.114425338071264</v>
      </c>
      <c r="K20">
        <f t="shared" si="3"/>
        <v>399.91899999999998</v>
      </c>
      <c r="L20">
        <f t="shared" si="4"/>
        <v>279.85255624668252</v>
      </c>
      <c r="M20">
        <f t="shared" si="5"/>
        <v>27.997413539121833</v>
      </c>
      <c r="N20">
        <f t="shared" si="6"/>
        <v>40.009274081035997</v>
      </c>
      <c r="O20">
        <f t="shared" si="7"/>
        <v>0.47464753029900397</v>
      </c>
      <c r="P20">
        <f t="shared" si="8"/>
        <v>2.9340247913684148</v>
      </c>
      <c r="Q20">
        <f t="shared" si="9"/>
        <v>0.43574774727383603</v>
      </c>
      <c r="R20">
        <f t="shared" si="10"/>
        <v>0.27557117499358663</v>
      </c>
      <c r="S20">
        <f t="shared" si="11"/>
        <v>289.58881492379021</v>
      </c>
      <c r="T20">
        <f t="shared" si="12"/>
        <v>25.508590352535983</v>
      </c>
      <c r="U20">
        <f t="shared" si="13"/>
        <v>24.995100000000001</v>
      </c>
      <c r="V20">
        <f t="shared" si="14"/>
        <v>3.178748818046635</v>
      </c>
      <c r="W20">
        <f t="shared" si="15"/>
        <v>58.04603828942119</v>
      </c>
      <c r="X20">
        <f t="shared" si="16"/>
        <v>1.8800764257143998</v>
      </c>
      <c r="Y20">
        <f t="shared" si="17"/>
        <v>3.2389401260086363</v>
      </c>
      <c r="Z20">
        <f t="shared" si="18"/>
        <v>1.2986723923322352</v>
      </c>
      <c r="AA20">
        <f t="shared" si="19"/>
        <v>-255.92118444999491</v>
      </c>
      <c r="AB20">
        <f t="shared" si="20"/>
        <v>49.826430533959652</v>
      </c>
      <c r="AC20">
        <f t="shared" si="21"/>
        <v>3.5976849454523179</v>
      </c>
      <c r="AD20">
        <f t="shared" si="22"/>
        <v>87.09174595320728</v>
      </c>
      <c r="AE20">
        <v>114</v>
      </c>
      <c r="AF20">
        <v>23</v>
      </c>
      <c r="AG20">
        <f t="shared" si="23"/>
        <v>1</v>
      </c>
      <c r="AH20">
        <f t="shared" si="24"/>
        <v>0</v>
      </c>
      <c r="AI20">
        <f t="shared" si="25"/>
        <v>53305.638808155054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1513.302299960513</v>
      </c>
      <c r="AW20">
        <f t="shared" si="29"/>
        <v>31.114425338071264</v>
      </c>
      <c r="AX20" t="e">
        <f t="shared" si="30"/>
        <v>#DIV/0!</v>
      </c>
      <c r="AY20">
        <f t="shared" si="31"/>
        <v>2.0560614583671182E-2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1800.14</v>
      </c>
      <c r="CU20">
        <f t="shared" si="43"/>
        <v>1513.302299960513</v>
      </c>
      <c r="CV20">
        <f t="shared" si="44"/>
        <v>0.84065811545797153</v>
      </c>
      <c r="CW20">
        <f t="shared" si="45"/>
        <v>0.16087016283388525</v>
      </c>
      <c r="CX20">
        <v>6</v>
      </c>
      <c r="CY20">
        <v>0.5</v>
      </c>
      <c r="CZ20" t="s">
        <v>408</v>
      </c>
      <c r="DA20">
        <v>2</v>
      </c>
      <c r="DB20">
        <v>1678895284.0999999</v>
      </c>
      <c r="DC20">
        <v>399.91899999999998</v>
      </c>
      <c r="DD20">
        <v>440.02499999999998</v>
      </c>
      <c r="DE20">
        <v>18.7926</v>
      </c>
      <c r="DF20">
        <v>11.962400000000001</v>
      </c>
      <c r="DG20">
        <v>402.935</v>
      </c>
      <c r="DH20">
        <v>18.509</v>
      </c>
      <c r="DI20">
        <v>500.20299999999997</v>
      </c>
      <c r="DJ20">
        <v>99.9435</v>
      </c>
      <c r="DK20">
        <v>9.9944000000000005E-2</v>
      </c>
      <c r="DL20">
        <v>25.310099999999998</v>
      </c>
      <c r="DM20">
        <v>24.995100000000001</v>
      </c>
      <c r="DN20">
        <v>999.9</v>
      </c>
      <c r="DO20">
        <v>0</v>
      </c>
      <c r="DP20">
        <v>0</v>
      </c>
      <c r="DQ20">
        <v>10031.200000000001</v>
      </c>
      <c r="DR20">
        <v>0</v>
      </c>
      <c r="DS20">
        <v>1.91117E-3</v>
      </c>
      <c r="DT20">
        <v>-40.105699999999999</v>
      </c>
      <c r="DU20">
        <v>407.57799999999997</v>
      </c>
      <c r="DV20">
        <v>445.35199999999998</v>
      </c>
      <c r="DW20">
        <v>6.8302100000000001</v>
      </c>
      <c r="DX20">
        <v>440.02499999999998</v>
      </c>
      <c r="DY20">
        <v>11.962400000000001</v>
      </c>
      <c r="DZ20">
        <v>1.8782000000000001</v>
      </c>
      <c r="EA20">
        <v>1.19557</v>
      </c>
      <c r="EB20">
        <v>16.453299999999999</v>
      </c>
      <c r="EC20">
        <v>9.5464400000000005</v>
      </c>
      <c r="ED20">
        <v>1800.14</v>
      </c>
      <c r="EE20">
        <v>0.97800299999999996</v>
      </c>
      <c r="EF20">
        <v>2.1996600000000002E-2</v>
      </c>
      <c r="EG20">
        <v>0</v>
      </c>
      <c r="EH20">
        <v>1214.7</v>
      </c>
      <c r="EI20">
        <v>5.0000600000000004</v>
      </c>
      <c r="EJ20">
        <v>20055.7</v>
      </c>
      <c r="EK20">
        <v>16015.1</v>
      </c>
      <c r="EL20">
        <v>45.875</v>
      </c>
      <c r="EM20">
        <v>47.186999999999998</v>
      </c>
      <c r="EN20">
        <v>46.561999999999998</v>
      </c>
      <c r="EO20">
        <v>46.561999999999998</v>
      </c>
      <c r="EP20">
        <v>47.311999999999998</v>
      </c>
      <c r="EQ20">
        <v>1755.65</v>
      </c>
      <c r="ER20">
        <v>39.49</v>
      </c>
      <c r="ES20">
        <v>0</v>
      </c>
      <c r="ET20">
        <v>1678895284.2</v>
      </c>
      <c r="EU20">
        <v>0</v>
      </c>
      <c r="EV20">
        <v>1214.5438461538461</v>
      </c>
      <c r="EW20">
        <v>0.37743588629773578</v>
      </c>
      <c r="EX20">
        <v>-8.8683761400897652</v>
      </c>
      <c r="EY20">
        <v>20054.884615384621</v>
      </c>
      <c r="EZ20">
        <v>15</v>
      </c>
      <c r="FA20">
        <v>1678891250.0999999</v>
      </c>
      <c r="FB20" t="s">
        <v>409</v>
      </c>
      <c r="FC20">
        <v>1678891240.5999999</v>
      </c>
      <c r="FD20">
        <v>1678891250.0999999</v>
      </c>
      <c r="FE20">
        <v>3</v>
      </c>
      <c r="FF20">
        <v>0.65400000000000003</v>
      </c>
      <c r="FG20">
        <v>-5.7000000000000002E-2</v>
      </c>
      <c r="FH20">
        <v>-3.11</v>
      </c>
      <c r="FI20">
        <v>-6.4000000000000001E-2</v>
      </c>
      <c r="FJ20">
        <v>431</v>
      </c>
      <c r="FK20">
        <v>13</v>
      </c>
      <c r="FL20">
        <v>0.17</v>
      </c>
      <c r="FM20">
        <v>0.02</v>
      </c>
      <c r="FN20">
        <v>-40.025147500000003</v>
      </c>
      <c r="FO20">
        <v>5.8690806754310557E-2</v>
      </c>
      <c r="FP20">
        <v>2.3298197221029521E-2</v>
      </c>
      <c r="FQ20">
        <v>-1</v>
      </c>
      <c r="FR20">
        <v>6.8269444999999989</v>
      </c>
      <c r="FS20">
        <v>-9.4264165103280003E-3</v>
      </c>
      <c r="FT20">
        <v>1.836334596417497E-3</v>
      </c>
      <c r="FU20">
        <v>-1</v>
      </c>
      <c r="FV20">
        <v>0</v>
      </c>
      <c r="FW20">
        <v>0</v>
      </c>
      <c r="FX20" t="s">
        <v>410</v>
      </c>
      <c r="FY20">
        <v>2.93248</v>
      </c>
      <c r="FZ20">
        <v>2.8292299999999999</v>
      </c>
      <c r="GA20">
        <v>0.101502</v>
      </c>
      <c r="GB20">
        <v>0.106923</v>
      </c>
      <c r="GC20">
        <v>0.100784</v>
      </c>
      <c r="GD20">
        <v>7.0976999999999998E-2</v>
      </c>
      <c r="GE20">
        <v>23881.200000000001</v>
      </c>
      <c r="GF20">
        <v>25346.7</v>
      </c>
      <c r="GG20">
        <v>24444.3</v>
      </c>
      <c r="GH20">
        <v>27685.8</v>
      </c>
      <c r="GI20">
        <v>29292.7</v>
      </c>
      <c r="GJ20">
        <v>37442.1</v>
      </c>
      <c r="GK20">
        <v>33515.5</v>
      </c>
      <c r="GL20">
        <v>42545.9</v>
      </c>
      <c r="GM20">
        <v>1.77702</v>
      </c>
      <c r="GN20">
        <v>1.75343</v>
      </c>
      <c r="GO20">
        <v>7.6893699999999995E-2</v>
      </c>
      <c r="GP20">
        <v>0</v>
      </c>
      <c r="GQ20">
        <v>23.732199999999999</v>
      </c>
      <c r="GR20">
        <v>999.9</v>
      </c>
      <c r="GS20">
        <v>34.6</v>
      </c>
      <c r="GT20">
        <v>29.8</v>
      </c>
      <c r="GU20">
        <v>14.582100000000001</v>
      </c>
      <c r="GV20">
        <v>62.101999999999997</v>
      </c>
      <c r="GW20">
        <v>27.580100000000002</v>
      </c>
      <c r="GX20">
        <v>1</v>
      </c>
      <c r="GY20">
        <v>0.114713</v>
      </c>
      <c r="GZ20">
        <v>2.9467699999999999</v>
      </c>
      <c r="HA20">
        <v>20.1997</v>
      </c>
      <c r="HB20">
        <v>5.2286700000000002</v>
      </c>
      <c r="HC20">
        <v>11.992000000000001</v>
      </c>
      <c r="HD20">
        <v>4.9942500000000001</v>
      </c>
      <c r="HE20">
        <v>3.2909999999999999</v>
      </c>
      <c r="HF20">
        <v>6082.9</v>
      </c>
      <c r="HG20">
        <v>9999</v>
      </c>
      <c r="HH20">
        <v>9999</v>
      </c>
      <c r="HI20">
        <v>123.3</v>
      </c>
      <c r="HJ20">
        <v>1.87819</v>
      </c>
      <c r="HK20">
        <v>1.87408</v>
      </c>
      <c r="HL20">
        <v>1.8705700000000001</v>
      </c>
      <c r="HM20">
        <v>1.8725499999999999</v>
      </c>
      <c r="HN20">
        <v>1.8778999999999999</v>
      </c>
      <c r="HO20">
        <v>1.8742399999999999</v>
      </c>
      <c r="HP20">
        <v>1.87198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-3.016</v>
      </c>
      <c r="IF20">
        <v>0.28360000000000002</v>
      </c>
      <c r="IG20">
        <v>-1.6487436903771071</v>
      </c>
      <c r="IH20">
        <v>-3.8409413047910609E-3</v>
      </c>
      <c r="II20">
        <v>1.222025474305011E-6</v>
      </c>
      <c r="IJ20">
        <v>-2.7416089085140852E-10</v>
      </c>
      <c r="IK20">
        <v>-0.1158125411109657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67.400000000000006</v>
      </c>
      <c r="IT20">
        <v>67.2</v>
      </c>
      <c r="IU20">
        <v>1.0668899999999999</v>
      </c>
      <c r="IV20">
        <v>2.49878</v>
      </c>
      <c r="IW20">
        <v>1.4465300000000001</v>
      </c>
      <c r="IX20">
        <v>2.2900399999999999</v>
      </c>
      <c r="IY20">
        <v>1.64673</v>
      </c>
      <c r="IZ20">
        <v>2.4621599999999999</v>
      </c>
      <c r="JA20">
        <v>33.512999999999998</v>
      </c>
      <c r="JB20">
        <v>23.947399999999998</v>
      </c>
      <c r="JC20">
        <v>18</v>
      </c>
      <c r="JD20">
        <v>353.47699999999998</v>
      </c>
      <c r="JE20">
        <v>411.14400000000001</v>
      </c>
      <c r="JF20">
        <v>20.634399999999999</v>
      </c>
      <c r="JG20">
        <v>28.6174</v>
      </c>
      <c r="JH20">
        <v>30.0002</v>
      </c>
      <c r="JI20">
        <v>28.771100000000001</v>
      </c>
      <c r="JJ20">
        <v>28.779699999999998</v>
      </c>
      <c r="JK20">
        <v>21.369299999999999</v>
      </c>
      <c r="JL20">
        <v>22.503399999999999</v>
      </c>
      <c r="JM20">
        <v>30.6309</v>
      </c>
      <c r="JN20">
        <v>20.633700000000001</v>
      </c>
      <c r="JO20">
        <v>440.20600000000002</v>
      </c>
      <c r="JP20">
        <v>11.9543</v>
      </c>
      <c r="JQ20">
        <v>99.433199999999999</v>
      </c>
      <c r="JR20">
        <v>99.535899999999998</v>
      </c>
    </row>
    <row r="21" spans="1:278" x14ac:dyDescent="0.25">
      <c r="A21">
        <v>18</v>
      </c>
      <c r="B21">
        <v>1678895464.0999999</v>
      </c>
      <c r="C21">
        <v>3060.5</v>
      </c>
      <c r="D21" t="s">
        <v>422</v>
      </c>
      <c r="E21" t="s">
        <v>423</v>
      </c>
      <c r="F21" t="s">
        <v>406</v>
      </c>
      <c r="G21">
        <v>1678895464.0999999</v>
      </c>
      <c r="H21">
        <f t="shared" si="0"/>
        <v>5.7368164527399484E-3</v>
      </c>
      <c r="I21">
        <f t="shared" si="1"/>
        <v>5.7368164527399488</v>
      </c>
      <c r="J21">
        <f t="shared" si="2"/>
        <v>31.325146924669614</v>
      </c>
      <c r="K21">
        <f t="shared" si="3"/>
        <v>399.91699999999997</v>
      </c>
      <c r="L21">
        <f t="shared" si="4"/>
        <v>277.82321309039804</v>
      </c>
      <c r="M21">
        <f t="shared" si="5"/>
        <v>27.791648584425925</v>
      </c>
      <c r="N21">
        <f t="shared" si="6"/>
        <v>40.005126293465899</v>
      </c>
      <c r="O21">
        <f t="shared" si="7"/>
        <v>0.46896896194176751</v>
      </c>
      <c r="P21">
        <f t="shared" si="8"/>
        <v>2.9315606865514123</v>
      </c>
      <c r="Q21">
        <f t="shared" si="9"/>
        <v>0.43092530360644804</v>
      </c>
      <c r="R21">
        <f t="shared" si="10"/>
        <v>0.27248874303384746</v>
      </c>
      <c r="S21">
        <f t="shared" si="11"/>
        <v>289.55529892378132</v>
      </c>
      <c r="T21">
        <f t="shared" si="12"/>
        <v>25.505324498293078</v>
      </c>
      <c r="U21">
        <f t="shared" si="13"/>
        <v>25.002600000000001</v>
      </c>
      <c r="V21">
        <f t="shared" si="14"/>
        <v>3.1801705040302597</v>
      </c>
      <c r="W21">
        <f t="shared" si="15"/>
        <v>58.180706024609464</v>
      </c>
      <c r="X21">
        <f t="shared" si="16"/>
        <v>1.8821416737077703</v>
      </c>
      <c r="Y21">
        <f t="shared" si="17"/>
        <v>3.234992839226901</v>
      </c>
      <c r="Z21">
        <f t="shared" si="18"/>
        <v>1.2980288303224894</v>
      </c>
      <c r="AA21">
        <f t="shared" si="19"/>
        <v>-252.99360556583173</v>
      </c>
      <c r="AB21">
        <f t="shared" si="20"/>
        <v>45.359288023474093</v>
      </c>
      <c r="AC21">
        <f t="shared" si="21"/>
        <v>3.2776761943413937</v>
      </c>
      <c r="AD21">
        <f t="shared" si="22"/>
        <v>85.198657575765068</v>
      </c>
      <c r="AE21">
        <v>114</v>
      </c>
      <c r="AF21">
        <v>23</v>
      </c>
      <c r="AG21">
        <f t="shared" si="23"/>
        <v>1</v>
      </c>
      <c r="AH21">
        <f t="shared" si="24"/>
        <v>0</v>
      </c>
      <c r="AI21">
        <f t="shared" si="25"/>
        <v>53237.401742365146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1513.1258999605084</v>
      </c>
      <c r="AW21">
        <f t="shared" si="29"/>
        <v>31.325146924669614</v>
      </c>
      <c r="AX21" t="e">
        <f t="shared" si="30"/>
        <v>#DIV/0!</v>
      </c>
      <c r="AY21">
        <f t="shared" si="31"/>
        <v>2.0702273965099122E-2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1799.93</v>
      </c>
      <c r="CU21">
        <f t="shared" si="43"/>
        <v>1513.1258999605084</v>
      </c>
      <c r="CV21">
        <f t="shared" si="44"/>
        <v>0.84065819224109184</v>
      </c>
      <c r="CW21">
        <f t="shared" si="45"/>
        <v>0.16087031102530727</v>
      </c>
      <c r="CX21">
        <v>6</v>
      </c>
      <c r="CY21">
        <v>0.5</v>
      </c>
      <c r="CZ21" t="s">
        <v>408</v>
      </c>
      <c r="DA21">
        <v>2</v>
      </c>
      <c r="DB21">
        <v>1678895464.0999999</v>
      </c>
      <c r="DC21">
        <v>399.91699999999997</v>
      </c>
      <c r="DD21">
        <v>440.25099999999998</v>
      </c>
      <c r="DE21">
        <v>18.815100000000001</v>
      </c>
      <c r="DF21">
        <v>12.061999999999999</v>
      </c>
      <c r="DG21">
        <v>402.93299999999999</v>
      </c>
      <c r="DH21">
        <v>18.529900000000001</v>
      </c>
      <c r="DI21">
        <v>500.11500000000001</v>
      </c>
      <c r="DJ21">
        <v>99.933800000000005</v>
      </c>
      <c r="DK21">
        <v>9.9772700000000006E-2</v>
      </c>
      <c r="DL21">
        <v>25.2896</v>
      </c>
      <c r="DM21">
        <v>25.002600000000001</v>
      </c>
      <c r="DN21">
        <v>999.9</v>
      </c>
      <c r="DO21">
        <v>0</v>
      </c>
      <c r="DP21">
        <v>0</v>
      </c>
      <c r="DQ21">
        <v>10018.1</v>
      </c>
      <c r="DR21">
        <v>0</v>
      </c>
      <c r="DS21">
        <v>1.84428E-3</v>
      </c>
      <c r="DT21">
        <v>-40.334400000000002</v>
      </c>
      <c r="DU21">
        <v>407.58499999999998</v>
      </c>
      <c r="DV21">
        <v>445.62599999999998</v>
      </c>
      <c r="DW21">
        <v>6.7530200000000002</v>
      </c>
      <c r="DX21">
        <v>440.25099999999998</v>
      </c>
      <c r="DY21">
        <v>12.061999999999999</v>
      </c>
      <c r="DZ21">
        <v>1.88026</v>
      </c>
      <c r="EA21">
        <v>1.2054100000000001</v>
      </c>
      <c r="EB21">
        <v>16.470500000000001</v>
      </c>
      <c r="EC21">
        <v>9.6684800000000006</v>
      </c>
      <c r="ED21">
        <v>1799.93</v>
      </c>
      <c r="EE21">
        <v>0.97799999999999998</v>
      </c>
      <c r="EF21">
        <v>2.2000200000000001E-2</v>
      </c>
      <c r="EG21">
        <v>0</v>
      </c>
      <c r="EH21">
        <v>1212.92</v>
      </c>
      <c r="EI21">
        <v>5.0000600000000004</v>
      </c>
      <c r="EJ21">
        <v>20027.099999999999</v>
      </c>
      <c r="EK21">
        <v>16013.2</v>
      </c>
      <c r="EL21">
        <v>45.811999999999998</v>
      </c>
      <c r="EM21">
        <v>47.125</v>
      </c>
      <c r="EN21">
        <v>46.5</v>
      </c>
      <c r="EO21">
        <v>46.5</v>
      </c>
      <c r="EP21">
        <v>47.311999999999998</v>
      </c>
      <c r="EQ21">
        <v>1755.44</v>
      </c>
      <c r="ER21">
        <v>39.49</v>
      </c>
      <c r="ES21">
        <v>0</v>
      </c>
      <c r="ET21">
        <v>1678895464.2</v>
      </c>
      <c r="EU21">
        <v>0</v>
      </c>
      <c r="EV21">
        <v>1213.056538461539</v>
      </c>
      <c r="EW21">
        <v>-0.53709401579360216</v>
      </c>
      <c r="EX21">
        <v>-12.464957352196899</v>
      </c>
      <c r="EY21">
        <v>20029.238461538462</v>
      </c>
      <c r="EZ21">
        <v>15</v>
      </c>
      <c r="FA21">
        <v>1678891250.0999999</v>
      </c>
      <c r="FB21" t="s">
        <v>409</v>
      </c>
      <c r="FC21">
        <v>1678891240.5999999</v>
      </c>
      <c r="FD21">
        <v>1678891250.0999999</v>
      </c>
      <c r="FE21">
        <v>3</v>
      </c>
      <c r="FF21">
        <v>0.65400000000000003</v>
      </c>
      <c r="FG21">
        <v>-5.7000000000000002E-2</v>
      </c>
      <c r="FH21">
        <v>-3.11</v>
      </c>
      <c r="FI21">
        <v>-6.4000000000000001E-2</v>
      </c>
      <c r="FJ21">
        <v>431</v>
      </c>
      <c r="FK21">
        <v>13</v>
      </c>
      <c r="FL21">
        <v>0.17</v>
      </c>
      <c r="FM21">
        <v>0.02</v>
      </c>
      <c r="FN21">
        <v>-40.284550000000003</v>
      </c>
      <c r="FO21">
        <v>0.39950318949349128</v>
      </c>
      <c r="FP21">
        <v>4.9833206800285447E-2</v>
      </c>
      <c r="FQ21">
        <v>-1</v>
      </c>
      <c r="FR21">
        <v>6.7475062500000007</v>
      </c>
      <c r="FS21">
        <v>1.560011257035316E-2</v>
      </c>
      <c r="FT21">
        <v>2.1949973661715581E-3</v>
      </c>
      <c r="FU21">
        <v>-1</v>
      </c>
      <c r="FV21">
        <v>0</v>
      </c>
      <c r="FW21">
        <v>0</v>
      </c>
      <c r="FX21" t="s">
        <v>410</v>
      </c>
      <c r="FY21">
        <v>2.9322499999999998</v>
      </c>
      <c r="FZ21">
        <v>2.8289399999999998</v>
      </c>
      <c r="GA21">
        <v>0.10148699999999999</v>
      </c>
      <c r="GB21">
        <v>0.10695</v>
      </c>
      <c r="GC21">
        <v>0.100852</v>
      </c>
      <c r="GD21">
        <v>7.1406600000000001E-2</v>
      </c>
      <c r="GE21">
        <v>23880.5</v>
      </c>
      <c r="GF21">
        <v>25345.4</v>
      </c>
      <c r="GG21">
        <v>24443.200000000001</v>
      </c>
      <c r="GH21">
        <v>27685.3</v>
      </c>
      <c r="GI21">
        <v>29289</v>
      </c>
      <c r="GJ21">
        <v>37424.5</v>
      </c>
      <c r="GK21">
        <v>33513.800000000003</v>
      </c>
      <c r="GL21">
        <v>42545.5</v>
      </c>
      <c r="GM21">
        <v>1.7767500000000001</v>
      </c>
      <c r="GN21">
        <v>1.7535000000000001</v>
      </c>
      <c r="GO21">
        <v>7.9452999999999996E-2</v>
      </c>
      <c r="GP21">
        <v>0</v>
      </c>
      <c r="GQ21">
        <v>23.697600000000001</v>
      </c>
      <c r="GR21">
        <v>999.9</v>
      </c>
      <c r="GS21">
        <v>34.700000000000003</v>
      </c>
      <c r="GT21">
        <v>29.9</v>
      </c>
      <c r="GU21">
        <v>14.7088</v>
      </c>
      <c r="GV21">
        <v>62.2821</v>
      </c>
      <c r="GW21">
        <v>28.152999999999999</v>
      </c>
      <c r="GX21">
        <v>1</v>
      </c>
      <c r="GY21">
        <v>0.115371</v>
      </c>
      <c r="GZ21">
        <v>2.8095500000000002</v>
      </c>
      <c r="HA21">
        <v>20.201699999999999</v>
      </c>
      <c r="HB21">
        <v>5.22837</v>
      </c>
      <c r="HC21">
        <v>11.992000000000001</v>
      </c>
      <c r="HD21">
        <v>4.9950999999999999</v>
      </c>
      <c r="HE21">
        <v>3.2909999999999999</v>
      </c>
      <c r="HF21">
        <v>6086.5</v>
      </c>
      <c r="HG21">
        <v>9999</v>
      </c>
      <c r="HH21">
        <v>9999</v>
      </c>
      <c r="HI21">
        <v>123.4</v>
      </c>
      <c r="HJ21">
        <v>1.8782000000000001</v>
      </c>
      <c r="HK21">
        <v>1.87408</v>
      </c>
      <c r="HL21">
        <v>1.8705700000000001</v>
      </c>
      <c r="HM21">
        <v>1.87253</v>
      </c>
      <c r="HN21">
        <v>1.8778999999999999</v>
      </c>
      <c r="HO21">
        <v>1.8742399999999999</v>
      </c>
      <c r="HP21">
        <v>1.87199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-3.016</v>
      </c>
      <c r="IF21">
        <v>0.28520000000000001</v>
      </c>
      <c r="IG21">
        <v>-1.6487436903771071</v>
      </c>
      <c r="IH21">
        <v>-3.8409413047910609E-3</v>
      </c>
      <c r="II21">
        <v>1.222025474305011E-6</v>
      </c>
      <c r="IJ21">
        <v>-2.7416089085140852E-10</v>
      </c>
      <c r="IK21">
        <v>-0.1158125411109657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70.400000000000006</v>
      </c>
      <c r="IT21">
        <v>70.2</v>
      </c>
      <c r="IU21">
        <v>1.0668899999999999</v>
      </c>
      <c r="IV21">
        <v>2.50366</v>
      </c>
      <c r="IW21">
        <v>1.4477500000000001</v>
      </c>
      <c r="IX21">
        <v>2.2900399999999999</v>
      </c>
      <c r="IY21">
        <v>1.64673</v>
      </c>
      <c r="IZ21">
        <v>2.32056</v>
      </c>
      <c r="JA21">
        <v>33.558</v>
      </c>
      <c r="JB21">
        <v>23.9299</v>
      </c>
      <c r="JC21">
        <v>18</v>
      </c>
      <c r="JD21">
        <v>353.45800000000003</v>
      </c>
      <c r="JE21">
        <v>411.33100000000002</v>
      </c>
      <c r="JF21">
        <v>20.758199999999999</v>
      </c>
      <c r="JG21">
        <v>28.6266</v>
      </c>
      <c r="JH21">
        <v>30.0002</v>
      </c>
      <c r="JI21">
        <v>28.790800000000001</v>
      </c>
      <c r="JJ21">
        <v>28.799900000000001</v>
      </c>
      <c r="JK21">
        <v>21.385899999999999</v>
      </c>
      <c r="JL21">
        <v>22.785299999999999</v>
      </c>
      <c r="JM21">
        <v>32.1327</v>
      </c>
      <c r="JN21">
        <v>20.707699999999999</v>
      </c>
      <c r="JO21">
        <v>440.31</v>
      </c>
      <c r="JP21">
        <v>12.033799999999999</v>
      </c>
      <c r="JQ21">
        <v>99.428399999999996</v>
      </c>
      <c r="JR21">
        <v>99.534599999999998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2023-03-15T15:51:42Z</dcterms:created>
  <dcterms:modified xsi:type="dcterms:W3CDTF">2023-03-16T23:53:16Z</dcterms:modified>
</cp:coreProperties>
</file>