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K21" i="1" s="1"/>
  <c r="Y21" i="1"/>
  <c r="W21" i="1" s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W20" i="1" s="1"/>
  <c r="X20" i="1"/>
  <c r="P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/>
  <c r="K17" i="1" s="1"/>
  <c r="Y17" i="1"/>
  <c r="X17" i="1"/>
  <c r="P17" i="1"/>
  <c r="W17" i="1" l="1"/>
  <c r="W19" i="1"/>
  <c r="S21" i="1"/>
  <c r="CU18" i="1"/>
  <c r="AV18" i="1" s="1"/>
  <c r="AX18" i="1" s="1"/>
  <c r="I19" i="1"/>
  <c r="H19" i="1" s="1"/>
  <c r="AA19" i="1" s="1"/>
  <c r="N19" i="1"/>
  <c r="K19" i="1"/>
  <c r="J19" i="1"/>
  <c r="AW19" i="1" s="1"/>
  <c r="AY19" i="1" s="1"/>
  <c r="K20" i="1"/>
  <c r="N20" i="1"/>
  <c r="AX19" i="1"/>
  <c r="W18" i="1"/>
  <c r="S19" i="1"/>
  <c r="T19" i="1" s="1"/>
  <c r="U19" i="1" s="1"/>
  <c r="Q19" i="1" s="1"/>
  <c r="O19" i="1" s="1"/>
  <c r="R19" i="1" s="1"/>
  <c r="L19" i="1" s="1"/>
  <c r="M19" i="1" s="1"/>
  <c r="CU17" i="1"/>
  <c r="AV17" i="1" s="1"/>
  <c r="AX17" i="1" s="1"/>
  <c r="CU20" i="1"/>
  <c r="AV20" i="1" s="1"/>
  <c r="AX20" i="1" s="1"/>
  <c r="CU21" i="1"/>
  <c r="AV21" i="1" s="1"/>
  <c r="AX21" i="1" s="1"/>
  <c r="S20" i="1"/>
  <c r="BG17" i="1"/>
  <c r="BF17" i="1"/>
  <c r="BJ17" i="1" s="1"/>
  <c r="BK17" i="1" s="1"/>
  <c r="BE17" i="1"/>
  <c r="BG21" i="1"/>
  <c r="BF21" i="1"/>
  <c r="BJ21" i="1" s="1"/>
  <c r="BK21" i="1" s="1"/>
  <c r="BE21" i="1"/>
  <c r="I18" i="1"/>
  <c r="H18" i="1" s="1"/>
  <c r="N18" i="1"/>
  <c r="K18" i="1"/>
  <c r="J18" i="1"/>
  <c r="AW18" i="1" s="1"/>
  <c r="AH18" i="1"/>
  <c r="BE20" i="1"/>
  <c r="BG20" i="1"/>
  <c r="BF20" i="1"/>
  <c r="BJ20" i="1" s="1"/>
  <c r="BK20" i="1" s="1"/>
  <c r="BG18" i="1"/>
  <c r="BF18" i="1"/>
  <c r="BJ18" i="1" s="1"/>
  <c r="BK18" i="1" s="1"/>
  <c r="BE18" i="1"/>
  <c r="BG19" i="1"/>
  <c r="BE19" i="1"/>
  <c r="BF19" i="1"/>
  <c r="BJ19" i="1" s="1"/>
  <c r="BK19" i="1" s="1"/>
  <c r="T20" i="1"/>
  <c r="U20" i="1" s="1"/>
  <c r="N17" i="1"/>
  <c r="N21" i="1"/>
  <c r="AH17" i="1"/>
  <c r="AH21" i="1"/>
  <c r="I17" i="1"/>
  <c r="H17" i="1" s="1"/>
  <c r="S18" i="1"/>
  <c r="I21" i="1"/>
  <c r="H21" i="1" s="1"/>
  <c r="T21" i="1" s="1"/>
  <c r="U21" i="1" s="1"/>
  <c r="J17" i="1"/>
  <c r="AW17" i="1" s="1"/>
  <c r="AH20" i="1"/>
  <c r="J21" i="1"/>
  <c r="AW21" i="1" s="1"/>
  <c r="S17" i="1"/>
  <c r="I20" i="1"/>
  <c r="H20" i="1" s="1"/>
  <c r="AH19" i="1"/>
  <c r="J20" i="1"/>
  <c r="AW20" i="1" s="1"/>
  <c r="AY18" i="1" l="1"/>
  <c r="AY20" i="1"/>
  <c r="AY17" i="1"/>
  <c r="AY21" i="1"/>
  <c r="T17" i="1"/>
  <c r="U17" i="1" s="1"/>
  <c r="Q17" i="1" s="1"/>
  <c r="O17" i="1" s="1"/>
  <c r="R17" i="1" s="1"/>
  <c r="L17" i="1" s="1"/>
  <c r="M17" i="1" s="1"/>
  <c r="AA20" i="1"/>
  <c r="Q20" i="1"/>
  <c r="O20" i="1" s="1"/>
  <c r="R20" i="1" s="1"/>
  <c r="L20" i="1" s="1"/>
  <c r="M20" i="1" s="1"/>
  <c r="AA18" i="1"/>
  <c r="AC21" i="1"/>
  <c r="V21" i="1"/>
  <c r="Z21" i="1" s="1"/>
  <c r="AA21" i="1"/>
  <c r="Q21" i="1"/>
  <c r="O21" i="1" s="1"/>
  <c r="R21" i="1" s="1"/>
  <c r="L21" i="1" s="1"/>
  <c r="M21" i="1" s="1"/>
  <c r="V19" i="1"/>
  <c r="Z19" i="1" s="1"/>
  <c r="AC19" i="1"/>
  <c r="AB19" i="1"/>
  <c r="T18" i="1"/>
  <c r="U18" i="1" s="1"/>
  <c r="V20" i="1"/>
  <c r="Z20" i="1" s="1"/>
  <c r="AC20" i="1"/>
  <c r="AB20" i="1"/>
  <c r="AA17" i="1"/>
  <c r="AB21" i="1"/>
  <c r="AD20" i="1" l="1"/>
  <c r="V18" i="1"/>
  <c r="Z18" i="1" s="1"/>
  <c r="AC18" i="1"/>
  <c r="AB18" i="1"/>
  <c r="AD21" i="1"/>
  <c r="Q18" i="1"/>
  <c r="O18" i="1" s="1"/>
  <c r="R18" i="1" s="1"/>
  <c r="L18" i="1" s="1"/>
  <c r="M18" i="1" s="1"/>
  <c r="AD19" i="1"/>
  <c r="AC17" i="1"/>
  <c r="V17" i="1"/>
  <c r="Z17" i="1" s="1"/>
  <c r="AB17" i="1"/>
  <c r="AD18" i="1" l="1"/>
  <c r="AD17" i="1"/>
</calcChain>
</file>

<file path=xl/sharedStrings.xml><?xml version="1.0" encoding="utf-8"?>
<sst xmlns="http://schemas.openxmlformats.org/spreadsheetml/2006/main" count="915" uniqueCount="424">
  <si>
    <t>File opened</t>
  </si>
  <si>
    <t>2023-03-16 14:47:34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</si>
  <si>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</si>
  <si>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</si>
  <si>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</si>
  <si>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</si>
  <si>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</si>
  <si>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</si>
  <si>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</si>
  <si>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</si>
  <si>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</si>
  <si>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</si>
  <si>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</si>
  <si>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</si>
  <si>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</si>
  <si>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</si>
  <si>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</si>
  <si>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</si>
  <si>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</si>
  <si>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</si>
  <si>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</si>
  <si>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</si>
  <si>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</si>
  <si>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</si>
  <si>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</si>
  <si>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</si>
  <si>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</si>
  <si>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14:47:34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</si>
  <si>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</si>
  <si>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</si>
  <si>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</si>
  <si>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</si>
  <si>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</si>
  <si>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</si>
  <si>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</si>
  <si>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</si>
  <si>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</si>
  <si>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</si>
  <si>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</si>
  <si>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</si>
  <si>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</si>
  <si>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</si>
  <si>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</si>
  <si>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</si>
  <si>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</si>
  <si>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</si>
  <si>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</si>
  <si>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</si>
  <si>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</si>
  <si>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</si>
  <si>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</si>
  <si>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</si>
  <si>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</si>
  <si>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</si>
  <si>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</si>
  <si>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</si>
  <si>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</si>
  <si>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</si>
  <si>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</si>
  <si>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</si>
  <si>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</si>
  <si>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</si>
  <si>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</si>
  <si>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</si>
  <si>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</si>
  <si>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</si>
  <si>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</si>
  <si>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</si>
  <si>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</si>
  <si>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</si>
  <si>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</si>
  <si>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</si>
  <si>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</si>
  <si>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</si>
  <si>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</si>
  <si>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</si>
  <si>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</si>
  <si>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</si>
  <si>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</si>
  <si>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</si>
  <si>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</si>
  <si>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</si>
  <si>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</si>
  <si>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</si>
  <si>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</si>
  <si>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</si>
  <si>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</si>
  <si>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</si>
  <si>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</si>
  <si>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</si>
  <si>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</si>
  <si>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</si>
  <si>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</si>
  <si>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</si>
  <si>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</si>
  <si>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</si>
  <si>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</si>
  <si>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</si>
  <si>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</si>
  <si>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</si>
  <si>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</si>
  <si>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</si>
  <si>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</si>
  <si>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</si>
  <si>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</si>
  <si>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</si>
  <si>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</si>
  <si>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</si>
  <si>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</si>
  <si>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</si>
  <si>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</si>
  <si>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</si>
  <si>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</si>
  <si>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</si>
  <si>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</si>
  <si>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</si>
  <si>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</si>
  <si>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</si>
  <si>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</si>
  <si>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</si>
  <si>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</si>
  <si>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</si>
  <si>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</si>
  <si>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</si>
  <si>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</si>
  <si>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</si>
  <si>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</si>
  <si>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</si>
  <si>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</si>
  <si>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</si>
  <si>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</si>
  <si>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</si>
  <si>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</si>
  <si>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</si>
  <si>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</si>
  <si>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</si>
  <si>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</si>
  <si>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</si>
  <si>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</si>
  <si>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</si>
  <si>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</si>
  <si>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</si>
  <si>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</si>
  <si>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</si>
  <si>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</si>
  <si>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</si>
  <si>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</si>
  <si>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</si>
  <si>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</si>
  <si>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</si>
  <si>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</si>
  <si>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</si>
  <si>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</si>
  <si>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</si>
  <si>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</si>
  <si>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</si>
  <si>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</si>
  <si>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</si>
  <si>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</si>
  <si>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</si>
  <si>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</si>
  <si>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</si>
  <si>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</si>
  <si>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</si>
  <si>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</si>
  <si>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</si>
  <si>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</si>
  <si>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</si>
  <si>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</si>
  <si>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</si>
  <si>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</si>
  <si>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</si>
  <si>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</si>
  <si>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</si>
  <si>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</si>
  <si>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</si>
  <si>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</si>
  <si>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</si>
  <si>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</si>
  <si>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</si>
  <si>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</si>
  <si>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</si>
  <si>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</si>
  <si>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</si>
  <si>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</si>
  <si>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</si>
  <si>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</si>
  <si>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</si>
  <si>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</si>
  <si>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</si>
  <si>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</si>
  <si>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</si>
  <si>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</si>
  <si>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</si>
  <si>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</si>
  <si>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</si>
  <si>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</si>
  <si>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</si>
  <si>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</si>
  <si>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</si>
  <si>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</si>
  <si>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</si>
  <si>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</si>
  <si>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</si>
  <si>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</si>
  <si>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</si>
  <si>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</si>
  <si>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</si>
  <si>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</si>
  <si>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</si>
  <si>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</si>
  <si>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</si>
  <si>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</si>
  <si>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</si>
  <si>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</si>
  <si>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</si>
  <si>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</si>
  <si>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</si>
  <si>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</si>
  <si>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</si>
  <si>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</si>
  <si>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</si>
  <si>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</si>
  <si>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</si>
  <si>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</si>
  <si>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</si>
  <si>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</si>
  <si>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</si>
  <si>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</si>
  <si>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</si>
  <si>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</si>
  <si>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</si>
  <si>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</si>
  <si>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</si>
  <si>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</si>
  <si>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</si>
  <si>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</si>
  <si>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</si>
  <si>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</si>
  <si>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</si>
  <si>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</si>
  <si>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</si>
  <si>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</si>
  <si>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</si>
  <si>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</si>
  <si>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</si>
  <si>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</si>
  <si>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</si>
  <si>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</si>
  <si>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</si>
  <si>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</si>
  <si>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</si>
  <si>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</si>
  <si>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</si>
  <si>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</si>
  <si>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</si>
  <si>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</si>
  <si>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</si>
  <si>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</si>
  <si>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</si>
  <si>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</si>
  <si>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</si>
  <si>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</si>
  <si>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</si>
  <si>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</si>
  <si>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</si>
  <si>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</si>
  <si>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</si>
  <si>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</si>
  <si>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</si>
  <si>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</si>
  <si>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</si>
  <si>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</si>
  <si>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</si>
  <si>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</si>
  <si>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</si>
  <si>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</si>
  <si>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</si>
  <si>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</si>
  <si>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</si>
  <si>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</si>
  <si>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</si>
  <si>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</si>
  <si>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</si>
  <si>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</si>
  <si>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</si>
  <si>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</si>
  <si>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</si>
  <si>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</si>
  <si>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</si>
  <si>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</si>
  <si>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</si>
  <si>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</si>
  <si>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</si>
  <si>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</si>
  <si>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</si>
  <si>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</si>
  <si>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</si>
  <si>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</si>
  <si>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</si>
  <si>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</si>
  <si>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</si>
  <si>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</si>
  <si>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</si>
  <si>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</si>
  <si>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</si>
  <si>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</si>
  <si>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</si>
  <si>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</si>
  <si>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</si>
  <si>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</si>
  <si>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</si>
  <si>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</si>
  <si>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</si>
  <si>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</si>
  <si>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</si>
  <si>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</si>
  <si>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</si>
  <si>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</si>
  <si>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</si>
  <si>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</si>
  <si>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</si>
  <si>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</si>
  <si>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</si>
  <si>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</si>
  <si>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</si>
  <si>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</si>
  <si>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</si>
  <si>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</si>
  <si>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</si>
  <si>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</si>
  <si>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</si>
  <si>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</si>
  <si>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</si>
  <si>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</si>
  <si>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</si>
  <si>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</si>
  <si>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</si>
  <si>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</si>
  <si>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</si>
  <si>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</si>
  <si>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</si>
  <si>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</si>
  <si>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</si>
  <si>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</si>
  <si>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</si>
  <si>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</si>
  <si>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</si>
  <si>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</si>
  <si>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</si>
  <si>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</si>
  <si>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</si>
  <si>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</si>
  <si>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</si>
  <si>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</si>
  <si>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</si>
  <si>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</si>
  <si>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</si>
  <si>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</si>
  <si>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</si>
  <si>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</si>
  <si>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</si>
  <si>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</si>
  <si>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</si>
  <si>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</si>
  <si>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</si>
  <si>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</si>
  <si>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</si>
  <si>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</si>
  <si>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</si>
  <si>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</si>
  <si>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</si>
  <si>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</si>
  <si>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</si>
  <si>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</si>
  <si>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</si>
  <si>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</si>
  <si>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</si>
  <si>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</si>
  <si>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</si>
  <si>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</si>
  <si>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</si>
  <si>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</si>
  <si>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</si>
  <si>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</si>
  <si>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</si>
  <si>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</si>
  <si>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</si>
  <si>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</si>
  <si>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</si>
  <si>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</si>
  <si>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</si>
  <si>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</si>
  <si>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</si>
  <si>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</si>
  <si>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</si>
  <si>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</si>
  <si>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</si>
  <si>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</si>
  <si>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</si>
  <si>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</si>
  <si>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</si>
  <si>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</si>
  <si>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</si>
  <si>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</si>
  <si>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</si>
  <si>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</si>
  <si>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</si>
  <si>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</si>
  <si>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14:48:11</t>
  </si>
  <si>
    <t>0/0</t>
  </si>
  <si>
    <t>00000000</t>
  </si>
  <si>
    <t>iiiiiiii</t>
  </si>
  <si>
    <t>off</t>
  </si>
  <si>
    <t>20230316 15:30:52</t>
  </si>
  <si>
    <t>15:30:52</t>
  </si>
  <si>
    <t>20230316 15:33:52</t>
  </si>
  <si>
    <t>15:33:52</t>
  </si>
  <si>
    <t>20230316 15:36:52</t>
  </si>
  <si>
    <t>15:36:52</t>
  </si>
  <si>
    <t>20230316 15:39:52</t>
  </si>
  <si>
    <t>15:39:52</t>
  </si>
  <si>
    <t>20230316 15:42:52</t>
  </si>
  <si>
    <t>15:42:52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</si>
</sst>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8</v>
      </c>
      <c r="B17">
        <v>1678998652.5999999</v>
      </c>
      <c r="C17">
        <v>1260.099999904633</v>
      </c>
      <c r="D17" t="s">
        <v>414</v>
      </c>
      <c r="E17" t="s">
        <v>415</v>
      </c>
      <c r="F17" t="s">
        <v>406</v>
      </c>
      <c r="G17">
        <v>1678998652.5999999</v>
      </c>
      <c r="H17">
        <f t="shared" ref="H17:H21" si="0">(I17)/1000</f>
        <v>6.1147279658418149E-3</v>
      </c>
      <c r="I17">
        <f t="shared" ref="I17:I21" si="1">1000*DI17*AG17*(DE17-DF17)/(100*CX17*(1000-AG17*DE17))</f>
        <v>6.1147279658418148</v>
      </c>
      <c r="J17">
        <f t="shared" ref="J17:J21" si="2">DI17*AG17*(DD17-DC17*(1000-AG17*DF17)/(1000-AG17*DE17))/(100*CX17)</f>
        <v>31.588346551073471</v>
      </c>
      <c r="K17">
        <f t="shared" ref="K17:K21" si="3">DC17 - IF(AG17&gt;1, J17*CX17*100/(AI17*DQ17), 0)</f>
        <v>400.06400000000002</v>
      </c>
      <c r="L17">
        <f t="shared" ref="L17:L21" si="4">((R17-H17/2)*K17-J17)/(R17+H17/2)</f>
        <v>280.99241289384702</v>
      </c>
      <c r="M17">
        <f t="shared" ref="M17:M21" si="5">L17*(DJ17+DK17)/1000</f>
        <v>27.561308458766515</v>
      </c>
      <c r="N17">
        <f t="shared" ref="N17:N21" si="6">(DC17 - IF(AG17&gt;1, J17*CX17*100/(AI17*DQ17), 0))*(DJ17+DK17)/1000</f>
        <v>39.240516118182398</v>
      </c>
      <c r="O17">
        <f t="shared" ref="O17:O21" si="7">2/((1/Q17-1/P17)+SIGN(Q17)*SQRT((1/Q17-1/P17)*(1/Q17-1/P17) + 4*CY17/((CY17+1)*(CY17+1))*(2*1/Q17*1/P17-1/P17*1/P17)))</f>
        <v>0.4885560050359864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2.8939718770506255</v>
      </c>
      <c r="Q17">
        <f t="shared" ref="Q17:Q21" si="9">H17*(1000-(1000*0.61365*EXP(17.502*U17/(240.97+U17))/(DJ17+DK17)+DE17)/2)/(1000*0.61365*EXP(17.502*U17/(240.97+U17))/(DJ17+DK17)-DE17)</f>
        <v>0.44693170216497724</v>
      </c>
      <c r="R17">
        <f t="shared" ref="R17:R21" si="10">1/((CY17+1)/(O17/1.6)+1/(P17/1.37)) + CY17/((CY17+1)/(O17/1.6) + CY17/(P17/1.37))</f>
        <v>0.28277597297980839</v>
      </c>
      <c r="S17">
        <f t="shared" ref="S17:S21" si="11">(CT17*CW17)</f>
        <v>289.58402692378888</v>
      </c>
      <c r="T17">
        <f t="shared" ref="T17:T21" si="12">(DL17+(S17+2*0.95*0.0000000567*(((DL17+$B$7)+273)^4-(DL17+273)^4)-44100*H17)/(1.84*29.3*P17+8*0.95*0.0000000567*(DL17+273)^3))</f>
        <v>25.530573105489676</v>
      </c>
      <c r="U17">
        <f t="shared" ref="U17:U21" si="13">($C$7*DM17+$D$7*DN17+$E$7*T17)</f>
        <v>25.008500000000002</v>
      </c>
      <c r="V17">
        <f t="shared" ref="V17:V21" si="14">0.61365*EXP(17.502*U17/(240.97+U17))</f>
        <v>3.1812892874562526</v>
      </c>
      <c r="W17">
        <f t="shared" ref="W17:W21" si="15">(X17/Y17*100)</f>
        <v>57.507417852397879</v>
      </c>
      <c r="X17">
        <f t="shared" ref="X17:X21" si="16">DE17*(DJ17+DK17)/1000</f>
        <v>1.8739057059236797</v>
      </c>
      <c r="Y17">
        <f t="shared" ref="Y17:Y21" si="17">0.61365*EXP(17.502*DL17/(240.97+DL17))</f>
        <v>3.2585460726707689</v>
      </c>
      <c r="Z17">
        <f t="shared" ref="Z17:Z21" si="18">(V17-DE17*(DJ17+DK17)/1000)</f>
        <v>1.3073835815325729</v>
      </c>
      <c r="AA17">
        <f t="shared" ref="AA17:AA21" si="19">(-H17*44100)</f>
        <v>-269.65950329362403</v>
      </c>
      <c r="AB17">
        <f t="shared" ref="AB17:AB21" si="20">2*29.3*P17*0.92*(DL17-U17)</f>
        <v>62.891586150911309</v>
      </c>
      <c r="AC17">
        <f t="shared" ref="AC17:AC21" si="21">2*0.95*0.0000000567*(((DL17+$B$7)+273)^4-(U17+273)^4)</f>
        <v>4.6065572654910465</v>
      </c>
      <c r="AD17">
        <f t="shared" ref="AD17:AD21" si="22">S17+AC17+AA17+AB17</f>
        <v>87.422667046567227</v>
      </c>
      <c r="AE17">
        <v>102</v>
      </c>
      <c r="AF17">
        <v>20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52087.854369233908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1513.2770999605123</v>
      </c>
      <c r="AW17">
        <f t="shared" ref="AW17:AW21" si="29">J17</f>
        <v>31.588346551073471</v>
      </c>
      <c r="AX17" t="e">
        <f t="shared" ref="AX17:AX21" si="30">AT17*AU17*AV17</f>
        <v>#DIV/0!</v>
      </c>
      <c r="AY17">
        <f t="shared" ref="AY17:AY21" si="31">(AW17-AO17)/AV17</f>
        <v>2.0874132405689444E-2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1800.11</v>
      </c>
      <c r="CU17">
        <f t="shared" ref="CU17:CU21" si="43">CT17*CV17</f>
        <v>1513.2770999605123</v>
      </c>
      <c r="CV17">
        <f t="shared" ref="CV17:CV21" si="44">($B$11*$D$9+$C$11*$D$9+$F$11*((EQ17+EI17)/MAX(EQ17+EI17+ER17, 0.1)*$I$9+ER17/MAX(EQ17+EI17+ER17, 0.1)*$J$9))/($B$11+$C$11+$F$11)</f>
        <v>0.84065812642589199</v>
      </c>
      <c r="CW17">
        <f t="shared" ref="CW17:CW21" si="45">($B$11*$K$9+$C$11*$K$9+$F$11*((EQ17+EI17)/MAX(EQ17+EI17+ER17, 0.1)*$P$9+ER17/MAX(EQ17+EI17+ER17, 0.1)*$Q$9))/($B$11+$C$11+$F$11)</f>
        <v>0.16087018400197151</v>
      </c>
      <c r="CX17">
        <v>6</v>
      </c>
      <c r="CY17">
        <v>0.5</v>
      </c>
      <c r="CZ17" t="s">
        <v>408</v>
      </c>
      <c r="DA17">
        <v>2</v>
      </c>
      <c r="DB17">
        <v>1678998652.5999999</v>
      </c>
      <c r="DC17">
        <v>400.06400000000002</v>
      </c>
      <c r="DD17">
        <v>440.892</v>
      </c>
      <c r="DE17">
        <v>19.104800000000001</v>
      </c>
      <c r="DF17">
        <v>11.909700000000001</v>
      </c>
      <c r="DG17">
        <v>401.91</v>
      </c>
      <c r="DH17">
        <v>18.748799999999999</v>
      </c>
      <c r="DI17">
        <v>500.166</v>
      </c>
      <c r="DJ17">
        <v>97.985699999999994</v>
      </c>
      <c r="DK17">
        <v>9.9896600000000002E-2</v>
      </c>
      <c r="DL17">
        <v>25.4116</v>
      </c>
      <c r="DM17">
        <v>25.008500000000002</v>
      </c>
      <c r="DN17">
        <v>999.9</v>
      </c>
      <c r="DO17">
        <v>0</v>
      </c>
      <c r="DP17">
        <v>0</v>
      </c>
      <c r="DQ17">
        <v>10000</v>
      </c>
      <c r="DR17">
        <v>0</v>
      </c>
      <c r="DS17">
        <v>1.83472E-3</v>
      </c>
      <c r="DT17">
        <v>-40.828200000000002</v>
      </c>
      <c r="DU17">
        <v>407.85599999999999</v>
      </c>
      <c r="DV17">
        <v>446.20600000000002</v>
      </c>
      <c r="DW17">
        <v>7.1951400000000003</v>
      </c>
      <c r="DX17">
        <v>440.892</v>
      </c>
      <c r="DY17">
        <v>11.909700000000001</v>
      </c>
      <c r="DZ17">
        <v>1.8720000000000001</v>
      </c>
      <c r="EA17">
        <v>1.1669799999999999</v>
      </c>
      <c r="EB17">
        <v>16.401299999999999</v>
      </c>
      <c r="EC17">
        <v>9.1868099999999995</v>
      </c>
      <c r="ED17">
        <v>1800.11</v>
      </c>
      <c r="EE17">
        <v>0.97799999999999998</v>
      </c>
      <c r="EF17">
        <v>2.1999999999999999E-2</v>
      </c>
      <c r="EG17">
        <v>0</v>
      </c>
      <c r="EH17">
        <v>1183.6199999999999</v>
      </c>
      <c r="EI17">
        <v>5.0000600000000004</v>
      </c>
      <c r="EJ17">
        <v>19572.599999999999</v>
      </c>
      <c r="EK17">
        <v>16014.8</v>
      </c>
      <c r="EL17">
        <v>45.75</v>
      </c>
      <c r="EM17">
        <v>47</v>
      </c>
      <c r="EN17">
        <v>46.375</v>
      </c>
      <c r="EO17">
        <v>46.25</v>
      </c>
      <c r="EP17">
        <v>47.25</v>
      </c>
      <c r="EQ17">
        <v>1755.62</v>
      </c>
      <c r="ER17">
        <v>39.49</v>
      </c>
      <c r="ES17">
        <v>0</v>
      </c>
      <c r="ET17">
        <v>1678998653.5999999</v>
      </c>
      <c r="EU17">
        <v>0</v>
      </c>
      <c r="EV17">
        <v>1183.7560000000001</v>
      </c>
      <c r="EW17">
        <v>-0.9646153873790424</v>
      </c>
      <c r="EX17">
        <v>-21.646153831017511</v>
      </c>
      <c r="EY17">
        <v>19574.86</v>
      </c>
      <c r="EZ17">
        <v>15</v>
      </c>
      <c r="FA17">
        <v>1678996091.5999999</v>
      </c>
      <c r="FB17" t="s">
        <v>409</v>
      </c>
      <c r="FC17">
        <v>1678996075.5999999</v>
      </c>
      <c r="FD17">
        <v>1678996091.5999999</v>
      </c>
      <c r="FE17">
        <v>7</v>
      </c>
      <c r="FF17">
        <v>0.13100000000000001</v>
      </c>
      <c r="FG17">
        <v>-0.01</v>
      </c>
      <c r="FH17">
        <v>-1.9390000000000001</v>
      </c>
      <c r="FI17">
        <v>-2.5999999999999999E-2</v>
      </c>
      <c r="FJ17">
        <v>431</v>
      </c>
      <c r="FK17">
        <v>12</v>
      </c>
      <c r="FL17">
        <v>0.08</v>
      </c>
      <c r="FM17">
        <v>0.01</v>
      </c>
      <c r="FN17">
        <v>-40.955331707317072</v>
      </c>
      <c r="FO17">
        <v>-0.47958996959808742</v>
      </c>
      <c r="FP17">
        <v>0.10572683264426069</v>
      </c>
      <c r="FQ17">
        <v>-1</v>
      </c>
      <c r="FR17">
        <v>7.193869024390243</v>
      </c>
      <c r="FS17">
        <v>-1.595455316155111E-3</v>
      </c>
      <c r="FT17">
        <v>1.9052838017625539E-3</v>
      </c>
      <c r="FU17">
        <v>-1</v>
      </c>
      <c r="FV17">
        <v>0</v>
      </c>
      <c r="FW17">
        <v>0</v>
      </c>
      <c r="FX17" t="s">
        <v>410</v>
      </c>
      <c r="FY17">
        <v>2.9325700000000001</v>
      </c>
      <c r="FZ17">
        <v>2.82891</v>
      </c>
      <c r="GA17">
        <v>9.9415799999999999E-2</v>
      </c>
      <c r="GB17">
        <v>0.105085</v>
      </c>
      <c r="GC17">
        <v>9.98111E-2</v>
      </c>
      <c r="GD17">
        <v>6.94163E-2</v>
      </c>
      <c r="GE17">
        <v>23960.1</v>
      </c>
      <c r="GF17">
        <v>25402</v>
      </c>
      <c r="GG17">
        <v>24467.8</v>
      </c>
      <c r="GH17">
        <v>27688.6</v>
      </c>
      <c r="GI17">
        <v>29343.599999999999</v>
      </c>
      <c r="GJ17">
        <v>37538.5</v>
      </c>
      <c r="GK17">
        <v>33537.5</v>
      </c>
      <c r="GL17">
        <v>42584</v>
      </c>
      <c r="GM17">
        <v>1.79447</v>
      </c>
      <c r="GN17">
        <v>1.7396199999999999</v>
      </c>
      <c r="GO17">
        <v>7.0825200000000005E-2</v>
      </c>
      <c r="GP17">
        <v>0</v>
      </c>
      <c r="GQ17">
        <v>23.845400000000001</v>
      </c>
      <c r="GR17">
        <v>999.9</v>
      </c>
      <c r="GS17">
        <v>35.1</v>
      </c>
      <c r="GT17">
        <v>29.8</v>
      </c>
      <c r="GU17">
        <v>15.0877</v>
      </c>
      <c r="GV17">
        <v>62.112099999999998</v>
      </c>
      <c r="GW17">
        <v>25.945499999999999</v>
      </c>
      <c r="GX17">
        <v>1</v>
      </c>
      <c r="GY17">
        <v>0.10251</v>
      </c>
      <c r="GZ17">
        <v>2.8244799999999999</v>
      </c>
      <c r="HA17">
        <v>20.201499999999999</v>
      </c>
      <c r="HB17">
        <v>5.2273199999999997</v>
      </c>
      <c r="HC17">
        <v>11.992000000000001</v>
      </c>
      <c r="HD17">
        <v>4.9945000000000004</v>
      </c>
      <c r="HE17">
        <v>3.2909999999999999</v>
      </c>
      <c r="HF17">
        <v>7127.7</v>
      </c>
      <c r="HG17">
        <v>9999</v>
      </c>
      <c r="HH17">
        <v>9999</v>
      </c>
      <c r="HI17">
        <v>137.69999999999999</v>
      </c>
      <c r="HJ17">
        <v>1.8782099999999999</v>
      </c>
      <c r="HK17">
        <v>1.8741399999999999</v>
      </c>
      <c r="HL17">
        <v>1.87059</v>
      </c>
      <c r="HM17">
        <v>1.87256</v>
      </c>
      <c r="HN17">
        <v>1.8779399999999999</v>
      </c>
      <c r="HO17">
        <v>1.8742399999999999</v>
      </c>
      <c r="HP17">
        <v>1.8720699999999999</v>
      </c>
      <c r="HQ17">
        <v>1.8709199999999999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-1.8460000000000001</v>
      </c>
      <c r="IF17">
        <v>0.35599999999999998</v>
      </c>
      <c r="IG17">
        <v>-0.48220863882303039</v>
      </c>
      <c r="IH17">
        <v>-3.8409413047910609E-3</v>
      </c>
      <c r="II17">
        <v>1.222025474305011E-6</v>
      </c>
      <c r="IJ17">
        <v>-2.7416089085140852E-10</v>
      </c>
      <c r="IK17">
        <v>-6.0874361141062309E-2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43</v>
      </c>
      <c r="IT17">
        <v>42.7</v>
      </c>
      <c r="IU17">
        <v>1.073</v>
      </c>
      <c r="IV17">
        <v>2.5146500000000001</v>
      </c>
      <c r="IW17">
        <v>1.4465300000000001</v>
      </c>
      <c r="IX17">
        <v>2.3010299999999999</v>
      </c>
      <c r="IY17">
        <v>1.64673</v>
      </c>
      <c r="IZ17">
        <v>2.3010299999999999</v>
      </c>
      <c r="JA17">
        <v>33.512999999999998</v>
      </c>
      <c r="JB17">
        <v>23.938700000000001</v>
      </c>
      <c r="JC17">
        <v>18</v>
      </c>
      <c r="JD17">
        <v>360.923</v>
      </c>
      <c r="JE17">
        <v>401.93200000000002</v>
      </c>
      <c r="JF17">
        <v>20.835699999999999</v>
      </c>
      <c r="JG17">
        <v>28.487500000000001</v>
      </c>
      <c r="JH17">
        <v>30.0001</v>
      </c>
      <c r="JI17">
        <v>28.6233</v>
      </c>
      <c r="JJ17">
        <v>28.629000000000001</v>
      </c>
      <c r="JK17">
        <v>21.510899999999999</v>
      </c>
      <c r="JL17">
        <v>28.377800000000001</v>
      </c>
      <c r="JM17">
        <v>57.863399999999999</v>
      </c>
      <c r="JN17">
        <v>20.835699999999999</v>
      </c>
      <c r="JO17">
        <v>441.15699999999998</v>
      </c>
      <c r="JP17">
        <v>11.899100000000001</v>
      </c>
      <c r="JQ17">
        <v>99.511200000000002</v>
      </c>
      <c r="JR17">
        <v>99.593800000000002</v>
      </c>
    </row>
    <row r="18" spans="1:278" x14ac:dyDescent="0.25">
      <c r="A18">
        <v>9</v>
      </c>
      <c r="B18">
        <v>1678998832.5999999</v>
      </c>
      <c r="C18">
        <v>1440.099999904633</v>
      </c>
      <c r="D18" t="s">
        <v>416</v>
      </c>
      <c r="E18" t="s">
        <v>417</v>
      </c>
      <c r="F18" t="s">
        <v>406</v>
      </c>
      <c r="G18">
        <v>1678998832.5999999</v>
      </c>
      <c r="H18">
        <f t="shared" si="0"/>
        <v>6.126066075477333E-3</v>
      </c>
      <c r="I18">
        <f t="shared" si="1"/>
        <v>6.1260660754773326</v>
      </c>
      <c r="J18">
        <f t="shared" si="2"/>
        <v>32.104761905665072</v>
      </c>
      <c r="K18">
        <f t="shared" si="3"/>
        <v>399.98200000000003</v>
      </c>
      <c r="L18">
        <f t="shared" si="4"/>
        <v>279.60608158683732</v>
      </c>
      <c r="M18">
        <f t="shared" si="5"/>
        <v>27.424845998360581</v>
      </c>
      <c r="N18">
        <f t="shared" si="6"/>
        <v>39.231781690376003</v>
      </c>
      <c r="O18">
        <f t="shared" si="7"/>
        <v>0.49082183035061838</v>
      </c>
      <c r="P18">
        <f t="shared" si="8"/>
        <v>2.8948091774752389</v>
      </c>
      <c r="Q18">
        <f t="shared" si="9"/>
        <v>0.44883933377354307</v>
      </c>
      <c r="R18">
        <f t="shared" si="10"/>
        <v>0.28399669221448576</v>
      </c>
      <c r="S18">
        <f t="shared" si="11"/>
        <v>289.572854923786</v>
      </c>
      <c r="T18">
        <f t="shared" si="12"/>
        <v>25.520290073361881</v>
      </c>
      <c r="U18">
        <f t="shared" si="13"/>
        <v>25.0045</v>
      </c>
      <c r="V18">
        <f t="shared" si="14"/>
        <v>3.1805307526791289</v>
      </c>
      <c r="W18">
        <f t="shared" si="15"/>
        <v>57.606302597942893</v>
      </c>
      <c r="X18">
        <f t="shared" si="16"/>
        <v>1.8763247780663999</v>
      </c>
      <c r="Y18">
        <f t="shared" si="17"/>
        <v>3.2571518973575002</v>
      </c>
      <c r="Z18">
        <f t="shared" si="18"/>
        <v>1.304205974612729</v>
      </c>
      <c r="AA18">
        <f t="shared" si="19"/>
        <v>-270.15951392855038</v>
      </c>
      <c r="AB18">
        <f t="shared" si="20"/>
        <v>62.410374455180246</v>
      </c>
      <c r="AC18">
        <f t="shared" si="21"/>
        <v>4.5697307339422473</v>
      </c>
      <c r="AD18">
        <f t="shared" si="22"/>
        <v>86.393446184358126</v>
      </c>
      <c r="AE18">
        <v>101</v>
      </c>
      <c r="AF18">
        <v>20</v>
      </c>
      <c r="AG18">
        <f t="shared" si="23"/>
        <v>1</v>
      </c>
      <c r="AH18">
        <f t="shared" si="24"/>
        <v>0</v>
      </c>
      <c r="AI18">
        <f t="shared" si="25"/>
        <v>52113.078860473928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1513.2182999605106</v>
      </c>
      <c r="AW18">
        <f t="shared" si="29"/>
        <v>32.104761905665072</v>
      </c>
      <c r="AX18" t="e">
        <f t="shared" si="30"/>
        <v>#DIV/0!</v>
      </c>
      <c r="AY18">
        <f t="shared" si="31"/>
        <v>2.1216213091331822E-2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1800.04</v>
      </c>
      <c r="CU18">
        <f t="shared" si="43"/>
        <v>1513.2182999605106</v>
      </c>
      <c r="CV18">
        <f t="shared" si="44"/>
        <v>0.84065815201912775</v>
      </c>
      <c r="CW18">
        <f t="shared" si="45"/>
        <v>0.16087023339691672</v>
      </c>
      <c r="CX18">
        <v>6</v>
      </c>
      <c r="CY18">
        <v>0.5</v>
      </c>
      <c r="CZ18" t="s">
        <v>408</v>
      </c>
      <c r="DA18">
        <v>2</v>
      </c>
      <c r="DB18">
        <v>1678998832.5999999</v>
      </c>
      <c r="DC18">
        <v>399.98200000000003</v>
      </c>
      <c r="DD18">
        <v>441.43400000000003</v>
      </c>
      <c r="DE18">
        <v>19.129799999999999</v>
      </c>
      <c r="DF18">
        <v>11.9216</v>
      </c>
      <c r="DG18">
        <v>401.82799999999997</v>
      </c>
      <c r="DH18">
        <v>18.772200000000002</v>
      </c>
      <c r="DI18">
        <v>500.17</v>
      </c>
      <c r="DJ18">
        <v>97.983800000000002</v>
      </c>
      <c r="DK18">
        <v>0.100068</v>
      </c>
      <c r="DL18">
        <v>25.404399999999999</v>
      </c>
      <c r="DM18">
        <v>25.0045</v>
      </c>
      <c r="DN18">
        <v>999.9</v>
      </c>
      <c r="DO18">
        <v>0</v>
      </c>
      <c r="DP18">
        <v>0</v>
      </c>
      <c r="DQ18">
        <v>10005</v>
      </c>
      <c r="DR18">
        <v>0</v>
      </c>
      <c r="DS18">
        <v>1.91117E-3</v>
      </c>
      <c r="DT18">
        <v>-41.452500000000001</v>
      </c>
      <c r="DU18">
        <v>407.78199999999998</v>
      </c>
      <c r="DV18">
        <v>446.76</v>
      </c>
      <c r="DW18">
        <v>7.2081799999999996</v>
      </c>
      <c r="DX18">
        <v>441.43400000000003</v>
      </c>
      <c r="DY18">
        <v>11.9216</v>
      </c>
      <c r="DZ18">
        <v>1.8744099999999999</v>
      </c>
      <c r="EA18">
        <v>1.1681299999999999</v>
      </c>
      <c r="EB18">
        <v>16.421500000000002</v>
      </c>
      <c r="EC18">
        <v>9.2014200000000006</v>
      </c>
      <c r="ED18">
        <v>1800.04</v>
      </c>
      <c r="EE18">
        <v>0.97799999999999998</v>
      </c>
      <c r="EF18">
        <v>2.1999999999999999E-2</v>
      </c>
      <c r="EG18">
        <v>0</v>
      </c>
      <c r="EH18">
        <v>1179.93</v>
      </c>
      <c r="EI18">
        <v>5.0000600000000004</v>
      </c>
      <c r="EJ18">
        <v>19519.2</v>
      </c>
      <c r="EK18">
        <v>16014.2</v>
      </c>
      <c r="EL18">
        <v>45.75</v>
      </c>
      <c r="EM18">
        <v>47</v>
      </c>
      <c r="EN18">
        <v>46.436999999999998</v>
      </c>
      <c r="EO18">
        <v>46.311999999999998</v>
      </c>
      <c r="EP18">
        <v>47.311999999999998</v>
      </c>
      <c r="EQ18">
        <v>1755.55</v>
      </c>
      <c r="ER18">
        <v>39.49</v>
      </c>
      <c r="ES18">
        <v>0</v>
      </c>
      <c r="ET18">
        <v>1678998833.5999999</v>
      </c>
      <c r="EU18">
        <v>0</v>
      </c>
      <c r="EV18">
        <v>1180.2256</v>
      </c>
      <c r="EW18">
        <v>-1.506923073826163</v>
      </c>
      <c r="EX18">
        <v>-18.56923083455537</v>
      </c>
      <c r="EY18">
        <v>19520.396000000001</v>
      </c>
      <c r="EZ18">
        <v>15</v>
      </c>
      <c r="FA18">
        <v>1678996091.5999999</v>
      </c>
      <c r="FB18" t="s">
        <v>409</v>
      </c>
      <c r="FC18">
        <v>1678996075.5999999</v>
      </c>
      <c r="FD18">
        <v>1678996091.5999999</v>
      </c>
      <c r="FE18">
        <v>7</v>
      </c>
      <c r="FF18">
        <v>0.13100000000000001</v>
      </c>
      <c r="FG18">
        <v>-0.01</v>
      </c>
      <c r="FH18">
        <v>-1.9390000000000001</v>
      </c>
      <c r="FI18">
        <v>-2.5999999999999999E-2</v>
      </c>
      <c r="FJ18">
        <v>431</v>
      </c>
      <c r="FK18">
        <v>12</v>
      </c>
      <c r="FL18">
        <v>0.08</v>
      </c>
      <c r="FM18">
        <v>0.01</v>
      </c>
      <c r="FN18">
        <v>-41.33628292682927</v>
      </c>
      <c r="FO18">
        <v>-1.1146891986062639</v>
      </c>
      <c r="FP18">
        <v>0.15355635797439471</v>
      </c>
      <c r="FQ18">
        <v>-1</v>
      </c>
      <c r="FR18">
        <v>7.206122926829269</v>
      </c>
      <c r="FS18">
        <v>1.6568989547029879E-2</v>
      </c>
      <c r="FT18">
        <v>2.0061202015179969E-3</v>
      </c>
      <c r="FU18">
        <v>-1</v>
      </c>
      <c r="FV18">
        <v>0</v>
      </c>
      <c r="FW18">
        <v>0</v>
      </c>
      <c r="FX18" t="s">
        <v>410</v>
      </c>
      <c r="FY18">
        <v>2.9325800000000002</v>
      </c>
      <c r="FZ18">
        <v>2.8291300000000001</v>
      </c>
      <c r="GA18">
        <v>9.9396799999999993E-2</v>
      </c>
      <c r="GB18">
        <v>0.10517899999999999</v>
      </c>
      <c r="GC18">
        <v>9.9897100000000003E-2</v>
      </c>
      <c r="GD18">
        <v>6.9466100000000003E-2</v>
      </c>
      <c r="GE18">
        <v>23961.599999999999</v>
      </c>
      <c r="GF18">
        <v>25400.2</v>
      </c>
      <c r="GG18">
        <v>24468.799999999999</v>
      </c>
      <c r="GH18">
        <v>27689.599999999999</v>
      </c>
      <c r="GI18">
        <v>29342.7</v>
      </c>
      <c r="GJ18">
        <v>37537.699999999997</v>
      </c>
      <c r="GK18">
        <v>33539.699999999997</v>
      </c>
      <c r="GL18">
        <v>42585.3</v>
      </c>
      <c r="GM18">
        <v>1.79457</v>
      </c>
      <c r="GN18">
        <v>1.73943</v>
      </c>
      <c r="GO18">
        <v>6.8254800000000004E-2</v>
      </c>
      <c r="GP18">
        <v>0</v>
      </c>
      <c r="GQ18">
        <v>23.883600000000001</v>
      </c>
      <c r="GR18">
        <v>999.9</v>
      </c>
      <c r="GS18">
        <v>35.1</v>
      </c>
      <c r="GT18">
        <v>29.8</v>
      </c>
      <c r="GU18">
        <v>15.087400000000001</v>
      </c>
      <c r="GV18">
        <v>62.112099999999998</v>
      </c>
      <c r="GW18">
        <v>26.558499999999999</v>
      </c>
      <c r="GX18">
        <v>1</v>
      </c>
      <c r="GY18">
        <v>0.102823</v>
      </c>
      <c r="GZ18">
        <v>2.9365999999999999</v>
      </c>
      <c r="HA18">
        <v>20.1999</v>
      </c>
      <c r="HB18">
        <v>5.2273199999999997</v>
      </c>
      <c r="HC18">
        <v>11.992000000000001</v>
      </c>
      <c r="HD18">
        <v>4.99505</v>
      </c>
      <c r="HE18">
        <v>3.2909999999999999</v>
      </c>
      <c r="HF18">
        <v>7131.3</v>
      </c>
      <c r="HG18">
        <v>9999</v>
      </c>
      <c r="HH18">
        <v>9999</v>
      </c>
      <c r="HI18">
        <v>137.69999999999999</v>
      </c>
      <c r="HJ18">
        <v>1.8782399999999999</v>
      </c>
      <c r="HK18">
        <v>1.8741099999999999</v>
      </c>
      <c r="HL18">
        <v>1.8705700000000001</v>
      </c>
      <c r="HM18">
        <v>1.87256</v>
      </c>
      <c r="HN18">
        <v>1.8779600000000001</v>
      </c>
      <c r="HO18">
        <v>1.8742399999999999</v>
      </c>
      <c r="HP18">
        <v>1.8720600000000001</v>
      </c>
      <c r="HQ18">
        <v>1.8709199999999999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-1.8460000000000001</v>
      </c>
      <c r="IF18">
        <v>0.35759999999999997</v>
      </c>
      <c r="IG18">
        <v>-0.48220863882303039</v>
      </c>
      <c r="IH18">
        <v>-3.8409413047910609E-3</v>
      </c>
      <c r="II18">
        <v>1.222025474305011E-6</v>
      </c>
      <c r="IJ18">
        <v>-2.7416089085140852E-10</v>
      </c>
      <c r="IK18">
        <v>-6.0874361141062309E-2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46</v>
      </c>
      <c r="IT18">
        <v>45.7</v>
      </c>
      <c r="IU18">
        <v>1.07422</v>
      </c>
      <c r="IV18">
        <v>2.51709</v>
      </c>
      <c r="IW18">
        <v>1.4477500000000001</v>
      </c>
      <c r="IX18">
        <v>2.2997999999999998</v>
      </c>
      <c r="IY18">
        <v>1.64673</v>
      </c>
      <c r="IZ18">
        <v>2.3706100000000001</v>
      </c>
      <c r="JA18">
        <v>33.512999999999998</v>
      </c>
      <c r="JB18">
        <v>23.9299</v>
      </c>
      <c r="JC18">
        <v>18</v>
      </c>
      <c r="JD18">
        <v>361.005</v>
      </c>
      <c r="JE18">
        <v>401.84800000000001</v>
      </c>
      <c r="JF18">
        <v>20.7317</v>
      </c>
      <c r="JG18">
        <v>28.494800000000001</v>
      </c>
      <c r="JH18">
        <v>30.0001</v>
      </c>
      <c r="JI18">
        <v>28.629100000000001</v>
      </c>
      <c r="JJ18">
        <v>28.633800000000001</v>
      </c>
      <c r="JK18">
        <v>21.527000000000001</v>
      </c>
      <c r="JL18">
        <v>28.377800000000001</v>
      </c>
      <c r="JM18">
        <v>57.863399999999999</v>
      </c>
      <c r="JN18">
        <v>20.7288</v>
      </c>
      <c r="JO18">
        <v>441.41899999999998</v>
      </c>
      <c r="JP18">
        <v>11.8988</v>
      </c>
      <c r="JQ18">
        <v>99.516599999999997</v>
      </c>
      <c r="JR18">
        <v>99.596999999999994</v>
      </c>
    </row>
    <row r="19" spans="1:278" x14ac:dyDescent="0.25">
      <c r="A19">
        <v>10</v>
      </c>
      <c r="B19">
        <v>1678999012.5999999</v>
      </c>
      <c r="C19">
        <v>1620.099999904633</v>
      </c>
      <c r="D19" t="s">
        <v>418</v>
      </c>
      <c r="E19" t="s">
        <v>419</v>
      </c>
      <c r="F19" t="s">
        <v>406</v>
      </c>
      <c r="G19">
        <v>1678999012.5999999</v>
      </c>
      <c r="H19">
        <f t="shared" si="0"/>
        <v>6.1573192095268313E-3</v>
      </c>
      <c r="I19">
        <f t="shared" si="1"/>
        <v>6.1573192095268316</v>
      </c>
      <c r="J19">
        <f t="shared" si="2"/>
        <v>32.443828848796706</v>
      </c>
      <c r="K19">
        <f t="shared" si="3"/>
        <v>399.80700000000002</v>
      </c>
      <c r="L19">
        <f t="shared" si="4"/>
        <v>278.83219759220287</v>
      </c>
      <c r="M19">
        <f t="shared" si="5"/>
        <v>27.345322057355393</v>
      </c>
      <c r="N19">
        <f t="shared" si="6"/>
        <v>39.209428718037003</v>
      </c>
      <c r="O19">
        <f t="shared" si="7"/>
        <v>0.49356328950584888</v>
      </c>
      <c r="P19">
        <f t="shared" si="8"/>
        <v>2.8937033408907782</v>
      </c>
      <c r="Q19">
        <f t="shared" si="9"/>
        <v>0.45111747158005883</v>
      </c>
      <c r="R19">
        <f t="shared" si="10"/>
        <v>0.28545719641867434</v>
      </c>
      <c r="S19">
        <f t="shared" si="11"/>
        <v>289.57125892378554</v>
      </c>
      <c r="T19">
        <f t="shared" si="12"/>
        <v>25.51849070508915</v>
      </c>
      <c r="U19">
        <f t="shared" si="13"/>
        <v>24.999600000000001</v>
      </c>
      <c r="V19">
        <f t="shared" si="14"/>
        <v>3.1796017629733102</v>
      </c>
      <c r="W19">
        <f t="shared" si="15"/>
        <v>57.55992003129812</v>
      </c>
      <c r="X19">
        <f t="shared" si="16"/>
        <v>1.8755273336621998</v>
      </c>
      <c r="Y19">
        <f t="shared" si="17"/>
        <v>3.2583911385602771</v>
      </c>
      <c r="Z19">
        <f t="shared" si="18"/>
        <v>1.3040744293111104</v>
      </c>
      <c r="AA19">
        <f t="shared" si="19"/>
        <v>-271.53777714013324</v>
      </c>
      <c r="AB19">
        <f t="shared" si="20"/>
        <v>64.149393552199001</v>
      </c>
      <c r="AC19">
        <f t="shared" si="21"/>
        <v>4.6988934837547438</v>
      </c>
      <c r="AD19">
        <f t="shared" si="22"/>
        <v>86.881768819606009</v>
      </c>
      <c r="AE19">
        <v>101</v>
      </c>
      <c r="AF19">
        <v>20</v>
      </c>
      <c r="AG19">
        <f t="shared" si="23"/>
        <v>1</v>
      </c>
      <c r="AH19">
        <f t="shared" si="24"/>
        <v>0</v>
      </c>
      <c r="AI19">
        <f t="shared" si="25"/>
        <v>52079.967035460395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1513.2098999605107</v>
      </c>
      <c r="AW19">
        <f t="shared" si="29"/>
        <v>32.443828848796706</v>
      </c>
      <c r="AX19" t="e">
        <f t="shared" si="30"/>
        <v>#DIV/0!</v>
      </c>
      <c r="AY19">
        <f t="shared" si="31"/>
        <v>2.1440402187193841E-2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1800.03</v>
      </c>
      <c r="CU19">
        <f t="shared" si="43"/>
        <v>1513.2098999605107</v>
      </c>
      <c r="CV19">
        <f t="shared" si="44"/>
        <v>0.84065815567546687</v>
      </c>
      <c r="CW19">
        <f t="shared" si="45"/>
        <v>0.16087024045365109</v>
      </c>
      <c r="CX19">
        <v>6</v>
      </c>
      <c r="CY19">
        <v>0.5</v>
      </c>
      <c r="CZ19" t="s">
        <v>408</v>
      </c>
      <c r="DA19">
        <v>2</v>
      </c>
      <c r="DB19">
        <v>1678999012.5999999</v>
      </c>
      <c r="DC19">
        <v>399.80700000000002</v>
      </c>
      <c r="DD19">
        <v>441.673</v>
      </c>
      <c r="DE19">
        <v>19.124199999999998</v>
      </c>
      <c r="DF19">
        <v>11.8803</v>
      </c>
      <c r="DG19">
        <v>401.65300000000002</v>
      </c>
      <c r="DH19">
        <v>18.7669</v>
      </c>
      <c r="DI19">
        <v>500.24700000000001</v>
      </c>
      <c r="DJ19">
        <v>97.970600000000005</v>
      </c>
      <c r="DK19">
        <v>0.10029100000000001</v>
      </c>
      <c r="DL19">
        <v>25.410799999999998</v>
      </c>
      <c r="DM19">
        <v>24.999600000000001</v>
      </c>
      <c r="DN19">
        <v>999.9</v>
      </c>
      <c r="DO19">
        <v>0</v>
      </c>
      <c r="DP19">
        <v>0</v>
      </c>
      <c r="DQ19">
        <v>10000</v>
      </c>
      <c r="DR19">
        <v>0</v>
      </c>
      <c r="DS19">
        <v>1.91117E-3</v>
      </c>
      <c r="DT19">
        <v>-41.866</v>
      </c>
      <c r="DU19">
        <v>407.60199999999998</v>
      </c>
      <c r="DV19">
        <v>446.983</v>
      </c>
      <c r="DW19">
        <v>7.2439099999999996</v>
      </c>
      <c r="DX19">
        <v>441.673</v>
      </c>
      <c r="DY19">
        <v>11.8803</v>
      </c>
      <c r="DZ19">
        <v>1.87361</v>
      </c>
      <c r="EA19">
        <v>1.1639200000000001</v>
      </c>
      <c r="EB19">
        <v>16.4148</v>
      </c>
      <c r="EC19">
        <v>9.1478999999999999</v>
      </c>
      <c r="ED19">
        <v>1800.03</v>
      </c>
      <c r="EE19">
        <v>0.97799999999999998</v>
      </c>
      <c r="EF19">
        <v>2.1999999999999999E-2</v>
      </c>
      <c r="EG19">
        <v>0</v>
      </c>
      <c r="EH19">
        <v>1177.1199999999999</v>
      </c>
      <c r="EI19">
        <v>5.0000600000000004</v>
      </c>
      <c r="EJ19">
        <v>19474.599999999999</v>
      </c>
      <c r="EK19">
        <v>16014.1</v>
      </c>
      <c r="EL19">
        <v>45.75</v>
      </c>
      <c r="EM19">
        <v>47</v>
      </c>
      <c r="EN19">
        <v>46.436999999999998</v>
      </c>
      <c r="EO19">
        <v>46.311999999999998</v>
      </c>
      <c r="EP19">
        <v>47.311999999999998</v>
      </c>
      <c r="EQ19">
        <v>1755.54</v>
      </c>
      <c r="ER19">
        <v>39.49</v>
      </c>
      <c r="ES19">
        <v>0</v>
      </c>
      <c r="ET19">
        <v>1678999013.5999999</v>
      </c>
      <c r="EU19">
        <v>0</v>
      </c>
      <c r="EV19">
        <v>1177.3807999999999</v>
      </c>
      <c r="EW19">
        <v>-0.55384615437618834</v>
      </c>
      <c r="EX19">
        <v>-16.646153838328619</v>
      </c>
      <c r="EY19">
        <v>19475.056</v>
      </c>
      <c r="EZ19">
        <v>15</v>
      </c>
      <c r="FA19">
        <v>1678996091.5999999</v>
      </c>
      <c r="FB19" t="s">
        <v>409</v>
      </c>
      <c r="FC19">
        <v>1678996075.5999999</v>
      </c>
      <c r="FD19">
        <v>1678996091.5999999</v>
      </c>
      <c r="FE19">
        <v>7</v>
      </c>
      <c r="FF19">
        <v>0.13100000000000001</v>
      </c>
      <c r="FG19">
        <v>-0.01</v>
      </c>
      <c r="FH19">
        <v>-1.9390000000000001</v>
      </c>
      <c r="FI19">
        <v>-2.5999999999999999E-2</v>
      </c>
      <c r="FJ19">
        <v>431</v>
      </c>
      <c r="FK19">
        <v>12</v>
      </c>
      <c r="FL19">
        <v>0.08</v>
      </c>
      <c r="FM19">
        <v>0.01</v>
      </c>
      <c r="FN19">
        <v>-41.814985</v>
      </c>
      <c r="FO19">
        <v>0.26588893058170238</v>
      </c>
      <c r="FP19">
        <v>8.6472974246292453E-2</v>
      </c>
      <c r="FQ19">
        <v>-1</v>
      </c>
      <c r="FR19">
        <v>7.2434972499999999</v>
      </c>
      <c r="FS19">
        <v>2.148101313319244E-2</v>
      </c>
      <c r="FT19">
        <v>9.3611065017710094E-3</v>
      </c>
      <c r="FU19">
        <v>-1</v>
      </c>
      <c r="FV19">
        <v>0</v>
      </c>
      <c r="FW19">
        <v>0</v>
      </c>
      <c r="FX19" t="s">
        <v>410</v>
      </c>
      <c r="FY19">
        <v>2.9327899999999998</v>
      </c>
      <c r="FZ19">
        <v>2.82931</v>
      </c>
      <c r="GA19">
        <v>9.9352300000000004E-2</v>
      </c>
      <c r="GB19">
        <v>0.10521</v>
      </c>
      <c r="GC19">
        <v>9.9865700000000002E-2</v>
      </c>
      <c r="GD19">
        <v>6.9278599999999996E-2</v>
      </c>
      <c r="GE19">
        <v>23962.2</v>
      </c>
      <c r="GF19">
        <v>25400.6</v>
      </c>
      <c r="GG19">
        <v>24468.2</v>
      </c>
      <c r="GH19">
        <v>27691</v>
      </c>
      <c r="GI19">
        <v>29343.1</v>
      </c>
      <c r="GJ19">
        <v>37547.5</v>
      </c>
      <c r="GK19">
        <v>33539</v>
      </c>
      <c r="GL19">
        <v>42587.9</v>
      </c>
      <c r="GM19">
        <v>1.7949200000000001</v>
      </c>
      <c r="GN19">
        <v>1.7396</v>
      </c>
      <c r="GO19">
        <v>6.7956699999999995E-2</v>
      </c>
      <c r="GP19">
        <v>0</v>
      </c>
      <c r="GQ19">
        <v>23.883600000000001</v>
      </c>
      <c r="GR19">
        <v>999.9</v>
      </c>
      <c r="GS19">
        <v>35.1</v>
      </c>
      <c r="GT19">
        <v>29.8</v>
      </c>
      <c r="GU19">
        <v>15.089</v>
      </c>
      <c r="GV19">
        <v>62.022199999999998</v>
      </c>
      <c r="GW19">
        <v>25.665099999999999</v>
      </c>
      <c r="GX19">
        <v>1</v>
      </c>
      <c r="GY19">
        <v>0.10141799999999999</v>
      </c>
      <c r="GZ19">
        <v>2.84687</v>
      </c>
      <c r="HA19">
        <v>20.2012</v>
      </c>
      <c r="HB19">
        <v>5.2250800000000002</v>
      </c>
      <c r="HC19">
        <v>11.992000000000001</v>
      </c>
      <c r="HD19">
        <v>4.9939499999999999</v>
      </c>
      <c r="HE19">
        <v>3.2909999999999999</v>
      </c>
      <c r="HF19">
        <v>7134.8</v>
      </c>
      <c r="HG19">
        <v>9999</v>
      </c>
      <c r="HH19">
        <v>9999</v>
      </c>
      <c r="HI19">
        <v>137.80000000000001</v>
      </c>
      <c r="HJ19">
        <v>1.8782000000000001</v>
      </c>
      <c r="HK19">
        <v>1.87409</v>
      </c>
      <c r="HL19">
        <v>1.8705700000000001</v>
      </c>
      <c r="HM19">
        <v>1.87256</v>
      </c>
      <c r="HN19">
        <v>1.8779399999999999</v>
      </c>
      <c r="HO19">
        <v>1.8742399999999999</v>
      </c>
      <c r="HP19">
        <v>1.87198</v>
      </c>
      <c r="HQ19">
        <v>1.8708899999999999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-1.8460000000000001</v>
      </c>
      <c r="IF19">
        <v>0.35730000000000001</v>
      </c>
      <c r="IG19">
        <v>-0.48220863882303039</v>
      </c>
      <c r="IH19">
        <v>-3.8409413047910609E-3</v>
      </c>
      <c r="II19">
        <v>1.222025474305011E-6</v>
      </c>
      <c r="IJ19">
        <v>-2.7416089085140852E-10</v>
      </c>
      <c r="IK19">
        <v>-6.0874361141062309E-2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49</v>
      </c>
      <c r="IT19">
        <v>48.7</v>
      </c>
      <c r="IU19">
        <v>1.07544</v>
      </c>
      <c r="IV19">
        <v>2.5134300000000001</v>
      </c>
      <c r="IW19">
        <v>1.4465300000000001</v>
      </c>
      <c r="IX19">
        <v>2.2997999999999998</v>
      </c>
      <c r="IY19">
        <v>1.64673</v>
      </c>
      <c r="IZ19">
        <v>2.4328599999999998</v>
      </c>
      <c r="JA19">
        <v>33.490600000000001</v>
      </c>
      <c r="JB19">
        <v>23.938700000000001</v>
      </c>
      <c r="JC19">
        <v>18</v>
      </c>
      <c r="JD19">
        <v>361.13099999999997</v>
      </c>
      <c r="JE19">
        <v>401.90100000000001</v>
      </c>
      <c r="JF19">
        <v>20.750699999999998</v>
      </c>
      <c r="JG19">
        <v>28.485099999999999</v>
      </c>
      <c r="JH19">
        <v>30.0001</v>
      </c>
      <c r="JI19">
        <v>28.6218</v>
      </c>
      <c r="JJ19">
        <v>28.6266</v>
      </c>
      <c r="JK19">
        <v>21.5501</v>
      </c>
      <c r="JL19">
        <v>28.923100000000002</v>
      </c>
      <c r="JM19">
        <v>57.863399999999999</v>
      </c>
      <c r="JN19">
        <v>20.754100000000001</v>
      </c>
      <c r="JO19">
        <v>442.39499999999998</v>
      </c>
      <c r="JP19">
        <v>11.8536</v>
      </c>
      <c r="JQ19">
        <v>99.514499999999998</v>
      </c>
      <c r="JR19">
        <v>99.602699999999999</v>
      </c>
    </row>
    <row r="20" spans="1:278" x14ac:dyDescent="0.25">
      <c r="A20">
        <v>11</v>
      </c>
      <c r="B20">
        <v>1678999192.5999999</v>
      </c>
      <c r="C20">
        <v>1800.099999904633</v>
      </c>
      <c r="D20" t="s">
        <v>420</v>
      </c>
      <c r="E20" t="s">
        <v>421</v>
      </c>
      <c r="F20" t="s">
        <v>406</v>
      </c>
      <c r="G20">
        <v>1678999192.5999999</v>
      </c>
      <c r="H20">
        <f t="shared" si="0"/>
        <v>6.1899306398117858E-3</v>
      </c>
      <c r="I20">
        <f t="shared" si="1"/>
        <v>6.1899306398117862</v>
      </c>
      <c r="J20">
        <f t="shared" si="2"/>
        <v>32.70990920222885</v>
      </c>
      <c r="K20">
        <f t="shared" si="3"/>
        <v>399.661</v>
      </c>
      <c r="L20">
        <f t="shared" si="4"/>
        <v>278.36973632517936</v>
      </c>
      <c r="M20">
        <f t="shared" si="5"/>
        <v>27.299909722548673</v>
      </c>
      <c r="N20">
        <f t="shared" si="6"/>
        <v>39.195026599005395</v>
      </c>
      <c r="O20">
        <f t="shared" si="7"/>
        <v>0.49639384692825589</v>
      </c>
      <c r="P20">
        <f t="shared" si="8"/>
        <v>2.8950115845637381</v>
      </c>
      <c r="Q20">
        <f t="shared" si="9"/>
        <v>0.4535000297471195</v>
      </c>
      <c r="R20">
        <f t="shared" si="10"/>
        <v>0.28698184652693609</v>
      </c>
      <c r="S20">
        <f t="shared" si="11"/>
        <v>289.57445092378646</v>
      </c>
      <c r="T20">
        <f t="shared" si="12"/>
        <v>25.506979936021256</v>
      </c>
      <c r="U20">
        <f t="shared" si="13"/>
        <v>24.994</v>
      </c>
      <c r="V20">
        <f t="shared" si="14"/>
        <v>3.1785403508123591</v>
      </c>
      <c r="W20">
        <f t="shared" si="15"/>
        <v>57.536304715713271</v>
      </c>
      <c r="X20">
        <f t="shared" si="16"/>
        <v>1.8744347406663397</v>
      </c>
      <c r="Y20">
        <f t="shared" si="17"/>
        <v>3.2578295563608348</v>
      </c>
      <c r="Z20">
        <f t="shared" si="18"/>
        <v>1.3041056101460193</v>
      </c>
      <c r="AA20">
        <f t="shared" si="19"/>
        <v>-272.97594121569978</v>
      </c>
      <c r="AB20">
        <f t="shared" si="20"/>
        <v>64.599800336003682</v>
      </c>
      <c r="AC20">
        <f t="shared" si="21"/>
        <v>4.7295449216229652</v>
      </c>
      <c r="AD20">
        <f t="shared" si="22"/>
        <v>85.927854965713323</v>
      </c>
      <c r="AE20">
        <v>102</v>
      </c>
      <c r="AF20">
        <v>20</v>
      </c>
      <c r="AG20">
        <f t="shared" si="23"/>
        <v>1</v>
      </c>
      <c r="AH20">
        <f t="shared" si="24"/>
        <v>0</v>
      </c>
      <c r="AI20">
        <f t="shared" si="25"/>
        <v>52117.986110043385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1513.2266999605113</v>
      </c>
      <c r="AW20">
        <f t="shared" si="29"/>
        <v>32.70990920222885</v>
      </c>
      <c r="AX20" t="e">
        <f t="shared" si="30"/>
        <v>#DIV/0!</v>
      </c>
      <c r="AY20">
        <f t="shared" si="31"/>
        <v>2.1616000565600937E-2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1800.05</v>
      </c>
      <c r="CU20">
        <f t="shared" si="43"/>
        <v>1513.2266999605113</v>
      </c>
      <c r="CV20">
        <f t="shared" si="44"/>
        <v>0.84065814836282948</v>
      </c>
      <c r="CW20">
        <f t="shared" si="45"/>
        <v>0.1608702263402608</v>
      </c>
      <c r="CX20">
        <v>6</v>
      </c>
      <c r="CY20">
        <v>0.5</v>
      </c>
      <c r="CZ20" t="s">
        <v>408</v>
      </c>
      <c r="DA20">
        <v>2</v>
      </c>
      <c r="DB20">
        <v>1678999192.5999999</v>
      </c>
      <c r="DC20">
        <v>399.661</v>
      </c>
      <c r="DD20">
        <v>441.87200000000001</v>
      </c>
      <c r="DE20">
        <v>19.113099999999999</v>
      </c>
      <c r="DF20">
        <v>11.828799999999999</v>
      </c>
      <c r="DG20">
        <v>401.50599999999997</v>
      </c>
      <c r="DH20">
        <v>18.756499999999999</v>
      </c>
      <c r="DI20">
        <v>500.113</v>
      </c>
      <c r="DJ20">
        <v>97.970699999999994</v>
      </c>
      <c r="DK20">
        <v>9.9981399999999998E-2</v>
      </c>
      <c r="DL20">
        <v>25.407900000000001</v>
      </c>
      <c r="DM20">
        <v>24.994</v>
      </c>
      <c r="DN20">
        <v>999.9</v>
      </c>
      <c r="DO20">
        <v>0</v>
      </c>
      <c r="DP20">
        <v>0</v>
      </c>
      <c r="DQ20">
        <v>10007.5</v>
      </c>
      <c r="DR20">
        <v>0</v>
      </c>
      <c r="DS20">
        <v>1.91117E-3</v>
      </c>
      <c r="DT20">
        <v>-42.211100000000002</v>
      </c>
      <c r="DU20">
        <v>407.44799999999998</v>
      </c>
      <c r="DV20">
        <v>447.161</v>
      </c>
      <c r="DW20">
        <v>7.2842900000000004</v>
      </c>
      <c r="DX20">
        <v>441.87200000000001</v>
      </c>
      <c r="DY20">
        <v>11.828799999999999</v>
      </c>
      <c r="DZ20">
        <v>1.87252</v>
      </c>
      <c r="EA20">
        <v>1.1588700000000001</v>
      </c>
      <c r="EB20">
        <v>16.4057</v>
      </c>
      <c r="EC20">
        <v>9.0834499999999991</v>
      </c>
      <c r="ED20">
        <v>1800.05</v>
      </c>
      <c r="EE20">
        <v>0.97799999999999998</v>
      </c>
      <c r="EF20">
        <v>2.1999999999999999E-2</v>
      </c>
      <c r="EG20">
        <v>0</v>
      </c>
      <c r="EH20">
        <v>1175</v>
      </c>
      <c r="EI20">
        <v>5.0000600000000004</v>
      </c>
      <c r="EJ20">
        <v>19430.099999999999</v>
      </c>
      <c r="EK20">
        <v>16014.3</v>
      </c>
      <c r="EL20">
        <v>45.811999999999998</v>
      </c>
      <c r="EM20">
        <v>47</v>
      </c>
      <c r="EN20">
        <v>46.436999999999998</v>
      </c>
      <c r="EO20">
        <v>46.311999999999998</v>
      </c>
      <c r="EP20">
        <v>47.311999999999998</v>
      </c>
      <c r="EQ20">
        <v>1755.56</v>
      </c>
      <c r="ER20">
        <v>39.49</v>
      </c>
      <c r="ES20">
        <v>0</v>
      </c>
      <c r="ET20">
        <v>1678999193.5999999</v>
      </c>
      <c r="EU20">
        <v>0</v>
      </c>
      <c r="EV20">
        <v>1174.7976000000001</v>
      </c>
      <c r="EW20">
        <v>-1.5584615557589181</v>
      </c>
      <c r="EX20">
        <v>-22.14615395180217</v>
      </c>
      <c r="EY20">
        <v>19431.18</v>
      </c>
      <c r="EZ20">
        <v>15</v>
      </c>
      <c r="FA20">
        <v>1678996091.5999999</v>
      </c>
      <c r="FB20" t="s">
        <v>409</v>
      </c>
      <c r="FC20">
        <v>1678996075.5999999</v>
      </c>
      <c r="FD20">
        <v>1678996091.5999999</v>
      </c>
      <c r="FE20">
        <v>7</v>
      </c>
      <c r="FF20">
        <v>0.13100000000000001</v>
      </c>
      <c r="FG20">
        <v>-0.01</v>
      </c>
      <c r="FH20">
        <v>-1.9390000000000001</v>
      </c>
      <c r="FI20">
        <v>-2.5999999999999999E-2</v>
      </c>
      <c r="FJ20">
        <v>431</v>
      </c>
      <c r="FK20">
        <v>12</v>
      </c>
      <c r="FL20">
        <v>0.08</v>
      </c>
      <c r="FM20">
        <v>0.01</v>
      </c>
      <c r="FN20">
        <v>-41.716237499999998</v>
      </c>
      <c r="FO20">
        <v>-1.282895684803016</v>
      </c>
      <c r="FP20">
        <v>0.22381768773658151</v>
      </c>
      <c r="FQ20">
        <v>-1</v>
      </c>
      <c r="FR20">
        <v>7.2888169999999999</v>
      </c>
      <c r="FS20">
        <v>-3.1963902439038711E-2</v>
      </c>
      <c r="FT20">
        <v>5.0826913146481733E-3</v>
      </c>
      <c r="FU20">
        <v>-1</v>
      </c>
      <c r="FV20">
        <v>0</v>
      </c>
      <c r="FW20">
        <v>0</v>
      </c>
      <c r="FX20" t="s">
        <v>410</v>
      </c>
      <c r="FY20">
        <v>2.93248</v>
      </c>
      <c r="FZ20">
        <v>2.8290600000000001</v>
      </c>
      <c r="GA20">
        <v>9.9328600000000003E-2</v>
      </c>
      <c r="GB20">
        <v>0.105249</v>
      </c>
      <c r="GC20">
        <v>9.9830100000000005E-2</v>
      </c>
      <c r="GD20">
        <v>6.9056900000000004E-2</v>
      </c>
      <c r="GE20">
        <v>23965</v>
      </c>
      <c r="GF20">
        <v>25400.2</v>
      </c>
      <c r="GG20">
        <v>24470.3</v>
      </c>
      <c r="GH20">
        <v>27691.7</v>
      </c>
      <c r="GI20">
        <v>29346.3</v>
      </c>
      <c r="GJ20">
        <v>37557.599999999999</v>
      </c>
      <c r="GK20">
        <v>33541.4</v>
      </c>
      <c r="GL20">
        <v>42589.1</v>
      </c>
      <c r="GM20">
        <v>1.7945</v>
      </c>
      <c r="GN20">
        <v>1.7397499999999999</v>
      </c>
      <c r="GO20">
        <v>6.7375599999999994E-2</v>
      </c>
      <c r="GP20">
        <v>0</v>
      </c>
      <c r="GQ20">
        <v>23.887599999999999</v>
      </c>
      <c r="GR20">
        <v>999.9</v>
      </c>
      <c r="GS20">
        <v>35.1</v>
      </c>
      <c r="GT20">
        <v>29.8</v>
      </c>
      <c r="GU20">
        <v>15.088699999999999</v>
      </c>
      <c r="GV20">
        <v>62.202199999999998</v>
      </c>
      <c r="GW20">
        <v>25.652999999999999</v>
      </c>
      <c r="GX20">
        <v>1</v>
      </c>
      <c r="GY20">
        <v>9.9982199999999993E-2</v>
      </c>
      <c r="GZ20">
        <v>2.8003200000000001</v>
      </c>
      <c r="HA20">
        <v>20.201699999999999</v>
      </c>
      <c r="HB20">
        <v>5.2286700000000002</v>
      </c>
      <c r="HC20">
        <v>11.992000000000001</v>
      </c>
      <c r="HD20">
        <v>4.9950999999999999</v>
      </c>
      <c r="HE20">
        <v>3.2909999999999999</v>
      </c>
      <c r="HF20">
        <v>7138.3</v>
      </c>
      <c r="HG20">
        <v>9999</v>
      </c>
      <c r="HH20">
        <v>9999</v>
      </c>
      <c r="HI20">
        <v>137.80000000000001</v>
      </c>
      <c r="HJ20">
        <v>1.87822</v>
      </c>
      <c r="HK20">
        <v>1.87415</v>
      </c>
      <c r="HL20">
        <v>1.8705799999999999</v>
      </c>
      <c r="HM20">
        <v>1.87256</v>
      </c>
      <c r="HN20">
        <v>1.8779699999999999</v>
      </c>
      <c r="HO20">
        <v>1.87425</v>
      </c>
      <c r="HP20">
        <v>1.8720399999999999</v>
      </c>
      <c r="HQ20">
        <v>1.87094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-1.845</v>
      </c>
      <c r="IF20">
        <v>0.35659999999999997</v>
      </c>
      <c r="IG20">
        <v>-0.48220863882303039</v>
      </c>
      <c r="IH20">
        <v>-3.8409413047910609E-3</v>
      </c>
      <c r="II20">
        <v>1.222025474305011E-6</v>
      </c>
      <c r="IJ20">
        <v>-2.7416089085140852E-10</v>
      </c>
      <c r="IK20">
        <v>-6.0874361141062309E-2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52</v>
      </c>
      <c r="IT20">
        <v>51.7</v>
      </c>
      <c r="IU20">
        <v>1.07544</v>
      </c>
      <c r="IV20">
        <v>2.5122100000000001</v>
      </c>
      <c r="IW20">
        <v>1.4465300000000001</v>
      </c>
      <c r="IX20">
        <v>2.2997999999999998</v>
      </c>
      <c r="IY20">
        <v>1.64673</v>
      </c>
      <c r="IZ20">
        <v>2.34375</v>
      </c>
      <c r="JA20">
        <v>33.490600000000001</v>
      </c>
      <c r="JB20">
        <v>23.938700000000001</v>
      </c>
      <c r="JC20">
        <v>18</v>
      </c>
      <c r="JD20">
        <v>360.83</v>
      </c>
      <c r="JE20">
        <v>401.88900000000001</v>
      </c>
      <c r="JF20">
        <v>20.801600000000001</v>
      </c>
      <c r="JG20">
        <v>28.465699999999998</v>
      </c>
      <c r="JH20">
        <v>30.0001</v>
      </c>
      <c r="JI20">
        <v>28.604700000000001</v>
      </c>
      <c r="JJ20">
        <v>28.611999999999998</v>
      </c>
      <c r="JK20">
        <v>21.551100000000002</v>
      </c>
      <c r="JL20">
        <v>29.213200000000001</v>
      </c>
      <c r="JM20">
        <v>57.863399999999999</v>
      </c>
      <c r="JN20">
        <v>20.802299999999999</v>
      </c>
      <c r="JO20">
        <v>441.68299999999999</v>
      </c>
      <c r="JP20">
        <v>11.820499999999999</v>
      </c>
      <c r="JQ20">
        <v>99.522199999999998</v>
      </c>
      <c r="JR20">
        <v>99.605400000000003</v>
      </c>
    </row>
    <row r="21" spans="1:278" x14ac:dyDescent="0.25">
      <c r="A21">
        <v>12</v>
      </c>
      <c r="B21">
        <v>1678999372.5999999</v>
      </c>
      <c r="C21">
        <v>1980.099999904633</v>
      </c>
      <c r="D21" t="s">
        <v>422</v>
      </c>
      <c r="E21" t="s">
        <v>423</v>
      </c>
      <c r="F21" t="s">
        <v>406</v>
      </c>
      <c r="G21">
        <v>1678999372.5999999</v>
      </c>
      <c r="H21">
        <f t="shared" si="0"/>
        <v>6.1787720475670257E-3</v>
      </c>
      <c r="I21">
        <f t="shared" si="1"/>
        <v>6.1787720475670254</v>
      </c>
      <c r="J21">
        <f t="shared" si="2"/>
        <v>32.661102560708606</v>
      </c>
      <c r="K21">
        <f t="shared" si="3"/>
        <v>400.012</v>
      </c>
      <c r="L21">
        <f t="shared" si="4"/>
        <v>279.21497158580377</v>
      </c>
      <c r="M21">
        <f t="shared" si="5"/>
        <v>27.38372719672282</v>
      </c>
      <c r="N21">
        <f t="shared" si="6"/>
        <v>39.230774127917201</v>
      </c>
      <c r="O21">
        <f t="shared" si="7"/>
        <v>0.49784350918024867</v>
      </c>
      <c r="P21">
        <f t="shared" si="8"/>
        <v>2.8941993734410203</v>
      </c>
      <c r="Q21">
        <f t="shared" si="9"/>
        <v>0.45469945813361923</v>
      </c>
      <c r="R21">
        <f t="shared" si="10"/>
        <v>0.28775125787463163</v>
      </c>
      <c r="S21">
        <f t="shared" si="11"/>
        <v>289.572854923786</v>
      </c>
      <c r="T21">
        <f t="shared" si="12"/>
        <v>25.527433261824999</v>
      </c>
      <c r="U21">
        <f t="shared" si="13"/>
        <v>25.005800000000001</v>
      </c>
      <c r="V21">
        <f t="shared" si="14"/>
        <v>3.1807772591437131</v>
      </c>
      <c r="W21">
        <f t="shared" si="15"/>
        <v>57.72322732229015</v>
      </c>
      <c r="X21">
        <f t="shared" si="16"/>
        <v>1.8824812605579502</v>
      </c>
      <c r="Y21">
        <f t="shared" si="17"/>
        <v>3.2612196993895721</v>
      </c>
      <c r="Z21">
        <f t="shared" si="18"/>
        <v>1.2982959985857629</v>
      </c>
      <c r="AA21">
        <f t="shared" si="19"/>
        <v>-272.48384729770584</v>
      </c>
      <c r="AB21">
        <f t="shared" si="20"/>
        <v>65.471059350151435</v>
      </c>
      <c r="AC21">
        <f t="shared" si="21"/>
        <v>4.7953843334928017</v>
      </c>
      <c r="AD21">
        <f t="shared" si="22"/>
        <v>87.355451309724387</v>
      </c>
      <c r="AE21">
        <v>102</v>
      </c>
      <c r="AF21">
        <v>20</v>
      </c>
      <c r="AG21">
        <f t="shared" si="23"/>
        <v>1</v>
      </c>
      <c r="AH21">
        <f t="shared" si="24"/>
        <v>0</v>
      </c>
      <c r="AI21">
        <f t="shared" si="25"/>
        <v>52091.713609681836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1513.2182999605106</v>
      </c>
      <c r="AW21">
        <f t="shared" si="29"/>
        <v>32.661102560708606</v>
      </c>
      <c r="AX21" t="e">
        <f t="shared" si="30"/>
        <v>#DIV/0!</v>
      </c>
      <c r="AY21">
        <f t="shared" si="31"/>
        <v>2.158386702140791E-2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1800.04</v>
      </c>
      <c r="CU21">
        <f t="shared" si="43"/>
        <v>1513.2182999605106</v>
      </c>
      <c r="CV21">
        <f t="shared" si="44"/>
        <v>0.84065815201912775</v>
      </c>
      <c r="CW21">
        <f t="shared" si="45"/>
        <v>0.16087023339691672</v>
      </c>
      <c r="CX21">
        <v>6</v>
      </c>
      <c r="CY21">
        <v>0.5</v>
      </c>
      <c r="CZ21" t="s">
        <v>408</v>
      </c>
      <c r="DA21">
        <v>2</v>
      </c>
      <c r="DB21">
        <v>1678999372.5999999</v>
      </c>
      <c r="DC21">
        <v>400.012</v>
      </c>
      <c r="DD21">
        <v>442.15899999999999</v>
      </c>
      <c r="DE21">
        <v>19.194500000000001</v>
      </c>
      <c r="DF21">
        <v>11.9244</v>
      </c>
      <c r="DG21">
        <v>401.85899999999998</v>
      </c>
      <c r="DH21">
        <v>18.8325</v>
      </c>
      <c r="DI21">
        <v>500.14499999999998</v>
      </c>
      <c r="DJ21">
        <v>97.974000000000004</v>
      </c>
      <c r="DK21">
        <v>9.9993100000000001E-2</v>
      </c>
      <c r="DL21">
        <v>25.4254</v>
      </c>
      <c r="DM21">
        <v>25.005800000000001</v>
      </c>
      <c r="DN21">
        <v>999.9</v>
      </c>
      <c r="DO21">
        <v>0</v>
      </c>
      <c r="DP21">
        <v>0</v>
      </c>
      <c r="DQ21">
        <v>10002.5</v>
      </c>
      <c r="DR21">
        <v>0</v>
      </c>
      <c r="DS21">
        <v>1.8156100000000001E-3</v>
      </c>
      <c r="DT21">
        <v>-42.1462</v>
      </c>
      <c r="DU21">
        <v>407.84100000000001</v>
      </c>
      <c r="DV21">
        <v>447.495</v>
      </c>
      <c r="DW21">
        <v>7.2700899999999997</v>
      </c>
      <c r="DX21">
        <v>442.15899999999999</v>
      </c>
      <c r="DY21">
        <v>11.9244</v>
      </c>
      <c r="DZ21">
        <v>1.88056</v>
      </c>
      <c r="EA21">
        <v>1.16828</v>
      </c>
      <c r="EB21">
        <v>16.472999999999999</v>
      </c>
      <c r="EC21">
        <v>9.2034300000000009</v>
      </c>
      <c r="ED21">
        <v>1800.04</v>
      </c>
      <c r="EE21">
        <v>0.97799999999999998</v>
      </c>
      <c r="EF21">
        <v>2.1999999999999999E-2</v>
      </c>
      <c r="EG21">
        <v>0</v>
      </c>
      <c r="EH21">
        <v>1172.1400000000001</v>
      </c>
      <c r="EI21">
        <v>5.0000600000000004</v>
      </c>
      <c r="EJ21">
        <v>19386.8</v>
      </c>
      <c r="EK21">
        <v>16014.2</v>
      </c>
      <c r="EL21">
        <v>45.811999999999998</v>
      </c>
      <c r="EM21">
        <v>47.061999999999998</v>
      </c>
      <c r="EN21">
        <v>46.436999999999998</v>
      </c>
      <c r="EO21">
        <v>46.311999999999998</v>
      </c>
      <c r="EP21">
        <v>47.311999999999998</v>
      </c>
      <c r="EQ21">
        <v>1755.55</v>
      </c>
      <c r="ER21">
        <v>39.49</v>
      </c>
      <c r="ES21">
        <v>0</v>
      </c>
      <c r="ET21">
        <v>1678999373.5999999</v>
      </c>
      <c r="EU21">
        <v>0</v>
      </c>
      <c r="EV21">
        <v>1172.4228000000001</v>
      </c>
      <c r="EW21">
        <v>-0.94307693200796827</v>
      </c>
      <c r="EX21">
        <v>-18.092307801385839</v>
      </c>
      <c r="EY21">
        <v>19387.716</v>
      </c>
      <c r="EZ21">
        <v>15</v>
      </c>
      <c r="FA21">
        <v>1678996091.5999999</v>
      </c>
      <c r="FB21" t="s">
        <v>409</v>
      </c>
      <c r="FC21">
        <v>1678996075.5999999</v>
      </c>
      <c r="FD21">
        <v>1678996091.5999999</v>
      </c>
      <c r="FE21">
        <v>7</v>
      </c>
      <c r="FF21">
        <v>0.13100000000000001</v>
      </c>
      <c r="FG21">
        <v>-0.01</v>
      </c>
      <c r="FH21">
        <v>-1.9390000000000001</v>
      </c>
      <c r="FI21">
        <v>-2.5999999999999999E-2</v>
      </c>
      <c r="FJ21">
        <v>431</v>
      </c>
      <c r="FK21">
        <v>12</v>
      </c>
      <c r="FL21">
        <v>0.08</v>
      </c>
      <c r="FM21">
        <v>0.01</v>
      </c>
      <c r="FN21">
        <v>-42.261702499999998</v>
      </c>
      <c r="FO21">
        <v>0.57305403377120212</v>
      </c>
      <c r="FP21">
        <v>7.6792283100257153E-2</v>
      </c>
      <c r="FQ21">
        <v>-1</v>
      </c>
      <c r="FR21">
        <v>7.266734249999999</v>
      </c>
      <c r="FS21">
        <v>7.3435272044895684E-3</v>
      </c>
      <c r="FT21">
        <v>1.225652657770577E-3</v>
      </c>
      <c r="FU21">
        <v>-1</v>
      </c>
      <c r="FV21">
        <v>0</v>
      </c>
      <c r="FW21">
        <v>0</v>
      </c>
      <c r="FX21" t="s">
        <v>410</v>
      </c>
      <c r="FY21">
        <v>2.9325600000000001</v>
      </c>
      <c r="FZ21">
        <v>2.8290299999999999</v>
      </c>
      <c r="GA21">
        <v>9.9401699999999996E-2</v>
      </c>
      <c r="GB21">
        <v>0.105307</v>
      </c>
      <c r="GC21">
        <v>0.10012600000000001</v>
      </c>
      <c r="GD21">
        <v>6.9476099999999999E-2</v>
      </c>
      <c r="GE21">
        <v>23962.3</v>
      </c>
      <c r="GF21">
        <v>25396.6</v>
      </c>
      <c r="GG21">
        <v>24469.4</v>
      </c>
      <c r="GH21">
        <v>27689.4</v>
      </c>
      <c r="GI21">
        <v>29334.9</v>
      </c>
      <c r="GJ21">
        <v>37538.1</v>
      </c>
      <c r="GK21">
        <v>33539.699999999997</v>
      </c>
      <c r="GL21">
        <v>42586.3</v>
      </c>
      <c r="GM21">
        <v>1.79443</v>
      </c>
      <c r="GN21">
        <v>1.7399500000000001</v>
      </c>
      <c r="GO21">
        <v>7.5899099999999997E-2</v>
      </c>
      <c r="GP21">
        <v>0</v>
      </c>
      <c r="GQ21">
        <v>23.7593</v>
      </c>
      <c r="GR21">
        <v>999.9</v>
      </c>
      <c r="GS21">
        <v>35.1</v>
      </c>
      <c r="GT21">
        <v>29.8</v>
      </c>
      <c r="GU21">
        <v>15.0883</v>
      </c>
      <c r="GV21">
        <v>61.932299999999998</v>
      </c>
      <c r="GW21">
        <v>26.298100000000002</v>
      </c>
      <c r="GX21">
        <v>1</v>
      </c>
      <c r="GY21">
        <v>9.9138699999999996E-2</v>
      </c>
      <c r="GZ21">
        <v>2.5270299999999999</v>
      </c>
      <c r="HA21">
        <v>20.205200000000001</v>
      </c>
      <c r="HB21">
        <v>5.2276199999999999</v>
      </c>
      <c r="HC21">
        <v>11.992000000000001</v>
      </c>
      <c r="HD21">
        <v>4.9936499999999997</v>
      </c>
      <c r="HE21">
        <v>3.2909999999999999</v>
      </c>
      <c r="HF21">
        <v>7142.1</v>
      </c>
      <c r="HG21">
        <v>9999</v>
      </c>
      <c r="HH21">
        <v>9999</v>
      </c>
      <c r="HI21">
        <v>137.9</v>
      </c>
      <c r="HJ21">
        <v>1.8782099999999999</v>
      </c>
      <c r="HK21">
        <v>1.8741300000000001</v>
      </c>
      <c r="HL21">
        <v>1.87059</v>
      </c>
      <c r="HM21">
        <v>1.87256</v>
      </c>
      <c r="HN21">
        <v>1.8779699999999999</v>
      </c>
      <c r="HO21">
        <v>1.8742399999999999</v>
      </c>
      <c r="HP21">
        <v>1.8720300000000001</v>
      </c>
      <c r="HQ21">
        <v>1.8708899999999999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-1.847</v>
      </c>
      <c r="IF21">
        <v>0.36199999999999999</v>
      </c>
      <c r="IG21">
        <v>-0.48220863882303039</v>
      </c>
      <c r="IH21">
        <v>-3.8409413047910609E-3</v>
      </c>
      <c r="II21">
        <v>1.222025474305011E-6</v>
      </c>
      <c r="IJ21">
        <v>-2.7416089085140852E-10</v>
      </c>
      <c r="IK21">
        <v>-6.0874361141062309E-2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55</v>
      </c>
      <c r="IT21">
        <v>54.7</v>
      </c>
      <c r="IU21">
        <v>1.07544</v>
      </c>
      <c r="IV21">
        <v>2.5146500000000001</v>
      </c>
      <c r="IW21">
        <v>1.4477500000000001</v>
      </c>
      <c r="IX21">
        <v>2.2997999999999998</v>
      </c>
      <c r="IY21">
        <v>1.64673</v>
      </c>
      <c r="IZ21">
        <v>2.4377399999999998</v>
      </c>
      <c r="JA21">
        <v>33.490600000000001</v>
      </c>
      <c r="JB21">
        <v>23.938700000000001</v>
      </c>
      <c r="JC21">
        <v>18</v>
      </c>
      <c r="JD21">
        <v>360.75200000000001</v>
      </c>
      <c r="JE21">
        <v>401.97300000000001</v>
      </c>
      <c r="JF21">
        <v>21.086400000000001</v>
      </c>
      <c r="JG21">
        <v>28.446200000000001</v>
      </c>
      <c r="JH21">
        <v>30.0002</v>
      </c>
      <c r="JI21">
        <v>28.5974</v>
      </c>
      <c r="JJ21">
        <v>28.607199999999999</v>
      </c>
      <c r="JK21">
        <v>21.562000000000001</v>
      </c>
      <c r="JL21">
        <v>28.336600000000001</v>
      </c>
      <c r="JM21">
        <v>57.863399999999999</v>
      </c>
      <c r="JN21">
        <v>21.085799999999999</v>
      </c>
      <c r="JO21">
        <v>442.39499999999998</v>
      </c>
      <c r="JP21">
        <v>11.971500000000001</v>
      </c>
      <c r="JQ21">
        <v>99.517799999999994</v>
      </c>
      <c r="JR21">
        <v>99.598200000000006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2023-03-16T20:43:28Z</dcterms:created>
  <dcterms:modified xsi:type="dcterms:W3CDTF">2023-03-16T23:53:59Z</dcterms:modified>
</cp:coreProperties>
</file>