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U20" i="1" s="1"/>
  <c r="AV20" i="1" s="1"/>
  <c r="AX20" i="1" s="1"/>
  <c r="CT20" i="1"/>
  <c r="S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T19" i="1"/>
  <c r="BI19" i="1"/>
  <c r="BH19" i="1"/>
  <c r="BA19" i="1"/>
  <c r="BD19" i="1" s="1"/>
  <c r="AZ19" i="1"/>
  <c r="AT19" i="1"/>
  <c r="AN19" i="1"/>
  <c r="AI19" i="1"/>
  <c r="AG19" i="1" s="1"/>
  <c r="Y19" i="1"/>
  <c r="X19" i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/>
  <c r="K18" i="1" s="1"/>
  <c r="Y18" i="1"/>
  <c r="X18" i="1"/>
  <c r="W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P17" i="1"/>
  <c r="I20" i="1" l="1"/>
  <c r="H20" i="1" s="1"/>
  <c r="AA20" i="1" s="1"/>
  <c r="K20" i="1"/>
  <c r="N20" i="1"/>
  <c r="J20" i="1"/>
  <c r="AW20" i="1" s="1"/>
  <c r="AY20" i="1" s="1"/>
  <c r="J18" i="1"/>
  <c r="AW18" i="1" s="1"/>
  <c r="CU17" i="1"/>
  <c r="AV17" i="1" s="1"/>
  <c r="AX17" i="1" s="1"/>
  <c r="CU18" i="1"/>
  <c r="AV18" i="1" s="1"/>
  <c r="AX18" i="1" s="1"/>
  <c r="N18" i="1"/>
  <c r="W19" i="1"/>
  <c r="W21" i="1"/>
  <c r="CU19" i="1"/>
  <c r="AV19" i="1" s="1"/>
  <c r="AX19" i="1" s="1"/>
  <c r="CU21" i="1"/>
  <c r="AV21" i="1" s="1"/>
  <c r="AX21" i="1" s="1"/>
  <c r="W17" i="1"/>
  <c r="BG19" i="1"/>
  <c r="BF19" i="1"/>
  <c r="BJ19" i="1" s="1"/>
  <c r="BK19" i="1" s="1"/>
  <c r="BE19" i="1"/>
  <c r="BE20" i="1"/>
  <c r="BG20" i="1"/>
  <c r="BF20" i="1"/>
  <c r="BJ20" i="1" s="1"/>
  <c r="BK20" i="1" s="1"/>
  <c r="BG21" i="1"/>
  <c r="BF21" i="1"/>
  <c r="BJ21" i="1" s="1"/>
  <c r="BK21" i="1" s="1"/>
  <c r="BE21" i="1"/>
  <c r="I19" i="1"/>
  <c r="H19" i="1" s="1"/>
  <c r="AH19" i="1"/>
  <c r="N19" i="1"/>
  <c r="K19" i="1"/>
  <c r="J19" i="1"/>
  <c r="AW19" i="1" s="1"/>
  <c r="AY19" i="1" s="1"/>
  <c r="K17" i="1"/>
  <c r="I17" i="1"/>
  <c r="H17" i="1" s="1"/>
  <c r="J17" i="1"/>
  <c r="AW17" i="1" s="1"/>
  <c r="AY17" i="1" s="1"/>
  <c r="AH17" i="1"/>
  <c r="N17" i="1"/>
  <c r="AY18" i="1"/>
  <c r="BG18" i="1"/>
  <c r="BF18" i="1"/>
  <c r="BJ18" i="1" s="1"/>
  <c r="BK18" i="1" s="1"/>
  <c r="BE18" i="1"/>
  <c r="BG17" i="1"/>
  <c r="BF17" i="1"/>
  <c r="BJ17" i="1" s="1"/>
  <c r="BK17" i="1" s="1"/>
  <c r="BE17" i="1"/>
  <c r="K21" i="1"/>
  <c r="J21" i="1"/>
  <c r="AW21" i="1" s="1"/>
  <c r="AY21" i="1" s="1"/>
  <c r="I21" i="1"/>
  <c r="H21" i="1" s="1"/>
  <c r="AH21" i="1"/>
  <c r="N21" i="1"/>
  <c r="AH18" i="1"/>
  <c r="I18" i="1"/>
  <c r="H18" i="1" s="1"/>
  <c r="S19" i="1"/>
  <c r="S18" i="1"/>
  <c r="AH20" i="1"/>
  <c r="S17" i="1"/>
  <c r="S21" i="1"/>
  <c r="T20" i="1" l="1"/>
  <c r="U20" i="1" s="1"/>
  <c r="Q20" i="1" s="1"/>
  <c r="O20" i="1" s="1"/>
  <c r="R20" i="1" s="1"/>
  <c r="L20" i="1" s="1"/>
  <c r="M20" i="1" s="1"/>
  <c r="AA19" i="1"/>
  <c r="T17" i="1"/>
  <c r="U17" i="1" s="1"/>
  <c r="Q17" i="1" s="1"/>
  <c r="O17" i="1" s="1"/>
  <c r="R17" i="1" s="1"/>
  <c r="L17" i="1" s="1"/>
  <c r="M17" i="1" s="1"/>
  <c r="AA18" i="1"/>
  <c r="AA21" i="1"/>
  <c r="T21" i="1"/>
  <c r="U21" i="1" s="1"/>
  <c r="Q21" i="1" s="1"/>
  <c r="O21" i="1" s="1"/>
  <c r="R21" i="1" s="1"/>
  <c r="L21" i="1" s="1"/>
  <c r="M21" i="1" s="1"/>
  <c r="T18" i="1"/>
  <c r="U18" i="1" s="1"/>
  <c r="AA17" i="1"/>
  <c r="T19" i="1"/>
  <c r="U19" i="1" s="1"/>
  <c r="Q19" i="1" s="1"/>
  <c r="O19" i="1" s="1"/>
  <c r="R19" i="1" s="1"/>
  <c r="L19" i="1" s="1"/>
  <c r="M19" i="1" s="1"/>
  <c r="AC20" i="1" l="1"/>
  <c r="V20" i="1"/>
  <c r="Z20" i="1" s="1"/>
  <c r="AB20" i="1"/>
  <c r="V19" i="1"/>
  <c r="Z19" i="1" s="1"/>
  <c r="AC19" i="1"/>
  <c r="AB19" i="1"/>
  <c r="AC21" i="1"/>
  <c r="V21" i="1"/>
  <c r="Z21" i="1" s="1"/>
  <c r="AB21" i="1"/>
  <c r="V18" i="1"/>
  <c r="Z18" i="1" s="1"/>
  <c r="AC18" i="1"/>
  <c r="AB18" i="1"/>
  <c r="Q18" i="1"/>
  <c r="O18" i="1" s="1"/>
  <c r="R18" i="1" s="1"/>
  <c r="L18" i="1" s="1"/>
  <c r="M18" i="1" s="1"/>
  <c r="AC17" i="1"/>
  <c r="V17" i="1"/>
  <c r="Z17" i="1" s="1"/>
  <c r="AB17" i="1"/>
  <c r="AD17" i="1" l="1"/>
  <c r="AD20" i="1"/>
  <c r="AD19" i="1"/>
  <c r="AD18" i="1"/>
  <c r="AD21" i="1"/>
</calcChain>
</file>

<file path=xl/sharedStrings.xml><?xml version="1.0" encoding="utf-8"?>
<sst xmlns="http://schemas.openxmlformats.org/spreadsheetml/2006/main" count="915" uniqueCount="424">
  <si>
    <t>File opened</t>
  </si>
  <si>
    <t>2023-03-16 16:52:21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</si>
  <si>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</si>
  <si>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</si>
  <si>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</si>
  <si>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</si>
  <si>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</si>
  <si>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</si>
  <si>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</si>
  <si>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</si>
  <si>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</si>
  <si>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</si>
  <si>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</si>
  <si>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</si>
  <si>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</si>
  <si>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</si>
  <si>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</si>
  <si>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</si>
  <si>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</si>
  <si>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</si>
  <si>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</si>
  <si>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</si>
  <si>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</si>
  <si>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</si>
  <si>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</si>
  <si>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</si>
  <si>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</si>
  <si>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16:52:21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</si>
  <si>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</si>
  <si>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</si>
  <si>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</si>
  <si>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</si>
  <si>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</si>
  <si>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</si>
  <si>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</si>
  <si>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</si>
  <si>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</si>
  <si>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</si>
  <si>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</si>
  <si>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</si>
  <si>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</si>
  <si>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</si>
  <si>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</si>
  <si>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</si>
  <si>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</si>
  <si>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</si>
  <si>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</si>
  <si>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</si>
  <si>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</si>
  <si>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</si>
  <si>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</si>
  <si>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</si>
  <si>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</si>
  <si>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</si>
  <si>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</si>
  <si>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</si>
  <si>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</si>
  <si>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</si>
  <si>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</si>
  <si>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</si>
  <si>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</si>
  <si>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</si>
  <si>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</si>
  <si>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</si>
  <si>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</si>
  <si>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</si>
  <si>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</si>
  <si>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</si>
  <si>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</si>
  <si>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</si>
  <si>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</si>
  <si>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</si>
  <si>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</si>
  <si>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</si>
  <si>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</si>
  <si>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</si>
  <si>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</si>
  <si>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</si>
  <si>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</si>
  <si>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</si>
  <si>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</si>
  <si>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</si>
  <si>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</si>
  <si>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</si>
  <si>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</si>
  <si>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</si>
  <si>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</si>
  <si>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</si>
  <si>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</si>
  <si>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</si>
  <si>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</si>
  <si>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</si>
  <si>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</si>
  <si>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</si>
  <si>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</si>
  <si>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</si>
  <si>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</si>
  <si>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</si>
  <si>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</si>
  <si>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</si>
  <si>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</si>
  <si>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</si>
  <si>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</si>
  <si>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</si>
  <si>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</si>
  <si>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</si>
  <si>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</si>
  <si>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</si>
  <si>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</si>
  <si>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</si>
  <si>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</si>
  <si>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</si>
  <si>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</si>
  <si>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</si>
  <si>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</si>
  <si>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</si>
  <si>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</si>
  <si>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</si>
  <si>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</si>
  <si>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</si>
  <si>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</si>
  <si>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</si>
  <si>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</si>
  <si>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</si>
  <si>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</si>
  <si>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</si>
  <si>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</si>
  <si>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</si>
  <si>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</si>
  <si>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</si>
  <si>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</si>
  <si>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</si>
  <si>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</si>
  <si>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</si>
  <si>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</si>
  <si>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</si>
  <si>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</si>
  <si>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</si>
  <si>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</si>
  <si>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</si>
  <si>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</si>
  <si>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</si>
  <si>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</si>
  <si>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</si>
  <si>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</si>
  <si>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</si>
  <si>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</si>
  <si>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</si>
  <si>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</si>
  <si>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</si>
  <si>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</si>
  <si>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</si>
  <si>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</si>
  <si>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</si>
  <si>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</si>
  <si>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</si>
  <si>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</si>
  <si>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</si>
  <si>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</si>
  <si>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</si>
  <si>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</si>
  <si>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</si>
  <si>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</si>
  <si>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</si>
  <si>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</si>
  <si>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</si>
  <si>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</si>
  <si>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</si>
  <si>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</si>
  <si>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</si>
  <si>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</si>
  <si>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</si>
  <si>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</si>
  <si>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</si>
  <si>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</si>
  <si>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</si>
  <si>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</si>
  <si>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</si>
  <si>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</si>
  <si>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</si>
  <si>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</si>
  <si>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</si>
  <si>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</si>
  <si>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</si>
  <si>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</si>
  <si>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</si>
  <si>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</si>
  <si>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</si>
  <si>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</si>
  <si>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</si>
  <si>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</si>
  <si>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</si>
  <si>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</si>
  <si>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</si>
  <si>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</si>
  <si>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</si>
  <si>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</si>
  <si>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</si>
  <si>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</si>
  <si>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</si>
  <si>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</si>
  <si>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</si>
  <si>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</si>
  <si>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</si>
  <si>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</si>
  <si>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</si>
  <si>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</si>
  <si>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</si>
  <si>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</si>
  <si>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</si>
  <si>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</si>
  <si>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</si>
  <si>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</si>
  <si>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</si>
  <si>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</si>
  <si>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</si>
  <si>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</si>
  <si>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</si>
  <si>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</si>
  <si>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</si>
  <si>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</si>
  <si>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</si>
  <si>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</si>
  <si>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</si>
  <si>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</si>
  <si>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</si>
  <si>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</si>
  <si>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</si>
  <si>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</si>
  <si>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</si>
  <si>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</si>
  <si>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</si>
  <si>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</si>
  <si>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</si>
  <si>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</si>
  <si>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</si>
  <si>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</si>
  <si>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</si>
  <si>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</si>
  <si>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</si>
  <si>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</si>
  <si>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</si>
  <si>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</si>
  <si>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</si>
  <si>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</si>
  <si>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</si>
  <si>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</si>
  <si>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</si>
  <si>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</si>
  <si>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</si>
  <si>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</si>
  <si>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</si>
  <si>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</si>
  <si>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</si>
  <si>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</si>
  <si>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</si>
  <si>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</si>
  <si>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</si>
  <si>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</si>
  <si>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</si>
  <si>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</si>
  <si>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</si>
  <si>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</si>
  <si>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</si>
  <si>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</si>
  <si>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</si>
  <si>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</si>
  <si>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</si>
  <si>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</si>
  <si>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</si>
  <si>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</si>
  <si>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</si>
  <si>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</si>
  <si>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</si>
  <si>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</si>
  <si>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</si>
  <si>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</si>
  <si>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</si>
  <si>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</si>
  <si>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</si>
  <si>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</si>
  <si>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</si>
  <si>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</si>
  <si>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</si>
  <si>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</si>
  <si>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</si>
  <si>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</si>
  <si>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</si>
  <si>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</si>
  <si>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</si>
  <si>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</si>
  <si>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</si>
  <si>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</si>
  <si>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</si>
  <si>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</si>
  <si>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</si>
  <si>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</si>
  <si>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</si>
  <si>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</si>
  <si>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</si>
  <si>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</si>
  <si>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</si>
  <si>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</si>
  <si>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</si>
  <si>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</si>
  <si>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</si>
  <si>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</si>
  <si>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</si>
  <si>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</si>
  <si>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</si>
  <si>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</si>
  <si>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</si>
  <si>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</si>
  <si>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</si>
  <si>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</si>
  <si>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</si>
  <si>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</si>
  <si>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</si>
  <si>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</si>
  <si>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</si>
  <si>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</si>
  <si>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</si>
  <si>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</si>
  <si>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</si>
  <si>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</si>
  <si>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</si>
  <si>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</si>
  <si>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</si>
  <si>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</si>
  <si>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</si>
  <si>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</si>
  <si>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</si>
  <si>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</si>
  <si>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</si>
  <si>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</si>
  <si>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</si>
  <si>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</si>
  <si>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</si>
  <si>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</si>
  <si>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</si>
  <si>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</si>
  <si>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</si>
  <si>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</si>
  <si>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</si>
  <si>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</si>
  <si>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</si>
  <si>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</si>
  <si>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</si>
  <si>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</si>
  <si>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</si>
  <si>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</si>
  <si>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</si>
  <si>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</si>
  <si>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</si>
  <si>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</si>
  <si>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</si>
  <si>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</si>
  <si>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</si>
  <si>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</si>
  <si>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</si>
  <si>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</si>
  <si>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</si>
  <si>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</si>
  <si>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</si>
  <si>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</si>
  <si>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</si>
  <si>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</si>
  <si>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</si>
  <si>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</si>
  <si>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</si>
  <si>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</si>
  <si>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</si>
  <si>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</si>
  <si>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</si>
  <si>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</si>
  <si>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</si>
  <si>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</si>
  <si>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</si>
  <si>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</si>
  <si>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</si>
  <si>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</si>
  <si>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</si>
  <si>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</si>
  <si>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</si>
  <si>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</si>
  <si>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</si>
  <si>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</si>
  <si>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</si>
  <si>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</si>
  <si>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</si>
  <si>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</si>
  <si>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</si>
  <si>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</si>
  <si>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</si>
  <si>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</si>
  <si>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</si>
  <si>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</si>
  <si>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</si>
  <si>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</si>
  <si>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</si>
  <si>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</si>
  <si>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</si>
  <si>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</si>
  <si>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</si>
  <si>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</si>
  <si>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</si>
  <si>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</si>
  <si>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</si>
  <si>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</si>
  <si>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16:34:12</t>
  </si>
  <si>
    <t>0/0</t>
  </si>
  <si>
    <t>00000000</t>
  </si>
  <si>
    <t>iiiiiiii</t>
  </si>
  <si>
    <t>off</t>
  </si>
  <si>
    <t>20230316 17:15:52</t>
  </si>
  <si>
    <t>17:15:52</t>
  </si>
  <si>
    <t>20230316 17:18:52</t>
  </si>
  <si>
    <t>17:18:52</t>
  </si>
  <si>
    <t>20230316 17:21:52</t>
  </si>
  <si>
    <t>17:21:52</t>
  </si>
  <si>
    <t>20230316 17:24:52</t>
  </si>
  <si>
    <t>17:24:52</t>
  </si>
  <si>
    <t>20230316 17:27:52</t>
  </si>
  <si>
    <t>17:27:52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</si>
</sst>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6</v>
      </c>
      <c r="B17">
        <v>1679004952</v>
      </c>
      <c r="C17">
        <v>900</v>
      </c>
      <c r="D17" t="s">
        <v>414</v>
      </c>
      <c r="E17" t="s">
        <v>415</v>
      </c>
      <c r="F17" t="s">
        <v>406</v>
      </c>
      <c r="G17">
        <v>1679004952</v>
      </c>
      <c r="H17">
        <f t="shared" ref="H17:H21" si="0">(I17)/1000</f>
        <v>5.5636484871286898E-3</v>
      </c>
      <c r="I17">
        <f t="shared" ref="I17:I21" si="1">1000*DI17*AG17*(DE17-DF17)/(100*CX17*(1000-AG17*DE17))</f>
        <v>5.56364848712869</v>
      </c>
      <c r="J17">
        <f t="shared" ref="J17:J21" si="2">DI17*AG17*(DD17-DC17*(1000-AG17*DF17)/(1000-AG17*DE17))/(100*CX17)</f>
        <v>33.936221232749304</v>
      </c>
      <c r="K17">
        <f t="shared" ref="K17:K21" si="3">DC17 - IF(AG17&gt;1, J17*CX17*100/(AI17*DQ17), 0)</f>
        <v>399.64800000000002</v>
      </c>
      <c r="L17">
        <f t="shared" ref="L17:L21" si="4">((R17-H17/2)*K17-J17)/(R17+H17/2)</f>
        <v>260.87238001859839</v>
      </c>
      <c r="M17">
        <f t="shared" ref="M17:M21" si="5">L17*(DJ17+DK17)/1000</f>
        <v>25.545999266266136</v>
      </c>
      <c r="N17">
        <f t="shared" ref="N17:N21" si="6">(DC17 - IF(AG17&gt;1, J17*CX17*100/(AI17*DQ17), 0))*(DJ17+DK17)/1000</f>
        <v>39.135639863587201</v>
      </c>
      <c r="O17">
        <f t="shared" ref="O17:O21" si="7">2/((1/Q17-1/P17)+SIGN(Q17)*SQRT((1/Q17-1/P17)*(1/Q17-1/P17) + 4*CY17/((CY17+1)*(CY17+1))*(2*1/Q17*1/P17-1/P17*1/P17)))</f>
        <v>0.44227688474058119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2.8931913079216929</v>
      </c>
      <c r="Q17">
        <f t="shared" ref="Q17:Q21" si="9">H17*(1000-(1000*0.61365*EXP(17.502*U17/(240.97+U17))/(DJ17+DK17)+DE17)/2)/(1000*0.61365*EXP(17.502*U17/(240.97+U17))/(DJ17+DK17)-DE17)</f>
        <v>0.40785909551255489</v>
      </c>
      <c r="R17">
        <f t="shared" ref="R17:R21" si="10">1/((CY17+1)/(O17/1.6)+1/(P17/1.37)) + CY17/((CY17+1)/(O17/1.6) + CY17/(P17/1.37))</f>
        <v>0.25778067389681025</v>
      </c>
      <c r="S17">
        <f t="shared" ref="S17:S21" si="11">(CT17*CW17)</f>
        <v>289.54673992379855</v>
      </c>
      <c r="T17">
        <f t="shared" ref="T17:T21" si="12">(DL17+(S17+2*0.95*0.0000000567*(((DL17+$B$7)+273)^4-(DL17+273)^4)-44100*H17)/(1.84*29.3*P17+8*0.95*0.0000000567*(DL17+273)^3))</f>
        <v>25.654536048205088</v>
      </c>
      <c r="U17">
        <f t="shared" ref="U17:U21" si="13">($C$7*DM17+$D$7*DN17+$E$7*T17)</f>
        <v>25.023099999999999</v>
      </c>
      <c r="V17">
        <f t="shared" ref="V17:V21" si="14">0.61365*EXP(17.502*U17/(240.97+U17))</f>
        <v>3.184059281130009</v>
      </c>
      <c r="W17">
        <f t="shared" ref="W17:W21" si="15">(X17/Y17*100)</f>
        <v>57.852823060248383</v>
      </c>
      <c r="X17">
        <f t="shared" ref="X17:X21" si="16">DE17*(DJ17+DK17)/1000</f>
        <v>1.8828092412753001</v>
      </c>
      <c r="Y17">
        <f t="shared" ref="Y17:Y21" si="17">0.61365*EXP(17.502*DL17/(240.97+DL17))</f>
        <v>3.2544811846338559</v>
      </c>
      <c r="Z17">
        <f t="shared" ref="Z17:Z21" si="18">(V17-DE17*(DJ17+DK17)/1000)</f>
        <v>1.3012500398547089</v>
      </c>
      <c r="AA17">
        <f t="shared" ref="AA17:AA21" si="19">(-H17*44100)</f>
        <v>-245.35689828237523</v>
      </c>
      <c r="AB17">
        <f t="shared" ref="AB17:AB21" si="20">2*29.3*P17*0.92*(DL17-U17)</f>
        <v>57.321815698807768</v>
      </c>
      <c r="AC17">
        <f t="shared" ref="AC17:AC21" si="21">2*0.95*0.0000000567*(((DL17+$B$7)+273)^4-(U17+273)^4)</f>
        <v>4.1995910861672057</v>
      </c>
      <c r="AD17">
        <f t="shared" ref="AD17:AD21" si="22">S17+AC17+AA17+AB17</f>
        <v>105.71124842639833</v>
      </c>
      <c r="AE17">
        <v>102</v>
      </c>
      <c r="AF17">
        <v>20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52065.648585950003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1513.0835999605174</v>
      </c>
      <c r="AW17">
        <f t="shared" ref="AW17:AW21" si="29">J17</f>
        <v>33.936221232749304</v>
      </c>
      <c r="AX17" t="e">
        <f t="shared" ref="AX17:AX21" si="30">AT17*AU17*AV17</f>
        <v>#DIV/0!</v>
      </c>
      <c r="AY17">
        <f t="shared" ref="AY17:AY21" si="31">(AW17-AO17)/AV17</f>
        <v>2.2428516992474733E-2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1799.88</v>
      </c>
      <c r="CU17">
        <f t="shared" ref="CU17:CU21" si="43">CT17*CV17</f>
        <v>1513.0835999605174</v>
      </c>
      <c r="CV17">
        <f t="shared" ref="CV17:CV21" si="44">($B$11*$D$9+$C$11*$D$9+$F$11*((EQ17+EI17)/MAX(EQ17+EI17+ER17, 0.1)*$I$9+ER17/MAX(EQ17+EI17+ER17, 0.1)*$J$9))/($B$11+$C$11+$F$11)</f>
        <v>0.84065804384765508</v>
      </c>
      <c r="CW17">
        <f t="shared" ref="CW17:CW21" si="45">($B$11*$K$9+$C$11*$K$9+$F$11*((EQ17+EI17)/MAX(EQ17+EI17+ER17, 0.1)*$P$9+ER17/MAX(EQ17+EI17+ER17, 0.1)*$Q$9))/($B$11+$C$11+$F$11)</f>
        <v>0.16087002462597425</v>
      </c>
      <c r="CX17">
        <v>6</v>
      </c>
      <c r="CY17">
        <v>0.5</v>
      </c>
      <c r="CZ17" t="s">
        <v>408</v>
      </c>
      <c r="DA17">
        <v>2</v>
      </c>
      <c r="DB17">
        <v>1679004952</v>
      </c>
      <c r="DC17">
        <v>399.64800000000002</v>
      </c>
      <c r="DD17">
        <v>443.02699999999999</v>
      </c>
      <c r="DE17">
        <v>19.227</v>
      </c>
      <c r="DF17">
        <v>12.680899999999999</v>
      </c>
      <c r="DG17">
        <v>401.286</v>
      </c>
      <c r="DH17">
        <v>18.8809</v>
      </c>
      <c r="DI17">
        <v>500.14600000000002</v>
      </c>
      <c r="DJ17">
        <v>97.825400000000002</v>
      </c>
      <c r="DK17">
        <v>9.9873900000000002E-2</v>
      </c>
      <c r="DL17">
        <v>25.390599999999999</v>
      </c>
      <c r="DM17">
        <v>25.023099999999999</v>
      </c>
      <c r="DN17">
        <v>999.9</v>
      </c>
      <c r="DO17">
        <v>0</v>
      </c>
      <c r="DP17">
        <v>0</v>
      </c>
      <c r="DQ17">
        <v>10011.9</v>
      </c>
      <c r="DR17">
        <v>0</v>
      </c>
      <c r="DS17">
        <v>1.8633899999999999E-3</v>
      </c>
      <c r="DT17">
        <v>-43.378399999999999</v>
      </c>
      <c r="DU17">
        <v>407.483</v>
      </c>
      <c r="DV17">
        <v>448.71699999999998</v>
      </c>
      <c r="DW17">
        <v>6.5461600000000004</v>
      </c>
      <c r="DX17">
        <v>443.02699999999999</v>
      </c>
      <c r="DY17">
        <v>12.680899999999999</v>
      </c>
      <c r="DZ17">
        <v>1.88089</v>
      </c>
      <c r="EA17">
        <v>1.24051</v>
      </c>
      <c r="EB17">
        <v>16.4758</v>
      </c>
      <c r="EC17">
        <v>10.0968</v>
      </c>
      <c r="ED17">
        <v>1799.88</v>
      </c>
      <c r="EE17">
        <v>0.97800299999999996</v>
      </c>
      <c r="EF17">
        <v>2.1996700000000001E-2</v>
      </c>
      <c r="EG17">
        <v>0</v>
      </c>
      <c r="EH17">
        <v>1060.51</v>
      </c>
      <c r="EI17">
        <v>5.0000600000000004</v>
      </c>
      <c r="EJ17">
        <v>17464.7</v>
      </c>
      <c r="EK17">
        <v>16012.8</v>
      </c>
      <c r="EL17">
        <v>45.5</v>
      </c>
      <c r="EM17">
        <v>46.5</v>
      </c>
      <c r="EN17">
        <v>46.125</v>
      </c>
      <c r="EO17">
        <v>45.875</v>
      </c>
      <c r="EP17">
        <v>47</v>
      </c>
      <c r="EQ17">
        <v>1755.4</v>
      </c>
      <c r="ER17">
        <v>39.479999999999997</v>
      </c>
      <c r="ES17">
        <v>0</v>
      </c>
      <c r="ET17">
        <v>1679004953</v>
      </c>
      <c r="EU17">
        <v>0</v>
      </c>
      <c r="EV17">
        <v>1060.801538461538</v>
      </c>
      <c r="EW17">
        <v>-0.89641025033386423</v>
      </c>
      <c r="EX17">
        <v>-7.6752136162728606</v>
      </c>
      <c r="EY17">
        <v>17468.311538461541</v>
      </c>
      <c r="EZ17">
        <v>15</v>
      </c>
      <c r="FA17">
        <v>1679002452.0999999</v>
      </c>
      <c r="FB17" t="s">
        <v>409</v>
      </c>
      <c r="FC17">
        <v>1679002436.5999999</v>
      </c>
      <c r="FD17">
        <v>1679002452.0999999</v>
      </c>
      <c r="FE17">
        <v>10</v>
      </c>
      <c r="FF17">
        <v>-8.4000000000000005E-2</v>
      </c>
      <c r="FG17">
        <v>3.4000000000000002E-2</v>
      </c>
      <c r="FH17">
        <v>-1.7050000000000001</v>
      </c>
      <c r="FI17">
        <v>-0.13</v>
      </c>
      <c r="FJ17">
        <v>422</v>
      </c>
      <c r="FK17">
        <v>1</v>
      </c>
      <c r="FL17">
        <v>0.09</v>
      </c>
      <c r="FM17">
        <v>0.03</v>
      </c>
      <c r="FN17">
        <v>-42.724900000000012</v>
      </c>
      <c r="FO17">
        <v>-1.2377110694183411</v>
      </c>
      <c r="FP17">
        <v>0.25951176370253409</v>
      </c>
      <c r="FQ17">
        <v>-1</v>
      </c>
      <c r="FR17">
        <v>6.5431319999999999</v>
      </c>
      <c r="FS17">
        <v>3.5237223264529431E-2</v>
      </c>
      <c r="FT17">
        <v>3.9888376753134114E-3</v>
      </c>
      <c r="FU17">
        <v>-1</v>
      </c>
      <c r="FV17">
        <v>0</v>
      </c>
      <c r="FW17">
        <v>0</v>
      </c>
      <c r="FX17" t="s">
        <v>410</v>
      </c>
      <c r="FY17">
        <v>2.93268</v>
      </c>
      <c r="FZ17">
        <v>2.8289900000000001</v>
      </c>
      <c r="GA17">
        <v>9.9171400000000007E-2</v>
      </c>
      <c r="GB17">
        <v>0.10534200000000001</v>
      </c>
      <c r="GC17">
        <v>0.100186</v>
      </c>
      <c r="GD17">
        <v>7.2633199999999995E-2</v>
      </c>
      <c r="GE17">
        <v>23970.6</v>
      </c>
      <c r="GF17">
        <v>25400.1</v>
      </c>
      <c r="GG17">
        <v>24471.3</v>
      </c>
      <c r="GH17">
        <v>27693.8</v>
      </c>
      <c r="GI17">
        <v>29334.3</v>
      </c>
      <c r="GJ17">
        <v>37416.800000000003</v>
      </c>
      <c r="GK17">
        <v>33541.599999999999</v>
      </c>
      <c r="GL17">
        <v>42593.599999999999</v>
      </c>
      <c r="GM17">
        <v>1.7955700000000001</v>
      </c>
      <c r="GN17">
        <v>1.7443299999999999</v>
      </c>
      <c r="GO17">
        <v>7.0534600000000003E-2</v>
      </c>
      <c r="GP17">
        <v>0</v>
      </c>
      <c r="GQ17">
        <v>23.864799999999999</v>
      </c>
      <c r="GR17">
        <v>999.9</v>
      </c>
      <c r="GS17">
        <v>37.9</v>
      </c>
      <c r="GT17">
        <v>29.7</v>
      </c>
      <c r="GU17">
        <v>16.223099999999999</v>
      </c>
      <c r="GV17">
        <v>61.947400000000002</v>
      </c>
      <c r="GW17">
        <v>25.8293</v>
      </c>
      <c r="GX17">
        <v>1</v>
      </c>
      <c r="GY17">
        <v>9.4179399999999996E-2</v>
      </c>
      <c r="GZ17">
        <v>3.11876</v>
      </c>
      <c r="HA17">
        <v>20.1965</v>
      </c>
      <c r="HB17">
        <v>5.22912</v>
      </c>
      <c r="HC17">
        <v>11.992000000000001</v>
      </c>
      <c r="HD17">
        <v>4.99505</v>
      </c>
      <c r="HE17">
        <v>3.2909999999999999</v>
      </c>
      <c r="HF17">
        <v>7252.3</v>
      </c>
      <c r="HG17">
        <v>9999</v>
      </c>
      <c r="HH17">
        <v>9999</v>
      </c>
      <c r="HI17">
        <v>139.4</v>
      </c>
      <c r="HJ17">
        <v>1.8782000000000001</v>
      </c>
      <c r="HK17">
        <v>1.87409</v>
      </c>
      <c r="HL17">
        <v>1.8705700000000001</v>
      </c>
      <c r="HM17">
        <v>1.8725700000000001</v>
      </c>
      <c r="HN17">
        <v>1.8779600000000001</v>
      </c>
      <c r="HO17">
        <v>1.8742399999999999</v>
      </c>
      <c r="HP17">
        <v>1.8720300000000001</v>
      </c>
      <c r="HQ17">
        <v>1.8708899999999999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-1.6379999999999999</v>
      </c>
      <c r="IF17">
        <v>0.34610000000000002</v>
      </c>
      <c r="IG17">
        <v>-0.27502708526600989</v>
      </c>
      <c r="IH17">
        <v>-3.8409413047910609E-3</v>
      </c>
      <c r="II17">
        <v>1.222025474305011E-6</v>
      </c>
      <c r="IJ17">
        <v>-2.7416089085140852E-10</v>
      </c>
      <c r="IK17">
        <v>-8.0346318306493525E-2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41.9</v>
      </c>
      <c r="IT17">
        <v>41.7</v>
      </c>
      <c r="IU17">
        <v>1.0778799999999999</v>
      </c>
      <c r="IV17">
        <v>2.51953</v>
      </c>
      <c r="IW17">
        <v>1.4477500000000001</v>
      </c>
      <c r="IX17">
        <v>2.3010299999999999</v>
      </c>
      <c r="IY17">
        <v>1.64673</v>
      </c>
      <c r="IZ17">
        <v>2.32056</v>
      </c>
      <c r="JA17">
        <v>33.490600000000001</v>
      </c>
      <c r="JB17">
        <v>23.9299</v>
      </c>
      <c r="JC17">
        <v>18</v>
      </c>
      <c r="JD17">
        <v>360.74599999999998</v>
      </c>
      <c r="JE17">
        <v>403.85500000000002</v>
      </c>
      <c r="JF17">
        <v>20.506599999999999</v>
      </c>
      <c r="JG17">
        <v>28.359000000000002</v>
      </c>
      <c r="JH17">
        <v>30.0002</v>
      </c>
      <c r="JI17">
        <v>28.5001</v>
      </c>
      <c r="JJ17">
        <v>28.5076</v>
      </c>
      <c r="JK17">
        <v>21.6051</v>
      </c>
      <c r="JL17">
        <v>29.735900000000001</v>
      </c>
      <c r="JM17">
        <v>63.6402</v>
      </c>
      <c r="JN17">
        <v>20.5029</v>
      </c>
      <c r="JO17">
        <v>443.76100000000002</v>
      </c>
      <c r="JP17">
        <v>12.699400000000001</v>
      </c>
      <c r="JQ17">
        <v>99.5244</v>
      </c>
      <c r="JR17">
        <v>99.614699999999999</v>
      </c>
    </row>
    <row r="18" spans="1:278" x14ac:dyDescent="0.25">
      <c r="A18">
        <v>7</v>
      </c>
      <c r="B18">
        <v>1679005132</v>
      </c>
      <c r="C18">
        <v>1080</v>
      </c>
      <c r="D18" t="s">
        <v>416</v>
      </c>
      <c r="E18" t="s">
        <v>417</v>
      </c>
      <c r="F18" t="s">
        <v>406</v>
      </c>
      <c r="G18">
        <v>1679005132</v>
      </c>
      <c r="H18">
        <f t="shared" si="0"/>
        <v>5.6407170521986108E-3</v>
      </c>
      <c r="I18">
        <f t="shared" si="1"/>
        <v>5.6407170521986112</v>
      </c>
      <c r="J18">
        <f t="shared" si="2"/>
        <v>33.55060846768697</v>
      </c>
      <c r="K18">
        <f t="shared" si="3"/>
        <v>400.26</v>
      </c>
      <c r="L18">
        <f t="shared" si="4"/>
        <v>265.46431446620676</v>
      </c>
      <c r="M18">
        <f t="shared" si="5"/>
        <v>25.993963467955378</v>
      </c>
      <c r="N18">
        <f t="shared" si="6"/>
        <v>39.193003544016001</v>
      </c>
      <c r="O18">
        <f t="shared" si="7"/>
        <v>0.45158398391763038</v>
      </c>
      <c r="P18">
        <f t="shared" si="8"/>
        <v>2.8923115717460823</v>
      </c>
      <c r="Q18">
        <f t="shared" si="9"/>
        <v>0.41575525487166265</v>
      </c>
      <c r="R18">
        <f t="shared" si="10"/>
        <v>0.26282881068282793</v>
      </c>
      <c r="S18">
        <f t="shared" si="11"/>
        <v>289.58025592380733</v>
      </c>
      <c r="T18">
        <f t="shared" si="12"/>
        <v>25.616708493295324</v>
      </c>
      <c r="U18">
        <f t="shared" si="13"/>
        <v>24.999700000000001</v>
      </c>
      <c r="V18">
        <f t="shared" si="14"/>
        <v>3.1796207195764152</v>
      </c>
      <c r="W18">
        <f t="shared" si="15"/>
        <v>57.996121743719542</v>
      </c>
      <c r="X18">
        <f t="shared" si="16"/>
        <v>1.8854766395388001</v>
      </c>
      <c r="Y18">
        <f t="shared" si="17"/>
        <v>3.2510391778791314</v>
      </c>
      <c r="Z18">
        <f t="shared" si="18"/>
        <v>1.2941440800376152</v>
      </c>
      <c r="AA18">
        <f t="shared" si="19"/>
        <v>-248.75562200195873</v>
      </c>
      <c r="AB18">
        <f t="shared" si="20"/>
        <v>58.177595473224329</v>
      </c>
      <c r="AC18">
        <f t="shared" si="21"/>
        <v>4.2627013862821324</v>
      </c>
      <c r="AD18">
        <f t="shared" si="22"/>
        <v>103.26493078135505</v>
      </c>
      <c r="AE18">
        <v>102</v>
      </c>
      <c r="AF18">
        <v>20</v>
      </c>
      <c r="AG18">
        <f t="shared" si="23"/>
        <v>1</v>
      </c>
      <c r="AH18">
        <f t="shared" si="24"/>
        <v>0</v>
      </c>
      <c r="AI18">
        <f t="shared" si="25"/>
        <v>52043.407032736839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1513.2599999605218</v>
      </c>
      <c r="AW18">
        <f t="shared" si="29"/>
        <v>33.55060846768697</v>
      </c>
      <c r="AX18" t="e">
        <f t="shared" si="30"/>
        <v>#DIV/0!</v>
      </c>
      <c r="AY18">
        <f t="shared" si="31"/>
        <v>2.2171079965479987E-2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1800.09</v>
      </c>
      <c r="CU18">
        <f t="shared" si="43"/>
        <v>1513.2599999605218</v>
      </c>
      <c r="CV18">
        <f t="shared" si="44"/>
        <v>0.84065796707971374</v>
      </c>
      <c r="CW18">
        <f t="shared" si="45"/>
        <v>0.16086987646384757</v>
      </c>
      <c r="CX18">
        <v>6</v>
      </c>
      <c r="CY18">
        <v>0.5</v>
      </c>
      <c r="CZ18" t="s">
        <v>408</v>
      </c>
      <c r="DA18">
        <v>2</v>
      </c>
      <c r="DB18">
        <v>1679005132</v>
      </c>
      <c r="DC18">
        <v>400.26</v>
      </c>
      <c r="DD18">
        <v>443.21499999999997</v>
      </c>
      <c r="DE18">
        <v>19.255500000000001</v>
      </c>
      <c r="DF18">
        <v>12.619300000000001</v>
      </c>
      <c r="DG18">
        <v>401.899</v>
      </c>
      <c r="DH18">
        <v>18.907399999999999</v>
      </c>
      <c r="DI18">
        <v>500.17500000000001</v>
      </c>
      <c r="DJ18">
        <v>97.819000000000003</v>
      </c>
      <c r="DK18">
        <v>9.9861599999999995E-2</v>
      </c>
      <c r="DL18">
        <v>25.372800000000002</v>
      </c>
      <c r="DM18">
        <v>24.999700000000001</v>
      </c>
      <c r="DN18">
        <v>999.9</v>
      </c>
      <c r="DO18">
        <v>0</v>
      </c>
      <c r="DP18">
        <v>0</v>
      </c>
      <c r="DQ18">
        <v>10007.5</v>
      </c>
      <c r="DR18">
        <v>0</v>
      </c>
      <c r="DS18">
        <v>1.8156100000000001E-3</v>
      </c>
      <c r="DT18">
        <v>-42.954799999999999</v>
      </c>
      <c r="DU18">
        <v>408.11900000000003</v>
      </c>
      <c r="DV18">
        <v>448.87900000000002</v>
      </c>
      <c r="DW18">
        <v>6.6361800000000004</v>
      </c>
      <c r="DX18">
        <v>443.21499999999997</v>
      </c>
      <c r="DY18">
        <v>12.619300000000001</v>
      </c>
      <c r="DZ18">
        <v>1.8835599999999999</v>
      </c>
      <c r="EA18">
        <v>1.23441</v>
      </c>
      <c r="EB18">
        <v>16.498000000000001</v>
      </c>
      <c r="EC18">
        <v>10.023199999999999</v>
      </c>
      <c r="ED18">
        <v>1800.09</v>
      </c>
      <c r="EE18">
        <v>0.97800699999999996</v>
      </c>
      <c r="EF18">
        <v>2.1993100000000002E-2</v>
      </c>
      <c r="EG18">
        <v>0</v>
      </c>
      <c r="EH18">
        <v>1059.77</v>
      </c>
      <c r="EI18">
        <v>5.0000600000000004</v>
      </c>
      <c r="EJ18">
        <v>17450.2</v>
      </c>
      <c r="EK18">
        <v>16014.7</v>
      </c>
      <c r="EL18">
        <v>45.625</v>
      </c>
      <c r="EM18">
        <v>46.625</v>
      </c>
      <c r="EN18">
        <v>46.25</v>
      </c>
      <c r="EO18">
        <v>45.936999999999998</v>
      </c>
      <c r="EP18">
        <v>47.125</v>
      </c>
      <c r="EQ18">
        <v>1755.61</v>
      </c>
      <c r="ER18">
        <v>39.479999999999997</v>
      </c>
      <c r="ES18">
        <v>0</v>
      </c>
      <c r="ET18">
        <v>1679005133</v>
      </c>
      <c r="EU18">
        <v>0</v>
      </c>
      <c r="EV18">
        <v>1059.4088461538461</v>
      </c>
      <c r="EW18">
        <v>-0.28136752641499319</v>
      </c>
      <c r="EX18">
        <v>-2.7589743394571369</v>
      </c>
      <c r="EY18">
        <v>17451.034615384611</v>
      </c>
      <c r="EZ18">
        <v>15</v>
      </c>
      <c r="FA18">
        <v>1679002452.0999999</v>
      </c>
      <c r="FB18" t="s">
        <v>409</v>
      </c>
      <c r="FC18">
        <v>1679002436.5999999</v>
      </c>
      <c r="FD18">
        <v>1679002452.0999999</v>
      </c>
      <c r="FE18">
        <v>10</v>
      </c>
      <c r="FF18">
        <v>-8.4000000000000005E-2</v>
      </c>
      <c r="FG18">
        <v>3.4000000000000002E-2</v>
      </c>
      <c r="FH18">
        <v>-1.7050000000000001</v>
      </c>
      <c r="FI18">
        <v>-0.13</v>
      </c>
      <c r="FJ18">
        <v>422</v>
      </c>
      <c r="FK18">
        <v>1</v>
      </c>
      <c r="FL18">
        <v>0.09</v>
      </c>
      <c r="FM18">
        <v>0.03</v>
      </c>
      <c r="FN18">
        <v>-43.064356097560967</v>
      </c>
      <c r="FO18">
        <v>-0.48628432055754173</v>
      </c>
      <c r="FP18">
        <v>0.24867735394534629</v>
      </c>
      <c r="FQ18">
        <v>-1</v>
      </c>
      <c r="FR18">
        <v>6.6219202439024381</v>
      </c>
      <c r="FS18">
        <v>2.6395191637634281E-2</v>
      </c>
      <c r="FT18">
        <v>3.5607442958617091E-3</v>
      </c>
      <c r="FU18">
        <v>-1</v>
      </c>
      <c r="FV18">
        <v>0</v>
      </c>
      <c r="FW18">
        <v>0</v>
      </c>
      <c r="FX18" t="s">
        <v>410</v>
      </c>
      <c r="FY18">
        <v>2.93275</v>
      </c>
      <c r="FZ18">
        <v>2.8289399999999998</v>
      </c>
      <c r="GA18">
        <v>9.9284200000000003E-2</v>
      </c>
      <c r="GB18">
        <v>0.10537100000000001</v>
      </c>
      <c r="GC18">
        <v>0.100282</v>
      </c>
      <c r="GD18">
        <v>7.2369299999999998E-2</v>
      </c>
      <c r="GE18">
        <v>23970.2</v>
      </c>
      <c r="GF18">
        <v>25399.4</v>
      </c>
      <c r="GG18">
        <v>24473.9</v>
      </c>
      <c r="GH18">
        <v>27694</v>
      </c>
      <c r="GI18">
        <v>29333.9</v>
      </c>
      <c r="GJ18">
        <v>37428</v>
      </c>
      <c r="GK18">
        <v>33544.9</v>
      </c>
      <c r="GL18">
        <v>42594.1</v>
      </c>
      <c r="GM18">
        <v>1.796</v>
      </c>
      <c r="GN18">
        <v>1.74427</v>
      </c>
      <c r="GO18">
        <v>6.6984399999999999E-2</v>
      </c>
      <c r="GP18">
        <v>0</v>
      </c>
      <c r="GQ18">
        <v>23.8996</v>
      </c>
      <c r="GR18">
        <v>999.9</v>
      </c>
      <c r="GS18">
        <v>37.700000000000003</v>
      </c>
      <c r="GT18">
        <v>29.7</v>
      </c>
      <c r="GU18">
        <v>16.139700000000001</v>
      </c>
      <c r="GV18">
        <v>62.187399999999997</v>
      </c>
      <c r="GW18">
        <v>25.805299999999999</v>
      </c>
      <c r="GX18">
        <v>1</v>
      </c>
      <c r="GY18">
        <v>9.2972600000000002E-2</v>
      </c>
      <c r="GZ18">
        <v>3.0045099999999998</v>
      </c>
      <c r="HA18">
        <v>20.198899999999998</v>
      </c>
      <c r="HB18">
        <v>5.2280699999999998</v>
      </c>
      <c r="HC18">
        <v>11.992000000000001</v>
      </c>
      <c r="HD18">
        <v>4.9952500000000004</v>
      </c>
      <c r="HE18">
        <v>3.2909999999999999</v>
      </c>
      <c r="HF18">
        <v>7255.8</v>
      </c>
      <c r="HG18">
        <v>9999</v>
      </c>
      <c r="HH18">
        <v>9999</v>
      </c>
      <c r="HI18">
        <v>139.5</v>
      </c>
      <c r="HJ18">
        <v>1.8782300000000001</v>
      </c>
      <c r="HK18">
        <v>1.8741000000000001</v>
      </c>
      <c r="HL18">
        <v>1.8705700000000001</v>
      </c>
      <c r="HM18">
        <v>1.87256</v>
      </c>
      <c r="HN18">
        <v>1.87799</v>
      </c>
      <c r="HO18">
        <v>1.8742399999999999</v>
      </c>
      <c r="HP18">
        <v>1.8720600000000001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-1.639</v>
      </c>
      <c r="IF18">
        <v>0.34810000000000002</v>
      </c>
      <c r="IG18">
        <v>-0.27502708526600989</v>
      </c>
      <c r="IH18">
        <v>-3.8409413047910609E-3</v>
      </c>
      <c r="II18">
        <v>1.222025474305011E-6</v>
      </c>
      <c r="IJ18">
        <v>-2.7416089085140852E-10</v>
      </c>
      <c r="IK18">
        <v>-8.0346318306493525E-2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44.9</v>
      </c>
      <c r="IT18">
        <v>44.7</v>
      </c>
      <c r="IU18">
        <v>1.07666</v>
      </c>
      <c r="IV18">
        <v>2.51709</v>
      </c>
      <c r="IW18">
        <v>1.4477500000000001</v>
      </c>
      <c r="IX18">
        <v>2.3022499999999999</v>
      </c>
      <c r="IY18">
        <v>1.64673</v>
      </c>
      <c r="IZ18">
        <v>2.36816</v>
      </c>
      <c r="JA18">
        <v>33.490600000000001</v>
      </c>
      <c r="JB18">
        <v>23.9299</v>
      </c>
      <c r="JC18">
        <v>18</v>
      </c>
      <c r="JD18">
        <v>360.90699999999998</v>
      </c>
      <c r="JE18">
        <v>403.76</v>
      </c>
      <c r="JF18">
        <v>20.4894</v>
      </c>
      <c r="JG18">
        <v>28.359000000000002</v>
      </c>
      <c r="JH18">
        <v>30.0001</v>
      </c>
      <c r="JI18">
        <v>28.492799999999999</v>
      </c>
      <c r="JJ18">
        <v>28.4983</v>
      </c>
      <c r="JK18">
        <v>21.595199999999998</v>
      </c>
      <c r="JL18">
        <v>29.770299999999999</v>
      </c>
      <c r="JM18">
        <v>63.2697</v>
      </c>
      <c r="JN18">
        <v>20.4909</v>
      </c>
      <c r="JO18">
        <v>443.88799999999998</v>
      </c>
      <c r="JP18">
        <v>12.5373</v>
      </c>
      <c r="JQ18">
        <v>99.534400000000005</v>
      </c>
      <c r="JR18">
        <v>99.615799999999993</v>
      </c>
    </row>
    <row r="19" spans="1:278" x14ac:dyDescent="0.25">
      <c r="A19">
        <v>8</v>
      </c>
      <c r="B19">
        <v>1679005312.0999999</v>
      </c>
      <c r="C19">
        <v>1260.099999904633</v>
      </c>
      <c r="D19" t="s">
        <v>418</v>
      </c>
      <c r="E19" t="s">
        <v>419</v>
      </c>
      <c r="F19" t="s">
        <v>406</v>
      </c>
      <c r="G19">
        <v>1679005312.0999999</v>
      </c>
      <c r="H19">
        <f t="shared" si="0"/>
        <v>5.6639824278453084E-3</v>
      </c>
      <c r="I19">
        <f t="shared" si="1"/>
        <v>5.6639824278453084</v>
      </c>
      <c r="J19">
        <f t="shared" si="2"/>
        <v>33.387065023552559</v>
      </c>
      <c r="K19">
        <f t="shared" si="3"/>
        <v>400.22899999999998</v>
      </c>
      <c r="L19">
        <f t="shared" si="4"/>
        <v>265.40579967208123</v>
      </c>
      <c r="M19">
        <f t="shared" si="5"/>
        <v>25.988128505987696</v>
      </c>
      <c r="N19">
        <f t="shared" si="6"/>
        <v>39.189809328484998</v>
      </c>
      <c r="O19">
        <f t="shared" si="7"/>
        <v>0.44935495370573958</v>
      </c>
      <c r="P19">
        <f t="shared" si="8"/>
        <v>2.891968372482085</v>
      </c>
      <c r="Q19">
        <f t="shared" si="9"/>
        <v>0.41386031485136804</v>
      </c>
      <c r="R19">
        <f t="shared" si="10"/>
        <v>0.26161771002405898</v>
      </c>
      <c r="S19">
        <f t="shared" si="11"/>
        <v>289.57067992380485</v>
      </c>
      <c r="T19">
        <f t="shared" si="12"/>
        <v>25.618946290849117</v>
      </c>
      <c r="U19">
        <f t="shared" si="13"/>
        <v>25.0151</v>
      </c>
      <c r="V19">
        <f t="shared" si="14"/>
        <v>3.1825412154597927</v>
      </c>
      <c r="W19">
        <f t="shared" si="15"/>
        <v>57.708939817483525</v>
      </c>
      <c r="X19">
        <f t="shared" si="16"/>
        <v>1.8770773903569997</v>
      </c>
      <c r="Y19">
        <f t="shared" si="17"/>
        <v>3.252663099155253</v>
      </c>
      <c r="Z19">
        <f t="shared" si="18"/>
        <v>1.305463825102793</v>
      </c>
      <c r="AA19">
        <f t="shared" si="19"/>
        <v>-249.7816250679781</v>
      </c>
      <c r="AB19">
        <f t="shared" si="20"/>
        <v>57.079309576284665</v>
      </c>
      <c r="AC19">
        <f t="shared" si="21"/>
        <v>4.1832264814632856</v>
      </c>
      <c r="AD19">
        <f t="shared" si="22"/>
        <v>101.0515909135747</v>
      </c>
      <c r="AE19">
        <v>102</v>
      </c>
      <c r="AF19">
        <v>20</v>
      </c>
      <c r="AG19">
        <f t="shared" si="23"/>
        <v>1</v>
      </c>
      <c r="AH19">
        <f t="shared" si="24"/>
        <v>0</v>
      </c>
      <c r="AI19">
        <f t="shared" si="25"/>
        <v>52032.094370833714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1513.2095999605206</v>
      </c>
      <c r="AW19">
        <f t="shared" si="29"/>
        <v>33.387065023552559</v>
      </c>
      <c r="AX19" t="e">
        <f t="shared" si="30"/>
        <v>#DIV/0!</v>
      </c>
      <c r="AY19">
        <f t="shared" si="31"/>
        <v>2.2063741218945228E-2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1800.03</v>
      </c>
      <c r="CU19">
        <f t="shared" si="43"/>
        <v>1513.2095999605206</v>
      </c>
      <c r="CV19">
        <f t="shared" si="44"/>
        <v>0.84065798901158351</v>
      </c>
      <c r="CW19">
        <f t="shared" si="45"/>
        <v>0.16086991879235615</v>
      </c>
      <c r="CX19">
        <v>6</v>
      </c>
      <c r="CY19">
        <v>0.5</v>
      </c>
      <c r="CZ19" t="s">
        <v>408</v>
      </c>
      <c r="DA19">
        <v>2</v>
      </c>
      <c r="DB19">
        <v>1679005312.0999999</v>
      </c>
      <c r="DC19">
        <v>400.22899999999998</v>
      </c>
      <c r="DD19">
        <v>443.00099999999998</v>
      </c>
      <c r="DE19">
        <v>19.169799999999999</v>
      </c>
      <c r="DF19">
        <v>12.5053</v>
      </c>
      <c r="DG19">
        <v>401.86799999999999</v>
      </c>
      <c r="DH19">
        <v>18.8276</v>
      </c>
      <c r="DI19">
        <v>500.149</v>
      </c>
      <c r="DJ19">
        <v>97.818299999999994</v>
      </c>
      <c r="DK19">
        <v>0.100165</v>
      </c>
      <c r="DL19">
        <v>25.3812</v>
      </c>
      <c r="DM19">
        <v>25.0151</v>
      </c>
      <c r="DN19">
        <v>999.9</v>
      </c>
      <c r="DO19">
        <v>0</v>
      </c>
      <c r="DP19">
        <v>0</v>
      </c>
      <c r="DQ19">
        <v>10005.6</v>
      </c>
      <c r="DR19">
        <v>0</v>
      </c>
      <c r="DS19">
        <v>1.91117E-3</v>
      </c>
      <c r="DT19">
        <v>-42.771900000000002</v>
      </c>
      <c r="DU19">
        <v>408.05099999999999</v>
      </c>
      <c r="DV19">
        <v>448.61099999999999</v>
      </c>
      <c r="DW19">
        <v>6.6645000000000003</v>
      </c>
      <c r="DX19">
        <v>443.00099999999998</v>
      </c>
      <c r="DY19">
        <v>12.5053</v>
      </c>
      <c r="DZ19">
        <v>1.8751599999999999</v>
      </c>
      <c r="EA19">
        <v>1.2232499999999999</v>
      </c>
      <c r="EB19">
        <v>16.427800000000001</v>
      </c>
      <c r="EC19">
        <v>9.8875600000000006</v>
      </c>
      <c r="ED19">
        <v>1800.03</v>
      </c>
      <c r="EE19">
        <v>0.97800699999999996</v>
      </c>
      <c r="EF19">
        <v>2.1993100000000002E-2</v>
      </c>
      <c r="EG19">
        <v>0</v>
      </c>
      <c r="EH19">
        <v>1058.1400000000001</v>
      </c>
      <c r="EI19">
        <v>5.0000600000000004</v>
      </c>
      <c r="EJ19">
        <v>17430.099999999999</v>
      </c>
      <c r="EK19">
        <v>16014.1</v>
      </c>
      <c r="EL19">
        <v>45.686999999999998</v>
      </c>
      <c r="EM19">
        <v>46.75</v>
      </c>
      <c r="EN19">
        <v>46.311999999999998</v>
      </c>
      <c r="EO19">
        <v>46.061999999999998</v>
      </c>
      <c r="EP19">
        <v>47.186999999999998</v>
      </c>
      <c r="EQ19">
        <v>1755.55</v>
      </c>
      <c r="ER19">
        <v>39.479999999999997</v>
      </c>
      <c r="ES19">
        <v>0</v>
      </c>
      <c r="ET19">
        <v>1679005313.5999999</v>
      </c>
      <c r="EU19">
        <v>0</v>
      </c>
      <c r="EV19">
        <v>1058.05</v>
      </c>
      <c r="EW19">
        <v>-0.85461539963835931</v>
      </c>
      <c r="EX19">
        <v>-10.199999986576721</v>
      </c>
      <c r="EY19">
        <v>17431.412</v>
      </c>
      <c r="EZ19">
        <v>15</v>
      </c>
      <c r="FA19">
        <v>1679002452.0999999</v>
      </c>
      <c r="FB19" t="s">
        <v>409</v>
      </c>
      <c r="FC19">
        <v>1679002436.5999999</v>
      </c>
      <c r="FD19">
        <v>1679002452.0999999</v>
      </c>
      <c r="FE19">
        <v>10</v>
      </c>
      <c r="FF19">
        <v>-8.4000000000000005E-2</v>
      </c>
      <c r="FG19">
        <v>3.4000000000000002E-2</v>
      </c>
      <c r="FH19">
        <v>-1.7050000000000001</v>
      </c>
      <c r="FI19">
        <v>-0.13</v>
      </c>
      <c r="FJ19">
        <v>422</v>
      </c>
      <c r="FK19">
        <v>1</v>
      </c>
      <c r="FL19">
        <v>0.09</v>
      </c>
      <c r="FM19">
        <v>0.03</v>
      </c>
      <c r="FN19">
        <v>-42.867887499999988</v>
      </c>
      <c r="FO19">
        <v>-1.551423264540239</v>
      </c>
      <c r="FP19">
        <v>0.19306053997062639</v>
      </c>
      <c r="FQ19">
        <v>-1</v>
      </c>
      <c r="FR19">
        <v>6.7010515000000002</v>
      </c>
      <c r="FS19">
        <v>-0.1428389493433643</v>
      </c>
      <c r="FT19">
        <v>2.412026529186612E-2</v>
      </c>
      <c r="FU19">
        <v>-1</v>
      </c>
      <c r="FV19">
        <v>0</v>
      </c>
      <c r="FW19">
        <v>0</v>
      </c>
      <c r="FX19" t="s">
        <v>410</v>
      </c>
      <c r="FY19">
        <v>2.93269</v>
      </c>
      <c r="FZ19">
        <v>2.8292299999999999</v>
      </c>
      <c r="GA19">
        <v>9.9279099999999995E-2</v>
      </c>
      <c r="GB19">
        <v>0.105333</v>
      </c>
      <c r="GC19">
        <v>9.9979100000000001E-2</v>
      </c>
      <c r="GD19">
        <v>7.1886000000000005E-2</v>
      </c>
      <c r="GE19">
        <v>23969.5</v>
      </c>
      <c r="GF19">
        <v>25401.4</v>
      </c>
      <c r="GG19">
        <v>24473</v>
      </c>
      <c r="GH19">
        <v>27694.9</v>
      </c>
      <c r="GI19">
        <v>29341.8</v>
      </c>
      <c r="GJ19">
        <v>37448.9</v>
      </c>
      <c r="GK19">
        <v>33542.400000000001</v>
      </c>
      <c r="GL19">
        <v>42595.7</v>
      </c>
      <c r="GM19">
        <v>1.7956799999999999</v>
      </c>
      <c r="GN19">
        <v>1.7440500000000001</v>
      </c>
      <c r="GO19">
        <v>6.9022200000000006E-2</v>
      </c>
      <c r="GP19">
        <v>0</v>
      </c>
      <c r="GQ19">
        <v>23.881599999999999</v>
      </c>
      <c r="GR19">
        <v>999.9</v>
      </c>
      <c r="GS19">
        <v>37.299999999999997</v>
      </c>
      <c r="GT19">
        <v>29.7</v>
      </c>
      <c r="GU19">
        <v>15.967499999999999</v>
      </c>
      <c r="GV19">
        <v>62.023800000000001</v>
      </c>
      <c r="GW19">
        <v>26.446300000000001</v>
      </c>
      <c r="GX19">
        <v>1</v>
      </c>
      <c r="GY19">
        <v>9.2085899999999998E-2</v>
      </c>
      <c r="GZ19">
        <v>2.9371700000000001</v>
      </c>
      <c r="HA19">
        <v>20.1997</v>
      </c>
      <c r="HB19">
        <v>5.2273199999999997</v>
      </c>
      <c r="HC19">
        <v>11.992000000000001</v>
      </c>
      <c r="HD19">
        <v>4.99465</v>
      </c>
      <c r="HE19">
        <v>3.2908499999999998</v>
      </c>
      <c r="HF19">
        <v>7259.3</v>
      </c>
      <c r="HG19">
        <v>9999</v>
      </c>
      <c r="HH19">
        <v>9999</v>
      </c>
      <c r="HI19">
        <v>139.5</v>
      </c>
      <c r="HJ19">
        <v>1.87822</v>
      </c>
      <c r="HK19">
        <v>1.8741000000000001</v>
      </c>
      <c r="HL19">
        <v>1.8705799999999999</v>
      </c>
      <c r="HM19">
        <v>1.8725700000000001</v>
      </c>
      <c r="HN19">
        <v>1.8779999999999999</v>
      </c>
      <c r="HO19">
        <v>1.8742700000000001</v>
      </c>
      <c r="HP19">
        <v>1.8720699999999999</v>
      </c>
      <c r="HQ19">
        <v>1.8709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-1.639</v>
      </c>
      <c r="IF19">
        <v>0.3422</v>
      </c>
      <c r="IG19">
        <v>-0.27502708526600989</v>
      </c>
      <c r="IH19">
        <v>-3.8409413047910609E-3</v>
      </c>
      <c r="II19">
        <v>1.222025474305011E-6</v>
      </c>
      <c r="IJ19">
        <v>-2.7416089085140852E-10</v>
      </c>
      <c r="IK19">
        <v>-8.0346318306493525E-2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47.9</v>
      </c>
      <c r="IT19">
        <v>47.7</v>
      </c>
      <c r="IU19">
        <v>1.07666</v>
      </c>
      <c r="IV19">
        <v>2.5146500000000001</v>
      </c>
      <c r="IW19">
        <v>1.4465300000000001</v>
      </c>
      <c r="IX19">
        <v>2.3022499999999999</v>
      </c>
      <c r="IY19">
        <v>1.64673</v>
      </c>
      <c r="IZ19">
        <v>2.4035600000000001</v>
      </c>
      <c r="JA19">
        <v>33.490600000000001</v>
      </c>
      <c r="JB19">
        <v>23.938700000000001</v>
      </c>
      <c r="JC19">
        <v>18</v>
      </c>
      <c r="JD19">
        <v>360.697</v>
      </c>
      <c r="JE19">
        <v>403.54500000000002</v>
      </c>
      <c r="JF19">
        <v>20.58</v>
      </c>
      <c r="JG19">
        <v>28.351700000000001</v>
      </c>
      <c r="JH19">
        <v>30.0001</v>
      </c>
      <c r="JI19">
        <v>28.4831</v>
      </c>
      <c r="JJ19">
        <v>28.4862</v>
      </c>
      <c r="JK19">
        <v>21.578600000000002</v>
      </c>
      <c r="JL19">
        <v>29.186</v>
      </c>
      <c r="JM19">
        <v>62.526400000000002</v>
      </c>
      <c r="JN19">
        <v>20.579699999999999</v>
      </c>
      <c r="JO19">
        <v>441.9</v>
      </c>
      <c r="JP19">
        <v>12.551</v>
      </c>
      <c r="JQ19">
        <v>99.528599999999997</v>
      </c>
      <c r="JR19">
        <v>99.619299999999996</v>
      </c>
    </row>
    <row r="20" spans="1:278" x14ac:dyDescent="0.25">
      <c r="A20">
        <v>9</v>
      </c>
      <c r="B20">
        <v>1679005492.0999999</v>
      </c>
      <c r="C20">
        <v>1440.099999904633</v>
      </c>
      <c r="D20" t="s">
        <v>420</v>
      </c>
      <c r="E20" t="s">
        <v>421</v>
      </c>
      <c r="F20" t="s">
        <v>406</v>
      </c>
      <c r="G20">
        <v>1679005492.0999999</v>
      </c>
      <c r="H20">
        <f t="shared" si="0"/>
        <v>5.6632568740133298E-3</v>
      </c>
      <c r="I20">
        <f t="shared" si="1"/>
        <v>5.6632568740133298</v>
      </c>
      <c r="J20">
        <f t="shared" si="2"/>
        <v>33.422445048560412</v>
      </c>
      <c r="K20">
        <f t="shared" si="3"/>
        <v>400.08499999999998</v>
      </c>
      <c r="L20">
        <f t="shared" si="4"/>
        <v>265.54444347968041</v>
      </c>
      <c r="M20">
        <f t="shared" si="5"/>
        <v>26.002250254185359</v>
      </c>
      <c r="N20">
        <f t="shared" si="6"/>
        <v>39.176531644284992</v>
      </c>
      <c r="O20">
        <f t="shared" si="7"/>
        <v>0.45087261877149731</v>
      </c>
      <c r="P20">
        <f t="shared" si="8"/>
        <v>2.8899438631265451</v>
      </c>
      <c r="Q20">
        <f t="shared" si="9"/>
        <v>0.41512511863856749</v>
      </c>
      <c r="R20">
        <f t="shared" si="10"/>
        <v>0.2624283801285896</v>
      </c>
      <c r="S20">
        <f t="shared" si="11"/>
        <v>289.56429592380317</v>
      </c>
      <c r="T20">
        <f t="shared" si="12"/>
        <v>25.61165582749878</v>
      </c>
      <c r="U20">
        <f t="shared" si="13"/>
        <v>24.996700000000001</v>
      </c>
      <c r="V20">
        <f t="shared" si="14"/>
        <v>3.1790520644433911</v>
      </c>
      <c r="W20">
        <f t="shared" si="15"/>
        <v>57.753700770467631</v>
      </c>
      <c r="X20">
        <f t="shared" si="16"/>
        <v>1.8776847424875998</v>
      </c>
      <c r="Y20">
        <f t="shared" si="17"/>
        <v>3.2511938065235717</v>
      </c>
      <c r="Z20">
        <f t="shared" si="18"/>
        <v>1.3013673219557913</v>
      </c>
      <c r="AA20">
        <f t="shared" si="19"/>
        <v>-249.74962814398785</v>
      </c>
      <c r="AB20">
        <f t="shared" si="20"/>
        <v>58.722020122572097</v>
      </c>
      <c r="AC20">
        <f t="shared" si="21"/>
        <v>4.3060691107059741</v>
      </c>
      <c r="AD20">
        <f t="shared" si="22"/>
        <v>102.84275701309338</v>
      </c>
      <c r="AE20">
        <v>102</v>
      </c>
      <c r="AF20">
        <v>20</v>
      </c>
      <c r="AG20">
        <f t="shared" si="23"/>
        <v>1</v>
      </c>
      <c r="AH20">
        <f t="shared" si="24"/>
        <v>0</v>
      </c>
      <c r="AI20">
        <f t="shared" si="25"/>
        <v>51975.480416666716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1513.1759999605199</v>
      </c>
      <c r="AW20">
        <f t="shared" si="29"/>
        <v>33.422445048560412</v>
      </c>
      <c r="AX20" t="e">
        <f t="shared" si="30"/>
        <v>#DIV/0!</v>
      </c>
      <c r="AY20">
        <f t="shared" si="31"/>
        <v>2.2087612445236004E-2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1799.99</v>
      </c>
      <c r="CU20">
        <f t="shared" si="43"/>
        <v>1513.1759999605199</v>
      </c>
      <c r="CV20">
        <f t="shared" si="44"/>
        <v>0.84065800363364229</v>
      </c>
      <c r="CW20">
        <f t="shared" si="45"/>
        <v>0.16086994701292961</v>
      </c>
      <c r="CX20">
        <v>6</v>
      </c>
      <c r="CY20">
        <v>0.5</v>
      </c>
      <c r="CZ20" t="s">
        <v>408</v>
      </c>
      <c r="DA20">
        <v>2</v>
      </c>
      <c r="DB20">
        <v>1679005492.0999999</v>
      </c>
      <c r="DC20">
        <v>400.08499999999998</v>
      </c>
      <c r="DD20">
        <v>442.9</v>
      </c>
      <c r="DE20">
        <v>19.175599999999999</v>
      </c>
      <c r="DF20">
        <v>12.511699999999999</v>
      </c>
      <c r="DG20">
        <v>401.72300000000001</v>
      </c>
      <c r="DH20">
        <v>18.832999999999998</v>
      </c>
      <c r="DI20">
        <v>500.12700000000001</v>
      </c>
      <c r="DJ20">
        <v>97.820499999999996</v>
      </c>
      <c r="DK20">
        <v>0.100021</v>
      </c>
      <c r="DL20">
        <v>25.3736</v>
      </c>
      <c r="DM20">
        <v>24.996700000000001</v>
      </c>
      <c r="DN20">
        <v>999.9</v>
      </c>
      <c r="DO20">
        <v>0</v>
      </c>
      <c r="DP20">
        <v>0</v>
      </c>
      <c r="DQ20">
        <v>9993.75</v>
      </c>
      <c r="DR20">
        <v>0</v>
      </c>
      <c r="DS20">
        <v>1.91117E-3</v>
      </c>
      <c r="DT20">
        <v>-42.8157</v>
      </c>
      <c r="DU20">
        <v>407.90600000000001</v>
      </c>
      <c r="DV20">
        <v>448.512</v>
      </c>
      <c r="DW20">
        <v>6.6638700000000002</v>
      </c>
      <c r="DX20">
        <v>442.9</v>
      </c>
      <c r="DY20">
        <v>12.511699999999999</v>
      </c>
      <c r="DZ20">
        <v>1.8757699999999999</v>
      </c>
      <c r="EA20">
        <v>1.2239</v>
      </c>
      <c r="EB20">
        <v>16.4329</v>
      </c>
      <c r="EC20">
        <v>9.8955300000000008</v>
      </c>
      <c r="ED20">
        <v>1799.99</v>
      </c>
      <c r="EE20">
        <v>0.97800699999999996</v>
      </c>
      <c r="EF20">
        <v>2.1993100000000002E-2</v>
      </c>
      <c r="EG20">
        <v>0</v>
      </c>
      <c r="EH20">
        <v>1056.26</v>
      </c>
      <c r="EI20">
        <v>5.0000600000000004</v>
      </c>
      <c r="EJ20">
        <v>17405.900000000001</v>
      </c>
      <c r="EK20">
        <v>16013.8</v>
      </c>
      <c r="EL20">
        <v>45.75</v>
      </c>
      <c r="EM20">
        <v>46.811999999999998</v>
      </c>
      <c r="EN20">
        <v>46.375</v>
      </c>
      <c r="EO20">
        <v>46.125</v>
      </c>
      <c r="EP20">
        <v>47.25</v>
      </c>
      <c r="EQ20">
        <v>1755.51</v>
      </c>
      <c r="ER20">
        <v>39.479999999999997</v>
      </c>
      <c r="ES20">
        <v>0</v>
      </c>
      <c r="ET20">
        <v>1679005493.5999999</v>
      </c>
      <c r="EU20">
        <v>0</v>
      </c>
      <c r="EV20">
        <v>1056.3987999999999</v>
      </c>
      <c r="EW20">
        <v>-0.8976923007762434</v>
      </c>
      <c r="EX20">
        <v>-13.746153865577091</v>
      </c>
      <c r="EY20">
        <v>17406.576000000001</v>
      </c>
      <c r="EZ20">
        <v>15</v>
      </c>
      <c r="FA20">
        <v>1679002452.0999999</v>
      </c>
      <c r="FB20" t="s">
        <v>409</v>
      </c>
      <c r="FC20">
        <v>1679002436.5999999</v>
      </c>
      <c r="FD20">
        <v>1679002452.0999999</v>
      </c>
      <c r="FE20">
        <v>10</v>
      </c>
      <c r="FF20">
        <v>-8.4000000000000005E-2</v>
      </c>
      <c r="FG20">
        <v>3.4000000000000002E-2</v>
      </c>
      <c r="FH20">
        <v>-1.7050000000000001</v>
      </c>
      <c r="FI20">
        <v>-0.13</v>
      </c>
      <c r="FJ20">
        <v>422</v>
      </c>
      <c r="FK20">
        <v>1</v>
      </c>
      <c r="FL20">
        <v>0.09</v>
      </c>
      <c r="FM20">
        <v>0.03</v>
      </c>
      <c r="FN20">
        <v>-42.975932499999999</v>
      </c>
      <c r="FO20">
        <v>0.97927091932467669</v>
      </c>
      <c r="FP20">
        <v>0.14486513104867521</v>
      </c>
      <c r="FQ20">
        <v>-1</v>
      </c>
      <c r="FR20">
        <v>6.6693700000000007</v>
      </c>
      <c r="FS20">
        <v>-2.419609756098403E-2</v>
      </c>
      <c r="FT20">
        <v>3.4151522660051431E-3</v>
      </c>
      <c r="FU20">
        <v>-1</v>
      </c>
      <c r="FV20">
        <v>0</v>
      </c>
      <c r="FW20">
        <v>0</v>
      </c>
      <c r="FX20" t="s">
        <v>410</v>
      </c>
      <c r="FY20">
        <v>2.9326599999999998</v>
      </c>
      <c r="FZ20">
        <v>2.8289800000000001</v>
      </c>
      <c r="GA20">
        <v>9.9258200000000005E-2</v>
      </c>
      <c r="GB20">
        <v>0.105322</v>
      </c>
      <c r="GC20">
        <v>0.100006</v>
      </c>
      <c r="GD20">
        <v>7.1917499999999995E-2</v>
      </c>
      <c r="GE20">
        <v>23971.3</v>
      </c>
      <c r="GF20">
        <v>25402.7</v>
      </c>
      <c r="GG20">
        <v>24474.2</v>
      </c>
      <c r="GH20">
        <v>27695.9</v>
      </c>
      <c r="GI20">
        <v>29342.3</v>
      </c>
      <c r="GJ20">
        <v>37448.6</v>
      </c>
      <c r="GK20">
        <v>33544.1</v>
      </c>
      <c r="GL20">
        <v>42596.800000000003</v>
      </c>
      <c r="GM20">
        <v>1.79548</v>
      </c>
      <c r="GN20">
        <v>1.74472</v>
      </c>
      <c r="GO20">
        <v>6.8530400000000005E-2</v>
      </c>
      <c r="GP20">
        <v>0</v>
      </c>
      <c r="GQ20">
        <v>23.871200000000002</v>
      </c>
      <c r="GR20">
        <v>999.9</v>
      </c>
      <c r="GS20">
        <v>37.200000000000003</v>
      </c>
      <c r="GT20">
        <v>29.7</v>
      </c>
      <c r="GU20">
        <v>15.9254</v>
      </c>
      <c r="GV20">
        <v>61.873899999999999</v>
      </c>
      <c r="GW20">
        <v>26.101800000000001</v>
      </c>
      <c r="GX20">
        <v>1</v>
      </c>
      <c r="GY20">
        <v>9.0287099999999995E-2</v>
      </c>
      <c r="GZ20">
        <v>2.98767</v>
      </c>
      <c r="HA20">
        <v>20.198799999999999</v>
      </c>
      <c r="HB20">
        <v>5.2286700000000002</v>
      </c>
      <c r="HC20">
        <v>11.992000000000001</v>
      </c>
      <c r="HD20">
        <v>4.9946000000000002</v>
      </c>
      <c r="HE20">
        <v>3.2909999999999999</v>
      </c>
      <c r="HF20">
        <v>7262.9</v>
      </c>
      <c r="HG20">
        <v>9999</v>
      </c>
      <c r="HH20">
        <v>9999</v>
      </c>
      <c r="HI20">
        <v>139.6</v>
      </c>
      <c r="HJ20">
        <v>1.8782000000000001</v>
      </c>
      <c r="HK20">
        <v>1.87408</v>
      </c>
      <c r="HL20">
        <v>1.8705799999999999</v>
      </c>
      <c r="HM20">
        <v>1.8725700000000001</v>
      </c>
      <c r="HN20">
        <v>1.8779300000000001</v>
      </c>
      <c r="HO20">
        <v>1.8742399999999999</v>
      </c>
      <c r="HP20">
        <v>1.87208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-1.6379999999999999</v>
      </c>
      <c r="IF20">
        <v>0.34260000000000002</v>
      </c>
      <c r="IG20">
        <v>-0.27502708526600989</v>
      </c>
      <c r="IH20">
        <v>-3.8409413047910609E-3</v>
      </c>
      <c r="II20">
        <v>1.222025474305011E-6</v>
      </c>
      <c r="IJ20">
        <v>-2.7416089085140852E-10</v>
      </c>
      <c r="IK20">
        <v>-8.0346318306493525E-2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50.9</v>
      </c>
      <c r="IT20">
        <v>50.7</v>
      </c>
      <c r="IU20">
        <v>1.0778799999999999</v>
      </c>
      <c r="IV20">
        <v>2.51831</v>
      </c>
      <c r="IW20">
        <v>1.4477500000000001</v>
      </c>
      <c r="IX20">
        <v>2.3022499999999999</v>
      </c>
      <c r="IY20">
        <v>1.64673</v>
      </c>
      <c r="IZ20">
        <v>2.2863799999999999</v>
      </c>
      <c r="JA20">
        <v>33.4681</v>
      </c>
      <c r="JB20">
        <v>23.9299</v>
      </c>
      <c r="JC20">
        <v>18</v>
      </c>
      <c r="JD20">
        <v>360.47699999999998</v>
      </c>
      <c r="JE20">
        <v>403.80700000000002</v>
      </c>
      <c r="JF20">
        <v>20.5289</v>
      </c>
      <c r="JG20">
        <v>28.33</v>
      </c>
      <c r="JH20">
        <v>30</v>
      </c>
      <c r="JI20">
        <v>28.461300000000001</v>
      </c>
      <c r="JJ20">
        <v>28.466899999999999</v>
      </c>
      <c r="JK20">
        <v>21.587299999999999</v>
      </c>
      <c r="JL20">
        <v>29.186</v>
      </c>
      <c r="JM20">
        <v>62.526400000000002</v>
      </c>
      <c r="JN20">
        <v>20.527699999999999</v>
      </c>
      <c r="JO20">
        <v>443.01799999999997</v>
      </c>
      <c r="JP20">
        <v>12.551</v>
      </c>
      <c r="JQ20">
        <v>99.533600000000007</v>
      </c>
      <c r="JR20">
        <v>99.622399999999999</v>
      </c>
    </row>
    <row r="21" spans="1:278" x14ac:dyDescent="0.25">
      <c r="A21">
        <v>10</v>
      </c>
      <c r="B21">
        <v>1679005672.0999999</v>
      </c>
      <c r="C21">
        <v>1620.099999904633</v>
      </c>
      <c r="D21" t="s">
        <v>422</v>
      </c>
      <c r="E21" t="s">
        <v>423</v>
      </c>
      <c r="F21" t="s">
        <v>406</v>
      </c>
      <c r="G21">
        <v>1679005672.0999999</v>
      </c>
      <c r="H21">
        <f t="shared" si="0"/>
        <v>5.5945838215121658E-3</v>
      </c>
      <c r="I21">
        <f t="shared" si="1"/>
        <v>5.5945838215121659</v>
      </c>
      <c r="J21">
        <f t="shared" si="2"/>
        <v>32.920786973349117</v>
      </c>
      <c r="K21">
        <f t="shared" si="3"/>
        <v>400.26499999999999</v>
      </c>
      <c r="L21">
        <f t="shared" si="4"/>
        <v>266.06943490604647</v>
      </c>
      <c r="M21">
        <f t="shared" si="5"/>
        <v>26.052970271183632</v>
      </c>
      <c r="N21">
        <f t="shared" si="6"/>
        <v>39.193123213410999</v>
      </c>
      <c r="O21">
        <f t="shared" si="7"/>
        <v>0.44490785579398201</v>
      </c>
      <c r="P21">
        <f t="shared" si="8"/>
        <v>2.8929377061330728</v>
      </c>
      <c r="Q21">
        <f t="shared" si="9"/>
        <v>0.4100938302487615</v>
      </c>
      <c r="R21">
        <f t="shared" si="10"/>
        <v>0.25920915399563604</v>
      </c>
      <c r="S21">
        <f t="shared" si="11"/>
        <v>289.57706392380652</v>
      </c>
      <c r="T21">
        <f t="shared" si="12"/>
        <v>25.620194367320561</v>
      </c>
      <c r="U21">
        <f t="shared" si="13"/>
        <v>24.979900000000001</v>
      </c>
      <c r="V21">
        <f t="shared" si="14"/>
        <v>3.1758692377807933</v>
      </c>
      <c r="W21">
        <f t="shared" si="15"/>
        <v>57.688031844742014</v>
      </c>
      <c r="X21">
        <f t="shared" si="16"/>
        <v>1.8745018264106399</v>
      </c>
      <c r="Y21">
        <f t="shared" si="17"/>
        <v>3.2493773257086627</v>
      </c>
      <c r="Z21">
        <f t="shared" si="18"/>
        <v>1.3013674113701534</v>
      </c>
      <c r="AA21">
        <f t="shared" si="19"/>
        <v>-246.72114652868652</v>
      </c>
      <c r="AB21">
        <f t="shared" si="20"/>
        <v>59.936987340693612</v>
      </c>
      <c r="AC21">
        <f t="shared" si="21"/>
        <v>4.3900352718483422</v>
      </c>
      <c r="AD21">
        <f t="shared" si="22"/>
        <v>107.18294000766193</v>
      </c>
      <c r="AE21">
        <v>102</v>
      </c>
      <c r="AF21">
        <v>20</v>
      </c>
      <c r="AG21">
        <f t="shared" si="23"/>
        <v>1</v>
      </c>
      <c r="AH21">
        <f t="shared" si="24"/>
        <v>0</v>
      </c>
      <c r="AI21">
        <f t="shared" si="25"/>
        <v>52062.826115506425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1513.2431999605215</v>
      </c>
      <c r="AW21">
        <f t="shared" si="29"/>
        <v>32.920786973349117</v>
      </c>
      <c r="AX21" t="e">
        <f t="shared" si="30"/>
        <v>#DIV/0!</v>
      </c>
      <c r="AY21">
        <f t="shared" si="31"/>
        <v>2.175511971519712E-2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1800.07</v>
      </c>
      <c r="CU21">
        <f t="shared" si="43"/>
        <v>1513.2431999605215</v>
      </c>
      <c r="CV21">
        <f t="shared" si="44"/>
        <v>0.84065797439017453</v>
      </c>
      <c r="CW21">
        <f t="shared" si="45"/>
        <v>0.16086989057303691</v>
      </c>
      <c r="CX21">
        <v>6</v>
      </c>
      <c r="CY21">
        <v>0.5</v>
      </c>
      <c r="CZ21" t="s">
        <v>408</v>
      </c>
      <c r="DA21">
        <v>2</v>
      </c>
      <c r="DB21">
        <v>1679005672.0999999</v>
      </c>
      <c r="DC21">
        <v>400.26499999999999</v>
      </c>
      <c r="DD21">
        <v>442.447</v>
      </c>
      <c r="DE21">
        <v>19.143599999999999</v>
      </c>
      <c r="DF21">
        <v>12.5602</v>
      </c>
      <c r="DG21">
        <v>401.904</v>
      </c>
      <c r="DH21">
        <v>18.8032</v>
      </c>
      <c r="DI21">
        <v>500.12</v>
      </c>
      <c r="DJ21">
        <v>97.817999999999998</v>
      </c>
      <c r="DK21">
        <v>9.9937399999999996E-2</v>
      </c>
      <c r="DL21">
        <v>25.3642</v>
      </c>
      <c r="DM21">
        <v>24.979900000000001</v>
      </c>
      <c r="DN21">
        <v>999.9</v>
      </c>
      <c r="DO21">
        <v>0</v>
      </c>
      <c r="DP21">
        <v>0</v>
      </c>
      <c r="DQ21">
        <v>10011.200000000001</v>
      </c>
      <c r="DR21">
        <v>0</v>
      </c>
      <c r="DS21">
        <v>1.91117E-3</v>
      </c>
      <c r="DT21">
        <v>-42.181800000000003</v>
      </c>
      <c r="DU21">
        <v>408.077</v>
      </c>
      <c r="DV21">
        <v>448.07499999999999</v>
      </c>
      <c r="DW21">
        <v>6.5834299999999999</v>
      </c>
      <c r="DX21">
        <v>442.447</v>
      </c>
      <c r="DY21">
        <v>12.5602</v>
      </c>
      <c r="DZ21">
        <v>1.87259</v>
      </c>
      <c r="EA21">
        <v>1.22862</v>
      </c>
      <c r="EB21">
        <v>16.406300000000002</v>
      </c>
      <c r="EC21">
        <v>9.9528700000000008</v>
      </c>
      <c r="ED21">
        <v>1800.07</v>
      </c>
      <c r="EE21">
        <v>0.97800699999999996</v>
      </c>
      <c r="EF21">
        <v>2.1993100000000002E-2</v>
      </c>
      <c r="EG21">
        <v>0</v>
      </c>
      <c r="EH21">
        <v>1055.6099999999999</v>
      </c>
      <c r="EI21">
        <v>5.0000600000000004</v>
      </c>
      <c r="EJ21">
        <v>17392.5</v>
      </c>
      <c r="EK21">
        <v>16014.5</v>
      </c>
      <c r="EL21">
        <v>45.686999999999998</v>
      </c>
      <c r="EM21">
        <v>46.686999999999998</v>
      </c>
      <c r="EN21">
        <v>46.375</v>
      </c>
      <c r="EO21">
        <v>46.061999999999998</v>
      </c>
      <c r="EP21">
        <v>47.186999999999998</v>
      </c>
      <c r="EQ21">
        <v>1755.59</v>
      </c>
      <c r="ER21">
        <v>39.479999999999997</v>
      </c>
      <c r="ES21">
        <v>0</v>
      </c>
      <c r="ET21">
        <v>1679005673.5999999</v>
      </c>
      <c r="EU21">
        <v>0</v>
      </c>
      <c r="EV21">
        <v>1055.6256000000001</v>
      </c>
      <c r="EW21">
        <v>-0.43230769686860848</v>
      </c>
      <c r="EX21">
        <v>-7.3076922499697856</v>
      </c>
      <c r="EY21">
        <v>17392.112000000001</v>
      </c>
      <c r="EZ21">
        <v>15</v>
      </c>
      <c r="FA21">
        <v>1679002452.0999999</v>
      </c>
      <c r="FB21" t="s">
        <v>409</v>
      </c>
      <c r="FC21">
        <v>1679002436.5999999</v>
      </c>
      <c r="FD21">
        <v>1679002452.0999999</v>
      </c>
      <c r="FE21">
        <v>10</v>
      </c>
      <c r="FF21">
        <v>-8.4000000000000005E-2</v>
      </c>
      <c r="FG21">
        <v>3.4000000000000002E-2</v>
      </c>
      <c r="FH21">
        <v>-1.7050000000000001</v>
      </c>
      <c r="FI21">
        <v>-0.13</v>
      </c>
      <c r="FJ21">
        <v>422</v>
      </c>
      <c r="FK21">
        <v>1</v>
      </c>
      <c r="FL21">
        <v>0.09</v>
      </c>
      <c r="FM21">
        <v>0.03</v>
      </c>
      <c r="FN21">
        <v>-42.731580487804877</v>
      </c>
      <c r="FO21">
        <v>1.806867595818942</v>
      </c>
      <c r="FP21">
        <v>0.28047493450853528</v>
      </c>
      <c r="FQ21">
        <v>-1</v>
      </c>
      <c r="FR21">
        <v>6.5898673170731703</v>
      </c>
      <c r="FS21">
        <v>-2.8410940766542488E-2</v>
      </c>
      <c r="FT21">
        <v>3.4439569020774459E-3</v>
      </c>
      <c r="FU21">
        <v>-1</v>
      </c>
      <c r="FV21">
        <v>0</v>
      </c>
      <c r="FW21">
        <v>0</v>
      </c>
      <c r="FX21" t="s">
        <v>410</v>
      </c>
      <c r="FY21">
        <v>2.9326699999999999</v>
      </c>
      <c r="FZ21">
        <v>2.8290500000000001</v>
      </c>
      <c r="GA21">
        <v>9.9298600000000001E-2</v>
      </c>
      <c r="GB21">
        <v>0.10524699999999999</v>
      </c>
      <c r="GC21">
        <v>9.9897799999999995E-2</v>
      </c>
      <c r="GD21">
        <v>7.2127999999999998E-2</v>
      </c>
      <c r="GE21">
        <v>23971.599999999999</v>
      </c>
      <c r="GF21">
        <v>25407</v>
      </c>
      <c r="GG21">
        <v>24475.5</v>
      </c>
      <c r="GH21">
        <v>27698.1</v>
      </c>
      <c r="GI21">
        <v>29347.200000000001</v>
      </c>
      <c r="GJ21">
        <v>37442.9</v>
      </c>
      <c r="GK21">
        <v>33545.800000000003</v>
      </c>
      <c r="GL21">
        <v>42600</v>
      </c>
      <c r="GM21">
        <v>1.7963800000000001</v>
      </c>
      <c r="GN21">
        <v>1.7448300000000001</v>
      </c>
      <c r="GO21">
        <v>7.5805899999999996E-2</v>
      </c>
      <c r="GP21">
        <v>0</v>
      </c>
      <c r="GQ21">
        <v>23.7348</v>
      </c>
      <c r="GR21">
        <v>999.9</v>
      </c>
      <c r="GS21">
        <v>37</v>
      </c>
      <c r="GT21">
        <v>29.7</v>
      </c>
      <c r="GU21">
        <v>15.840299999999999</v>
      </c>
      <c r="GV21">
        <v>62.023899999999998</v>
      </c>
      <c r="GW21">
        <v>26.482399999999998</v>
      </c>
      <c r="GX21">
        <v>1</v>
      </c>
      <c r="GY21">
        <v>8.7063000000000001E-2</v>
      </c>
      <c r="GZ21">
        <v>2.7040099999999998</v>
      </c>
      <c r="HA21">
        <v>20.203199999999999</v>
      </c>
      <c r="HB21">
        <v>5.2286700000000002</v>
      </c>
      <c r="HC21">
        <v>11.992000000000001</v>
      </c>
      <c r="HD21">
        <v>4.9950000000000001</v>
      </c>
      <c r="HE21">
        <v>3.2909999999999999</v>
      </c>
      <c r="HF21">
        <v>7266.6</v>
      </c>
      <c r="HG21">
        <v>9999</v>
      </c>
      <c r="HH21">
        <v>9999</v>
      </c>
      <c r="HI21">
        <v>139.6</v>
      </c>
      <c r="HJ21">
        <v>1.8782099999999999</v>
      </c>
      <c r="HK21">
        <v>1.87409</v>
      </c>
      <c r="HL21">
        <v>1.8705700000000001</v>
      </c>
      <c r="HM21">
        <v>1.87256</v>
      </c>
      <c r="HN21">
        <v>1.87795</v>
      </c>
      <c r="HO21">
        <v>1.87426</v>
      </c>
      <c r="HP21">
        <v>1.8720699999999999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-1.639</v>
      </c>
      <c r="IF21">
        <v>0.34039999999999998</v>
      </c>
      <c r="IG21">
        <v>-0.27502708526600989</v>
      </c>
      <c r="IH21">
        <v>-3.8409413047910609E-3</v>
      </c>
      <c r="II21">
        <v>1.222025474305011E-6</v>
      </c>
      <c r="IJ21">
        <v>-2.7416089085140852E-10</v>
      </c>
      <c r="IK21">
        <v>-8.0346318306493525E-2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53.9</v>
      </c>
      <c r="IT21">
        <v>53.7</v>
      </c>
      <c r="IU21">
        <v>1.07544</v>
      </c>
      <c r="IV21">
        <v>2.5122100000000001</v>
      </c>
      <c r="IW21">
        <v>1.4477500000000001</v>
      </c>
      <c r="IX21">
        <v>2.3010299999999999</v>
      </c>
      <c r="IY21">
        <v>1.64673</v>
      </c>
      <c r="IZ21">
        <v>2.36206</v>
      </c>
      <c r="JA21">
        <v>33.445599999999999</v>
      </c>
      <c r="JB21">
        <v>23.938700000000001</v>
      </c>
      <c r="JC21">
        <v>18</v>
      </c>
      <c r="JD21">
        <v>360.74099999999999</v>
      </c>
      <c r="JE21">
        <v>403.666</v>
      </c>
      <c r="JF21">
        <v>20.738700000000001</v>
      </c>
      <c r="JG21">
        <v>28.291399999999999</v>
      </c>
      <c r="JH21">
        <v>29.9998</v>
      </c>
      <c r="JI21">
        <v>28.432400000000001</v>
      </c>
      <c r="JJ21">
        <v>28.437999999999999</v>
      </c>
      <c r="JK21">
        <v>21.581</v>
      </c>
      <c r="JL21">
        <v>28.353899999999999</v>
      </c>
      <c r="JM21">
        <v>62.155999999999999</v>
      </c>
      <c r="JN21">
        <v>20.746099999999998</v>
      </c>
      <c r="JO21">
        <v>443.43099999999998</v>
      </c>
      <c r="JP21">
        <v>12.627700000000001</v>
      </c>
      <c r="JQ21">
        <v>99.538700000000006</v>
      </c>
      <c r="JR21">
        <v>99.629900000000006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2023-03-16T22:29:16Z</dcterms:created>
  <dcterms:modified xsi:type="dcterms:W3CDTF">2023-03-16T23:53:52Z</dcterms:modified>
</cp:coreProperties>
</file>