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I21" i="1" s="1"/>
  <c r="H21" i="1" s="1"/>
  <c r="AA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BF20" i="1" s="1"/>
  <c r="BJ20" i="1" s="1"/>
  <c r="BK20" i="1" s="1"/>
  <c r="AI20" i="1"/>
  <c r="AG20" i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S18" i="1" s="1"/>
  <c r="BI18" i="1"/>
  <c r="BH18" i="1"/>
  <c r="AZ18" i="1"/>
  <c r="AT18" i="1"/>
  <c r="AN18" i="1"/>
  <c r="BA18" i="1" s="1"/>
  <c r="BD18" i="1" s="1"/>
  <c r="AI18" i="1"/>
  <c r="AG18" i="1" s="1"/>
  <c r="AH18" i="1" s="1"/>
  <c r="Y18" i="1"/>
  <c r="X18" i="1"/>
  <c r="W18" i="1" s="1"/>
  <c r="P18" i="1"/>
  <c r="CW17" i="1"/>
  <c r="CV17" i="1"/>
  <c r="CT17" i="1"/>
  <c r="BI17" i="1"/>
  <c r="BH17" i="1"/>
  <c r="BA17" i="1"/>
  <c r="BD17" i="1" s="1"/>
  <c r="AZ17" i="1"/>
  <c r="AT17" i="1"/>
  <c r="AN17" i="1"/>
  <c r="AI17" i="1"/>
  <c r="AG17" i="1" s="1"/>
  <c r="Y17" i="1"/>
  <c r="X17" i="1"/>
  <c r="P17" i="1"/>
  <c r="I17" i="1"/>
  <c r="H17" i="1" s="1"/>
  <c r="AA17" i="1" s="1"/>
  <c r="W20" i="1" l="1"/>
  <c r="CU18" i="1"/>
  <c r="AV18" i="1" s="1"/>
  <c r="AH19" i="1"/>
  <c r="J19" i="1"/>
  <c r="AW19" i="1" s="1"/>
  <c r="I19" i="1"/>
  <c r="H19" i="1" s="1"/>
  <c r="AA19" i="1" s="1"/>
  <c r="N19" i="1"/>
  <c r="K19" i="1"/>
  <c r="W17" i="1"/>
  <c r="CU17" i="1"/>
  <c r="AV17" i="1" s="1"/>
  <c r="AX17" i="1" s="1"/>
  <c r="AX18" i="1"/>
  <c r="W21" i="1"/>
  <c r="CU21" i="1"/>
  <c r="AV21" i="1" s="1"/>
  <c r="AX21" i="1" s="1"/>
  <c r="BF19" i="1"/>
  <c r="BJ19" i="1" s="1"/>
  <c r="BK19" i="1" s="1"/>
  <c r="BE19" i="1"/>
  <c r="BG19" i="1"/>
  <c r="BE20" i="1"/>
  <c r="BG20" i="1"/>
  <c r="CU20" i="1"/>
  <c r="AV20" i="1" s="1"/>
  <c r="AX20" i="1" s="1"/>
  <c r="BG21" i="1"/>
  <c r="BF21" i="1"/>
  <c r="BJ21" i="1" s="1"/>
  <c r="BK21" i="1" s="1"/>
  <c r="BE21" i="1"/>
  <c r="J17" i="1"/>
  <c r="AW17" i="1" s="1"/>
  <c r="AY17" i="1" s="1"/>
  <c r="K17" i="1"/>
  <c r="AH17" i="1"/>
  <c r="BG18" i="1"/>
  <c r="BF18" i="1"/>
  <c r="BJ18" i="1" s="1"/>
  <c r="BK18" i="1" s="1"/>
  <c r="N17" i="1"/>
  <c r="BE18" i="1"/>
  <c r="S19" i="1"/>
  <c r="CU19" i="1"/>
  <c r="AV19" i="1" s="1"/>
  <c r="AX19" i="1" s="1"/>
  <c r="K21" i="1"/>
  <c r="J21" i="1"/>
  <c r="AW21" i="1" s="1"/>
  <c r="AY21" i="1" s="1"/>
  <c r="AH21" i="1"/>
  <c r="N21" i="1"/>
  <c r="N18" i="1"/>
  <c r="J18" i="1"/>
  <c r="AW18" i="1" s="1"/>
  <c r="AY18" i="1" s="1"/>
  <c r="I18" i="1"/>
  <c r="H18" i="1" s="1"/>
  <c r="T18" i="1" s="1"/>
  <c r="U18" i="1" s="1"/>
  <c r="BG17" i="1"/>
  <c r="BF17" i="1"/>
  <c r="BJ17" i="1" s="1"/>
  <c r="BK17" i="1" s="1"/>
  <c r="BE17" i="1"/>
  <c r="K18" i="1"/>
  <c r="K20" i="1"/>
  <c r="J20" i="1"/>
  <c r="AW20" i="1" s="1"/>
  <c r="AY20" i="1" s="1"/>
  <c r="I20" i="1"/>
  <c r="H20" i="1" s="1"/>
  <c r="AH20" i="1"/>
  <c r="N20" i="1"/>
  <c r="S17" i="1"/>
  <c r="S21" i="1"/>
  <c r="S20" i="1"/>
  <c r="V18" i="1" l="1"/>
  <c r="Z18" i="1" s="1"/>
  <c r="AC18" i="1"/>
  <c r="AD18" i="1" s="1"/>
  <c r="AB18" i="1"/>
  <c r="T17" i="1"/>
  <c r="U17" i="1" s="1"/>
  <c r="T19" i="1"/>
  <c r="U19" i="1" s="1"/>
  <c r="T20" i="1"/>
  <c r="U20" i="1" s="1"/>
  <c r="Q20" i="1" s="1"/>
  <c r="O20" i="1" s="1"/>
  <c r="R20" i="1" s="1"/>
  <c r="L20" i="1" s="1"/>
  <c r="M20" i="1" s="1"/>
  <c r="AY19" i="1"/>
  <c r="AA20" i="1"/>
  <c r="Q18" i="1"/>
  <c r="O18" i="1" s="1"/>
  <c r="R18" i="1" s="1"/>
  <c r="L18" i="1" s="1"/>
  <c r="M18" i="1" s="1"/>
  <c r="AA18" i="1"/>
  <c r="T21" i="1"/>
  <c r="U21" i="1" s="1"/>
  <c r="V20" i="1" l="1"/>
  <c r="Z20" i="1" s="1"/>
  <c r="AC20" i="1"/>
  <c r="AB20" i="1"/>
  <c r="AC21" i="1"/>
  <c r="V21" i="1"/>
  <c r="Z21" i="1" s="1"/>
  <c r="AB21" i="1"/>
  <c r="Q21" i="1"/>
  <c r="O21" i="1" s="1"/>
  <c r="R21" i="1" s="1"/>
  <c r="L21" i="1" s="1"/>
  <c r="M21" i="1" s="1"/>
  <c r="V19" i="1"/>
  <c r="Z19" i="1" s="1"/>
  <c r="AB19" i="1"/>
  <c r="AC19" i="1"/>
  <c r="AD19" i="1" s="1"/>
  <c r="Q19" i="1"/>
  <c r="O19" i="1" s="1"/>
  <c r="R19" i="1" s="1"/>
  <c r="L19" i="1" s="1"/>
  <c r="M19" i="1" s="1"/>
  <c r="AC17" i="1"/>
  <c r="V17" i="1"/>
  <c r="Z17" i="1" s="1"/>
  <c r="Q17" i="1"/>
  <c r="O17" i="1" s="1"/>
  <c r="R17" i="1" s="1"/>
  <c r="L17" i="1" s="1"/>
  <c r="M17" i="1" s="1"/>
  <c r="AB17" i="1"/>
  <c r="AD17" i="1" l="1"/>
  <c r="AD20" i="1"/>
  <c r="AD21" i="1"/>
</calcChain>
</file>

<file path=xl/sharedStrings.xml><?xml version="1.0" encoding="utf-8"?>
<sst xmlns="http://schemas.openxmlformats.org/spreadsheetml/2006/main" count="915" uniqueCount="424">
  <si>
    <t>File opened</t>
  </si>
  <si>
    <t>2023-03-16 13:45:37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</si>
  <si>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</si>
  <si>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</si>
  <si>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</si>
  <si>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</si>
  <si>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</si>
  <si>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</si>
  <si>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</si>
  <si>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</si>
  <si>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</si>
  <si>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</si>
  <si>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</si>
  <si>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</si>
  <si>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</si>
  <si>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</si>
  <si>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</si>
  <si>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</si>
  <si>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</si>
  <si>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</si>
  <si>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</si>
  <si>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</si>
  <si>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</si>
  <si>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</si>
  <si>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</si>
  <si>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</si>
  <si>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</si>
  <si>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13:45:37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</si>
  <si>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</si>
  <si>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</si>
  <si>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</si>
  <si>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</si>
  <si>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</si>
  <si>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</si>
  <si>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</si>
  <si>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</si>
  <si>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</si>
  <si>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</si>
  <si>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</si>
  <si>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</si>
  <si>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</si>
  <si>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</si>
  <si>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</si>
  <si>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</si>
  <si>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</si>
  <si>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</si>
  <si>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</si>
  <si>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</si>
  <si>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</si>
  <si>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</si>
  <si>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</si>
  <si>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</si>
  <si>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</si>
  <si>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</si>
  <si>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</si>
  <si>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</si>
  <si>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</si>
  <si>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</si>
  <si>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</si>
  <si>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</si>
  <si>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</si>
  <si>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</si>
  <si>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</si>
  <si>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</si>
  <si>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</si>
  <si>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</si>
  <si>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</si>
  <si>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</si>
  <si>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</si>
  <si>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</si>
  <si>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</si>
  <si>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</si>
  <si>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</si>
  <si>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</si>
  <si>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</si>
  <si>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</si>
  <si>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</si>
  <si>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</si>
  <si>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</si>
  <si>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</si>
  <si>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</si>
  <si>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</si>
  <si>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</si>
  <si>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</si>
  <si>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</si>
  <si>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</si>
  <si>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</si>
  <si>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</si>
  <si>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</si>
  <si>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</si>
  <si>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</si>
  <si>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</si>
  <si>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</si>
  <si>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</si>
  <si>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</si>
  <si>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</si>
  <si>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</si>
  <si>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</si>
  <si>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</si>
  <si>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</si>
  <si>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</si>
  <si>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</si>
  <si>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</si>
  <si>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</si>
  <si>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</si>
  <si>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</si>
  <si>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</si>
  <si>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</si>
  <si>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</si>
  <si>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</si>
  <si>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</si>
  <si>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</si>
  <si>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</si>
  <si>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</si>
  <si>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</si>
  <si>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</si>
  <si>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</si>
  <si>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</si>
  <si>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</si>
  <si>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</si>
  <si>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</si>
  <si>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</si>
  <si>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</si>
  <si>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</si>
  <si>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</si>
  <si>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</si>
  <si>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</si>
  <si>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</si>
  <si>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</si>
  <si>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</si>
  <si>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</si>
  <si>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</si>
  <si>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</si>
  <si>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</si>
  <si>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</si>
  <si>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</si>
  <si>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</si>
  <si>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</si>
  <si>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</si>
  <si>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</si>
  <si>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</si>
  <si>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</si>
  <si>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</si>
  <si>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</si>
  <si>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</si>
  <si>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</si>
  <si>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</si>
  <si>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</si>
  <si>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</si>
  <si>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</si>
  <si>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</si>
  <si>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</si>
  <si>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</si>
  <si>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</si>
  <si>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</si>
  <si>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</si>
  <si>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</si>
  <si>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</si>
  <si>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</si>
  <si>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</si>
  <si>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</si>
  <si>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</si>
  <si>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</si>
  <si>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</si>
  <si>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</si>
  <si>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</si>
  <si>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</si>
  <si>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</si>
  <si>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</si>
  <si>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</si>
  <si>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</si>
  <si>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</si>
  <si>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</si>
  <si>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</si>
  <si>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</si>
  <si>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</si>
  <si>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</si>
  <si>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</si>
  <si>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</si>
  <si>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</si>
  <si>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</si>
  <si>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</si>
  <si>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</si>
  <si>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</si>
  <si>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</si>
  <si>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</si>
  <si>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</si>
  <si>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</si>
  <si>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</si>
  <si>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</si>
  <si>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</si>
  <si>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</si>
  <si>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</si>
  <si>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</si>
  <si>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</si>
  <si>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</si>
  <si>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</si>
  <si>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</si>
  <si>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</si>
  <si>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</si>
  <si>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</si>
  <si>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</si>
  <si>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</si>
  <si>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</si>
  <si>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</si>
  <si>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</si>
  <si>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</si>
  <si>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</si>
  <si>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</si>
  <si>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</si>
  <si>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</si>
  <si>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</si>
  <si>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</si>
  <si>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</si>
  <si>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</si>
  <si>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</si>
  <si>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</si>
  <si>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</si>
  <si>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</si>
  <si>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</si>
  <si>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</si>
  <si>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</si>
  <si>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</si>
  <si>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</si>
  <si>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</si>
  <si>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</si>
  <si>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</si>
  <si>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</si>
  <si>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</si>
  <si>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</si>
  <si>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</si>
  <si>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</si>
  <si>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</si>
  <si>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</si>
  <si>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</si>
  <si>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</si>
  <si>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</si>
  <si>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</si>
  <si>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</si>
  <si>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</si>
  <si>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</si>
  <si>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</si>
  <si>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</si>
  <si>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</si>
  <si>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</si>
  <si>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</si>
  <si>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</si>
  <si>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</si>
  <si>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</si>
  <si>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</si>
  <si>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</si>
  <si>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</si>
  <si>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</si>
  <si>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</si>
  <si>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</si>
  <si>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</si>
  <si>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</si>
  <si>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</si>
  <si>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</si>
  <si>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</si>
  <si>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</si>
  <si>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</si>
  <si>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</si>
  <si>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</si>
  <si>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</si>
  <si>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</si>
  <si>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</si>
  <si>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</si>
  <si>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</si>
  <si>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</si>
  <si>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</si>
  <si>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</si>
  <si>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</si>
  <si>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</si>
  <si>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</si>
  <si>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</si>
  <si>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</si>
  <si>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</si>
  <si>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</si>
  <si>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</si>
  <si>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</si>
  <si>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</si>
  <si>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</si>
  <si>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</si>
  <si>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</si>
  <si>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</si>
  <si>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</si>
  <si>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</si>
  <si>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</si>
  <si>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</si>
  <si>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</si>
  <si>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</si>
  <si>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</si>
  <si>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</si>
  <si>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</si>
  <si>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</si>
  <si>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</si>
  <si>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</si>
  <si>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</si>
  <si>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</si>
  <si>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</si>
  <si>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</si>
  <si>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</si>
  <si>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</si>
  <si>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</si>
  <si>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</si>
  <si>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</si>
  <si>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</si>
  <si>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</si>
  <si>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</si>
  <si>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</si>
  <si>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</si>
  <si>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</si>
  <si>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</si>
  <si>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</si>
  <si>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</si>
  <si>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</si>
  <si>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</si>
  <si>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</si>
  <si>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</si>
  <si>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</si>
  <si>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</si>
  <si>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</si>
  <si>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</si>
  <si>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</si>
  <si>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</si>
  <si>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</si>
  <si>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</si>
  <si>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</si>
  <si>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</si>
  <si>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</si>
  <si>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</si>
  <si>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</si>
  <si>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</si>
  <si>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</si>
  <si>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</si>
  <si>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</si>
  <si>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</si>
  <si>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</si>
  <si>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</si>
  <si>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</si>
  <si>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</si>
  <si>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</si>
  <si>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</si>
  <si>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</si>
  <si>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</si>
  <si>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</si>
  <si>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</si>
  <si>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</si>
  <si>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</si>
  <si>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</si>
  <si>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</si>
  <si>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</si>
  <si>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</si>
  <si>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</si>
  <si>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</si>
  <si>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</si>
  <si>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</si>
  <si>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</si>
  <si>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</si>
  <si>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</si>
  <si>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</si>
  <si>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</si>
  <si>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</si>
  <si>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</si>
  <si>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</si>
  <si>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</si>
  <si>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</si>
  <si>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</si>
  <si>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</si>
  <si>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</si>
  <si>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</si>
  <si>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</si>
  <si>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</si>
  <si>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</si>
  <si>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</si>
  <si>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</si>
  <si>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</si>
  <si>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</si>
  <si>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</si>
  <si>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</si>
  <si>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</si>
  <si>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</si>
  <si>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</si>
  <si>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</si>
  <si>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</si>
  <si>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</si>
  <si>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</si>
  <si>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</si>
  <si>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</si>
  <si>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</si>
  <si>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</si>
  <si>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</si>
  <si>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</si>
  <si>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</si>
  <si>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</si>
  <si>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</si>
  <si>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</si>
  <si>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</si>
  <si>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</si>
  <si>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</si>
  <si>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</si>
  <si>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</si>
  <si>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</si>
  <si>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</si>
  <si>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</si>
  <si>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</si>
  <si>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</si>
  <si>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</si>
  <si>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13:46:22</t>
  </si>
  <si>
    <t>0/0</t>
  </si>
  <si>
    <t>00000000</t>
  </si>
  <si>
    <t>iiiiiiii</t>
  </si>
  <si>
    <t>off</t>
  </si>
  <si>
    <t>20230316 14:33:53</t>
  </si>
  <si>
    <t>14:33:53</t>
  </si>
  <si>
    <t>20230316 14:36:53</t>
  </si>
  <si>
    <t>14:36:53</t>
  </si>
  <si>
    <t>20230316 14:39:53</t>
  </si>
  <si>
    <t>14:39:53</t>
  </si>
  <si>
    <t>20230316 14:42:53</t>
  </si>
  <si>
    <t>14:42:53</t>
  </si>
  <si>
    <t>20230316 14:45:53</t>
  </si>
  <si>
    <t>14:45:53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</si>
</sst>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1678995233</v>
      </c>
      <c r="C17">
        <v>1620.400000095367</v>
      </c>
      <c r="D17" t="s">
        <v>414</v>
      </c>
      <c r="E17" t="s">
        <v>415</v>
      </c>
      <c r="F17" t="s">
        <v>406</v>
      </c>
      <c r="G17">
        <v>1678995233</v>
      </c>
      <c r="H17">
        <f t="shared" ref="H17:H21" si="0">(I17)/1000</f>
        <v>6.9795470584668971E-3</v>
      </c>
      <c r="I17">
        <f t="shared" ref="I17:I21" si="1">1000*DI17*AG17*(DE17-DF17)/(100*CX17*(1000-AG17*DE17))</f>
        <v>6.9795470584668973</v>
      </c>
      <c r="J17">
        <f t="shared" ref="J17:J21" si="2">DI17*AG17*(DD17-DC17*(1000-AG17*DF17)/(1000-AG17*DE17))/(100*CX17)</f>
        <v>33.36838604677601</v>
      </c>
      <c r="K17">
        <f t="shared" ref="K17:K21" si="3">DC17 - IF(AG17&gt;1, J17*CX17*100/(AI17*DQ17), 0)</f>
        <v>399.99299999999999</v>
      </c>
      <c r="L17">
        <f t="shared" ref="L17:L21" si="4">((R17-H17/2)*K17-J17)/(R17+H17/2)</f>
        <v>290.23885474196049</v>
      </c>
      <c r="M17">
        <f t="shared" ref="M17:M21" si="5">L17*(DJ17+DK17)/1000</f>
        <v>28.498108878498147</v>
      </c>
      <c r="N17">
        <f t="shared" ref="N17:N21" si="6">(DC17 - IF(AG17&gt;1, J17*CX17*100/(AI17*DQ17), 0))*(DJ17+DK17)/1000</f>
        <v>39.274700400714899</v>
      </c>
      <c r="O17">
        <f t="shared" ref="O17:O21" si="7">2/((1/Q17-1/P17)+SIGN(Q17)*SQRT((1/Q17-1/P17)*(1/Q17-1/P17) + 4*CY17/((CY17+1)*(CY17+1))*(2*1/Q17*1/P17-1/P17*1/P17)))</f>
        <v>0.57005328062097771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2.8962350716863892</v>
      </c>
      <c r="Q17">
        <f t="shared" ref="Q17:Q21" si="9">H17*(1000-(1000*0.61365*EXP(17.502*U17/(240.97+U17))/(DJ17+DK17)+DE17)/2)/(1000*0.61365*EXP(17.502*U17/(240.97+U17))/(DJ17+DK17)-DE17)</f>
        <v>0.51427131746771537</v>
      </c>
      <c r="R17">
        <f t="shared" ref="R17:R21" si="10">1/((CY17+1)/(O17/1.6)+1/(P17/1.37)) + CY17/((CY17+1)/(O17/1.6) + CY17/(P17/1.37))</f>
        <v>0.3259752861121894</v>
      </c>
      <c r="S17">
        <f t="shared" ref="S17:S21" si="11">(CT17*CW17)</f>
        <v>289.58823592380952</v>
      </c>
      <c r="T17">
        <f t="shared" ref="T17:T21" si="12">(DL17+(S17+2*0.95*0.0000000567*(((DL17+$B$7)+273)^4-(DL17+273)^4)-44100*H17)/(1.84*29.3*P17+8*0.95*0.0000000567*(DL17+273)^3))</f>
        <v>25.406152764374138</v>
      </c>
      <c r="U17">
        <f t="shared" ref="U17:U21" si="13">($C$7*DM17+$D$7*DN17+$E$7*T17)</f>
        <v>24.9923</v>
      </c>
      <c r="V17">
        <f t="shared" ref="V17:V21" si="14">0.61365*EXP(17.502*U17/(240.97+U17))</f>
        <v>3.1782181976771398</v>
      </c>
      <c r="W17">
        <f t="shared" ref="W17:W21" si="15">(X17/Y17*100)</f>
        <v>57.340431260318262</v>
      </c>
      <c r="X17">
        <f t="shared" ref="X17:X21" si="16">DE17*(DJ17+DK17)/1000</f>
        <v>1.8799557086055199</v>
      </c>
      <c r="Y17">
        <f t="shared" ref="Y17:Y21" si="17">0.61365*EXP(17.502*DL17/(240.97+DL17))</f>
        <v>3.278586622536479</v>
      </c>
      <c r="Z17">
        <f t="shared" ref="Z17:Z21" si="18">(V17-DE17*(DJ17+DK17)/1000)</f>
        <v>1.2982624890716199</v>
      </c>
      <c r="AA17">
        <f t="shared" ref="AA17:AA21" si="19">(-H17*44100)</f>
        <v>-307.79802527839018</v>
      </c>
      <c r="AB17">
        <f t="shared" ref="AB17:AB21" si="20">2*29.3*P17*0.92*(DL17-U17)</f>
        <v>81.584103659035463</v>
      </c>
      <c r="AC17">
        <f t="shared" ref="AC17:AC21" si="21">2*0.95*0.0000000567*(((DL17+$B$7)+273)^4-(U17+273)^4)</f>
        <v>5.9736550976017222</v>
      </c>
      <c r="AD17">
        <f t="shared" ref="AD17:AD21" si="22">S17+AC17+AA17+AB17</f>
        <v>69.347969402056549</v>
      </c>
      <c r="AE17">
        <v>106</v>
      </c>
      <c r="AF17">
        <v>21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52136.973222450455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1513.3019999605231</v>
      </c>
      <c r="AW17">
        <f t="shared" ref="AW17:AW21" si="29">J17</f>
        <v>33.36838604677601</v>
      </c>
      <c r="AX17" t="e">
        <f t="shared" ref="AX17:AX21" si="30">AT17*AU17*AV17</f>
        <v>#DIV/0!</v>
      </c>
      <c r="AY17">
        <f t="shared" ref="AY17:AY21" si="31">(AW17-AO17)/AV17</f>
        <v>2.2050050847515219E-2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1800.14</v>
      </c>
      <c r="CU17">
        <f t="shared" ref="CU17:CU21" si="43">CT17*CV17</f>
        <v>1513.3019999605231</v>
      </c>
      <c r="CV17">
        <f t="shared" ref="CV17:CV21" si="44">($B$11*$D$9+$C$11*$D$9+$F$11*((EQ17+EI17)/MAX(EQ17+EI17+ER17, 0.1)*$I$9+ER17/MAX(EQ17+EI17+ER17, 0.1)*$J$9))/($B$11+$C$11+$F$11)</f>
        <v>0.84065794880427247</v>
      </c>
      <c r="CW17">
        <f t="shared" ref="CW17:CW21" si="45">($B$11*$K$9+$C$11*$K$9+$F$11*((EQ17+EI17)/MAX(EQ17+EI17+ER17, 0.1)*$P$9+ER17/MAX(EQ17+EI17+ER17, 0.1)*$Q$9))/($B$11+$C$11+$F$11)</f>
        <v>0.16086984119224587</v>
      </c>
      <c r="CX17">
        <v>6</v>
      </c>
      <c r="CY17">
        <v>0.5</v>
      </c>
      <c r="CZ17" t="s">
        <v>408</v>
      </c>
      <c r="DA17">
        <v>2</v>
      </c>
      <c r="DB17">
        <v>1678995233</v>
      </c>
      <c r="DC17">
        <v>399.99299999999999</v>
      </c>
      <c r="DD17">
        <v>443.37200000000001</v>
      </c>
      <c r="DE17">
        <v>19.1464</v>
      </c>
      <c r="DF17">
        <v>10.9338</v>
      </c>
      <c r="DG17">
        <v>401.971</v>
      </c>
      <c r="DH17">
        <v>18.778400000000001</v>
      </c>
      <c r="DI17">
        <v>500.15199999999999</v>
      </c>
      <c r="DJ17">
        <v>98.088499999999996</v>
      </c>
      <c r="DK17">
        <v>9.9969299999999997E-2</v>
      </c>
      <c r="DL17">
        <v>25.514800000000001</v>
      </c>
      <c r="DM17">
        <v>24.9923</v>
      </c>
      <c r="DN17">
        <v>999.9</v>
      </c>
      <c r="DO17">
        <v>0</v>
      </c>
      <c r="DP17">
        <v>0</v>
      </c>
      <c r="DQ17">
        <v>10002.5</v>
      </c>
      <c r="DR17">
        <v>0</v>
      </c>
      <c r="DS17">
        <v>1.91117E-3</v>
      </c>
      <c r="DT17">
        <v>-43.379100000000001</v>
      </c>
      <c r="DU17">
        <v>407.80099999999999</v>
      </c>
      <c r="DV17">
        <v>448.27300000000002</v>
      </c>
      <c r="DW17">
        <v>8.2126599999999996</v>
      </c>
      <c r="DX17">
        <v>443.37200000000001</v>
      </c>
      <c r="DY17">
        <v>10.9338</v>
      </c>
      <c r="DZ17">
        <v>1.8780399999999999</v>
      </c>
      <c r="EA17">
        <v>1.0724800000000001</v>
      </c>
      <c r="EB17">
        <v>16.452000000000002</v>
      </c>
      <c r="EC17">
        <v>7.9400500000000003</v>
      </c>
      <c r="ED17">
        <v>1800.14</v>
      </c>
      <c r="EE17">
        <v>0.97800699999999996</v>
      </c>
      <c r="EF17">
        <v>2.1993200000000001E-2</v>
      </c>
      <c r="EG17">
        <v>0</v>
      </c>
      <c r="EH17">
        <v>1061.5</v>
      </c>
      <c r="EI17">
        <v>5.0000600000000004</v>
      </c>
      <c r="EJ17">
        <v>17504.599999999999</v>
      </c>
      <c r="EK17">
        <v>16015.1</v>
      </c>
      <c r="EL17">
        <v>45.686999999999998</v>
      </c>
      <c r="EM17">
        <v>46.936999999999998</v>
      </c>
      <c r="EN17">
        <v>46.375</v>
      </c>
      <c r="EO17">
        <v>46.25</v>
      </c>
      <c r="EP17">
        <v>47.186999999999998</v>
      </c>
      <c r="EQ17">
        <v>1755.66</v>
      </c>
      <c r="ER17">
        <v>39.479999999999997</v>
      </c>
      <c r="ES17">
        <v>0</v>
      </c>
      <c r="ET17">
        <v>1678995234.2</v>
      </c>
      <c r="EU17">
        <v>0</v>
      </c>
      <c r="EV17">
        <v>1061.583461538462</v>
      </c>
      <c r="EW17">
        <v>-0.7319658086299512</v>
      </c>
      <c r="EX17">
        <v>-13.876923083256759</v>
      </c>
      <c r="EY17">
        <v>17504.096153846149</v>
      </c>
      <c r="EZ17">
        <v>15</v>
      </c>
      <c r="FA17">
        <v>1678992382.0999999</v>
      </c>
      <c r="FB17" t="s">
        <v>409</v>
      </c>
      <c r="FC17">
        <v>1678992363.5999999</v>
      </c>
      <c r="FD17">
        <v>1678992382.0999999</v>
      </c>
      <c r="FE17">
        <v>6</v>
      </c>
      <c r="FF17">
        <v>6.6000000000000003E-2</v>
      </c>
      <c r="FG17">
        <v>1.4E-2</v>
      </c>
      <c r="FH17">
        <v>-2.0680000000000001</v>
      </c>
      <c r="FI17">
        <v>-0.111</v>
      </c>
      <c r="FJ17">
        <v>430</v>
      </c>
      <c r="FK17">
        <v>10</v>
      </c>
      <c r="FL17">
        <v>0.12</v>
      </c>
      <c r="FM17">
        <v>0.02</v>
      </c>
      <c r="FN17">
        <v>-43.42703414634147</v>
      </c>
      <c r="FO17">
        <v>-0.40120975609757781</v>
      </c>
      <c r="FP17">
        <v>0.1027328992588301</v>
      </c>
      <c r="FQ17">
        <v>-1</v>
      </c>
      <c r="FR17">
        <v>8.2186068292682926</v>
      </c>
      <c r="FS17">
        <v>-2.01554006968689E-2</v>
      </c>
      <c r="FT17">
        <v>3.654387566069808E-3</v>
      </c>
      <c r="FU17">
        <v>-1</v>
      </c>
      <c r="FV17">
        <v>0</v>
      </c>
      <c r="FW17">
        <v>0</v>
      </c>
      <c r="FX17" t="s">
        <v>410</v>
      </c>
      <c r="FY17">
        <v>2.9327299999999998</v>
      </c>
      <c r="FZ17">
        <v>2.8290000000000002</v>
      </c>
      <c r="GA17">
        <v>9.9579699999999993E-2</v>
      </c>
      <c r="GB17">
        <v>0.105681</v>
      </c>
      <c r="GC17">
        <v>0.100074</v>
      </c>
      <c r="GD17">
        <v>6.5205799999999994E-2</v>
      </c>
      <c r="GE17">
        <v>23962.799999999999</v>
      </c>
      <c r="GF17">
        <v>25395.200000000001</v>
      </c>
      <c r="GG17">
        <v>24474.1</v>
      </c>
      <c r="GH17">
        <v>27698.7</v>
      </c>
      <c r="GI17">
        <v>29341.3</v>
      </c>
      <c r="GJ17">
        <v>37719.300000000003</v>
      </c>
      <c r="GK17">
        <v>33545.800000000003</v>
      </c>
      <c r="GL17">
        <v>42596</v>
      </c>
      <c r="GM17">
        <v>1.7874699999999999</v>
      </c>
      <c r="GN17">
        <v>1.7406999999999999</v>
      </c>
      <c r="GO17">
        <v>7.11754E-2</v>
      </c>
      <c r="GP17">
        <v>0</v>
      </c>
      <c r="GQ17">
        <v>23.823399999999999</v>
      </c>
      <c r="GR17">
        <v>999.9</v>
      </c>
      <c r="GS17">
        <v>33.299999999999997</v>
      </c>
      <c r="GT17">
        <v>29.8</v>
      </c>
      <c r="GU17">
        <v>14.297700000000001</v>
      </c>
      <c r="GV17">
        <v>62.281300000000002</v>
      </c>
      <c r="GW17">
        <v>26.6266</v>
      </c>
      <c r="GX17">
        <v>1</v>
      </c>
      <c r="GY17">
        <v>8.6763199999999999E-2</v>
      </c>
      <c r="GZ17">
        <v>2.5183</v>
      </c>
      <c r="HA17">
        <v>20.206</v>
      </c>
      <c r="HB17">
        <v>5.2280699999999998</v>
      </c>
      <c r="HC17">
        <v>11.992000000000001</v>
      </c>
      <c r="HD17">
        <v>4.99465</v>
      </c>
      <c r="HE17">
        <v>3.2909999999999999</v>
      </c>
      <c r="HF17">
        <v>7059.9</v>
      </c>
      <c r="HG17">
        <v>9999</v>
      </c>
      <c r="HH17">
        <v>9999</v>
      </c>
      <c r="HI17">
        <v>136.69999999999999</v>
      </c>
      <c r="HJ17">
        <v>1.8782300000000001</v>
      </c>
      <c r="HK17">
        <v>1.8741699999999999</v>
      </c>
      <c r="HL17">
        <v>1.8705700000000001</v>
      </c>
      <c r="HM17">
        <v>1.87256</v>
      </c>
      <c r="HN17">
        <v>1.87802</v>
      </c>
      <c r="HO17">
        <v>1.87425</v>
      </c>
      <c r="HP17">
        <v>1.8720699999999999</v>
      </c>
      <c r="HQ17">
        <v>1.87094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-1.978</v>
      </c>
      <c r="IF17">
        <v>0.36799999999999999</v>
      </c>
      <c r="IG17">
        <v>-0.61363661056419261</v>
      </c>
      <c r="IH17">
        <v>-3.8409413047910609E-3</v>
      </c>
      <c r="II17">
        <v>1.222025474305011E-6</v>
      </c>
      <c r="IJ17">
        <v>-2.7416089085140852E-10</v>
      </c>
      <c r="IK17">
        <v>-5.0921007080023617E-2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47.8</v>
      </c>
      <c r="IT17">
        <v>47.5</v>
      </c>
      <c r="IU17">
        <v>1.0778799999999999</v>
      </c>
      <c r="IV17">
        <v>2.5122100000000001</v>
      </c>
      <c r="IW17">
        <v>1.4477500000000001</v>
      </c>
      <c r="IX17">
        <v>2.2997999999999998</v>
      </c>
      <c r="IY17">
        <v>1.64673</v>
      </c>
      <c r="IZ17">
        <v>2.4389599999999998</v>
      </c>
      <c r="JA17">
        <v>33.333500000000001</v>
      </c>
      <c r="JB17">
        <v>23.947399999999998</v>
      </c>
      <c r="JC17">
        <v>18</v>
      </c>
      <c r="JD17">
        <v>356.45800000000003</v>
      </c>
      <c r="JE17">
        <v>401.19900000000001</v>
      </c>
      <c r="JF17">
        <v>21.24</v>
      </c>
      <c r="JG17">
        <v>28.279299999999999</v>
      </c>
      <c r="JH17">
        <v>29.9998</v>
      </c>
      <c r="JI17">
        <v>28.422599999999999</v>
      </c>
      <c r="JJ17">
        <v>28.430800000000001</v>
      </c>
      <c r="JK17">
        <v>21.595199999999998</v>
      </c>
      <c r="JL17">
        <v>28.861899999999999</v>
      </c>
      <c r="JM17">
        <v>53.947899999999997</v>
      </c>
      <c r="JN17">
        <v>21.258299999999998</v>
      </c>
      <c r="JO17">
        <v>443.47699999999998</v>
      </c>
      <c r="JP17">
        <v>10.9817</v>
      </c>
      <c r="JQ17">
        <v>99.536100000000005</v>
      </c>
      <c r="JR17">
        <v>99.625100000000003</v>
      </c>
    </row>
    <row r="18" spans="1:278" x14ac:dyDescent="0.25">
      <c r="A18">
        <v>11</v>
      </c>
      <c r="B18">
        <v>1678995413.0999999</v>
      </c>
      <c r="C18">
        <v>1800.5</v>
      </c>
      <c r="D18" t="s">
        <v>416</v>
      </c>
      <c r="E18" t="s">
        <v>417</v>
      </c>
      <c r="F18" t="s">
        <v>406</v>
      </c>
      <c r="G18">
        <v>1678995413.0999999</v>
      </c>
      <c r="H18">
        <f t="shared" si="0"/>
        <v>6.9584301216470334E-3</v>
      </c>
      <c r="I18">
        <f t="shared" si="1"/>
        <v>6.9584301216470337</v>
      </c>
      <c r="J18">
        <f t="shared" si="2"/>
        <v>33.649796324943658</v>
      </c>
      <c r="K18">
        <f t="shared" si="3"/>
        <v>399.98</v>
      </c>
      <c r="L18">
        <f t="shared" si="4"/>
        <v>289.00946171742191</v>
      </c>
      <c r="M18">
        <f t="shared" si="5"/>
        <v>28.376975196752586</v>
      </c>
      <c r="N18">
        <f t="shared" si="6"/>
        <v>39.272840659780002</v>
      </c>
      <c r="O18">
        <f t="shared" si="7"/>
        <v>0.56787521202520563</v>
      </c>
      <c r="P18">
        <f t="shared" si="8"/>
        <v>2.8961002886995328</v>
      </c>
      <c r="Q18">
        <f t="shared" si="9"/>
        <v>0.51249426217352245</v>
      </c>
      <c r="R18">
        <f t="shared" si="10"/>
        <v>0.3248334142987464</v>
      </c>
      <c r="S18">
        <f t="shared" si="11"/>
        <v>289.58504392380866</v>
      </c>
      <c r="T18">
        <f t="shared" si="12"/>
        <v>25.429486779815502</v>
      </c>
      <c r="U18">
        <f t="shared" si="13"/>
        <v>25.007300000000001</v>
      </c>
      <c r="V18">
        <f t="shared" si="14"/>
        <v>3.1810617104257086</v>
      </c>
      <c r="W18">
        <f t="shared" si="15"/>
        <v>57.351099038999422</v>
      </c>
      <c r="X18">
        <f t="shared" si="16"/>
        <v>1.8822940943755</v>
      </c>
      <c r="Y18">
        <f t="shared" si="17"/>
        <v>3.2820540947184256</v>
      </c>
      <c r="Z18">
        <f t="shared" si="18"/>
        <v>1.2987676160502086</v>
      </c>
      <c r="AA18">
        <f t="shared" si="19"/>
        <v>-306.8667683646342</v>
      </c>
      <c r="AB18">
        <f t="shared" si="20"/>
        <v>82.017483718922819</v>
      </c>
      <c r="AC18">
        <f t="shared" si="21"/>
        <v>6.0066578294502282</v>
      </c>
      <c r="AD18">
        <f t="shared" si="22"/>
        <v>70.742417107547482</v>
      </c>
      <c r="AE18">
        <v>106</v>
      </c>
      <c r="AF18">
        <v>21</v>
      </c>
      <c r="AG18">
        <f t="shared" si="23"/>
        <v>1</v>
      </c>
      <c r="AH18">
        <f t="shared" si="24"/>
        <v>0</v>
      </c>
      <c r="AI18">
        <f t="shared" si="25"/>
        <v>52129.961792602116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1513.2851999605225</v>
      </c>
      <c r="AW18">
        <f t="shared" si="29"/>
        <v>33.649796324943658</v>
      </c>
      <c r="AX18" t="e">
        <f t="shared" si="30"/>
        <v>#DIV/0!</v>
      </c>
      <c r="AY18">
        <f t="shared" si="31"/>
        <v>2.223625548298595E-2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1800.12</v>
      </c>
      <c r="CU18">
        <f t="shared" si="43"/>
        <v>1513.2851999605225</v>
      </c>
      <c r="CV18">
        <f t="shared" si="44"/>
        <v>0.84065795611432714</v>
      </c>
      <c r="CW18">
        <f t="shared" si="45"/>
        <v>0.16086985530065143</v>
      </c>
      <c r="CX18">
        <v>6</v>
      </c>
      <c r="CY18">
        <v>0.5</v>
      </c>
      <c r="CZ18" t="s">
        <v>408</v>
      </c>
      <c r="DA18">
        <v>2</v>
      </c>
      <c r="DB18">
        <v>1678995413.0999999</v>
      </c>
      <c r="DC18">
        <v>399.98</v>
      </c>
      <c r="DD18">
        <v>443.67700000000002</v>
      </c>
      <c r="DE18">
        <v>19.170500000000001</v>
      </c>
      <c r="DF18">
        <v>10.9847</v>
      </c>
      <c r="DG18">
        <v>401.95800000000003</v>
      </c>
      <c r="DH18">
        <v>18.800799999999999</v>
      </c>
      <c r="DI18">
        <v>500.25900000000001</v>
      </c>
      <c r="DJ18">
        <v>98.086799999999997</v>
      </c>
      <c r="DK18">
        <v>0.10021099999999999</v>
      </c>
      <c r="DL18">
        <v>25.532599999999999</v>
      </c>
      <c r="DM18">
        <v>25.007300000000001</v>
      </c>
      <c r="DN18">
        <v>999.9</v>
      </c>
      <c r="DO18">
        <v>0</v>
      </c>
      <c r="DP18">
        <v>0</v>
      </c>
      <c r="DQ18">
        <v>10001.9</v>
      </c>
      <c r="DR18">
        <v>0</v>
      </c>
      <c r="DS18">
        <v>1.8156100000000001E-3</v>
      </c>
      <c r="DT18">
        <v>-43.696800000000003</v>
      </c>
      <c r="DU18">
        <v>407.798</v>
      </c>
      <c r="DV18">
        <v>448.60500000000002</v>
      </c>
      <c r="DW18">
        <v>8.1857699999999998</v>
      </c>
      <c r="DX18">
        <v>443.67700000000002</v>
      </c>
      <c r="DY18">
        <v>10.9847</v>
      </c>
      <c r="DZ18">
        <v>1.8803700000000001</v>
      </c>
      <c r="EA18">
        <v>1.07745</v>
      </c>
      <c r="EB18">
        <v>16.471399999999999</v>
      </c>
      <c r="EC18">
        <v>8.00807</v>
      </c>
      <c r="ED18">
        <v>1800.12</v>
      </c>
      <c r="EE18">
        <v>0.97800699999999996</v>
      </c>
      <c r="EF18">
        <v>2.1993100000000002E-2</v>
      </c>
      <c r="EG18">
        <v>0</v>
      </c>
      <c r="EH18">
        <v>1060.3</v>
      </c>
      <c r="EI18">
        <v>5.0000600000000004</v>
      </c>
      <c r="EJ18">
        <v>17482.400000000001</v>
      </c>
      <c r="EK18">
        <v>16014.9</v>
      </c>
      <c r="EL18">
        <v>45.686999999999998</v>
      </c>
      <c r="EM18">
        <v>46.936999999999998</v>
      </c>
      <c r="EN18">
        <v>46.311999999999998</v>
      </c>
      <c r="EO18">
        <v>46.25</v>
      </c>
      <c r="EP18">
        <v>47.186999999999998</v>
      </c>
      <c r="EQ18">
        <v>1755.64</v>
      </c>
      <c r="ER18">
        <v>39.479999999999997</v>
      </c>
      <c r="ES18">
        <v>0</v>
      </c>
      <c r="ET18">
        <v>1678995414.2</v>
      </c>
      <c r="EU18">
        <v>0</v>
      </c>
      <c r="EV18">
        <v>1060.345</v>
      </c>
      <c r="EW18">
        <v>-0.68205128175298857</v>
      </c>
      <c r="EX18">
        <v>-9.7128204603315389</v>
      </c>
      <c r="EY18">
        <v>17482.919230769228</v>
      </c>
      <c r="EZ18">
        <v>15</v>
      </c>
      <c r="FA18">
        <v>1678992382.0999999</v>
      </c>
      <c r="FB18" t="s">
        <v>409</v>
      </c>
      <c r="FC18">
        <v>1678992363.5999999</v>
      </c>
      <c r="FD18">
        <v>1678992382.0999999</v>
      </c>
      <c r="FE18">
        <v>6</v>
      </c>
      <c r="FF18">
        <v>6.6000000000000003E-2</v>
      </c>
      <c r="FG18">
        <v>1.4E-2</v>
      </c>
      <c r="FH18">
        <v>-2.0680000000000001</v>
      </c>
      <c r="FI18">
        <v>-0.111</v>
      </c>
      <c r="FJ18">
        <v>430</v>
      </c>
      <c r="FK18">
        <v>10</v>
      </c>
      <c r="FL18">
        <v>0.12</v>
      </c>
      <c r="FM18">
        <v>0.02</v>
      </c>
      <c r="FN18">
        <v>-43.718184999999998</v>
      </c>
      <c r="FO18">
        <v>-0.27367204502801451</v>
      </c>
      <c r="FP18">
        <v>4.723172953640347E-2</v>
      </c>
      <c r="FQ18">
        <v>-1</v>
      </c>
      <c r="FR18">
        <v>8.1843444999999999</v>
      </c>
      <c r="FS18">
        <v>1.1784540337703171E-2</v>
      </c>
      <c r="FT18">
        <v>1.9855439431048852E-3</v>
      </c>
      <c r="FU18">
        <v>-1</v>
      </c>
      <c r="FV18">
        <v>0</v>
      </c>
      <c r="FW18">
        <v>0</v>
      </c>
      <c r="FX18" t="s">
        <v>410</v>
      </c>
      <c r="FY18">
        <v>2.9329800000000001</v>
      </c>
      <c r="FZ18">
        <v>2.82924</v>
      </c>
      <c r="GA18">
        <v>9.9565600000000004E-2</v>
      </c>
      <c r="GB18">
        <v>0.105723</v>
      </c>
      <c r="GC18">
        <v>0.100149</v>
      </c>
      <c r="GD18">
        <v>6.5426700000000004E-2</v>
      </c>
      <c r="GE18">
        <v>23960.6</v>
      </c>
      <c r="GF18">
        <v>25390.400000000001</v>
      </c>
      <c r="GG18">
        <v>24471.5</v>
      </c>
      <c r="GH18">
        <v>27694.9</v>
      </c>
      <c r="GI18">
        <v>29336.1</v>
      </c>
      <c r="GJ18">
        <v>37705.599999999999</v>
      </c>
      <c r="GK18">
        <v>33542.5</v>
      </c>
      <c r="GL18">
        <v>42590.5</v>
      </c>
      <c r="GM18">
        <v>1.78708</v>
      </c>
      <c r="GN18">
        <v>1.74072</v>
      </c>
      <c r="GO18">
        <v>7.4468599999999996E-2</v>
      </c>
      <c r="GP18">
        <v>0</v>
      </c>
      <c r="GQ18">
        <v>23.784199999999998</v>
      </c>
      <c r="GR18">
        <v>999.9</v>
      </c>
      <c r="GS18">
        <v>33.299999999999997</v>
      </c>
      <c r="GT18">
        <v>29.8</v>
      </c>
      <c r="GU18">
        <v>14.2989</v>
      </c>
      <c r="GV18">
        <v>62.085000000000001</v>
      </c>
      <c r="GW18">
        <v>25.877400000000002</v>
      </c>
      <c r="GX18">
        <v>1</v>
      </c>
      <c r="GY18">
        <v>8.9748499999999995E-2</v>
      </c>
      <c r="GZ18">
        <v>2.3339500000000002</v>
      </c>
      <c r="HA18">
        <v>20.208500000000001</v>
      </c>
      <c r="HB18">
        <v>5.2285199999999996</v>
      </c>
      <c r="HC18">
        <v>11.992000000000001</v>
      </c>
      <c r="HD18">
        <v>4.9953000000000003</v>
      </c>
      <c r="HE18">
        <v>3.2909999999999999</v>
      </c>
      <c r="HF18">
        <v>7063.5</v>
      </c>
      <c r="HG18">
        <v>9999</v>
      </c>
      <c r="HH18">
        <v>9999</v>
      </c>
      <c r="HI18">
        <v>136.80000000000001</v>
      </c>
      <c r="HJ18">
        <v>1.8782300000000001</v>
      </c>
      <c r="HK18">
        <v>1.8741300000000001</v>
      </c>
      <c r="HL18">
        <v>1.8705700000000001</v>
      </c>
      <c r="HM18">
        <v>1.87256</v>
      </c>
      <c r="HN18">
        <v>1.87799</v>
      </c>
      <c r="HO18">
        <v>1.87425</v>
      </c>
      <c r="HP18">
        <v>1.87202</v>
      </c>
      <c r="HQ18">
        <v>1.8709199999999999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-1.978</v>
      </c>
      <c r="IF18">
        <v>0.36969999999999997</v>
      </c>
      <c r="IG18">
        <v>-0.61363661056419261</v>
      </c>
      <c r="IH18">
        <v>-3.8409413047910609E-3</v>
      </c>
      <c r="II18">
        <v>1.222025474305011E-6</v>
      </c>
      <c r="IJ18">
        <v>-2.7416089085140852E-10</v>
      </c>
      <c r="IK18">
        <v>-5.0921007080023617E-2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50.8</v>
      </c>
      <c r="IT18">
        <v>50.5</v>
      </c>
      <c r="IU18">
        <v>1.0778799999999999</v>
      </c>
      <c r="IV18">
        <v>2.5134300000000001</v>
      </c>
      <c r="IW18">
        <v>1.4465300000000001</v>
      </c>
      <c r="IX18">
        <v>2.2985799999999998</v>
      </c>
      <c r="IY18">
        <v>1.64673</v>
      </c>
      <c r="IZ18">
        <v>2.4584999999999999</v>
      </c>
      <c r="JA18">
        <v>33.378399999999999</v>
      </c>
      <c r="JB18">
        <v>23.947399999999998</v>
      </c>
      <c r="JC18">
        <v>18</v>
      </c>
      <c r="JD18">
        <v>356.49700000000001</v>
      </c>
      <c r="JE18">
        <v>401.495</v>
      </c>
      <c r="JF18">
        <v>21.379300000000001</v>
      </c>
      <c r="JG18">
        <v>28.31</v>
      </c>
      <c r="JH18">
        <v>30</v>
      </c>
      <c r="JI18">
        <v>28.463100000000001</v>
      </c>
      <c r="JJ18">
        <v>28.471699999999998</v>
      </c>
      <c r="JK18">
        <v>21.609300000000001</v>
      </c>
      <c r="JL18">
        <v>28.581099999999999</v>
      </c>
      <c r="JM18">
        <v>53.947899999999997</v>
      </c>
      <c r="JN18">
        <v>21.380299999999998</v>
      </c>
      <c r="JO18">
        <v>443.86799999999999</v>
      </c>
      <c r="JP18">
        <v>10.9862</v>
      </c>
      <c r="JQ18">
        <v>99.526200000000003</v>
      </c>
      <c r="JR18">
        <v>99.611999999999995</v>
      </c>
    </row>
    <row r="19" spans="1:278" x14ac:dyDescent="0.25">
      <c r="A19">
        <v>12</v>
      </c>
      <c r="B19">
        <v>1678995593.0999999</v>
      </c>
      <c r="C19">
        <v>1980.5</v>
      </c>
      <c r="D19" t="s">
        <v>418</v>
      </c>
      <c r="E19" t="s">
        <v>419</v>
      </c>
      <c r="F19" t="s">
        <v>406</v>
      </c>
      <c r="G19">
        <v>1678995593.0999999</v>
      </c>
      <c r="H19">
        <f t="shared" si="0"/>
        <v>6.9237443497858365E-3</v>
      </c>
      <c r="I19">
        <f t="shared" si="1"/>
        <v>6.9237443497858369</v>
      </c>
      <c r="J19">
        <f t="shared" si="2"/>
        <v>33.710486155058845</v>
      </c>
      <c r="K19">
        <f t="shared" si="3"/>
        <v>400.06900000000002</v>
      </c>
      <c r="L19">
        <f t="shared" si="4"/>
        <v>288.34499576356819</v>
      </c>
      <c r="M19">
        <f t="shared" si="5"/>
        <v>28.310073787712806</v>
      </c>
      <c r="N19">
        <f t="shared" si="6"/>
        <v>39.279276826650204</v>
      </c>
      <c r="O19">
        <f t="shared" si="7"/>
        <v>0.56450135060758477</v>
      </c>
      <c r="P19">
        <f t="shared" si="8"/>
        <v>2.8956713811307395</v>
      </c>
      <c r="Q19">
        <f t="shared" si="9"/>
        <v>0.50973532410996991</v>
      </c>
      <c r="R19">
        <f t="shared" si="10"/>
        <v>0.3230611689804605</v>
      </c>
      <c r="S19">
        <f t="shared" si="11"/>
        <v>289.54673992379855</v>
      </c>
      <c r="T19">
        <f t="shared" si="12"/>
        <v>25.440572149653274</v>
      </c>
      <c r="U19">
        <f t="shared" si="13"/>
        <v>24.988399999999999</v>
      </c>
      <c r="V19">
        <f t="shared" si="14"/>
        <v>3.1774792482955321</v>
      </c>
      <c r="W19">
        <f t="shared" si="15"/>
        <v>57.219407065618086</v>
      </c>
      <c r="X19">
        <f t="shared" si="16"/>
        <v>1.8782172415795799</v>
      </c>
      <c r="Y19">
        <f t="shared" si="17"/>
        <v>3.2824828810715871</v>
      </c>
      <c r="Z19">
        <f t="shared" si="18"/>
        <v>1.2992620067159522</v>
      </c>
      <c r="AA19">
        <f t="shared" si="19"/>
        <v>-305.3371258255554</v>
      </c>
      <c r="AB19">
        <f t="shared" si="20"/>
        <v>85.299288356938277</v>
      </c>
      <c r="AC19">
        <f t="shared" si="21"/>
        <v>6.2474060816511221</v>
      </c>
      <c r="AD19">
        <f t="shared" si="22"/>
        <v>75.756308536832577</v>
      </c>
      <c r="AE19">
        <v>106</v>
      </c>
      <c r="AF19">
        <v>21</v>
      </c>
      <c r="AG19">
        <f t="shared" si="23"/>
        <v>1</v>
      </c>
      <c r="AH19">
        <f t="shared" si="24"/>
        <v>0</v>
      </c>
      <c r="AI19">
        <f t="shared" si="25"/>
        <v>52117.157315158889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1513.0835999605174</v>
      </c>
      <c r="AW19">
        <f t="shared" si="29"/>
        <v>33.710486155058845</v>
      </c>
      <c r="AX19" t="e">
        <f t="shared" si="30"/>
        <v>#DIV/0!</v>
      </c>
      <c r="AY19">
        <f t="shared" si="31"/>
        <v>2.2279328224784466E-2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1799.88</v>
      </c>
      <c r="CU19">
        <f t="shared" si="43"/>
        <v>1513.0835999605174</v>
      </c>
      <c r="CV19">
        <f t="shared" si="44"/>
        <v>0.84065804384765508</v>
      </c>
      <c r="CW19">
        <f t="shared" si="45"/>
        <v>0.16087002462597425</v>
      </c>
      <c r="CX19">
        <v>6</v>
      </c>
      <c r="CY19">
        <v>0.5</v>
      </c>
      <c r="CZ19" t="s">
        <v>408</v>
      </c>
      <c r="DA19">
        <v>2</v>
      </c>
      <c r="DB19">
        <v>1678995593.0999999</v>
      </c>
      <c r="DC19">
        <v>400.06900000000002</v>
      </c>
      <c r="DD19">
        <v>443.834</v>
      </c>
      <c r="DE19">
        <v>19.130099999999999</v>
      </c>
      <c r="DF19">
        <v>10.982699999999999</v>
      </c>
      <c r="DG19">
        <v>402.04700000000003</v>
      </c>
      <c r="DH19">
        <v>18.763100000000001</v>
      </c>
      <c r="DI19">
        <v>500.13200000000001</v>
      </c>
      <c r="DJ19">
        <v>98.081299999999999</v>
      </c>
      <c r="DK19">
        <v>9.9955799999999997E-2</v>
      </c>
      <c r="DL19">
        <v>25.534800000000001</v>
      </c>
      <c r="DM19">
        <v>24.988399999999999</v>
      </c>
      <c r="DN19">
        <v>999.9</v>
      </c>
      <c r="DO19">
        <v>0</v>
      </c>
      <c r="DP19">
        <v>0</v>
      </c>
      <c r="DQ19">
        <v>10000</v>
      </c>
      <c r="DR19">
        <v>0</v>
      </c>
      <c r="DS19">
        <v>1.8156100000000001E-3</v>
      </c>
      <c r="DT19">
        <v>-43.7652</v>
      </c>
      <c r="DU19">
        <v>407.87200000000001</v>
      </c>
      <c r="DV19">
        <v>448.76299999999998</v>
      </c>
      <c r="DW19">
        <v>8.1473499999999994</v>
      </c>
      <c r="DX19">
        <v>443.834</v>
      </c>
      <c r="DY19">
        <v>10.982699999999999</v>
      </c>
      <c r="DZ19">
        <v>1.8763099999999999</v>
      </c>
      <c r="EA19">
        <v>1.0771999999999999</v>
      </c>
      <c r="EB19">
        <v>16.4374</v>
      </c>
      <c r="EC19">
        <v>8.0046599999999994</v>
      </c>
      <c r="ED19">
        <v>1799.88</v>
      </c>
      <c r="EE19">
        <v>0.97800299999999996</v>
      </c>
      <c r="EF19">
        <v>2.1996600000000002E-2</v>
      </c>
      <c r="EG19">
        <v>0</v>
      </c>
      <c r="EH19">
        <v>1059.53</v>
      </c>
      <c r="EI19">
        <v>5.0000600000000004</v>
      </c>
      <c r="EJ19">
        <v>17460.8</v>
      </c>
      <c r="EK19">
        <v>16012.8</v>
      </c>
      <c r="EL19">
        <v>45.625</v>
      </c>
      <c r="EM19">
        <v>46.875</v>
      </c>
      <c r="EN19">
        <v>46.311999999999998</v>
      </c>
      <c r="EO19">
        <v>46.25</v>
      </c>
      <c r="EP19">
        <v>47.125</v>
      </c>
      <c r="EQ19">
        <v>1755.4</v>
      </c>
      <c r="ER19">
        <v>39.479999999999997</v>
      </c>
      <c r="ES19">
        <v>0</v>
      </c>
      <c r="ET19">
        <v>1678995594.2</v>
      </c>
      <c r="EU19">
        <v>0</v>
      </c>
      <c r="EV19">
        <v>1059.2126923076919</v>
      </c>
      <c r="EW19">
        <v>-0.73811966451672406</v>
      </c>
      <c r="EX19">
        <v>-6.0786324117149846</v>
      </c>
      <c r="EY19">
        <v>17462.061538461541</v>
      </c>
      <c r="EZ19">
        <v>15</v>
      </c>
      <c r="FA19">
        <v>1678992382.0999999</v>
      </c>
      <c r="FB19" t="s">
        <v>409</v>
      </c>
      <c r="FC19">
        <v>1678992363.5999999</v>
      </c>
      <c r="FD19">
        <v>1678992382.0999999</v>
      </c>
      <c r="FE19">
        <v>6</v>
      </c>
      <c r="FF19">
        <v>6.6000000000000003E-2</v>
      </c>
      <c r="FG19">
        <v>1.4E-2</v>
      </c>
      <c r="FH19">
        <v>-2.0680000000000001</v>
      </c>
      <c r="FI19">
        <v>-0.111</v>
      </c>
      <c r="FJ19">
        <v>430</v>
      </c>
      <c r="FK19">
        <v>10</v>
      </c>
      <c r="FL19">
        <v>0.12</v>
      </c>
      <c r="FM19">
        <v>0.02</v>
      </c>
      <c r="FN19">
        <v>-43.868485000000007</v>
      </c>
      <c r="FO19">
        <v>-0.39062138836775162</v>
      </c>
      <c r="FP19">
        <v>6.8630122941752206E-2</v>
      </c>
      <c r="FQ19">
        <v>-1</v>
      </c>
      <c r="FR19">
        <v>8.1512064999999989</v>
      </c>
      <c r="FS19">
        <v>-3.4025741088165723E-2</v>
      </c>
      <c r="FT19">
        <v>3.7089260912020771E-3</v>
      </c>
      <c r="FU19">
        <v>-1</v>
      </c>
      <c r="FV19">
        <v>0</v>
      </c>
      <c r="FW19">
        <v>0</v>
      </c>
      <c r="FX19" t="s">
        <v>410</v>
      </c>
      <c r="FY19">
        <v>2.9326099999999999</v>
      </c>
      <c r="FZ19">
        <v>2.82897</v>
      </c>
      <c r="GA19">
        <v>9.9564399999999997E-2</v>
      </c>
      <c r="GB19">
        <v>0.10573200000000001</v>
      </c>
      <c r="GC19">
        <v>9.9987400000000004E-2</v>
      </c>
      <c r="GD19">
        <v>6.5405900000000003E-2</v>
      </c>
      <c r="GE19">
        <v>23958.7</v>
      </c>
      <c r="GF19">
        <v>25387.4</v>
      </c>
      <c r="GG19">
        <v>24469.8</v>
      </c>
      <c r="GH19">
        <v>27692.2</v>
      </c>
      <c r="GI19">
        <v>29339.7</v>
      </c>
      <c r="GJ19">
        <v>37703.199999999997</v>
      </c>
      <c r="GK19">
        <v>33540.199999999997</v>
      </c>
      <c r="GL19">
        <v>42586.9</v>
      </c>
      <c r="GM19">
        <v>1.7865500000000001</v>
      </c>
      <c r="GN19">
        <v>1.73983</v>
      </c>
      <c r="GO19">
        <v>7.4729299999999999E-2</v>
      </c>
      <c r="GP19">
        <v>0</v>
      </c>
      <c r="GQ19">
        <v>23.760999999999999</v>
      </c>
      <c r="GR19">
        <v>999.9</v>
      </c>
      <c r="GS19">
        <v>33.1</v>
      </c>
      <c r="GT19">
        <v>29.8</v>
      </c>
      <c r="GU19">
        <v>14.213699999999999</v>
      </c>
      <c r="GV19">
        <v>62.024999999999999</v>
      </c>
      <c r="GW19">
        <v>26.662700000000001</v>
      </c>
      <c r="GX19">
        <v>1</v>
      </c>
      <c r="GY19">
        <v>9.3643299999999999E-2</v>
      </c>
      <c r="GZ19">
        <v>2.2430300000000001</v>
      </c>
      <c r="HA19">
        <v>20.209599999999998</v>
      </c>
      <c r="HB19">
        <v>5.22553</v>
      </c>
      <c r="HC19">
        <v>11.992000000000001</v>
      </c>
      <c r="HD19">
        <v>4.9942000000000002</v>
      </c>
      <c r="HE19">
        <v>3.2909999999999999</v>
      </c>
      <c r="HF19">
        <v>7067.2</v>
      </c>
      <c r="HG19">
        <v>9999</v>
      </c>
      <c r="HH19">
        <v>9999</v>
      </c>
      <c r="HI19">
        <v>136.80000000000001</v>
      </c>
      <c r="HJ19">
        <v>1.87822</v>
      </c>
      <c r="HK19">
        <v>1.87416</v>
      </c>
      <c r="HL19">
        <v>1.8705700000000001</v>
      </c>
      <c r="HM19">
        <v>1.87256</v>
      </c>
      <c r="HN19">
        <v>1.8779699999999999</v>
      </c>
      <c r="HO19">
        <v>1.87425</v>
      </c>
      <c r="HP19">
        <v>1.87208</v>
      </c>
      <c r="HQ19">
        <v>1.87094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-1.978</v>
      </c>
      <c r="IF19">
        <v>0.36699999999999999</v>
      </c>
      <c r="IG19">
        <v>-0.61363661056419261</v>
      </c>
      <c r="IH19">
        <v>-3.8409413047910609E-3</v>
      </c>
      <c r="II19">
        <v>1.222025474305011E-6</v>
      </c>
      <c r="IJ19">
        <v>-2.7416089085140852E-10</v>
      </c>
      <c r="IK19">
        <v>-5.0921007080023617E-2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53.8</v>
      </c>
      <c r="IT19">
        <v>53.5</v>
      </c>
      <c r="IU19">
        <v>1.0778799999999999</v>
      </c>
      <c r="IV19">
        <v>2.51953</v>
      </c>
      <c r="IW19">
        <v>1.4477500000000001</v>
      </c>
      <c r="IX19">
        <v>2.2997999999999998</v>
      </c>
      <c r="IY19">
        <v>1.64673</v>
      </c>
      <c r="IZ19">
        <v>2.4279799999999998</v>
      </c>
      <c r="JA19">
        <v>33.423200000000001</v>
      </c>
      <c r="JB19">
        <v>23.938700000000001</v>
      </c>
      <c r="JC19">
        <v>18</v>
      </c>
      <c r="JD19">
        <v>356.52699999999999</v>
      </c>
      <c r="JE19">
        <v>401.32400000000001</v>
      </c>
      <c r="JF19">
        <v>21.392299999999999</v>
      </c>
      <c r="JG19">
        <v>28.3523</v>
      </c>
      <c r="JH19">
        <v>30.0002</v>
      </c>
      <c r="JI19">
        <v>28.5123</v>
      </c>
      <c r="JJ19">
        <v>28.523499999999999</v>
      </c>
      <c r="JK19">
        <v>21.606100000000001</v>
      </c>
      <c r="JL19">
        <v>27.994299999999999</v>
      </c>
      <c r="JM19">
        <v>53.577800000000003</v>
      </c>
      <c r="JN19">
        <v>21.404699999999998</v>
      </c>
      <c r="JO19">
        <v>443.63499999999999</v>
      </c>
      <c r="JP19">
        <v>11.0238</v>
      </c>
      <c r="JQ19">
        <v>99.519400000000005</v>
      </c>
      <c r="JR19">
        <v>99.602999999999994</v>
      </c>
    </row>
    <row r="20" spans="1:278" x14ac:dyDescent="0.25">
      <c r="A20">
        <v>13</v>
      </c>
      <c r="B20">
        <v>1678995773.0999999</v>
      </c>
      <c r="C20">
        <v>2160.5</v>
      </c>
      <c r="D20" t="s">
        <v>420</v>
      </c>
      <c r="E20" t="s">
        <v>421</v>
      </c>
      <c r="F20" t="s">
        <v>406</v>
      </c>
      <c r="G20">
        <v>1678995773.0999999</v>
      </c>
      <c r="H20">
        <f t="shared" si="0"/>
        <v>6.8839509669943681E-3</v>
      </c>
      <c r="I20">
        <f t="shared" si="1"/>
        <v>6.8839509669943677</v>
      </c>
      <c r="J20">
        <f t="shared" si="2"/>
        <v>33.898944710948598</v>
      </c>
      <c r="K20">
        <f t="shared" si="3"/>
        <v>400.09</v>
      </c>
      <c r="L20">
        <f t="shared" si="4"/>
        <v>286.98597675034773</v>
      </c>
      <c r="M20">
        <f t="shared" si="5"/>
        <v>28.1747876560271</v>
      </c>
      <c r="N20">
        <f t="shared" si="6"/>
        <v>39.278751250991995</v>
      </c>
      <c r="O20">
        <f t="shared" si="7"/>
        <v>0.55978950399269312</v>
      </c>
      <c r="P20">
        <f t="shared" si="8"/>
        <v>2.8994782966671035</v>
      </c>
      <c r="Q20">
        <f t="shared" si="9"/>
        <v>0.50595075662059275</v>
      </c>
      <c r="R20">
        <f t="shared" si="10"/>
        <v>0.32062381457623945</v>
      </c>
      <c r="S20">
        <f t="shared" si="11"/>
        <v>289.58663992380912</v>
      </c>
      <c r="T20">
        <f t="shared" si="12"/>
        <v>25.459985058073293</v>
      </c>
      <c r="U20">
        <f t="shared" si="13"/>
        <v>25.0106</v>
      </c>
      <c r="V20">
        <f t="shared" si="14"/>
        <v>3.1816875814949217</v>
      </c>
      <c r="W20">
        <f t="shared" si="15"/>
        <v>57.255482139631297</v>
      </c>
      <c r="X20">
        <f t="shared" si="16"/>
        <v>1.8803613648441599</v>
      </c>
      <c r="Y20">
        <f t="shared" si="17"/>
        <v>3.2841595155175627</v>
      </c>
      <c r="Z20">
        <f t="shared" si="18"/>
        <v>1.3013262166507618</v>
      </c>
      <c r="AA20">
        <f t="shared" si="19"/>
        <v>-303.58223764445165</v>
      </c>
      <c r="AB20">
        <f t="shared" si="20"/>
        <v>83.285523869859432</v>
      </c>
      <c r="AC20">
        <f t="shared" si="21"/>
        <v>6.0928503737244153</v>
      </c>
      <c r="AD20">
        <f t="shared" si="22"/>
        <v>75.382776522941285</v>
      </c>
      <c r="AE20">
        <v>106</v>
      </c>
      <c r="AF20">
        <v>21</v>
      </c>
      <c r="AG20">
        <f t="shared" si="23"/>
        <v>1</v>
      </c>
      <c r="AH20">
        <f t="shared" si="24"/>
        <v>0</v>
      </c>
      <c r="AI20">
        <f t="shared" si="25"/>
        <v>52224.73182326134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1513.2935999605227</v>
      </c>
      <c r="AW20">
        <f t="shared" si="29"/>
        <v>33.898944710948598</v>
      </c>
      <c r="AX20" t="e">
        <f t="shared" si="30"/>
        <v>#DIV/0!</v>
      </c>
      <c r="AY20">
        <f t="shared" si="31"/>
        <v>2.2400771873900029E-2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1800.13</v>
      </c>
      <c r="CU20">
        <f t="shared" si="43"/>
        <v>1513.2935999605227</v>
      </c>
      <c r="CV20">
        <f t="shared" si="44"/>
        <v>0.84065795245927943</v>
      </c>
      <c r="CW20">
        <f t="shared" si="45"/>
        <v>0.16086984824640949</v>
      </c>
      <c r="CX20">
        <v>6</v>
      </c>
      <c r="CY20">
        <v>0.5</v>
      </c>
      <c r="CZ20" t="s">
        <v>408</v>
      </c>
      <c r="DA20">
        <v>2</v>
      </c>
      <c r="DB20">
        <v>1678995773.0999999</v>
      </c>
      <c r="DC20">
        <v>400.09</v>
      </c>
      <c r="DD20">
        <v>444.05900000000003</v>
      </c>
      <c r="DE20">
        <v>19.153199999999998</v>
      </c>
      <c r="DF20">
        <v>11.0534</v>
      </c>
      <c r="DG20">
        <v>402.06799999999998</v>
      </c>
      <c r="DH20">
        <v>18.784600000000001</v>
      </c>
      <c r="DI20">
        <v>500.16800000000001</v>
      </c>
      <c r="DJ20">
        <v>98.075000000000003</v>
      </c>
      <c r="DK20">
        <v>9.9788799999999997E-2</v>
      </c>
      <c r="DL20">
        <v>25.543399999999998</v>
      </c>
      <c r="DM20">
        <v>25.0106</v>
      </c>
      <c r="DN20">
        <v>999.9</v>
      </c>
      <c r="DO20">
        <v>0</v>
      </c>
      <c r="DP20">
        <v>0</v>
      </c>
      <c r="DQ20">
        <v>10022.5</v>
      </c>
      <c r="DR20">
        <v>0</v>
      </c>
      <c r="DS20">
        <v>1.91117E-3</v>
      </c>
      <c r="DT20">
        <v>-43.969299999999997</v>
      </c>
      <c r="DU20">
        <v>407.90300000000002</v>
      </c>
      <c r="DV20">
        <v>449.02300000000002</v>
      </c>
      <c r="DW20">
        <v>8.0997400000000006</v>
      </c>
      <c r="DX20">
        <v>444.05900000000003</v>
      </c>
      <c r="DY20">
        <v>11.0534</v>
      </c>
      <c r="DZ20">
        <v>1.8784400000000001</v>
      </c>
      <c r="EA20">
        <v>1.08406</v>
      </c>
      <c r="EB20">
        <v>16.455300000000001</v>
      </c>
      <c r="EC20">
        <v>8.0980000000000008</v>
      </c>
      <c r="ED20">
        <v>1800.13</v>
      </c>
      <c r="EE20">
        <v>0.97800699999999996</v>
      </c>
      <c r="EF20">
        <v>2.1993200000000001E-2</v>
      </c>
      <c r="EG20">
        <v>0</v>
      </c>
      <c r="EH20">
        <v>1057.75</v>
      </c>
      <c r="EI20">
        <v>5.0000600000000004</v>
      </c>
      <c r="EJ20">
        <v>17442.099999999999</v>
      </c>
      <c r="EK20">
        <v>16015</v>
      </c>
      <c r="EL20">
        <v>45.625</v>
      </c>
      <c r="EM20">
        <v>46.875</v>
      </c>
      <c r="EN20">
        <v>46.25</v>
      </c>
      <c r="EO20">
        <v>46.186999999999998</v>
      </c>
      <c r="EP20">
        <v>47.125</v>
      </c>
      <c r="EQ20">
        <v>1755.65</v>
      </c>
      <c r="ER20">
        <v>39.479999999999997</v>
      </c>
      <c r="ES20">
        <v>0</v>
      </c>
      <c r="ET20">
        <v>1678995774.2</v>
      </c>
      <c r="EU20">
        <v>0</v>
      </c>
      <c r="EV20">
        <v>1058.012307692308</v>
      </c>
      <c r="EW20">
        <v>-0.54837608435099738</v>
      </c>
      <c r="EX20">
        <v>-10.18803405475265</v>
      </c>
      <c r="EY20">
        <v>17442.22307692307</v>
      </c>
      <c r="EZ20">
        <v>15</v>
      </c>
      <c r="FA20">
        <v>1678992382.0999999</v>
      </c>
      <c r="FB20" t="s">
        <v>409</v>
      </c>
      <c r="FC20">
        <v>1678992363.5999999</v>
      </c>
      <c r="FD20">
        <v>1678992382.0999999</v>
      </c>
      <c r="FE20">
        <v>6</v>
      </c>
      <c r="FF20">
        <v>6.6000000000000003E-2</v>
      </c>
      <c r="FG20">
        <v>1.4E-2</v>
      </c>
      <c r="FH20">
        <v>-2.0680000000000001</v>
      </c>
      <c r="FI20">
        <v>-0.111</v>
      </c>
      <c r="FJ20">
        <v>430</v>
      </c>
      <c r="FK20">
        <v>10</v>
      </c>
      <c r="FL20">
        <v>0.12</v>
      </c>
      <c r="FM20">
        <v>0.02</v>
      </c>
      <c r="FN20">
        <v>-44.026689999999988</v>
      </c>
      <c r="FO20">
        <v>-0.52618311444647636</v>
      </c>
      <c r="FP20">
        <v>6.4097464068401125E-2</v>
      </c>
      <c r="FQ20">
        <v>-1</v>
      </c>
      <c r="FR20">
        <v>8.1015262500000009</v>
      </c>
      <c r="FS20">
        <v>-2.8022138836716749E-3</v>
      </c>
      <c r="FT20">
        <v>1.1894361847110851E-3</v>
      </c>
      <c r="FU20">
        <v>-1</v>
      </c>
      <c r="FV20">
        <v>0</v>
      </c>
      <c r="FW20">
        <v>0</v>
      </c>
      <c r="FX20" t="s">
        <v>410</v>
      </c>
      <c r="FY20">
        <v>2.9326400000000001</v>
      </c>
      <c r="FZ20">
        <v>2.8290000000000002</v>
      </c>
      <c r="GA20">
        <v>9.9547499999999997E-2</v>
      </c>
      <c r="GB20">
        <v>0.105751</v>
      </c>
      <c r="GC20">
        <v>0.10005</v>
      </c>
      <c r="GD20">
        <v>6.5708900000000001E-2</v>
      </c>
      <c r="GE20">
        <v>23957.7</v>
      </c>
      <c r="GF20">
        <v>25384.3</v>
      </c>
      <c r="GG20">
        <v>24468.5</v>
      </c>
      <c r="GH20">
        <v>27689.7</v>
      </c>
      <c r="GI20">
        <v>29336.6</v>
      </c>
      <c r="GJ20">
        <v>37688.1</v>
      </c>
      <c r="GK20">
        <v>33538.800000000003</v>
      </c>
      <c r="GL20">
        <v>42583.6</v>
      </c>
      <c r="GM20">
        <v>1.78607</v>
      </c>
      <c r="GN20">
        <v>1.7392300000000001</v>
      </c>
      <c r="GO20">
        <v>7.6293899999999998E-2</v>
      </c>
      <c r="GP20">
        <v>0</v>
      </c>
      <c r="GQ20">
        <v>23.7576</v>
      </c>
      <c r="GR20">
        <v>999.9</v>
      </c>
      <c r="GS20">
        <v>33</v>
      </c>
      <c r="GT20">
        <v>29.8</v>
      </c>
      <c r="GU20">
        <v>14.171799999999999</v>
      </c>
      <c r="GV20">
        <v>61.935000000000002</v>
      </c>
      <c r="GW20">
        <v>26.490400000000001</v>
      </c>
      <c r="GX20">
        <v>1</v>
      </c>
      <c r="GY20">
        <v>9.8379099999999997E-2</v>
      </c>
      <c r="GZ20">
        <v>2.34876</v>
      </c>
      <c r="HA20">
        <v>20.208300000000001</v>
      </c>
      <c r="HB20">
        <v>5.2277699999999996</v>
      </c>
      <c r="HC20">
        <v>11.992000000000001</v>
      </c>
      <c r="HD20">
        <v>4.9949500000000002</v>
      </c>
      <c r="HE20">
        <v>3.2909999999999999</v>
      </c>
      <c r="HF20">
        <v>7070.8</v>
      </c>
      <c r="HG20">
        <v>9999</v>
      </c>
      <c r="HH20">
        <v>9999</v>
      </c>
      <c r="HI20">
        <v>136.9</v>
      </c>
      <c r="HJ20">
        <v>1.87822</v>
      </c>
      <c r="HK20">
        <v>1.8741399999999999</v>
      </c>
      <c r="HL20">
        <v>1.87059</v>
      </c>
      <c r="HM20">
        <v>1.87256</v>
      </c>
      <c r="HN20">
        <v>1.8779600000000001</v>
      </c>
      <c r="HO20">
        <v>1.8742399999999999</v>
      </c>
      <c r="HP20">
        <v>1.87208</v>
      </c>
      <c r="HQ20">
        <v>1.8709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-1.978</v>
      </c>
      <c r="IF20">
        <v>0.36859999999999998</v>
      </c>
      <c r="IG20">
        <v>-0.61363661056419261</v>
      </c>
      <c r="IH20">
        <v>-3.8409413047910609E-3</v>
      </c>
      <c r="II20">
        <v>1.222025474305011E-6</v>
      </c>
      <c r="IJ20">
        <v>-2.7416089085140852E-10</v>
      </c>
      <c r="IK20">
        <v>-5.0921007080023617E-2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56.8</v>
      </c>
      <c r="IT20">
        <v>56.5</v>
      </c>
      <c r="IU20">
        <v>1.0778799999999999</v>
      </c>
      <c r="IV20">
        <v>2.5158700000000001</v>
      </c>
      <c r="IW20">
        <v>1.4465300000000001</v>
      </c>
      <c r="IX20">
        <v>2.2985799999999998</v>
      </c>
      <c r="IY20">
        <v>1.64673</v>
      </c>
      <c r="IZ20">
        <v>2.4499499999999999</v>
      </c>
      <c r="JA20">
        <v>33.4681</v>
      </c>
      <c r="JB20">
        <v>23.947399999999998</v>
      </c>
      <c r="JC20">
        <v>18</v>
      </c>
      <c r="JD20">
        <v>356.63</v>
      </c>
      <c r="JE20">
        <v>401.37200000000001</v>
      </c>
      <c r="JF20">
        <v>21.397400000000001</v>
      </c>
      <c r="JG20">
        <v>28.411100000000001</v>
      </c>
      <c r="JH20">
        <v>30.0002</v>
      </c>
      <c r="JI20">
        <v>28.570599999999999</v>
      </c>
      <c r="JJ20">
        <v>28.581600000000002</v>
      </c>
      <c r="JK20">
        <v>21.611599999999999</v>
      </c>
      <c r="JL20">
        <v>27.422999999999998</v>
      </c>
      <c r="JM20">
        <v>53.577800000000003</v>
      </c>
      <c r="JN20">
        <v>21.395600000000002</v>
      </c>
      <c r="JO20">
        <v>443.90300000000002</v>
      </c>
      <c r="JP20">
        <v>11.066000000000001</v>
      </c>
      <c r="JQ20">
        <v>99.514700000000005</v>
      </c>
      <c r="JR20">
        <v>99.594800000000006</v>
      </c>
    </row>
    <row r="21" spans="1:278" x14ac:dyDescent="0.25">
      <c r="A21">
        <v>14</v>
      </c>
      <c r="B21">
        <v>1678995953.0999999</v>
      </c>
      <c r="C21">
        <v>2340.5</v>
      </c>
      <c r="D21" t="s">
        <v>422</v>
      </c>
      <c r="E21" t="s">
        <v>423</v>
      </c>
      <c r="F21" t="s">
        <v>406</v>
      </c>
      <c r="G21">
        <v>1678995953.0999999</v>
      </c>
      <c r="H21">
        <f t="shared" si="0"/>
        <v>6.8475971975659692E-3</v>
      </c>
      <c r="I21">
        <f t="shared" si="1"/>
        <v>6.8475971975659693</v>
      </c>
      <c r="J21">
        <f t="shared" si="2"/>
        <v>34.163856708889519</v>
      </c>
      <c r="K21">
        <f t="shared" si="3"/>
        <v>399.97</v>
      </c>
      <c r="L21">
        <f t="shared" si="4"/>
        <v>285.46014136973497</v>
      </c>
      <c r="M21">
        <f t="shared" si="5"/>
        <v>28.022631531576327</v>
      </c>
      <c r="N21">
        <f t="shared" si="6"/>
        <v>39.2636670041</v>
      </c>
      <c r="O21">
        <f t="shared" si="7"/>
        <v>0.55640416295390438</v>
      </c>
      <c r="P21">
        <f t="shared" si="8"/>
        <v>2.8992262450527724</v>
      </c>
      <c r="Q21">
        <f t="shared" si="9"/>
        <v>0.50317738403140733</v>
      </c>
      <c r="R21">
        <f t="shared" si="10"/>
        <v>0.31884269095434076</v>
      </c>
      <c r="S21">
        <f t="shared" si="11"/>
        <v>289.54035592379677</v>
      </c>
      <c r="T21">
        <f t="shared" si="12"/>
        <v>25.460157947962276</v>
      </c>
      <c r="U21">
        <f t="shared" si="13"/>
        <v>24.995699999999999</v>
      </c>
      <c r="V21">
        <f t="shared" si="14"/>
        <v>3.1788625324830226</v>
      </c>
      <c r="W21">
        <f t="shared" si="15"/>
        <v>57.194579341148867</v>
      </c>
      <c r="X21">
        <f t="shared" si="16"/>
        <v>1.8773465363729998</v>
      </c>
      <c r="Y21">
        <f t="shared" si="17"/>
        <v>3.2823854253305704</v>
      </c>
      <c r="Z21">
        <f t="shared" si="18"/>
        <v>1.3015159961100229</v>
      </c>
      <c r="AA21">
        <f t="shared" si="19"/>
        <v>-301.97903641265924</v>
      </c>
      <c r="AB21">
        <f t="shared" si="20"/>
        <v>84.184841755121724</v>
      </c>
      <c r="AC21">
        <f t="shared" si="21"/>
        <v>6.1584332148590226</v>
      </c>
      <c r="AD21">
        <f t="shared" si="22"/>
        <v>77.904594481118281</v>
      </c>
      <c r="AE21">
        <v>106</v>
      </c>
      <c r="AF21">
        <v>21</v>
      </c>
      <c r="AG21">
        <f t="shared" si="23"/>
        <v>1</v>
      </c>
      <c r="AH21">
        <f t="shared" si="24"/>
        <v>0</v>
      </c>
      <c r="AI21">
        <f t="shared" si="25"/>
        <v>52218.90704835549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1513.0499999605163</v>
      </c>
      <c r="AW21">
        <f t="shared" si="29"/>
        <v>34.163856708889519</v>
      </c>
      <c r="AX21" t="e">
        <f t="shared" si="30"/>
        <v>#DIV/0!</v>
      </c>
      <c r="AY21">
        <f t="shared" si="31"/>
        <v>2.2579463143835986E-2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1799.84</v>
      </c>
      <c r="CU21">
        <f t="shared" si="43"/>
        <v>1513.0499999605163</v>
      </c>
      <c r="CV21">
        <f t="shared" si="44"/>
        <v>0.84065805847215103</v>
      </c>
      <c r="CW21">
        <f t="shared" si="45"/>
        <v>0.16087005285125167</v>
      </c>
      <c r="CX21">
        <v>6</v>
      </c>
      <c r="CY21">
        <v>0.5</v>
      </c>
      <c r="CZ21" t="s">
        <v>408</v>
      </c>
      <c r="DA21">
        <v>2</v>
      </c>
      <c r="DB21">
        <v>1678995953.0999999</v>
      </c>
      <c r="DC21">
        <v>399.97</v>
      </c>
      <c r="DD21">
        <v>444.238</v>
      </c>
      <c r="DE21">
        <v>19.124099999999999</v>
      </c>
      <c r="DF21">
        <v>11.0669</v>
      </c>
      <c r="DG21">
        <v>401.94799999999998</v>
      </c>
      <c r="DH21">
        <v>18.7576</v>
      </c>
      <c r="DI21">
        <v>500.17200000000003</v>
      </c>
      <c r="DJ21">
        <v>98.066699999999997</v>
      </c>
      <c r="DK21">
        <v>9.9830000000000002E-2</v>
      </c>
      <c r="DL21">
        <v>25.534300000000002</v>
      </c>
      <c r="DM21">
        <v>24.995699999999999</v>
      </c>
      <c r="DN21">
        <v>999.9</v>
      </c>
      <c r="DO21">
        <v>0</v>
      </c>
      <c r="DP21">
        <v>0</v>
      </c>
      <c r="DQ21">
        <v>10021.9</v>
      </c>
      <c r="DR21">
        <v>0</v>
      </c>
      <c r="DS21">
        <v>1.91117E-3</v>
      </c>
      <c r="DT21">
        <v>-44.2682</v>
      </c>
      <c r="DU21">
        <v>407.76799999999997</v>
      </c>
      <c r="DV21">
        <v>449.209</v>
      </c>
      <c r="DW21">
        <v>8.0572599999999994</v>
      </c>
      <c r="DX21">
        <v>444.238</v>
      </c>
      <c r="DY21">
        <v>11.0669</v>
      </c>
      <c r="DZ21">
        <v>1.87544</v>
      </c>
      <c r="EA21">
        <v>1.0852900000000001</v>
      </c>
      <c r="EB21">
        <v>16.430199999999999</v>
      </c>
      <c r="EC21">
        <v>8.1146499999999993</v>
      </c>
      <c r="ED21">
        <v>1799.84</v>
      </c>
      <c r="EE21">
        <v>0.97800299999999996</v>
      </c>
      <c r="EF21">
        <v>2.1996600000000002E-2</v>
      </c>
      <c r="EG21">
        <v>0</v>
      </c>
      <c r="EH21">
        <v>1056.43</v>
      </c>
      <c r="EI21">
        <v>5.0000600000000004</v>
      </c>
      <c r="EJ21">
        <v>17416.900000000001</v>
      </c>
      <c r="EK21">
        <v>16012.4</v>
      </c>
      <c r="EL21">
        <v>45.625</v>
      </c>
      <c r="EM21">
        <v>46.875</v>
      </c>
      <c r="EN21">
        <v>46.25</v>
      </c>
      <c r="EO21">
        <v>46.186999999999998</v>
      </c>
      <c r="EP21">
        <v>47.125</v>
      </c>
      <c r="EQ21">
        <v>1755.36</v>
      </c>
      <c r="ER21">
        <v>39.479999999999997</v>
      </c>
      <c r="ES21">
        <v>0</v>
      </c>
      <c r="ET21">
        <v>1678995954.2</v>
      </c>
      <c r="EU21">
        <v>0</v>
      </c>
      <c r="EV21">
        <v>1056.635</v>
      </c>
      <c r="EW21">
        <v>-0.45846153400404421</v>
      </c>
      <c r="EX21">
        <v>-9.7846152617748885</v>
      </c>
      <c r="EY21">
        <v>17419.553846153849</v>
      </c>
      <c r="EZ21">
        <v>15</v>
      </c>
      <c r="FA21">
        <v>1678992382.0999999</v>
      </c>
      <c r="FB21" t="s">
        <v>409</v>
      </c>
      <c r="FC21">
        <v>1678992363.5999999</v>
      </c>
      <c r="FD21">
        <v>1678992382.0999999</v>
      </c>
      <c r="FE21">
        <v>6</v>
      </c>
      <c r="FF21">
        <v>6.6000000000000003E-2</v>
      </c>
      <c r="FG21">
        <v>1.4E-2</v>
      </c>
      <c r="FH21">
        <v>-2.0680000000000001</v>
      </c>
      <c r="FI21">
        <v>-0.111</v>
      </c>
      <c r="FJ21">
        <v>430</v>
      </c>
      <c r="FK21">
        <v>10</v>
      </c>
      <c r="FL21">
        <v>0.12</v>
      </c>
      <c r="FM21">
        <v>0.02</v>
      </c>
      <c r="FN21">
        <v>-44.207817499999997</v>
      </c>
      <c r="FO21">
        <v>-0.37875309568460419</v>
      </c>
      <c r="FP21">
        <v>6.1733211837309017E-2</v>
      </c>
      <c r="FQ21">
        <v>-1</v>
      </c>
      <c r="FR21">
        <v>8.0710577499999996</v>
      </c>
      <c r="FS21">
        <v>-6.7496060037468778E-3</v>
      </c>
      <c r="FT21">
        <v>2.861864328982154E-3</v>
      </c>
      <c r="FU21">
        <v>-1</v>
      </c>
      <c r="FV21">
        <v>0</v>
      </c>
      <c r="FW21">
        <v>0</v>
      </c>
      <c r="FX21" t="s">
        <v>410</v>
      </c>
      <c r="FY21">
        <v>2.9326300000000001</v>
      </c>
      <c r="FZ21">
        <v>2.82904</v>
      </c>
      <c r="GA21">
        <v>9.9507799999999993E-2</v>
      </c>
      <c r="GB21">
        <v>0.105766</v>
      </c>
      <c r="GC21">
        <v>9.9929900000000002E-2</v>
      </c>
      <c r="GD21">
        <v>6.57581E-2</v>
      </c>
      <c r="GE21">
        <v>23956.799999999999</v>
      </c>
      <c r="GF21">
        <v>25382.9</v>
      </c>
      <c r="GG21">
        <v>24466.7</v>
      </c>
      <c r="GH21">
        <v>27688.7</v>
      </c>
      <c r="GI21">
        <v>29339.5</v>
      </c>
      <c r="GJ21">
        <v>37685.300000000003</v>
      </c>
      <c r="GK21">
        <v>33537.5</v>
      </c>
      <c r="GL21">
        <v>42582.8</v>
      </c>
      <c r="GM21">
        <v>1.7859</v>
      </c>
      <c r="GN21">
        <v>1.7388999999999999</v>
      </c>
      <c r="GO21">
        <v>7.3090199999999994E-2</v>
      </c>
      <c r="GP21">
        <v>0</v>
      </c>
      <c r="GQ21">
        <v>23.795300000000001</v>
      </c>
      <c r="GR21">
        <v>999.9</v>
      </c>
      <c r="GS21">
        <v>33</v>
      </c>
      <c r="GT21">
        <v>29.8</v>
      </c>
      <c r="GU21">
        <v>14.1723</v>
      </c>
      <c r="GV21">
        <v>61.755099999999999</v>
      </c>
      <c r="GW21">
        <v>25.8614</v>
      </c>
      <c r="GX21">
        <v>1</v>
      </c>
      <c r="GY21">
        <v>0.10084600000000001</v>
      </c>
      <c r="GZ21">
        <v>2.4701599999999999</v>
      </c>
      <c r="HA21">
        <v>20.206499999999998</v>
      </c>
      <c r="HB21">
        <v>5.22912</v>
      </c>
      <c r="HC21">
        <v>11.992000000000001</v>
      </c>
      <c r="HD21">
        <v>4.9954000000000001</v>
      </c>
      <c r="HE21">
        <v>3.2909999999999999</v>
      </c>
      <c r="HF21">
        <v>7074.3</v>
      </c>
      <c r="HG21">
        <v>9999</v>
      </c>
      <c r="HH21">
        <v>9999</v>
      </c>
      <c r="HI21">
        <v>136.9</v>
      </c>
      <c r="HJ21">
        <v>1.8782000000000001</v>
      </c>
      <c r="HK21">
        <v>1.8741000000000001</v>
      </c>
      <c r="HL21">
        <v>1.8705700000000001</v>
      </c>
      <c r="HM21">
        <v>1.87256</v>
      </c>
      <c r="HN21">
        <v>1.8779300000000001</v>
      </c>
      <c r="HO21">
        <v>1.8742399999999999</v>
      </c>
      <c r="HP21">
        <v>1.8720399999999999</v>
      </c>
      <c r="HQ21">
        <v>1.8708899999999999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-1.978</v>
      </c>
      <c r="IF21">
        <v>0.36649999999999999</v>
      </c>
      <c r="IG21">
        <v>-0.61363661056419261</v>
      </c>
      <c r="IH21">
        <v>-3.8409413047910609E-3</v>
      </c>
      <c r="II21">
        <v>1.222025474305011E-6</v>
      </c>
      <c r="IJ21">
        <v>-2.7416089085140852E-10</v>
      </c>
      <c r="IK21">
        <v>-5.0921007080023617E-2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59.8</v>
      </c>
      <c r="IT21">
        <v>59.5</v>
      </c>
      <c r="IU21">
        <v>1.0790999999999999</v>
      </c>
      <c r="IV21">
        <v>2.5097700000000001</v>
      </c>
      <c r="IW21">
        <v>1.4465300000000001</v>
      </c>
      <c r="IX21">
        <v>2.2997999999999998</v>
      </c>
      <c r="IY21">
        <v>1.64673</v>
      </c>
      <c r="IZ21">
        <v>2.4487299999999999</v>
      </c>
      <c r="JA21">
        <v>33.490600000000001</v>
      </c>
      <c r="JB21">
        <v>23.947399999999998</v>
      </c>
      <c r="JC21">
        <v>18</v>
      </c>
      <c r="JD21">
        <v>356.74</v>
      </c>
      <c r="JE21">
        <v>401.42399999999998</v>
      </c>
      <c r="JF21">
        <v>21.3003</v>
      </c>
      <c r="JG21">
        <v>28.442</v>
      </c>
      <c r="JH21">
        <v>30.0002</v>
      </c>
      <c r="JI21">
        <v>28.604700000000001</v>
      </c>
      <c r="JJ21">
        <v>28.616900000000001</v>
      </c>
      <c r="JK21">
        <v>21.627800000000001</v>
      </c>
      <c r="JL21">
        <v>27.138100000000001</v>
      </c>
      <c r="JM21">
        <v>53.577800000000003</v>
      </c>
      <c r="JN21">
        <v>21.297000000000001</v>
      </c>
      <c r="JO21">
        <v>444.209</v>
      </c>
      <c r="JP21">
        <v>11.1303</v>
      </c>
      <c r="JQ21">
        <v>99.509200000000007</v>
      </c>
      <c r="JR21">
        <v>99.592100000000002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2023-03-16T19:46:20Z</dcterms:created>
  <dcterms:modified xsi:type="dcterms:W3CDTF">2023-03-16T23:54:33Z</dcterms:modified>
</cp:coreProperties>
</file>